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2CB76619-0755-4458-B09C-5C817E6A8217}" xr6:coauthVersionLast="36" xr6:coauthVersionMax="36" xr10:uidLastSave="{00000000-0000-0000-0000-000000000000}"/>
  <bookViews>
    <workbookView xWindow="0" yWindow="0" windowWidth="15360" windowHeight="7635" tabRatio="90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DQ102" i="12" l="1"/>
  <c r="DL102" i="12"/>
  <c r="DG102" i="12"/>
  <c r="DB102" i="12"/>
  <c r="CW102" i="12"/>
  <c r="CR102" i="12"/>
  <c r="AP88" i="12"/>
  <c r="AF88" i="12"/>
  <c r="AU63" i="12"/>
  <c r="AP63" i="12"/>
  <c r="AP23" i="12" l="1"/>
  <c r="AA23" i="12"/>
  <c r="V23" i="12"/>
  <c r="Q23" i="12"/>
  <c r="AA30" i="12"/>
  <c r="AA33" i="12"/>
  <c r="AA34" i="12"/>
  <c r="AA35" i="12"/>
  <c r="AA36" i="12"/>
  <c r="AA29" i="12"/>
  <c r="AA9" i="12"/>
  <c r="AA8" i="12"/>
  <c r="AA7" i="12" l="1"/>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O35" i="10"/>
  <c r="BE35" i="10"/>
  <c r="BW34" i="10"/>
  <c r="BW35" i="10" s="1"/>
  <c r="BW36" i="10" s="1"/>
  <c r="BW37" i="10" s="1"/>
  <c r="BW38" i="10" s="1"/>
  <c r="BW39" i="10" s="1"/>
  <c r="BW40" i="10" s="1"/>
  <c r="BW41" i="10" s="1"/>
  <c r="BW42" i="10" s="1"/>
  <c r="BW43" i="10" s="1"/>
  <c r="BE34" i="10"/>
  <c r="C34" i="10"/>
  <c r="C35" i="10" s="1"/>
  <c r="CO34" i="10" l="1"/>
  <c r="AM34" i="10"/>
  <c r="AM35" i="10" s="1"/>
  <c r="AM36" i="10" s="1"/>
  <c r="AM37" i="10" s="1"/>
  <c r="U34" i="10"/>
  <c r="U35" i="10" s="1"/>
  <c r="U36" i="10" s="1"/>
  <c r="U37" i="10" s="1"/>
  <c r="U38"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<sst xmlns="http://schemas.openxmlformats.org/spreadsheetml/2006/main" count="1200" uniqueCount="636">
  <si>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</si>
  <si>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</si>
  <si>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</si>
  <si>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</si>
  <si>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</si>
  <si>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</si>
  <si>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</si>
  <si>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</si>
  <si>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</si>
  <si>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</si>
  <si>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</si>
  <si>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</si>
  <si>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</si>
  <si>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</si>
  <si>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</si>
  <si>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</si>
  <si>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</si>
  <si>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</si>
  <si>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</si>
  <si>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</si>
  <si>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</si>
  <si>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</si>
  <si>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</si>
  <si>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</si>
  <si>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</si>
  <si>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</si>
  <si>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</si>
  <si>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</si>
  <si>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</si>
  <si>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</si>
  <si>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</si>
  <si>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</si>
  <si>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</si>
  <si>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</si>
  <si>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</si>
  <si>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</si>
  <si>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</si>
  <si>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</si>
  <si>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</si>
  <si>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</si>
  <si>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</si>
  <si>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</si>
  <si>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</si>
  <si>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</si>
  <si>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</si>
  <si>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</si>
  <si>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</si>
  <si>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</si>
  <si>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</si>
  <si>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</si>
  <si>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</si>
  <si>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</si>
  <si>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</si>
  <si>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</si>
  <si>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</si>
  <si>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</si>
  <si>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</si>
  <si>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</si>
  <si>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</si>
  <si>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</si>
  <si>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</si>
  <si>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</si>
  <si>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</si>
  <si>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</si>
  <si>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</si>
  <si>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</si>
  <si>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</si>
  <si>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</si>
  <si>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</si>
  <si>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</si>
  <si>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</si>
  <si>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</si>
  <si>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</si>
  <si>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</si>
  <si>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</si>
  <si>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</si>
  <si>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</si>
  <si>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</si>
  <si>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</si>
  <si>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</si>
  <si>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</si>
  <si>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</si>
  <si>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</si>
  <si>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</si>
  <si>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</si>
  <si>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</si>
  <si>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</si>
  <si>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</si>
  <si>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</si>
  <si>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</si>
  <si>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</si>
  <si>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</si>
  <si>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</si>
  <si>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</si>
  <si>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</si>
  <si>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</si>
  <si>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</si>
  <si>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</si>
  <si>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</si>
  <si>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</si>
  <si>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砥部町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</si>
  <si>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</si>
  <si>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</si>
  <si>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</si>
  <si>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</si>
  <si>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</si>
  <si>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</si>
  <si>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</si>
  <si>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</si>
  <si>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</si>
  <si>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</si>
  <si>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</si>
  <si>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</si>
  <si>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</si>
  <si>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</si>
  <si>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</si>
  <si>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</si>
  <si>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</si>
  <si>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</si>
  <si>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</si>
  <si>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</si>
  <si>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</si>
  <si>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</si>
  <si>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</si>
  <si>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</si>
  <si>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</si>
  <si>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</si>
  <si>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</si>
  <si>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</si>
  <si>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</si>
  <si>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</si>
  <si>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</si>
  <si>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</si>
  <si>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</si>
  <si>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</si>
  <si>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</si>
  <si>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</si>
  <si>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</si>
  <si>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</si>
  <si>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</si>
  <si>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</si>
  <si>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</si>
  <si>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</si>
  <si>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</si>
  <si>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</si>
  <si>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</si>
  <si>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</si>
  <si>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</si>
  <si>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</si>
  <si>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</si>
  <si>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</si>
  <si>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</si>
  <si>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</si>
  <si>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</si>
  <si>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</si>
  <si>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</si>
  <si>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</si>
  <si>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</si>
  <si>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</si>
  <si>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</si>
  <si>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</si>
  <si>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</si>
  <si>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</si>
  <si>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</si>
  <si>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</si>
  <si>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</si>
  <si>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</si>
  <si>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</si>
  <si>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</si>
  <si>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</si>
  <si>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</si>
  <si>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</si>
  <si>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</si>
  <si>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</si>
  <si>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</si>
  <si>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</si>
  <si>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</si>
  <si>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</si>
  <si>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</si>
  <si>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</si>
  <si>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</si>
  <si>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</si>
  <si>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</si>
  <si>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</si>
  <si>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</si>
  <si>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</si>
  <si>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</si>
  <si>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</si>
  <si>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</si>
  <si>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</si>
  <si>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</si>
  <si>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</si>
  <si>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</si>
  <si>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</si>
  <si>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</si>
  <si>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</si>
  <si>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</si>
  <si>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</si>
  <si>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</si>
  <si>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</si>
  <si>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</si>
  <si>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</si>
  <si>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</si>
  <si>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</si>
  <si>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</si>
  <si>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</si>
  <si>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</si>
  <si>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</si>
  <si>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</si>
  <si>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</si>
  <si>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</si>
  <si>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</si>
  <si>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</si>
  <si>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</si>
  <si>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</si>
  <si>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</si>
  <si>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</si>
  <si>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</si>
  <si>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</si>
  <si>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</si>
  <si>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愛媛県砥部町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</si>
  <si>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</si>
  <si>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</si>
  <si>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</si>
  <si>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</si>
  <si>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</si>
  <si>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</si>
  <si>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</si>
  <si>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</si>
  <si>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</si>
  <si>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</si>
  <si>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</si>
  <si>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</si>
  <si>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</si>
  <si>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</si>
  <si>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</si>
  <si>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</si>
  <si>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</si>
  <si>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</si>
  <si>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</si>
  <si>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</si>
  <si>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</si>
  <si>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</si>
  <si>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</si>
  <si>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</si>
  <si>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</si>
  <si>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</si>
  <si>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</si>
  <si>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</si>
  <si>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</si>
  <si>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</si>
  <si>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</si>
  <si>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</si>
  <si>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</si>
  <si>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</si>
  <si>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</si>
  <si>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</si>
  <si>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</si>
  <si>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</si>
  <si>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</si>
  <si>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</si>
  <si>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</si>
  <si>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</si>
  <si>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</si>
  <si>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</si>
  <si>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</si>
  <si>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</si>
  <si>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</si>
  <si>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</si>
  <si>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</si>
  <si>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</si>
  <si>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</si>
  <si>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</si>
  <si>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</si>
  <si>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</si>
  <si>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</si>
  <si>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</si>
  <si>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</si>
  <si>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</si>
  <si>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</si>
  <si>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</si>
  <si>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</si>
  <si>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</si>
  <si>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</si>
  <si>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</si>
  <si>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</si>
  <si>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</si>
  <si>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</si>
  <si>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</si>
  <si>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</si>
  <si>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</si>
  <si>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</si>
  <si>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</si>
  <si>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</si>
  <si>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</si>
  <si>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</si>
  <si>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</si>
  <si>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</si>
  <si>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</si>
  <si>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</si>
  <si>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</si>
  <si>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</si>
  <si>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</si>
  <si>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</si>
  <si>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</si>
  <si>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</si>
  <si>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</si>
  <si>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</si>
  <si>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</si>
  <si>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</si>
  <si>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</si>
  <si>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</si>
  <si>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</si>
  <si>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</si>
  <si>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</si>
  <si>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</si>
  <si>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</si>
  <si>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</si>
  <si>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</si>
  <si>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</si>
  <si>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</si>
  <si>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</si>
  <si>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</si>
  <si>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</si>
  <si>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</si>
  <si>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</si>
  <si>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</si>
  <si>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</si>
  <si>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</si>
  <si>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</si>
  <si>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</si>
  <si>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</si>
  <si>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</si>
  <si>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</si>
  <si>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</si>
  <si>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</si>
  <si>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</si>
  <si>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</si>
  <si>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</si>
  <si>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</si>
  <si>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</si>
  <si>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</si>
  <si>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</si>
  <si>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</si>
  <si>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</si>
  <si>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</si>
  <si>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</si>
  <si>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</si>
  <si>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</si>
  <si>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</si>
  <si>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</si>
  <si>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</si>
  <si>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</si>
  <si>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</si>
  <si>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</si>
  <si>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</si>
  <si>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</si>
  <si>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</si>
  <si>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</si>
  <si>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</si>
  <si>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</si>
  <si>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</si>
  <si>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</si>
  <si>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</si>
  <si>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</si>
  <si>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</si>
  <si>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</si>
  <si>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</si>
  <si>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</si>
  <si>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</si>
  <si>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</si>
  <si>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</si>
  <si>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</si>
  <si>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</si>
  <si>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愛媛県砥部町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</si>
  <si>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</si>
  <si>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</si>
  <si>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</si>
  <si>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</si>
  <si>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</si>
  <si>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</si>
  <si>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</si>
  <si>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</si>
  <si>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</si>
  <si>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</si>
  <si>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</si>
  <si>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</si>
  <si>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</si>
  <si>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</si>
  <si>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</si>
  <si>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</si>
  <si>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</si>
  <si>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</si>
  <si>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</si>
  <si>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</si>
  <si>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とべの館特別会計</t>
    <phoneticPr fontId="5"/>
  </si>
  <si>
    <t>とべ温泉特別会計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</si>
  <si>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</si>
  <si>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</si>
  <si>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</si>
  <si>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</si>
  <si>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</si>
  <si>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</si>
  <si>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</si>
  <si>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</si>
  <si>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</si>
  <si>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</si>
  <si>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</si>
  <si>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</si>
  <si>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</si>
  <si>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</si>
  <si>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</si>
  <si>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</si>
  <si>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</si>
  <si>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</si>
  <si>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</si>
  <si>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</si>
  <si>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</si>
  <si>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</si>
  <si>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下水道事業会計（公共下水道事業）</t>
    <phoneticPr fontId="5"/>
  </si>
  <si>
    <t>法適用企業</t>
    <phoneticPr fontId="5"/>
  </si>
  <si>
    <t>下水道事業会計（農業集落排水事業）</t>
    <phoneticPr fontId="5"/>
  </si>
  <si>
    <t>法適用企業</t>
    <phoneticPr fontId="5"/>
  </si>
  <si>
    <t>下水道事業会計（浄化槽事業）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</si>
  <si>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</si>
  <si>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</si>
  <si>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</si>
  <si>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</si>
  <si>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</si>
  <si>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</si>
  <si>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</si>
  <si>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</si>
  <si>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</si>
  <si>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</si>
  <si>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</si>
  <si>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</si>
  <si>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</si>
  <si>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</si>
  <si>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</si>
  <si>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</si>
  <si>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</si>
  <si>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</si>
  <si>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</si>
  <si>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</si>
  <si>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</si>
  <si>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</si>
  <si>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</si>
  <si>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</si>
  <si>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</si>
  <si>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</si>
  <si>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</si>
  <si>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</si>
  <si>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</si>
  <si>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</si>
  <si>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</si>
  <si>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</si>
  <si>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</si>
  <si>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</si>
  <si>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</si>
  <si>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</si>
  <si>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</si>
  <si>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</si>
  <si>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</si>
  <si>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</si>
  <si>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</si>
  <si>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</si>
  <si>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</si>
  <si>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</si>
  <si>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</si>
  <si>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</si>
  <si>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</si>
  <si>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</si>
  <si>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</si>
  <si>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</si>
  <si>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</si>
  <si>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</si>
  <si>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</si>
  <si>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</si>
  <si>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</si>
  <si>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</si>
  <si>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</si>
  <si>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</si>
  <si>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</si>
  <si>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</si>
  <si>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</si>
  <si>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</si>
  <si>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</si>
  <si>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</si>
  <si>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</si>
  <si>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</si>
  <si>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</si>
  <si>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</si>
  <si>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</si>
  <si>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</si>
  <si>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下水道事業会計（浄化槽事業）</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</si>
  <si>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</si>
  <si>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</si>
  <si>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</si>
  <si>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</si>
  <si>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</si>
  <si>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</si>
  <si>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</si>
  <si>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</si>
  <si>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</si>
  <si>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</si>
  <si>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</si>
  <si>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</si>
  <si>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</si>
  <si>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</si>
  <si>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</si>
  <si>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</si>
  <si>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</si>
  <si>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</si>
  <si>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</si>
  <si>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</si>
  <si>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</si>
  <si>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</si>
  <si>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</si>
  <si>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</si>
  <si>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</si>
  <si>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</si>
  <si>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</si>
  <si>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</si>
  <si>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</si>
  <si>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</si>
  <si>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</si>
  <si>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</si>
  <si>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</si>
  <si>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</si>
  <si>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</si>
  <si>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</si>
  <si>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</si>
  <si>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</si>
  <si>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</si>
  <si>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</si>
  <si>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</si>
  <si>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</si>
  <si>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</si>
  <si>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</si>
  <si>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</si>
  <si>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</si>
  <si>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</si>
  <si>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</si>
  <si>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</si>
  <si>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</si>
  <si>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</si>
  <si>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</si>
  <si>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</si>
  <si>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</si>
  <si>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</si>
  <si>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</si>
  <si>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</si>
  <si>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</si>
  <si>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</si>
  <si>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</si>
  <si>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</si>
  <si>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</si>
  <si>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</si>
  <si>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</si>
  <si>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</si>
  <si>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</si>
  <si>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</si>
  <si>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</si>
  <si>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</si>
  <si>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</si>
  <si>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</si>
  <si>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</si>
  <si>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</si>
  <si>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</si>
  <si>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</si>
  <si>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</si>
  <si>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</si>
  <si>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</si>
  <si>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</si>
  <si>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</si>
  <si>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</si>
  <si>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</si>
  <si>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</si>
  <si>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</si>
  <si>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</si>
  <si>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</si>
  <si>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</si>
  <si>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1.81</t>
  </si>
  <si>
    <t>▲ 0.32</t>
  </si>
  <si>
    <t>▲ 8.56</t>
  </si>
  <si>
    <t>一般会計</t>
  </si>
  <si>
    <t>国民健康保険事業特別会計（事業勘定）</t>
  </si>
  <si>
    <t>水道事業会計</t>
  </si>
  <si>
    <t>下水道事業会計（公共下水道事業）</t>
  </si>
  <si>
    <t>介護保険事業特別会計（保険事業勘定）</t>
  </si>
  <si>
    <t>下水道事業会計（浄化槽事業）</t>
  </si>
  <si>
    <t>とべの館特別会計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</si>
  <si>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</si>
  <si>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</si>
  <si>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</si>
  <si>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</si>
  <si>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</si>
  <si>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</si>
  <si>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</si>
  <si>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</si>
  <si>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</si>
  <si>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社会福祉施設整備基金</t>
    <rPh sb="0" eb="6">
      <t>シャカイフクシシセツ</t>
    </rPh>
    <rPh sb="6" eb="8">
      <t>セイビ</t>
    </rPh>
    <rPh sb="8" eb="10">
      <t>キキン</t>
    </rPh>
    <phoneticPr fontId="5"/>
  </si>
  <si>
    <t>ふるさと創生基金</t>
    <rPh sb="4" eb="6">
      <t>ソウセイ</t>
    </rPh>
    <rPh sb="6" eb="8">
      <t>キキン</t>
    </rPh>
    <phoneticPr fontId="5"/>
  </si>
  <si>
    <t>公共施設更新準備基金</t>
    <rPh sb="0" eb="10">
      <t>コウキョウシセツコウシンジュンビキキン</t>
    </rPh>
    <phoneticPr fontId="5"/>
  </si>
  <si>
    <t>災害対策基金</t>
    <rPh sb="0" eb="2">
      <t>サイガイ</t>
    </rPh>
    <rPh sb="2" eb="4">
      <t>タイサク</t>
    </rPh>
    <rPh sb="4" eb="6">
      <t>キキン</t>
    </rPh>
    <phoneticPr fontId="5"/>
  </si>
  <si>
    <t>とべの館運営基金</t>
    <phoneticPr fontId="2"/>
  </si>
  <si>
    <t>（株）グリーンキーパー</t>
    <phoneticPr fontId="2"/>
  </si>
  <si>
    <t>-</t>
    <phoneticPr fontId="2"/>
  </si>
  <si>
    <t>松山衛生事務組合（一般会計）</t>
    <rPh sb="0" eb="2">
      <t>マツヤマ</t>
    </rPh>
    <rPh sb="2" eb="4">
      <t>エイセイ</t>
    </rPh>
    <rPh sb="4" eb="6">
      <t>ジム</t>
    </rPh>
    <rPh sb="6" eb="8">
      <t>クミアイ</t>
    </rPh>
    <rPh sb="9" eb="13">
      <t>イッパンカイケイ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</si>
  <si>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</si>
  <si>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</si>
  <si>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</si>
  <si>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</si>
  <si>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</si>
  <si>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</si>
  <si>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伊予市・伊予郡養護老人ホーム組合（一般会計）</t>
    <rPh sb="0" eb="3">
      <t>イヨシ</t>
    </rPh>
    <rPh sb="4" eb="7">
      <t>イヨグン</t>
    </rPh>
    <rPh sb="7" eb="9">
      <t>ヨウゴ</t>
    </rPh>
    <rPh sb="9" eb="11">
      <t>ロウジン</t>
    </rPh>
    <rPh sb="14" eb="16">
      <t>クミアイ</t>
    </rPh>
    <rPh sb="17" eb="21">
      <t>イッパンカイケイ</t>
    </rPh>
    <phoneticPr fontId="2"/>
  </si>
  <si>
    <t>大洲・喜多衛生事務組合（一般会計）</t>
    <rPh sb="0" eb="2">
      <t>オオズ</t>
    </rPh>
    <rPh sb="3" eb="5">
      <t>キタ</t>
    </rPh>
    <rPh sb="5" eb="7">
      <t>エイセイ</t>
    </rPh>
    <rPh sb="7" eb="9">
      <t>ジム</t>
    </rPh>
    <rPh sb="9" eb="11">
      <t>クミアイ</t>
    </rPh>
    <rPh sb="12" eb="16">
      <t>イッパンカイケイ</t>
    </rPh>
    <phoneticPr fontId="2"/>
  </si>
  <si>
    <t>伊予消防等事務組合（一般会計）</t>
    <rPh sb="0" eb="2">
      <t>イヨ</t>
    </rPh>
    <rPh sb="2" eb="4">
      <t>ショウボウ</t>
    </rPh>
    <rPh sb="4" eb="5">
      <t>トウ</t>
    </rPh>
    <rPh sb="5" eb="7">
      <t>ジム</t>
    </rPh>
    <rPh sb="7" eb="9">
      <t>クミアイ</t>
    </rPh>
    <rPh sb="10" eb="14">
      <t>イッパンカイケイ</t>
    </rPh>
    <phoneticPr fontId="2"/>
  </si>
  <si>
    <t>伊予市外二町共有物組合（一般会計）</t>
    <rPh sb="0" eb="3">
      <t>イヨシ</t>
    </rPh>
    <rPh sb="3" eb="4">
      <t>ホカ</t>
    </rPh>
    <rPh sb="4" eb="6">
      <t>ニチョウ</t>
    </rPh>
    <rPh sb="6" eb="8">
      <t>キョウユウ</t>
    </rPh>
    <rPh sb="8" eb="9">
      <t>モノ</t>
    </rPh>
    <rPh sb="9" eb="11">
      <t>クミアイ</t>
    </rPh>
    <rPh sb="12" eb="16">
      <t>イッパンカイケイ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</si>
  <si>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7">
      <t>イッパンカイケイ</t>
    </rPh>
    <phoneticPr fontId="2"/>
  </si>
  <si>
    <t>愛媛地方税滞納整理機構（一般会計）</t>
  </si>
  <si>
    <t>愛媛県後期高齢者医療広域連合（一般会計）</t>
  </si>
  <si>
    <t>愛媛県後期高齢者医療広域連合（後期高齢者医療特別会計）</t>
  </si>
  <si>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</si>
  <si>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</si>
  <si>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</si>
  <si>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</si>
  <si>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</si>
  <si>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</si>
  <si>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</si>
  <si>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実質公債費比率は類似団体と比較すると下回る一方で、将来負担比率は大きく上回っている。
これは、平成28年度から令和2年度にかけて実施した大型建設事業等について、多額の起債を発行したこと、そして返済方法について元金据置償還としたことが大きな要因となっている。
今後、近年の大型建設事業の地方債の元金償還が開始されること、施設の老朽化に伴う改修等や今後予定されている大型建設事業により、実質公債費比率の悪化は避けられない。
今後の起債予定事業について、中止や繰り延べ等も視野に入れ、慎重に検討していく必要がある。</t>
    <rPh sb="0" eb="2">
      <t>ジッシツ</t>
    </rPh>
    <rPh sb="8" eb="10">
      <t>ルイジ</t>
    </rPh>
    <rPh sb="10" eb="12">
      <t>ダンタイ</t>
    </rPh>
    <rPh sb="13" eb="15">
      <t>ヒカク</t>
    </rPh>
    <rPh sb="18" eb="20">
      <t>シタマワ</t>
    </rPh>
    <rPh sb="21" eb="23">
      <t>イッポウ</t>
    </rPh>
    <rPh sb="25" eb="27">
      <t>ショウライ</t>
    </rPh>
    <rPh sb="27" eb="29">
      <t>フタン</t>
    </rPh>
    <rPh sb="29" eb="31">
      <t>ヒリツ</t>
    </rPh>
    <rPh sb="32" eb="33">
      <t>オオ</t>
    </rPh>
    <rPh sb="35" eb="37">
      <t>ウワマワ</t>
    </rPh>
    <rPh sb="47" eb="49">
      <t>ヘイセイ</t>
    </rPh>
    <rPh sb="51" eb="53">
      <t>ネンド</t>
    </rPh>
    <rPh sb="55" eb="57">
      <t>レイワ</t>
    </rPh>
    <rPh sb="58" eb="60">
      <t>ネンド</t>
    </rPh>
    <rPh sb="64" eb="66">
      <t>ジッシ</t>
    </rPh>
    <rPh sb="68" eb="70">
      <t>オオガタ</t>
    </rPh>
    <rPh sb="70" eb="74">
      <t>ケンセツジギョウ</t>
    </rPh>
    <rPh sb="74" eb="75">
      <t>トウ</t>
    </rPh>
    <rPh sb="80" eb="82">
      <t>タガク</t>
    </rPh>
    <rPh sb="83" eb="85">
      <t>キサイ</t>
    </rPh>
    <rPh sb="86" eb="88">
      <t>ハッコウ</t>
    </rPh>
    <rPh sb="96" eb="98">
      <t>ヘンサイ</t>
    </rPh>
    <rPh sb="98" eb="100">
      <t>ホウホウ</t>
    </rPh>
    <rPh sb="104" eb="106">
      <t>ガンキン</t>
    </rPh>
    <rPh sb="106" eb="108">
      <t>スエオキ</t>
    </rPh>
    <rPh sb="108" eb="110">
      <t>ショウカン</t>
    </rPh>
    <rPh sb="116" eb="117">
      <t>オオ</t>
    </rPh>
    <rPh sb="119" eb="121">
      <t>ヨウイン</t>
    </rPh>
    <rPh sb="129" eb="131">
      <t>コンゴ</t>
    </rPh>
    <rPh sb="132" eb="134">
      <t>キンネン</t>
    </rPh>
    <rPh sb="135" eb="137">
      <t>オオガタ</t>
    </rPh>
    <rPh sb="137" eb="139">
      <t>ケンセツ</t>
    </rPh>
    <rPh sb="139" eb="141">
      <t>ジギョウ</t>
    </rPh>
    <rPh sb="142" eb="145">
      <t>チホウサイ</t>
    </rPh>
    <rPh sb="146" eb="150">
      <t>ガンキンショウカン</t>
    </rPh>
    <rPh sb="151" eb="153">
      <t>カイシ</t>
    </rPh>
    <rPh sb="159" eb="161">
      <t>シセツ</t>
    </rPh>
    <rPh sb="162" eb="165">
      <t>ロウキュウカ</t>
    </rPh>
    <rPh sb="166" eb="167">
      <t>トモナ</t>
    </rPh>
    <rPh sb="168" eb="170">
      <t>カイシュウ</t>
    </rPh>
    <rPh sb="170" eb="171">
      <t>トウ</t>
    </rPh>
    <rPh sb="172" eb="174">
      <t>コンゴ</t>
    </rPh>
    <rPh sb="174" eb="176">
      <t>ヨテイ</t>
    </rPh>
    <rPh sb="181" eb="183">
      <t>オオガタ</t>
    </rPh>
    <rPh sb="183" eb="185">
      <t>ケンセツ</t>
    </rPh>
    <rPh sb="185" eb="187">
      <t>ジギョウ</t>
    </rPh>
    <rPh sb="191" eb="193">
      <t>ジッシツ</t>
    </rPh>
    <rPh sb="193" eb="196">
      <t>コウサイヒ</t>
    </rPh>
    <rPh sb="196" eb="198">
      <t>ヒリツ</t>
    </rPh>
    <rPh sb="199" eb="201">
      <t>アッカ</t>
    </rPh>
    <rPh sb="202" eb="203">
      <t>サ</t>
    </rPh>
    <rPh sb="210" eb="212">
      <t>コンゴ</t>
    </rPh>
    <rPh sb="213" eb="215">
      <t>キサイ</t>
    </rPh>
    <rPh sb="215" eb="217">
      <t>ヨテイ</t>
    </rPh>
    <rPh sb="217" eb="219">
      <t>ジギョウ</t>
    </rPh>
    <rPh sb="224" eb="226">
      <t>チュウシ</t>
    </rPh>
    <rPh sb="227" eb="228">
      <t>ク</t>
    </rPh>
    <rPh sb="229" eb="230">
      <t>ノ</t>
    </rPh>
    <rPh sb="231" eb="232">
      <t>トウ</t>
    </rPh>
    <rPh sb="233" eb="235">
      <t>シヤ</t>
    </rPh>
    <rPh sb="236" eb="237">
      <t>イ</t>
    </rPh>
    <rPh sb="239" eb="241">
      <t>シンチョウ</t>
    </rPh>
    <rPh sb="242" eb="244">
      <t>ケントウ</t>
    </rPh>
    <rPh sb="248" eb="250">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</si>
  <si>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</si>
  <si>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</si>
  <si>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</si>
  <si>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有形固定資産減価償却率は類似団体と比較すると下回る一方で、将来負担比率は大きく上回っている。
これは、平成28年度から令和2年度にかけて、施設更新等の大型建設事業を実施したこと、そしてその実施に伴い多額の起債発行や基金の取崩を行ったためである。
今後も、施設の老朽化に伴う改修等が必要となるほか、松山南高等学校砥部分校教育寮や高尾田雨水排水施設等の大型建設事業が予定されているため、将来負担比率については悪化が予測される。
公共施設の最適化（集約化・複合化・転用・廃止等）による費用削減が急務である。</t>
    <rPh sb="0" eb="6">
      <t>ユウケイコテイシサン</t>
    </rPh>
    <rPh sb="6" eb="11">
      <t>ゲンカショウキャクリツ</t>
    </rPh>
    <rPh sb="12" eb="14">
      <t>ルイジ</t>
    </rPh>
    <rPh sb="14" eb="16">
      <t>ダンタイ</t>
    </rPh>
    <rPh sb="17" eb="19">
      <t>ヒカク</t>
    </rPh>
    <rPh sb="22" eb="24">
      <t>シタマワ</t>
    </rPh>
    <rPh sb="25" eb="27">
      <t>イッポウ</t>
    </rPh>
    <rPh sb="29" eb="31">
      <t>ショウライ</t>
    </rPh>
    <rPh sb="31" eb="35">
      <t>フタンヒリツ</t>
    </rPh>
    <rPh sb="36" eb="37">
      <t>オオ</t>
    </rPh>
    <rPh sb="39" eb="41">
      <t>ウワマワ</t>
    </rPh>
    <rPh sb="51" eb="53">
      <t>ヘイセイ</t>
    </rPh>
    <rPh sb="55" eb="57">
      <t>ネンド</t>
    </rPh>
    <rPh sb="59" eb="61">
      <t>レイワ</t>
    </rPh>
    <rPh sb="62" eb="64">
      <t>ネンド</t>
    </rPh>
    <rPh sb="69" eb="71">
      <t>シセツ</t>
    </rPh>
    <rPh sb="71" eb="73">
      <t>コウシン</t>
    </rPh>
    <rPh sb="73" eb="74">
      <t>トウ</t>
    </rPh>
    <rPh sb="75" eb="77">
      <t>オオガタ</t>
    </rPh>
    <rPh sb="77" eb="79">
      <t>ケンセツ</t>
    </rPh>
    <rPh sb="79" eb="81">
      <t>ジギョウ</t>
    </rPh>
    <rPh sb="82" eb="84">
      <t>ジッシ</t>
    </rPh>
    <rPh sb="94" eb="96">
      <t>ジッシ</t>
    </rPh>
    <rPh sb="97" eb="98">
      <t>トモナ</t>
    </rPh>
    <rPh sb="99" eb="101">
      <t>タガク</t>
    </rPh>
    <rPh sb="102" eb="104">
      <t>キサイ</t>
    </rPh>
    <rPh sb="104" eb="106">
      <t>ハッコウ</t>
    </rPh>
    <rPh sb="107" eb="109">
      <t>キキン</t>
    </rPh>
    <rPh sb="110" eb="112">
      <t>トリクズシ</t>
    </rPh>
    <rPh sb="113" eb="114">
      <t>オコナ</t>
    </rPh>
    <rPh sb="123" eb="125">
      <t>コンゴ</t>
    </rPh>
    <rPh sb="127" eb="129">
      <t>シセツ</t>
    </rPh>
    <rPh sb="130" eb="133">
      <t>ロウキュウカ</t>
    </rPh>
    <rPh sb="134" eb="135">
      <t>トモナ</t>
    </rPh>
    <rPh sb="136" eb="139">
      <t>カイシュウトウ</t>
    </rPh>
    <rPh sb="140" eb="142">
      <t>ヒツヨウ</t>
    </rPh>
    <rPh sb="148" eb="150">
      <t>マツヤマ</t>
    </rPh>
    <rPh sb="150" eb="151">
      <t>ミナミ</t>
    </rPh>
    <rPh sb="151" eb="155">
      <t>コウトウガッコウ</t>
    </rPh>
    <rPh sb="166" eb="172">
      <t>ウスイハイスイシセツ</t>
    </rPh>
    <rPh sb="172" eb="173">
      <t>トウ</t>
    </rPh>
    <rPh sb="174" eb="176">
      <t>オオガタ</t>
    </rPh>
    <rPh sb="176" eb="178">
      <t>ケンセツ</t>
    </rPh>
    <rPh sb="178" eb="180">
      <t>ジギョウ</t>
    </rPh>
    <rPh sb="181" eb="183">
      <t>ヨテイ</t>
    </rPh>
    <rPh sb="191" eb="193">
      <t>ショウライ</t>
    </rPh>
    <rPh sb="193" eb="197">
      <t>フタンヒリツ</t>
    </rPh>
    <rPh sb="202" eb="204">
      <t>アッカ</t>
    </rPh>
    <rPh sb="205" eb="207">
      <t>ヨソク</t>
    </rPh>
    <rPh sb="212" eb="216">
      <t>コウキョウシセツ</t>
    </rPh>
    <rPh sb="217" eb="220">
      <t>サイテキカ</t>
    </rPh>
    <rPh sb="239" eb="243">
      <t>ヒヨウサクゲン</t>
    </rPh>
    <rPh sb="244" eb="246">
      <t>キュウム</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</si>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</sst>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C4C9E4-3C6B-4070-8F1C-CB14FCFB4B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CE63-4987-AEA8-076705B59E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76681</c:v>
                </c:pt>
                <c:pt idx="1">
                  <c:v>121970</c:v>
                </c:pt>
                <c:pt idx="2">
                  <c:v>64023</c:v>
                </c:pt>
                <c:pt idx="3">
                  <c:v>39555</c:v>
                </c:pt>
                <c:pt idx="4">
                  <c:v>39070</c:v>
                </c:pt>
              </c:numCache>
            </c:numRef>
          </c:val>
          <c:smooth val="0"/>
          <c:extLst>
            <c:ext xmlns:c16="http://schemas.microsoft.com/office/drawing/2014/chart" uri="{C3380CC4-5D6E-409C-BE32-E72D297353CC}">
              <c16:uniqueId val="{00000001-CE63-4987-AEA8-076705B59E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11.69</c:v>
                </c:pt>
                <c:pt idx="1">
                  <c:v>13.12</c:v>
                </c:pt>
                <c:pt idx="2">
                  <c:v>19.670000000000002</c:v>
                </c:pt>
                <c:pt idx="3">
                  <c:v>21.34</c:v>
                </c:pt>
                <c:pt idx="4">
                  <c:v>15.7</c:v>
                </c:pt>
              </c:numCache>
            </c:numRef>
          </c:val>
          <c:extLst>
            <c:ext xmlns:c16="http://schemas.microsoft.com/office/drawing/2014/chart" uri="{C3380CC4-5D6E-409C-BE32-E72D297353CC}">
              <c16:uniqueId val="{00000000-A475-42CF-BF71-46834EBE9E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20.41</c:v>
                </c:pt>
                <c:pt idx="1">
                  <c:v>18.239999999999998</c:v>
                </c:pt>
                <c:pt idx="2">
                  <c:v>15.65</c:v>
                </c:pt>
                <c:pt idx="3">
                  <c:v>20.13</c:v>
                </c:pt>
                <c:pt idx="4">
                  <c:v>24.2</c:v>
                </c:pt>
              </c:numCache>
            </c:numRef>
          </c:val>
          <c:extLst>
            <c:ext xmlns:c16="http://schemas.microsoft.com/office/drawing/2014/chart" uri="{C3380CC4-5D6E-409C-BE32-E72D297353CC}">
              <c16:uniqueId val="{00000001-A475-42CF-BF71-46834EBE9E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-1.81</c:v>
                </c:pt>
                <c:pt idx="1">
                  <c:v>-0.32</c:v>
                </c:pt>
                <c:pt idx="2">
                  <c:v>5.28</c:v>
                </c:pt>
                <c:pt idx="3">
                  <c:v>0.87</c:v>
                </c:pt>
                <c:pt idx="4">
                  <c:v>-8.56</c:v>
                </c:pt>
              </c:numCache>
            </c:numRef>
          </c:val>
          <c:smooth val="0"/>
          <c:extLst>
            <c:ext xmlns:c16="http://schemas.microsoft.com/office/drawing/2014/chart" uri="{C3380CC4-5D6E-409C-BE32-E72D297353CC}">
              <c16:uniqueId val="{00000002-A475-42CF-BF71-46834EBE9E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7.63</c:v>
                </c:pt>
                <c:pt idx="2">
                  <c:v>#N/A</c:v>
                </c:pt>
                <c:pt idx="3">
                  <c:v>6.84</c:v>
                </c:pt>
                <c:pt idx="4">
                  <c:v>#N/A</c:v>
                </c:pt>
                <c:pt idx="5">
                  <c:v>6.15</c:v>
                </c:pt>
                <c:pt idx="6">
                  <c:v>#N/A</c:v>
                </c:pt>
                <c:pt idx="7">
                  <c:v>6.49</c:v>
                </c:pt>
                <c:pt idx="8">
                  <c:v>#N/A</c:v>
                </c:pt>
                <c:pt idx="9">
                  <c:v>0.14000000000000001</c:v>
                </c:pt>
              </c:numCache>
            </c:numRef>
          </c:val>
          <c:extLst>
            <c:ext xmlns:c16="http://schemas.microsoft.com/office/drawing/2014/chart" uri="{C3380CC4-5D6E-409C-BE32-E72D297353CC}">
              <c16:uniqueId val="{00000000-F613-42CF-A5A0-2BF1BAAD82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13-42CF-A5A0-2BF1BAAD82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0.13</c:v>
                </c:pt>
                <c:pt idx="2">
                  <c:v>#N/A</c:v>
                </c:pt>
                <c:pt idx="3">
                  <c:v>0.26</c:v>
                </c:pt>
                <c:pt idx="4">
                  <c:v>#N/A</c:v>
                </c:pt>
                <c:pt idx="5">
                  <c:v>0.23</c:v>
                </c:pt>
                <c:pt idx="6">
                  <c:v>#N/A</c:v>
                </c:pt>
                <c:pt idx="7">
                  <c:v>0.14000000000000001</c:v>
                </c:pt>
                <c:pt idx="8">
                  <c:v>#N/A</c:v>
                </c:pt>
                <c:pt idx="9">
                  <c:v>0.15</c:v>
                </c:pt>
              </c:numCache>
            </c:numRef>
          </c:val>
          <c:extLst>
            <c:ext xmlns:c16="http://schemas.microsoft.com/office/drawing/2014/chart" uri="{C3380CC4-5D6E-409C-BE32-E72D297353CC}">
              <c16:uniqueId val="{00000002-F613-42CF-A5A0-2BF1BAAD82EE}"/>
            </c:ext>
          </c:extLst>
        </c:ser>
        <c:ser>
          <c:idx val="3"/>
          <c:order val="3"/>
          <c:tx>
            <c:strRef>
              <c:f>データシート!$A$30</c:f>
              <c:strCache>
                <c:ptCount val="1"/>
                <c:pt idx="0">
                  <c:v>とべの館特別会計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0.24</c:v>
                </c:pt>
                <c:pt idx="2">
                  <c:v>#N/A</c:v>
                </c:pt>
                <c:pt idx="3">
                  <c:v>0.2</c:v>
                </c:pt>
                <c:pt idx="4">
                  <c:v>#N/A</c:v>
                </c:pt>
                <c:pt idx="5">
                  <c:v>0.12</c:v>
                </c:pt>
                <c:pt idx="6">
                  <c:v>#N/A</c:v>
                </c:pt>
                <c:pt idx="7">
                  <c:v>0.18</c:v>
                </c:pt>
                <c:pt idx="8">
                  <c:v>#N/A</c:v>
                </c:pt>
                <c:pt idx="9">
                  <c:v>0.38</c:v>
                </c:pt>
              </c:numCache>
            </c:numRef>
          </c:val>
          <c:extLst>
            <c:ext xmlns:c16="http://schemas.microsoft.com/office/drawing/2014/chart" uri="{C3380CC4-5D6E-409C-BE32-E72D297353CC}">
              <c16:uniqueId val="{00000003-F613-42CF-A5A0-2BF1BAAD82EE}"/>
            </c:ext>
          </c:extLst>
        </c:ser>
        <c:ser>
          <c:idx val="4"/>
          <c:order val="4"/>
          <c:tx>
            <c:strRef>
              <c:f>データシート!$A$31</c:f>
              <c:strCache>
                <c:ptCount val="1"/>
                <c:pt idx="0">
                  <c:v>下水道事業会計（浄化槽事業）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0.81</c:v>
                </c:pt>
              </c:numCache>
            </c:numRef>
          </c:val>
          <c:extLst>
            <c:ext xmlns:c16="http://schemas.microsoft.com/office/drawing/2014/chart" uri="{C3380CC4-5D6E-409C-BE32-E72D297353CC}">
              <c16:uniqueId val="{00000004-F613-42CF-A5A0-2BF1BAAD82E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2.3199999999999998</c:v>
                </c:pt>
                <c:pt idx="2">
                  <c:v>#N/A</c:v>
                </c:pt>
                <c:pt idx="3">
                  <c:v>1.1200000000000001</c:v>
                </c:pt>
                <c:pt idx="4">
                  <c:v>#N/A</c:v>
                </c:pt>
                <c:pt idx="5">
                  <c:v>1.03</c:v>
                </c:pt>
                <c:pt idx="6">
                  <c:v>#N/A</c:v>
                </c:pt>
                <c:pt idx="7">
                  <c:v>1.18</c:v>
                </c:pt>
                <c:pt idx="8">
                  <c:v>#N/A</c:v>
                </c:pt>
                <c:pt idx="9">
                  <c:v>1.6</c:v>
                </c:pt>
              </c:numCache>
            </c:numRef>
          </c:val>
          <c:extLst>
            <c:ext xmlns:c16="http://schemas.microsoft.com/office/drawing/2014/chart" uri="{C3380CC4-5D6E-409C-BE32-E72D297353CC}">
              <c16:uniqueId val="{00000005-F613-42CF-A5A0-2BF1BAAD82EE}"/>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4.21</c:v>
                </c:pt>
              </c:numCache>
            </c:numRef>
          </c:val>
          <c:extLst>
            <c:ext xmlns:c16="http://schemas.microsoft.com/office/drawing/2014/chart" uri="{C3380CC4-5D6E-409C-BE32-E72D297353CC}">
              <c16:uniqueId val="{00000006-F613-42CF-A5A0-2BF1BAAD82E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7.52</c:v>
                </c:pt>
                <c:pt idx="2">
                  <c:v>#N/A</c:v>
                </c:pt>
                <c:pt idx="3">
                  <c:v>7.21</c:v>
                </c:pt>
                <c:pt idx="4">
                  <c:v>#N/A</c:v>
                </c:pt>
                <c:pt idx="5">
                  <c:v>6.29</c:v>
                </c:pt>
                <c:pt idx="6">
                  <c:v>#N/A</c:v>
                </c:pt>
                <c:pt idx="7">
                  <c:v>5.0599999999999996</c:v>
                </c:pt>
                <c:pt idx="8">
                  <c:v>#N/A</c:v>
                </c:pt>
                <c:pt idx="9">
                  <c:v>4.79</c:v>
                </c:pt>
              </c:numCache>
            </c:numRef>
          </c:val>
          <c:extLst>
            <c:ext xmlns:c16="http://schemas.microsoft.com/office/drawing/2014/chart" uri="{C3380CC4-5D6E-409C-BE32-E72D297353CC}">
              <c16:uniqueId val="{00000007-F613-42CF-A5A0-2BF1BAAD82EE}"/>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7.01</c:v>
                </c:pt>
                <c:pt idx="2">
                  <c:v>#N/A</c:v>
                </c:pt>
                <c:pt idx="3">
                  <c:v>6.36</c:v>
                </c:pt>
                <c:pt idx="4">
                  <c:v>#N/A</c:v>
                </c:pt>
                <c:pt idx="5">
                  <c:v>6.06</c:v>
                </c:pt>
                <c:pt idx="6">
                  <c:v>#N/A</c:v>
                </c:pt>
                <c:pt idx="7">
                  <c:v>5.79</c:v>
                </c:pt>
                <c:pt idx="8">
                  <c:v>#N/A</c:v>
                </c:pt>
                <c:pt idx="9">
                  <c:v>5.22</c:v>
                </c:pt>
              </c:numCache>
            </c:numRef>
          </c:val>
          <c:extLst>
            <c:ext xmlns:c16="http://schemas.microsoft.com/office/drawing/2014/chart" uri="{C3380CC4-5D6E-409C-BE32-E72D297353CC}">
              <c16:uniqueId val="{00000008-F613-42CF-A5A0-2BF1BAAD82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10.98</c:v>
                </c:pt>
                <c:pt idx="2">
                  <c:v>#N/A</c:v>
                </c:pt>
                <c:pt idx="3">
                  <c:v>12.31</c:v>
                </c:pt>
                <c:pt idx="4">
                  <c:v>#N/A</c:v>
                </c:pt>
                <c:pt idx="5">
                  <c:v>19.079999999999998</c:v>
                </c:pt>
                <c:pt idx="6">
                  <c:v>#N/A</c:v>
                </c:pt>
                <c:pt idx="7">
                  <c:v>19.95</c:v>
                </c:pt>
                <c:pt idx="8">
                  <c:v>#N/A</c:v>
                </c:pt>
                <c:pt idx="9">
                  <c:v>15.23</c:v>
                </c:pt>
              </c:numCache>
            </c:numRef>
          </c:val>
          <c:extLst>
            <c:ext xmlns:c16="http://schemas.microsoft.com/office/drawing/2014/chart" uri="{C3380CC4-5D6E-409C-BE32-E72D297353CC}">
              <c16:uniqueId val="{00000009-F613-42CF-A5A0-2BF1BAAD82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635</c:v>
                </c:pt>
                <c:pt idx="5">
                  <c:v>632</c:v>
                </c:pt>
                <c:pt idx="8">
                  <c:v>621</c:v>
                </c:pt>
                <c:pt idx="11">
                  <c:v>620</c:v>
                </c:pt>
                <c:pt idx="14">
                  <c:v>623</c:v>
                </c:pt>
              </c:numCache>
            </c:numRef>
          </c:val>
          <c:extLst>
            <c:ext xmlns:c16="http://schemas.microsoft.com/office/drawing/2014/chart" uri="{C3380CC4-5D6E-409C-BE32-E72D297353CC}">
              <c16:uniqueId val="{00000000-0F78-4574-A2BE-528916754D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78-4574-A2BE-528916754D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2-0F78-4574-A2BE-528916754D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c:v>
                </c:pt>
                <c:pt idx="3">
                  <c:v>32</c:v>
                </c:pt>
                <c:pt idx="6">
                  <c:v>34</c:v>
                </c:pt>
                <c:pt idx="9">
                  <c:v>45</c:v>
                </c:pt>
                <c:pt idx="12">
                  <c:v>61</c:v>
                </c:pt>
              </c:numCache>
            </c:numRef>
          </c:val>
          <c:extLst>
            <c:ext xmlns:c16="http://schemas.microsoft.com/office/drawing/2014/chart" uri="{C3380CC4-5D6E-409C-BE32-E72D297353CC}">
              <c16:uniqueId val="{00000003-0F78-4574-A2BE-528916754D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118</c:v>
                </c:pt>
                <c:pt idx="3">
                  <c:v>119</c:v>
                </c:pt>
                <c:pt idx="6">
                  <c:v>120</c:v>
                </c:pt>
                <c:pt idx="9">
                  <c:v>120</c:v>
                </c:pt>
                <c:pt idx="12">
                  <c:v>126</c:v>
                </c:pt>
              </c:numCache>
            </c:numRef>
          </c:val>
          <c:extLst>
            <c:ext xmlns:c16="http://schemas.microsoft.com/office/drawing/2014/chart" uri="{C3380CC4-5D6E-409C-BE32-E72D297353CC}">
              <c16:uniqueId val="{00000004-0F78-4574-A2BE-528916754D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78-4574-A2BE-528916754D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78-4574-A2BE-528916754D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558</c:v>
                </c:pt>
                <c:pt idx="3">
                  <c:v>573</c:v>
                </c:pt>
                <c:pt idx="6">
                  <c:v>582</c:v>
                </c:pt>
                <c:pt idx="9">
                  <c:v>609</c:v>
                </c:pt>
                <c:pt idx="12">
                  <c:v>664</c:v>
                </c:pt>
              </c:numCache>
            </c:numRef>
          </c:val>
          <c:extLst>
            <c:ext xmlns:c16="http://schemas.microsoft.com/office/drawing/2014/chart" uri="{C3380CC4-5D6E-409C-BE32-E72D297353CC}">
              <c16:uniqueId val="{00000007-0F78-4574-A2BE-528916754D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77</c:v>
                </c:pt>
                <c:pt idx="2">
                  <c:v>#N/A</c:v>
                </c:pt>
                <c:pt idx="3">
                  <c:v>#N/A</c:v>
                </c:pt>
                <c:pt idx="4">
                  <c:v>94</c:v>
                </c:pt>
                <c:pt idx="5">
                  <c:v>#N/A</c:v>
                </c:pt>
                <c:pt idx="6">
                  <c:v>#N/A</c:v>
                </c:pt>
                <c:pt idx="7">
                  <c:v>117</c:v>
                </c:pt>
                <c:pt idx="8">
                  <c:v>#N/A</c:v>
                </c:pt>
                <c:pt idx="9">
                  <c:v>#N/A</c:v>
                </c:pt>
                <c:pt idx="10">
                  <c:v>155</c:v>
                </c:pt>
                <c:pt idx="11">
                  <c:v>#N/A</c:v>
                </c:pt>
                <c:pt idx="12">
                  <c:v>#N/A</c:v>
                </c:pt>
                <c:pt idx="13">
                  <c:v>229</c:v>
                </c:pt>
                <c:pt idx="14">
                  <c:v>#N/A</c:v>
                </c:pt>
              </c:numCache>
            </c:numRef>
          </c:val>
          <c:smooth val="0"/>
          <c:extLst>
            <c:ext xmlns:c16="http://schemas.microsoft.com/office/drawing/2014/chart" uri="{C3380CC4-5D6E-409C-BE32-E72D297353CC}">
              <c16:uniqueId val="{00000008-0F78-4574-A2BE-528916754D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8697</c:v>
                </c:pt>
                <c:pt idx="5">
                  <c:v>9286</c:v>
                </c:pt>
                <c:pt idx="8">
                  <c:v>9255</c:v>
                </c:pt>
                <c:pt idx="11">
                  <c:v>9131</c:v>
                </c:pt>
                <c:pt idx="14">
                  <c:v>8776</c:v>
                </c:pt>
              </c:numCache>
            </c:numRef>
          </c:val>
          <c:extLst>
            <c:ext xmlns:c16="http://schemas.microsoft.com/office/drawing/2014/chart" uri="{C3380CC4-5D6E-409C-BE32-E72D297353CC}">
              <c16:uniqueId val="{00000000-4715-4F98-81C4-511F0698EB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144</c:v>
                </c:pt>
                <c:pt idx="5">
                  <c:v>132</c:v>
                </c:pt>
                <c:pt idx="8">
                  <c:v>112</c:v>
                </c:pt>
                <c:pt idx="11">
                  <c:v>87</c:v>
                </c:pt>
                <c:pt idx="14">
                  <c:v>54</c:v>
                </c:pt>
              </c:numCache>
            </c:numRef>
          </c:val>
          <c:extLst>
            <c:ext xmlns:c16="http://schemas.microsoft.com/office/drawing/2014/chart" uri="{C3380CC4-5D6E-409C-BE32-E72D297353CC}">
              <c16:uniqueId val="{00000001-4715-4F98-81C4-511F0698EB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2633</c:v>
                </c:pt>
                <c:pt idx="5">
                  <c:v>2331</c:v>
                </c:pt>
                <c:pt idx="8">
                  <c:v>2198</c:v>
                </c:pt>
                <c:pt idx="11">
                  <c:v>2315</c:v>
                </c:pt>
                <c:pt idx="14">
                  <c:v>2454</c:v>
                </c:pt>
              </c:numCache>
            </c:numRef>
          </c:val>
          <c:extLst>
            <c:ext xmlns:c16="http://schemas.microsoft.com/office/drawing/2014/chart" uri="{C3380CC4-5D6E-409C-BE32-E72D297353CC}">
              <c16:uniqueId val="{00000002-4715-4F98-81C4-511F0698EB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15-4F98-81C4-511F0698EB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15-4F98-81C4-511F0698EB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15-4F98-81C4-511F0698EB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448</c:v>
                </c:pt>
                <c:pt idx="3">
                  <c:v>516</c:v>
                </c:pt>
                <c:pt idx="6">
                  <c:v>474</c:v>
                </c:pt>
                <c:pt idx="9">
                  <c:v>427</c:v>
                </c:pt>
                <c:pt idx="12">
                  <c:v>416</c:v>
                </c:pt>
              </c:numCache>
            </c:numRef>
          </c:val>
          <c:extLst>
            <c:ext xmlns:c16="http://schemas.microsoft.com/office/drawing/2014/chart" uri="{C3380CC4-5D6E-409C-BE32-E72D297353CC}">
              <c16:uniqueId val="{00000006-4715-4F98-81C4-511F0698EB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309</c:v>
                </c:pt>
                <c:pt idx="3">
                  <c:v>278</c:v>
                </c:pt>
                <c:pt idx="6">
                  <c:v>256</c:v>
                </c:pt>
                <c:pt idx="9">
                  <c:v>210</c:v>
                </c:pt>
                <c:pt idx="12">
                  <c:v>167</c:v>
                </c:pt>
              </c:numCache>
            </c:numRef>
          </c:val>
          <c:extLst>
            <c:ext xmlns:c16="http://schemas.microsoft.com/office/drawing/2014/chart" uri="{C3380CC4-5D6E-409C-BE32-E72D297353CC}">
              <c16:uniqueId val="{00000007-4715-4F98-81C4-511F0698EB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3490</c:v>
                </c:pt>
                <c:pt idx="3">
                  <c:v>3410</c:v>
                </c:pt>
                <c:pt idx="6">
                  <c:v>3246</c:v>
                </c:pt>
                <c:pt idx="9">
                  <c:v>3126</c:v>
                </c:pt>
                <c:pt idx="12">
                  <c:v>3027</c:v>
                </c:pt>
              </c:numCache>
            </c:numRef>
          </c:val>
          <c:extLst>
            <c:ext xmlns:c16="http://schemas.microsoft.com/office/drawing/2014/chart" uri="{C3380CC4-5D6E-409C-BE32-E72D297353CC}">
              <c16:uniqueId val="{00000008-4715-4F98-81C4-511F0698EB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15-4F98-81C4-511F0698EB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8160</c:v>
                </c:pt>
                <c:pt idx="3">
                  <c:v>9600</c:v>
                </c:pt>
                <c:pt idx="6">
                  <c:v>9956</c:v>
                </c:pt>
                <c:pt idx="9">
                  <c:v>9831</c:v>
                </c:pt>
                <c:pt idx="12">
                  <c:v>9595</c:v>
                </c:pt>
              </c:numCache>
            </c:numRef>
          </c:val>
          <c:extLst>
            <c:ext xmlns:c16="http://schemas.microsoft.com/office/drawing/2014/chart" uri="{C3380CC4-5D6E-409C-BE32-E72D297353CC}">
              <c16:uniqueId val="{0000000A-4715-4F98-81C4-511F0698EB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933</c:v>
                </c:pt>
                <c:pt idx="2">
                  <c:v>#N/A</c:v>
                </c:pt>
                <c:pt idx="3">
                  <c:v>#N/A</c:v>
                </c:pt>
                <c:pt idx="4">
                  <c:v>2055</c:v>
                </c:pt>
                <c:pt idx="5">
                  <c:v>#N/A</c:v>
                </c:pt>
                <c:pt idx="6">
                  <c:v>#N/A</c:v>
                </c:pt>
                <c:pt idx="7">
                  <c:v>2367</c:v>
                </c:pt>
                <c:pt idx="8">
                  <c:v>#N/A</c:v>
                </c:pt>
                <c:pt idx="9">
                  <c:v>#N/A</c:v>
                </c:pt>
                <c:pt idx="10">
                  <c:v>2061</c:v>
                </c:pt>
                <c:pt idx="11">
                  <c:v>#N/A</c:v>
                </c:pt>
                <c:pt idx="12">
                  <c:v>#N/A</c:v>
                </c:pt>
                <c:pt idx="13">
                  <c:v>1923</c:v>
                </c:pt>
                <c:pt idx="14">
                  <c:v>#N/A</c:v>
                </c:pt>
              </c:numCache>
            </c:numRef>
          </c:val>
          <c:smooth val="0"/>
          <c:extLst>
            <c:ext xmlns:c16="http://schemas.microsoft.com/office/drawing/2014/chart" uri="{C3380CC4-5D6E-409C-BE32-E72D297353CC}">
              <c16:uniqueId val="{0000000B-4715-4F98-81C4-511F0698EB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856</c:v>
                </c:pt>
                <c:pt idx="1">
                  <c:v>1156</c:v>
                </c:pt>
                <c:pt idx="2">
                  <c:v>1356</c:v>
                </c:pt>
              </c:numCache>
            </c:numRef>
          </c:val>
          <c:extLst>
            <c:ext xmlns:c16="http://schemas.microsoft.com/office/drawing/2014/chart" uri="{C3380CC4-5D6E-409C-BE32-E72D297353CC}">
              <c16:uniqueId val="{00000000-2DB4-4561-A490-1A9B31A35D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DB4-4561-A490-1A9B31A35D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1122</c:v>
                </c:pt>
                <c:pt idx="1">
                  <c:v>1004</c:v>
                </c:pt>
                <c:pt idx="2">
                  <c:v>795</c:v>
                </c:pt>
              </c:numCache>
            </c:numRef>
          </c:val>
          <c:extLst>
            <c:ext xmlns:c16="http://schemas.microsoft.com/office/drawing/2014/chart" uri="{C3380CC4-5D6E-409C-BE32-E72D297353CC}">
              <c16:uniqueId val="{00000002-2DB4-4561-A490-1A9B31A35D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{23E0040B-FF78-4D6E-BDA9-DA5BC4D9481C}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F54-436B-9564-651B3977E9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{A6E4AD0E-4B45-4CBB-8CAF-B0915A9D7EBE}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54-436B-9564-651B3977E9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{78549EE9-32B0-4FBC-BFBC-B6BEC990478D}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54-436B-9564-651B3977E9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{96CB898E-E299-4660-9F56-6AA244D85646}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54-436B-9564-651B3977E9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{98B55039-EB24-4998-A558-13EF3CD3B0CE}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54-436B-9564-651B3977E9E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{CD585823-074F-43A7-9B74-E2C5CE643658}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F54-436B-9564-651B3977E9E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{6053C23E-FC75-4285-AEDF-844B7FF673E4}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F54-436B-9564-651B3977E9E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{2D9EA210-C7CC-4EE2-BB2F-24DC33BD9456}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F54-436B-9564-651B3977E9E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{40372DE6-FB74-4BAC-B2D9-048709B50381}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F54-436B-9564-651B3977E9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53.1</c:v>
                </c:pt>
                <c:pt idx="16">
                  <c:v>53.7</c:v>
                </c:pt>
                <c:pt idx="24">
                  <c:v>55.8</c:v>
                </c:pt>
                <c:pt idx="32">
                  <c:v>57.4</c:v>
                </c:pt>
              </c:numCache>
            </c:numRef>
          </c:xVal>
          <c:yVal>
            <c:numRef>
              <c:f>公会計指標分析・財政指標組合せ分析表!$BP$51:$DC$51</c:f>
              <c:numCache>
                <c:formatCode>#,##0.0;"▲ "#,##0.0</c:formatCode>
                <c:ptCount val="40"/>
                <c:pt idx="0">
                  <c:v>20.399999999999999</c:v>
                </c:pt>
                <c:pt idx="8">
                  <c:v>44.4</c:v>
                </c:pt>
                <c:pt idx="16">
                  <c:v>48.6</c:v>
                </c:pt>
                <c:pt idx="24">
                  <c:v>40.1</c:v>
                </c:pt>
                <c:pt idx="32">
                  <c:v>38.5</c:v>
                </c:pt>
              </c:numCache>
            </c:numRef>
          </c:yVal>
          <c:smooth val="0"/>
          <c:extLst>
            <c:ext xmlns:c16="http://schemas.microsoft.com/office/drawing/2014/chart" uri="{C3380CC4-5D6E-409C-BE32-E72D297353CC}">
              <c16:uniqueId val="{00000009-EF54-436B-9564-651B3977E9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{9CBE097B-19E8-48C5-BE9D-D9AE854E4277}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F54-436B-9564-651B3977E9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{2E8511D8-5ADA-41FD-8801-F1DCD8A7F7B1}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54-436B-9564-651B3977E9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{067AB941-4A4A-4F87-95AC-8F8F6DE9D16B}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54-436B-9564-651B3977E9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{FF517826-7C13-4476-AAE0-8BA1CFDA902F}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54-436B-9564-651B3977E9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{22455885-8B51-4C1A-B14D-7C7CC84498E7}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54-436B-9564-651B3977E9E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{080AF679-3A06-4582-BBC3-FDA949C7DF96}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F54-436B-9564-651B3977E9E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{53A066C6-0728-4E38-84C5-330717EB6DA9}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F54-436B-9564-651B3977E9E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{CA011CFC-B5E3-4C56-909E-69CC1EB6F470}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F54-436B-9564-651B3977E9E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{18293596-205B-4CC4-887A-FFCBB6D41EDE}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F54-436B-9564-651B3977E9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EF54-436B-9564-651B3977E9E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{70BE1035-5BE6-4253-AFC8-B787B9D25B8F}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004-4834-BC95-78C8D68A79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{1ABDD79E-11C8-4CF2-8837-471E02B98E91}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04-4834-BC95-78C8D68A79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{359A2DAD-686F-4BD5-8D8E-63961B533099}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04-4834-BC95-78C8D68A79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{4213A20F-7D7B-41C1-8E3D-F271D0AF5695}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04-4834-BC95-78C8D68A79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{43E2E66D-B6C4-4E1F-8912-BB5EC9644CBE}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04-4834-BC95-78C8D68A792E}"/>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{54811140-5196-47E3-8E7F-18699EB4A25D}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004-4834-BC95-78C8D68A792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{919E6FF0-6FB8-487E-B410-CA24F3A64FBD}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004-4834-BC95-78C8D68A792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{3883F94E-2DFB-4084-9434-C1F857B78CB5}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004-4834-BC95-78C8D68A792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{BE4FA902-5E74-4D2A-A82E-FE58B5859E9B}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004-4834-BC95-78C8D68A79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c:v>
                </c:pt>
                <c:pt idx="16">
                  <c:v>2</c:v>
                </c:pt>
                <c:pt idx="24">
                  <c:v>2.4</c:v>
                </c:pt>
                <c:pt idx="32">
                  <c:v>3.3</c:v>
                </c:pt>
              </c:numCache>
            </c:numRef>
          </c:xVal>
          <c:yVal>
            <c:numRef>
              <c:f>公会計指標分析・財政指標組合せ分析表!$BP$73:$DC$73</c:f>
              <c:numCache>
                <c:formatCode>#,##0.0;"▲ "#,##0.0</c:formatCode>
                <c:ptCount val="40"/>
                <c:pt idx="0">
                  <c:v>20.399999999999999</c:v>
                </c:pt>
                <c:pt idx="8">
                  <c:v>44.4</c:v>
                </c:pt>
                <c:pt idx="16">
                  <c:v>48.6</c:v>
                </c:pt>
                <c:pt idx="24">
                  <c:v>40.1</c:v>
                </c:pt>
                <c:pt idx="32">
                  <c:v>38.5</c:v>
                </c:pt>
              </c:numCache>
            </c:numRef>
          </c:yVal>
          <c:smooth val="0"/>
          <c:extLst>
            <c:ext xmlns:c16="http://schemas.microsoft.com/office/drawing/2014/chart" uri="{C3380CC4-5D6E-409C-BE32-E72D297353CC}">
              <c16:uniqueId val="{00000009-C004-4834-BC95-78C8D68A79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7.2336799535861248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{EEE7F1A1-5595-444D-947E-A2A6BDE77BA5}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004-4834-BC95-78C8D68A79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{05EB41F1-3A08-42D0-A4D0-3DF8A3434FFF}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04-4834-BC95-78C8D68A79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{8687354E-9AFD-4D10-AB33-2D1010590394}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04-4834-BC95-78C8D68A79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{94E684F3-4E6B-4422-B697-3D243DC656C0}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04-4834-BC95-78C8D68A79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{56F51A4C-2B48-4D3C-8EB2-7A0FEE873D07}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04-4834-BC95-78C8D68A792E}"/>
                </c:ext>
              </c:extLst>
            </c:dLbl>
            <c:dLbl>
              <c:idx val="8"/>
              <c:layout>
                <c:manualLayout>
                  <c:x val="0"/>
                  <c:y val="7.2336799535860849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{6B5020E7-A696-4202-BD32-FD001B896F0B}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004-4834-BC95-78C8D68A792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{0AEF1076-7883-4996-83BA-1741CC4B0FB3}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004-4834-BC95-78C8D68A792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{B279BC43-273B-421C-8C5A-A251BC058F63}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004-4834-BC95-78C8D68A792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{F31685CD-759E-4F57-8F78-23E88C6B5092}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004-4834-BC95-78C8D68A79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C004-4834-BC95-78C8D68A792E}"/>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主な原因は、過去に地方債の借入を行ったもののうち、</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年度借入の臨財債分、元年度借入の麻生保育所改築事業分や防災行政無線更新事業分などの据置期間終了による元金償還開始によるものである。</a:t>
          </a:r>
        </a:p>
        <a:p>
          <a:r>
            <a:rPr kumimoji="1" lang="ja-JP" altLang="en-US" sz="1400">
              <a:latin typeface="ＭＳ ゴシック" pitchFamily="49" charset="-128"/>
              <a:ea typeface="ＭＳ ゴシック" pitchFamily="49" charset="-128"/>
            </a:rPr>
            <a:t>　現在、多数の地方債を償還行っている上に、今後も松山南高等学校砥部分校教育寮（仮称）などの大型事業を実施するために地方債の発行を予定している。</a:t>
          </a:r>
        </a:p>
        <a:p>
          <a:r>
            <a:rPr kumimoji="1" lang="ja-JP" altLang="en-US" sz="1400">
              <a:latin typeface="ＭＳ ゴシック" pitchFamily="49" charset="-128"/>
              <a:ea typeface="ＭＳ ゴシック" pitchFamily="49" charset="-128"/>
            </a:rPr>
            <a:t>　悪化を少しでも防ぐためにも事業の見直しや地方債以外の財源を確保しなければならない。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減災基金は平成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年度に廃止済。</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前年度と比較して将来負担比率は減少した。理由は、大規模な事業等がなく、前年度よりも全体的な地方債発行額が少額であったためである。</a:t>
          </a:r>
        </a:p>
        <a:p>
          <a:r>
            <a:rPr kumimoji="1" lang="ja-JP" altLang="en-US" sz="1400">
              <a:latin typeface="ＭＳ ゴシック" pitchFamily="49" charset="-128"/>
              <a:ea typeface="ＭＳ ゴシック" pitchFamily="49" charset="-128"/>
            </a:rPr>
            <a:t>　しかし、今後も松山南高等学校砥部分校教育寮（仮称）などの大規模事業を実施するために多額の地方債の発行を予定している。事業の見直しを慎重に行うことで起債に大きく依存す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愛媛県砥部町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前年度より増加した。その他特定目的基金は取り崩したため減額したが、財政調整基金へ地方自治法第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億円を積み立てたことで、大幅に増加したためである。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割程度を確保し、また公共施設更新準備基金は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億円程度の残高を維持できるよう運用する。その他の目的基金も目的に沿った適切な運用を行う。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　：民間事業者が行う社会福祉施設整備を支援し、高齢者及び障害者への福祉の向上や子育て環境の整備を推進するための事業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：個性と魅力あるふるさとづくりを推進するための事業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：災害予防、災害応急対策、災害復旧、被災地への支援活動等の災害対策にかかる経費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：とべの館の管理運営経費及び砥部町の観光及び地場産業の振興にかかる経費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　：民間の高齢者福祉施設整備の補助金に充てるため、減少。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：砥部焼陶芸塾運営事業、砥部焼共同組合交付金、六次産業化支援事業などに充てるため、減少。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：県団地広場整備事業、保健センター改修工事設計業務などに充てるため、減少。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：とべ温泉の運営経費に充てるため、減少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社会福祉施設整備基金　：保育所等施設整備交付金、子ども・子育て支援施設整備交付金などに充てるため、取り崩す予定。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：アンテナショップ運営委託料、砥部焼陶芸塾運営事業、砥部焼まつり運営費負担金などに充てるため、取り崩す予定。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公共施設更新準備基金　：公共施設の更新、新規整備の財源として取崩す予定。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とべの館運営基金　　　：観光振興事業の財源として取崩す予定。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年度の決算剰余金である約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増加した。このように多額の剰余金が発生した理由は、新型コロナウイルスの影響により事業が予定通りに執行できなかった一方で地方税や交付税等の一般財源が上振れしたことにより、多くの歳入があったため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割程度を確保し、歳入の大幅な減少や大規模災害等の不測の事態に対応できるよう、適切な運用に努める。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年度に廃止済。</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5AFF39-C850-4D47-9CF9-4E1ABF2674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D15271-06C6-4CB8-A928-F1E5759E6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FA6BC00-7ABA-4257-B9D1-4075F811F40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904AFF-9FCF-4520-9DB4-D591CC31D98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1039DB4-D911-4D51-AE6E-DD0A64A4C2A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539281-2C4E-432B-BEC3-804D2A8030E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1892AD-0CAF-4CF6-8EBE-E3885647992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16FF438-B94E-43BD-A21B-068319FB32D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599110C-27F7-4CE0-BF3B-6D0B7FE3EB3E}"/>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2886F7E-144A-4290-AABA-7BB2DDAF182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D7FBD2B-CCEA-4518-91D7-3438CDF9FF0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6B8182D-876C-4268-8945-1F303543918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3076F78-7D50-43BD-8C9E-B5B1883EBB5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2365754-7B5A-4316-BE4F-9C4E7554444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CBEF92B-617B-41AE-8899-85FA1BC5207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7AFB41D-2003-498E-A0E1-862D2385354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2EA2E06-E9DA-4CC3-92C8-A22ECE12DFD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548AFB5-0018-414A-9DA0-94F2DD0B16A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E329C28-3DC0-4DE5-A946-9288BA41425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143732D-AFC2-4D15-9339-FA8625DFB36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D96C8EC-015D-44C1-A832-30228230D4D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B53C237-79B9-4557-9E73-35A0E490EDA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986EAA0-4627-4063-8176-05EE2136206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E225C3A-7403-4EF9-BCCF-BC5399621F8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B2B6148-A157-474C-ABC7-4DD4684093D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6D9322D-F9CB-4B01-B2C9-2402DBFC370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6C1F0D6-C559-4C27-9FE2-619F8B1292F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35AC2C-1145-471A-AF79-1C7657CF630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8AEF71B-0229-4A97-97ED-AE4541CB885C}"/>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BDFF162-7151-4C64-B38A-E4DEF3F73E4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D564542-01D6-406B-BFFB-DC11B154F1D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53C4B69-7323-4AE9-A899-5C1663E4C66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DA84C9D-6267-48F0-8E73-0EAA1632B5D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519532-0B62-4047-BBFE-8068F36FC6B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91D9930-B1E2-4D73-88FD-338347E76DF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8A6B6C8-622E-4DFA-BCBF-F66C14AB5CE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24A5AC6-81DC-4EEF-92AC-63CEBAC2D28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7221192-529D-4334-A3E9-00F7BBDE278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E75C923-F7C2-4651-89FA-DD60C8CF17E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66E6FE6-83F5-4E56-93A0-8B26EA8B87E4}"/>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1C3D90F-DE20-4E5A-AFE7-B077976DD4C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889EE71-BE49-472F-B5C0-4A64C907EC5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512904A-BB34-487A-95C9-1C19AF8488D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FA66798-BB9F-45E1-9D46-122A80CB565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16C4B40-3DDA-4599-8837-E4EB3F404D0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3E34CC1-A40D-4218-A023-3C8410FDB4BA}"/>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6C9141F-E856-4DCE-B599-93390651974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類似団体よりも良好となっているが、施設の老朽化の進行に対し、更新や除却等が進んでおらず、年々上昇傾向にある。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年度以降、保健センターの長寿命化改修や、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砥部消防署広田出張所や消防団第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分団詰所の更新が予定されているため、今後数値はやや好転する見込みである。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本町では、令和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年度に公共施設等総合管理計画の改訂を行っており、当該計画に基づき、公共施設の最適化（集約化・複合化・転用・廃止等）により費用削減を図りながら、更新等を行っていく必要がある。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73B8BE1-FE5E-4D57-89C7-6D95178CCE7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6FA0097-6794-430B-93DE-2024029F688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D321CDE-E740-49BF-9720-97925F5B894E}"/>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C89F268-330B-4CD9-B14A-7632E2F1C1B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D417B24-8A3B-4001-831A-98BDC4B094D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472FBA1-0FD4-4FE2-A3B1-6EA616E4263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7786F55-0DDB-4123-B538-40647480A4E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A9AF2D3-C5A0-45FA-A140-757E5C35E42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AFE8350-7F4B-48E5-B381-A42DD8D291D8}"/>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ED5024D-9C44-4689-A85C-9C190203A03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801602E-2393-4173-BA77-7E82CDFD0D5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8C439E4-E611-4066-8B78-59A77D5DD7F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9AF912-6D73-4405-8381-A46B6A4748C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AA3AA83-B7CC-419E-9137-3F2EBC5B66A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EE0972C-3DC4-4D4D-B04D-099E11385C66}"/>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007DBF9-9A7F-4E3B-AD7B-5183BEFF2BB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AF87CBDE-9021-45BB-B3B3-565B02986F92}"/>
            </a:ext>
          </a:extLst>
        </xdr:cNvPr>
        <xdr:cNvCxnSpPr/>
      </xdr:nvCxnSpPr>
      <xdr:spPr>
        <a:xfrm flipV="1">
          <a:off x="4760595" y="4487333"/>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08EEAB9E-11F0-4FDE-B7EF-788CB9B90E83}"/>
            </a:ext>
          </a:extLst>
        </xdr:cNvPr>
        <xdr:cNvSpPr txBox="1"/>
      </xdr:nvSpPr>
      <xdr:spPr>
        <a:xfrm>
          <a:off x="4813300" y="606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EE5E6525-BBF0-44A3-BFA4-5029DF760761}"/>
            </a:ext>
          </a:extLst>
        </xdr:cNvPr>
        <xdr:cNvCxnSpPr/>
      </xdr:nvCxnSpPr>
      <xdr:spPr>
        <a:xfrm>
          <a:off x="4673600" y="606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A5A891AB-681B-4743-A67D-C2D90FAB5B8D}"/>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4992BD03-F540-48E1-8567-B22F23F4272D}"/>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AB8B57EF-73D1-49F5-AD19-9133214C773A}"/>
            </a:ext>
          </a:extLst>
        </xdr:cNvPr>
        <xdr:cNvSpPr txBox="1"/>
      </xdr:nvSpPr>
      <xdr:spPr>
        <a:xfrm>
          <a:off x="4813300" y="5271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83EF57A0-8C54-4874-A8C6-3B1C7AF63230}"/>
            </a:ext>
          </a:extLst>
        </xdr:cNvPr>
        <xdr:cNvSpPr/>
      </xdr:nvSpPr>
      <xdr:spPr>
        <a:xfrm>
          <a:off x="4711700"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F010AA20-5CDB-4D41-A38D-FE756A855F04}"/>
            </a:ext>
          </a:extLst>
        </xdr:cNvPr>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5210C973-A139-48D0-B971-B93CFE6A9CBC}"/>
            </a:ext>
          </a:extLst>
        </xdr:cNvPr>
        <xdr:cNvSpPr/>
      </xdr:nvSpPr>
      <xdr:spPr>
        <a:xfrm>
          <a:off x="3238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A3CA5AED-E109-4E9F-98F9-DF33FF2E1AFF}"/>
            </a:ext>
          </a:extLst>
        </xdr:cNvPr>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9707350-55C6-4384-ADA2-73A223BD74AC}"/>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DCE07FB-CCA1-4CEC-8D2B-3997266B416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1275925-E0A1-4B84-8A4D-D799857B589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1B2BA2C-1E08-4525-9588-96D97158249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C0AD1C-A25D-4BFA-9D34-FF9F9048A75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DCA1F5-72B0-47E4-BD69-158D703221B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a:extLst>
            <a:ext uri="{FF2B5EF4-FFF2-40B4-BE49-F238E27FC236}">
              <a16:creationId xmlns:a16="http://schemas.microsoft.com/office/drawing/2014/main" id="{21D411E3-A7DE-4229-8F77-2356BF5329B5}"/>
            </a:ext>
          </a:extLst>
        </xdr:cNvPr>
        <xdr:cNvSpPr/>
      </xdr:nvSpPr>
      <xdr:spPr>
        <a:xfrm>
          <a:off x="4711700" y="5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2" name="有形固定資産減価償却率該当値テキスト">
          <a:extLst>
            <a:ext uri="{FF2B5EF4-FFF2-40B4-BE49-F238E27FC236}">
              <a16:creationId xmlns:a16="http://schemas.microsoft.com/office/drawing/2014/main" id="{F035CBD3-DF2B-43CB-BEEE-7583D4651DCD}"/>
            </a:ext>
          </a:extLst>
        </xdr:cNvPr>
        <xdr:cNvSpPr txBox="1"/>
      </xdr:nvSpPr>
      <xdr:spPr>
        <a:xfrm>
          <a:off x="4813300" y="4968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3" name="楕円 82">
          <a:extLst>
            <a:ext uri="{FF2B5EF4-FFF2-40B4-BE49-F238E27FC236}">
              <a16:creationId xmlns:a16="http://schemas.microsoft.com/office/drawing/2014/main" id="{3F8F5660-5F9A-40D2-B64C-227F572BCDBD}"/>
            </a:ext>
          </a:extLst>
        </xdr:cNvPr>
        <xdr:cNvSpPr/>
      </xdr:nvSpPr>
      <xdr:spPr>
        <a:xfrm>
          <a:off x="4000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23918</xdr:rowOff>
    </xdr:to>
    <xdr:cxnSp macro="">
      <xdr:nvCxnSpPr>
        <xdr:cNvPr id="84" name="直線コネクタ 83">
          <a:extLst>
            <a:ext uri="{FF2B5EF4-FFF2-40B4-BE49-F238E27FC236}">
              <a16:creationId xmlns:a16="http://schemas.microsoft.com/office/drawing/2014/main" id="{446FBDC6-08DB-482F-84D4-6D8ED0BCBAFB}"/>
            </a:ext>
          </a:extLst>
        </xdr:cNvPr>
        <xdr:cNvCxnSpPr/>
      </xdr:nvCxnSpPr>
      <xdr:spPr>
        <a:xfrm>
          <a:off x="4051300" y="510984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85" name="楕円 84">
          <a:extLst>
            <a:ext uri="{FF2B5EF4-FFF2-40B4-BE49-F238E27FC236}">
              <a16:creationId xmlns:a16="http://schemas.microsoft.com/office/drawing/2014/main" id="{21CD2E99-B164-4147-AB82-57F16281DACF}"/>
            </a:ext>
          </a:extLst>
        </xdr:cNvPr>
        <xdr:cNvSpPr/>
      </xdr:nvSpPr>
      <xdr:spPr>
        <a:xfrm>
          <a:off x="3238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137795</xdr:rowOff>
    </xdr:to>
    <xdr:cxnSp macro="">
      <xdr:nvCxnSpPr>
        <xdr:cNvPr id="86" name="直線コネクタ 85">
          <a:extLst>
            <a:ext uri="{FF2B5EF4-FFF2-40B4-BE49-F238E27FC236}">
              <a16:creationId xmlns:a16="http://schemas.microsoft.com/office/drawing/2014/main" id="{94FC6AD7-564A-4F6A-99B4-2B55ECB5D877}"/>
            </a:ext>
          </a:extLst>
        </xdr:cNvPr>
        <xdr:cNvCxnSpPr/>
      </xdr:nvCxnSpPr>
      <xdr:spPr>
        <a:xfrm>
          <a:off x="3289300" y="503428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87" name="楕円 86">
          <a:extLst>
            <a:ext uri="{FF2B5EF4-FFF2-40B4-BE49-F238E27FC236}">
              <a16:creationId xmlns:a16="http://schemas.microsoft.com/office/drawing/2014/main" id="{5FD600EC-9458-4111-BAE4-0799509034A1}"/>
            </a:ext>
          </a:extLst>
        </xdr:cNvPr>
        <xdr:cNvSpPr/>
      </xdr:nvSpPr>
      <xdr:spPr>
        <a:xfrm>
          <a:off x="2476500" y="49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40640</xdr:rowOff>
    </xdr:from>
    <xdr:to>
      <xdr:col>15</xdr:col>
      <xdr:colOff>136525</xdr:colOff>
      <xdr:row>29</xdr:row>
      <xdr:rowOff>62230</xdr:rowOff>
    </xdr:to>
    <xdr:cxnSp macro="">
      <xdr:nvCxnSpPr>
        <xdr:cNvPr id="88" name="直線コネクタ 87">
          <a:extLst>
            <a:ext uri="{FF2B5EF4-FFF2-40B4-BE49-F238E27FC236}">
              <a16:creationId xmlns:a16="http://schemas.microsoft.com/office/drawing/2014/main" id="{280026CD-8A69-4861-8B5C-11B6C17C0220}"/>
            </a:ext>
          </a:extLst>
        </xdr:cNvPr>
        <xdr:cNvCxnSpPr/>
      </xdr:nvCxnSpPr>
      <xdr:spPr>
        <a:xfrm>
          <a:off x="2527300" y="50126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89" name="楕円 88">
          <a:extLst>
            <a:ext uri="{FF2B5EF4-FFF2-40B4-BE49-F238E27FC236}">
              <a16:creationId xmlns:a16="http://schemas.microsoft.com/office/drawing/2014/main" id="{27CF95BF-C63E-46D5-9AA9-8FF2F880CB23}"/>
            </a:ext>
          </a:extLst>
        </xdr:cNvPr>
        <xdr:cNvSpPr/>
      </xdr:nvSpPr>
      <xdr:spPr>
        <a:xfrm>
          <a:off x="1714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40640</xdr:rowOff>
    </xdr:to>
    <xdr:cxnSp macro="">
      <xdr:nvCxnSpPr>
        <xdr:cNvPr id="90" name="直線コネクタ 89">
          <a:extLst>
            <a:ext uri="{FF2B5EF4-FFF2-40B4-BE49-F238E27FC236}">
              <a16:creationId xmlns:a16="http://schemas.microsoft.com/office/drawing/2014/main" id="{A04012A9-5665-49C0-B74F-FECF6FB63B21}"/>
            </a:ext>
          </a:extLst>
        </xdr:cNvPr>
        <xdr:cNvCxnSpPr/>
      </xdr:nvCxnSpPr>
      <xdr:spPr>
        <a:xfrm>
          <a:off x="1765300" y="496591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53985D0A-903E-4973-A4C3-40A8FFF2C128}"/>
            </a:ext>
          </a:extLst>
        </xdr:cNvPr>
        <xdr:cNvSpPr txBox="1"/>
      </xdr:nvSpPr>
      <xdr:spPr>
        <a:xfrm>
          <a:off x="38360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a:extLst>
            <a:ext uri="{FF2B5EF4-FFF2-40B4-BE49-F238E27FC236}">
              <a16:creationId xmlns:a16="http://schemas.microsoft.com/office/drawing/2014/main" id="{C6C35D0A-2F3F-42DD-B685-CAFCBC956A4A}"/>
            </a:ext>
          </a:extLst>
        </xdr:cNvPr>
        <xdr:cNvSpPr txBox="1"/>
      </xdr:nvSpPr>
      <xdr:spPr>
        <a:xfrm>
          <a:off x="3086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a:extLst>
            <a:ext uri="{FF2B5EF4-FFF2-40B4-BE49-F238E27FC236}">
              <a16:creationId xmlns:a16="http://schemas.microsoft.com/office/drawing/2014/main" id="{E5E158CE-6C0B-470D-B9E3-87D33B4F419E}"/>
            </a:ext>
          </a:extLst>
        </xdr:cNvPr>
        <xdr:cNvSpPr txBox="1"/>
      </xdr:nvSpPr>
      <xdr:spPr>
        <a:xfrm>
          <a:off x="2324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A2E87FE0-9B3E-4D70-A237-68AB3AF89904}"/>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5" name="n_1mainValue有形固定資産減価償却率">
          <a:extLst>
            <a:ext uri="{FF2B5EF4-FFF2-40B4-BE49-F238E27FC236}">
              <a16:creationId xmlns:a16="http://schemas.microsoft.com/office/drawing/2014/main" id="{5EA2158D-6238-4EC2-97E2-776D4B558888}"/>
            </a:ext>
          </a:extLst>
        </xdr:cNvPr>
        <xdr:cNvSpPr txBox="1"/>
      </xdr:nvSpPr>
      <xdr:spPr>
        <a:xfrm>
          <a:off x="38360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129557</xdr:rowOff>
    </xdr:from>
    <xdr:ext cx="405111" cy="259045"/>
    <xdr:sp macro="" textlink="">
      <xdr:nvSpPr>
        <xdr:cNvPr id="96" name="n_2mainValue有形固定資産減価償却率">
          <a:extLst>
            <a:ext uri="{FF2B5EF4-FFF2-40B4-BE49-F238E27FC236}">
              <a16:creationId xmlns:a16="http://schemas.microsoft.com/office/drawing/2014/main" id="{40E35FCC-9815-4324-9144-E9345FE03CC9}"/>
            </a:ext>
          </a:extLst>
        </xdr:cNvPr>
        <xdr:cNvSpPr txBox="1"/>
      </xdr:nvSpPr>
      <xdr:spPr>
        <a:xfrm>
          <a:off x="30867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97" name="n_3mainValue有形固定資産減価償却率">
          <a:extLst>
            <a:ext uri="{FF2B5EF4-FFF2-40B4-BE49-F238E27FC236}">
              <a16:creationId xmlns:a16="http://schemas.microsoft.com/office/drawing/2014/main" id="{60B34C6D-E686-46B9-8BBE-2A72B01B3B6C}"/>
            </a:ext>
          </a:extLst>
        </xdr:cNvPr>
        <xdr:cNvSpPr txBox="1"/>
      </xdr:nvSpPr>
      <xdr:spPr>
        <a:xfrm>
          <a:off x="2324744" y="47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8" name="n_4mainValue有形固定資産減価償却率">
          <a:extLst>
            <a:ext uri="{FF2B5EF4-FFF2-40B4-BE49-F238E27FC236}">
              <a16:creationId xmlns:a16="http://schemas.microsoft.com/office/drawing/2014/main" id="{0CAEE71E-4508-45E4-BB45-E0298959B68F}"/>
            </a:ext>
          </a:extLst>
        </xdr:cNvPr>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B291C57-E9EE-4A88-9B27-DA00FDED292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A3F091A-C6A8-4CD6-A9C0-302C93AB980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02C94EF-C194-4F3E-939B-01B6442DAB8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8EC1CDB-03C0-407A-8525-FADA68BACB2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12998FE-5FD3-4137-BD2C-DC2C8871FD9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0DC1FE6-4F4D-4BD0-B6EF-525DB107193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B11BA39-0F80-4606-B7A9-641186B8563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742C4DB-E98D-4C39-814B-406D679F9D3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0CA0398-577D-4E3A-BA21-7D4B539FDB5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9ECFE7F-9D91-4403-98F8-D2AE9DBE228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19BFA64-22C7-46B5-8F0E-474A6C99D7C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046F228-E2D1-4982-8890-609D75B2C42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EBD807-3E8F-44F5-9122-448202AB4CE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昨年度より悪化し、類似団体より大きく上回っている状態である。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悪化の要因は、地方債現在高の減等により将来負担額は減少したものの、物価高騰による光熱費等の物件費の増や、給与改定等による人件費の増により、経常経費が増加したためである。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今後、経常収入の増を見込むことは難しく、更なる物価高騰により債務償還に充当できる一般財源は一層厳しくなると予想される。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今後の起債予定事業について、中止や繰り延べ等も視野に入れ、慎重に検討していく必要がある。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F153440-64F0-4812-9EA5-45A12353BC9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FADF2F-A6CA-415A-9895-719CCAB8D2B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DF39CBA-03DF-4208-A410-96CAA3C1579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E673874-D4E3-406B-A118-A0E24A5F2316}"/>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88D98FC-6BBE-4707-A125-2A733ECD16CF}"/>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73547A1-1265-415C-8E84-772F10248C91}"/>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63101FF-6F34-4E83-A75C-FBB565A7240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72A6859-427F-413B-AEB0-71E06BDED6D4}"/>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8081254-1EC6-4AA9-BE21-37CBF78D88A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06FE269-BCD6-4387-A441-8429789082A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E2F11B2-821B-4EA2-9597-B997AA1CD634}"/>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B09B99E-AC24-4F34-9835-494993E790A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805C78A-888B-44A5-B748-54F0330760B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FA64B73-59F0-45BC-BE7E-3C6CF26CC1C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EE1FF1F-627C-4C67-85F7-B058D0F97C3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1D284FD1-B11D-4EF3-98F4-930329584ABC}"/>
            </a:ext>
          </a:extLst>
        </xdr:cNvPr>
        <xdr:cNvCxnSpPr/>
      </xdr:nvCxnSpPr>
      <xdr:spPr>
        <a:xfrm flipV="1">
          <a:off x="14793595" y="4541308"/>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68162A20-BCC7-46B0-89FD-6F02714F8099}"/>
            </a:ext>
          </a:extLst>
        </xdr:cNvPr>
        <xdr:cNvSpPr txBox="1"/>
      </xdr:nvSpPr>
      <xdr:spPr>
        <a:xfrm>
          <a:off x="14846300" y="58808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6816371F-4806-42D6-B39D-F951C885F926}"/>
            </a:ext>
          </a:extLst>
        </xdr:cNvPr>
        <xdr:cNvCxnSpPr/>
      </xdr:nvCxnSpPr>
      <xdr:spPr>
        <a:xfrm>
          <a:off x="14706600" y="587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1742774-5176-4C1E-996A-1A9EE03C2C5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2EBBC7F-A651-44EF-8184-FA0BBAE89B4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0FBB5845-9C7D-462B-A3E2-5E949523E7E6}"/>
            </a:ext>
          </a:extLst>
        </xdr:cNvPr>
        <xdr:cNvSpPr txBox="1"/>
      </xdr:nvSpPr>
      <xdr:spPr>
        <a:xfrm>
          <a:off x="14846300" y="4884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C399621C-8533-4E09-88D3-BF2A7339C9CC}"/>
            </a:ext>
          </a:extLst>
        </xdr:cNvPr>
        <xdr:cNvSpPr/>
      </xdr:nvSpPr>
      <xdr:spPr>
        <a:xfrm>
          <a:off x="14744700" y="503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EA230EDD-5482-4E49-AA8F-407FD829ECE7}"/>
            </a:ext>
          </a:extLst>
        </xdr:cNvPr>
        <xdr:cNvSpPr/>
      </xdr:nvSpPr>
      <xdr:spPr>
        <a:xfrm>
          <a:off x="140335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55EDA36F-C3C7-4111-88D3-766F81767E3E}"/>
            </a:ext>
          </a:extLst>
        </xdr:cNvPr>
        <xdr:cNvSpPr/>
      </xdr:nvSpPr>
      <xdr:spPr>
        <a:xfrm>
          <a:off x="13271500" y="51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79C9A13D-6C90-43A3-BF38-171E9520416A}"/>
            </a:ext>
          </a:extLst>
        </xdr:cNvPr>
        <xdr:cNvSpPr/>
      </xdr:nvSpPr>
      <xdr:spPr>
        <a:xfrm>
          <a:off x="12509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5296F109-D08F-4836-954B-EDEB6ED2747A}"/>
            </a:ext>
          </a:extLst>
        </xdr:cNvPr>
        <xdr:cNvSpPr/>
      </xdr:nvSpPr>
      <xdr:spPr>
        <a:xfrm>
          <a:off x="11747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F3C8BE1-16BC-48F7-BB2C-C4642DB27AC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330C776-FDCA-4F60-B9E0-1EA10C8CBA0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C62EE76-B75B-4413-BD45-35CAE202850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A01DDE5-35A9-45CD-AD10-7F3E5C89901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A749303-DF5E-4959-A943-BEC36EADBA0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67945</xdr:rowOff>
    </xdr:from>
    <xdr:to>
      <xdr:col>76</xdr:col>
      <xdr:colOff>73025</xdr:colOff>
      <xdr:row>31</xdr:row>
      <xdr:rowOff>169545</xdr:rowOff>
    </xdr:to>
    <xdr:sp macro="" textlink="">
      <xdr:nvSpPr>
        <xdr:cNvPr id="143" name="楕円 142">
          <a:extLst>
            <a:ext uri="{FF2B5EF4-FFF2-40B4-BE49-F238E27FC236}">
              <a16:creationId xmlns:a16="http://schemas.microsoft.com/office/drawing/2014/main" id="{507BBD24-70EA-4C00-8F29-AE10C4F81B45}"/>
            </a:ext>
          </a:extLst>
        </xdr:cNvPr>
        <xdr:cNvSpPr/>
      </xdr:nvSpPr>
      <xdr:spPr>
        <a:xfrm>
          <a:off x="147447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46372</xdr:rowOff>
    </xdr:from>
    <xdr:ext cx="469744" cy="259045"/>
    <xdr:sp macro="" textlink="">
      <xdr:nvSpPr>
        <xdr:cNvPr id="144" name="債務償還比率該当値テキスト">
          <a:extLst>
            <a:ext uri="{FF2B5EF4-FFF2-40B4-BE49-F238E27FC236}">
              <a16:creationId xmlns:a16="http://schemas.microsoft.com/office/drawing/2014/main" id="{8E82E17B-395E-484C-90C8-D2B4C2AA9887}"/>
            </a:ext>
          </a:extLst>
        </xdr:cNvPr>
        <xdr:cNvSpPr txBox="1"/>
      </xdr:nvSpPr>
      <xdr:spPr>
        <a:xfrm>
          <a:off x="14846300" y="536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138762</xdr:rowOff>
    </xdr:from>
    <xdr:to>
      <xdr:col>72</xdr:col>
      <xdr:colOff>123825</xdr:colOff>
      <xdr:row>31</xdr:row>
      <xdr:rowOff>68912</xdr:rowOff>
    </xdr:to>
    <xdr:sp macro="" textlink="">
      <xdr:nvSpPr>
        <xdr:cNvPr id="145" name="楕円 144">
          <a:extLst>
            <a:ext uri="{FF2B5EF4-FFF2-40B4-BE49-F238E27FC236}">
              <a16:creationId xmlns:a16="http://schemas.microsoft.com/office/drawing/2014/main" id="{3DCB74FD-4B3F-4E0D-89AC-46A21C80D8D0}"/>
            </a:ext>
          </a:extLst>
        </xdr:cNvPr>
        <xdr:cNvSpPr/>
      </xdr:nvSpPr>
      <xdr:spPr>
        <a:xfrm>
          <a:off x="14033500" y="528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18112</xdr:rowOff>
    </xdr:from>
    <xdr:to>
      <xdr:col>76</xdr:col>
      <xdr:colOff>22225</xdr:colOff>
      <xdr:row>31</xdr:row>
      <xdr:rowOff>118745</xdr:rowOff>
    </xdr:to>
    <xdr:cxnSp macro="">
      <xdr:nvCxnSpPr>
        <xdr:cNvPr id="146" name="直線コネクタ 145">
          <a:extLst>
            <a:ext uri="{FF2B5EF4-FFF2-40B4-BE49-F238E27FC236}">
              <a16:creationId xmlns:a16="http://schemas.microsoft.com/office/drawing/2014/main" id="{D7E7F24C-EB0A-4619-8122-0E2EE83D3369}"/>
            </a:ext>
          </a:extLst>
        </xdr:cNvPr>
        <xdr:cNvCxnSpPr/>
      </xdr:nvCxnSpPr>
      <xdr:spPr>
        <a:xfrm>
          <a:off x="14084300" y="5333062"/>
          <a:ext cx="711200" cy="1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159632</xdr:rowOff>
    </xdr:from>
    <xdr:to>
      <xdr:col>68</xdr:col>
      <xdr:colOff>123825</xdr:colOff>
      <xdr:row>31</xdr:row>
      <xdr:rowOff>89782</xdr:rowOff>
    </xdr:to>
    <xdr:sp macro="" textlink="">
      <xdr:nvSpPr>
        <xdr:cNvPr id="147" name="楕円 146">
          <a:extLst>
            <a:ext uri="{FF2B5EF4-FFF2-40B4-BE49-F238E27FC236}">
              <a16:creationId xmlns:a16="http://schemas.microsoft.com/office/drawing/2014/main" id="{E1AC3916-184C-49FC-9056-6955811DA21A}"/>
            </a:ext>
          </a:extLst>
        </xdr:cNvPr>
        <xdr:cNvSpPr/>
      </xdr:nvSpPr>
      <xdr:spPr>
        <a:xfrm>
          <a:off x="13271500" y="5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18112</xdr:rowOff>
    </xdr:from>
    <xdr:to>
      <xdr:col>72</xdr:col>
      <xdr:colOff>73025</xdr:colOff>
      <xdr:row>31</xdr:row>
      <xdr:rowOff>38982</xdr:rowOff>
    </xdr:to>
    <xdr:cxnSp macro="">
      <xdr:nvCxnSpPr>
        <xdr:cNvPr id="148" name="直線コネクタ 147">
          <a:extLst>
            <a:ext uri="{FF2B5EF4-FFF2-40B4-BE49-F238E27FC236}">
              <a16:creationId xmlns:a16="http://schemas.microsoft.com/office/drawing/2014/main" id="{8E21AF1B-60E4-4F9B-BF9B-EEAF81674DC6}"/>
            </a:ext>
          </a:extLst>
        </xdr:cNvPr>
        <xdr:cNvCxnSpPr/>
      </xdr:nvCxnSpPr>
      <xdr:spPr>
        <a:xfrm flipV="1">
          <a:off x="13322300" y="5333062"/>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11881</xdr:rowOff>
    </xdr:from>
    <xdr:to>
      <xdr:col>64</xdr:col>
      <xdr:colOff>123825</xdr:colOff>
      <xdr:row>32</xdr:row>
      <xdr:rowOff>113481</xdr:rowOff>
    </xdr:to>
    <xdr:sp macro="" textlink="">
      <xdr:nvSpPr>
        <xdr:cNvPr id="149" name="楕円 148">
          <a:extLst>
            <a:ext uri="{FF2B5EF4-FFF2-40B4-BE49-F238E27FC236}">
              <a16:creationId xmlns:a16="http://schemas.microsoft.com/office/drawing/2014/main" id="{FA95A4AD-9C3A-4389-97AC-6F28640DF789}"/>
            </a:ext>
          </a:extLst>
        </xdr:cNvPr>
        <xdr:cNvSpPr/>
      </xdr:nvSpPr>
      <xdr:spPr>
        <a:xfrm>
          <a:off x="12509500" y="549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38982</xdr:rowOff>
    </xdr:from>
    <xdr:to>
      <xdr:col>68</xdr:col>
      <xdr:colOff>73025</xdr:colOff>
      <xdr:row>32</xdr:row>
      <xdr:rowOff>62681</xdr:rowOff>
    </xdr:to>
    <xdr:cxnSp macro="">
      <xdr:nvCxnSpPr>
        <xdr:cNvPr id="150" name="直線コネクタ 149">
          <a:extLst>
            <a:ext uri="{FF2B5EF4-FFF2-40B4-BE49-F238E27FC236}">
              <a16:creationId xmlns:a16="http://schemas.microsoft.com/office/drawing/2014/main" id="{08D17CDE-1C1D-47C6-A15B-1B17D86CC53E}"/>
            </a:ext>
          </a:extLst>
        </xdr:cNvPr>
        <xdr:cNvCxnSpPr/>
      </xdr:nvCxnSpPr>
      <xdr:spPr>
        <a:xfrm flipV="1">
          <a:off x="12560300" y="5353932"/>
          <a:ext cx="762000" cy="19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169347</xdr:rowOff>
    </xdr:from>
    <xdr:to>
      <xdr:col>60</xdr:col>
      <xdr:colOff>123825</xdr:colOff>
      <xdr:row>31</xdr:row>
      <xdr:rowOff>99497</xdr:rowOff>
    </xdr:to>
    <xdr:sp macro="" textlink="">
      <xdr:nvSpPr>
        <xdr:cNvPr id="151" name="楕円 150">
          <a:extLst>
            <a:ext uri="{FF2B5EF4-FFF2-40B4-BE49-F238E27FC236}">
              <a16:creationId xmlns:a16="http://schemas.microsoft.com/office/drawing/2014/main" id="{33CE0C06-9A1D-49E7-BCFC-1243EC7245F9}"/>
            </a:ext>
          </a:extLst>
        </xdr:cNvPr>
        <xdr:cNvSpPr/>
      </xdr:nvSpPr>
      <xdr:spPr>
        <a:xfrm>
          <a:off x="11747500" y="53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48697</xdr:rowOff>
    </xdr:from>
    <xdr:to>
      <xdr:col>64</xdr:col>
      <xdr:colOff>73025</xdr:colOff>
      <xdr:row>32</xdr:row>
      <xdr:rowOff>62681</xdr:rowOff>
    </xdr:to>
    <xdr:cxnSp macro="">
      <xdr:nvCxnSpPr>
        <xdr:cNvPr id="152" name="直線コネクタ 151">
          <a:extLst>
            <a:ext uri="{FF2B5EF4-FFF2-40B4-BE49-F238E27FC236}">
              <a16:creationId xmlns:a16="http://schemas.microsoft.com/office/drawing/2014/main" id="{7E7D8BC2-12D9-498B-A24D-9B44984BAC55}"/>
            </a:ext>
          </a:extLst>
        </xdr:cNvPr>
        <xdr:cNvCxnSpPr/>
      </xdr:nvCxnSpPr>
      <xdr:spPr>
        <a:xfrm>
          <a:off x="11798300" y="5363647"/>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76044924-72A3-48CB-BF9A-68235579696B}"/>
            </a:ext>
          </a:extLst>
        </xdr:cNvPr>
        <xdr:cNvSpPr txBox="1"/>
      </xdr:nvSpPr>
      <xdr:spPr>
        <a:xfrm>
          <a:off x="13836727" y="475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D506070D-46DB-4A94-A412-3401518D5085}"/>
            </a:ext>
          </a:extLst>
        </xdr:cNvPr>
        <xdr:cNvSpPr txBox="1"/>
      </xdr:nvSpPr>
      <xdr:spPr>
        <a:xfrm>
          <a:off x="13087427" y="493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50A65E32-EC48-426C-A8DD-25FD19F3C664}"/>
            </a:ext>
          </a:extLst>
        </xdr:cNvPr>
        <xdr:cNvSpPr txBox="1"/>
      </xdr:nvSpPr>
      <xdr:spPr>
        <a:xfrm>
          <a:off x="12325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43E1B4CD-747A-40F6-8B64-B81996C37B76}"/>
            </a:ext>
          </a:extLst>
        </xdr:cNvPr>
        <xdr:cNvSpPr txBox="1"/>
      </xdr:nvSpPr>
      <xdr:spPr>
        <a:xfrm>
          <a:off x="11563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60039</xdr:rowOff>
    </xdr:from>
    <xdr:ext cx="469744" cy="259045"/>
    <xdr:sp macro="" textlink="">
      <xdr:nvSpPr>
        <xdr:cNvPr id="157" name="n_1mainValue債務償還比率">
          <a:extLst>
            <a:ext uri="{FF2B5EF4-FFF2-40B4-BE49-F238E27FC236}">
              <a16:creationId xmlns:a16="http://schemas.microsoft.com/office/drawing/2014/main" id="{D23C0E14-0525-4764-9695-565C64D1047A}"/>
            </a:ext>
          </a:extLst>
        </xdr:cNvPr>
        <xdr:cNvSpPr txBox="1"/>
      </xdr:nvSpPr>
      <xdr:spPr>
        <a:xfrm>
          <a:off x="13836727" y="537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80909</xdr:rowOff>
    </xdr:from>
    <xdr:ext cx="469744" cy="259045"/>
    <xdr:sp macro="" textlink="">
      <xdr:nvSpPr>
        <xdr:cNvPr id="158" name="n_2mainValue債務償還比率">
          <a:extLst>
            <a:ext uri="{FF2B5EF4-FFF2-40B4-BE49-F238E27FC236}">
              <a16:creationId xmlns:a16="http://schemas.microsoft.com/office/drawing/2014/main" id="{7F26A9EC-C1C9-4A61-A44C-A052D7A5E4FC}"/>
            </a:ext>
          </a:extLst>
        </xdr:cNvPr>
        <xdr:cNvSpPr txBox="1"/>
      </xdr:nvSpPr>
      <xdr:spPr>
        <a:xfrm>
          <a:off x="13087427" y="53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104608</xdr:rowOff>
    </xdr:from>
    <xdr:ext cx="469744" cy="259045"/>
    <xdr:sp macro="" textlink="">
      <xdr:nvSpPr>
        <xdr:cNvPr id="159" name="n_3mainValue債務償還比率">
          <a:extLst>
            <a:ext uri="{FF2B5EF4-FFF2-40B4-BE49-F238E27FC236}">
              <a16:creationId xmlns:a16="http://schemas.microsoft.com/office/drawing/2014/main" id="{03C6245B-E4C8-4F9A-BB95-62B9F7E5987F}"/>
            </a:ext>
          </a:extLst>
        </xdr:cNvPr>
        <xdr:cNvSpPr txBox="1"/>
      </xdr:nvSpPr>
      <xdr:spPr>
        <a:xfrm>
          <a:off x="12325427" y="559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90624</xdr:rowOff>
    </xdr:from>
    <xdr:ext cx="469744" cy="259045"/>
    <xdr:sp macro="" textlink="">
      <xdr:nvSpPr>
        <xdr:cNvPr id="160" name="n_4mainValue債務償還比率">
          <a:extLst>
            <a:ext uri="{FF2B5EF4-FFF2-40B4-BE49-F238E27FC236}">
              <a16:creationId xmlns:a16="http://schemas.microsoft.com/office/drawing/2014/main" id="{2E25A0D0-FC01-43A9-9B57-59181EC19392}"/>
            </a:ext>
          </a:extLst>
        </xdr:cNvPr>
        <xdr:cNvSpPr txBox="1"/>
      </xdr:nvSpPr>
      <xdr:spPr>
        <a:xfrm>
          <a:off x="11563427" y="540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D44C580-D4E4-4FCD-A444-CD7E81C3F0E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C8939F4-E2B0-4C05-95CA-E16077AEA64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F35CFBD-BDE1-4282-AA35-0AA6BD2081E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FF286EA-B45A-43C1-86C2-24431ECAFA5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D9AD0E4-B8AF-4F32-B7BB-F9699A6ED1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F0793BD-64F0-4592-8116-6EB1FB7A7F6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18656A-D8B6-4015-B016-2C38762720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94AEB8-0C74-465A-9C4C-6B7F2E5AC3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B5BA46-6FC6-4095-BD88-8624ED72B0C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479660-5DF8-4AC5-9319-BB0E16D3B2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0F7003-B9D6-4AEB-A921-41F5592E63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2E7EAF-D369-4452-826C-56350E5677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DDF300-0D54-4F60-9A10-60E3FB6B28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85A802-5D25-49A9-897F-043973C61F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995459-A82F-4F24-A343-D318E62136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03C4D1-28D8-40CF-A890-DD3E57430A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72D725-A890-4462-821E-F083E38856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E2C917-AE55-4102-B36A-87B1563133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91D97C-1CEF-4234-8E19-65E1C6EA45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39A434-4E65-4199-AB53-4259290682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D09ACE-8065-464F-8CE3-1B2CF773D7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FFD27E-C945-4029-858A-ABB9ED6C92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3A11AE-6C1A-4F52-B336-96609A889C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08A0393-C290-4320-8276-D38838764E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44C49A-CBA7-46C3-89B7-D59459C776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CE5DDE-5022-41E6-A7F5-DB73617732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DB130E-939F-4DE5-A8A1-7EDC38F6EF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896718-3A52-4091-8668-8160CDEA00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67725C-E0C3-4BB2-AAE7-0F139C6B72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6FC6D8-A28B-4708-81DD-72D452149A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061916-C2F8-4B58-B87B-A9530DBE8C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35E797-51F6-4554-BD67-B08DF759B3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6F325F-AB60-4D3F-A083-8DC803F970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886C00-6A08-4DD1-BDF5-A081BCC1A2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49315C-1F53-4D32-9701-AB96A92223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52F5A1-7C42-467D-BC0C-71F19B3819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259D87-22DD-404E-A9BC-4839C2ECB3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18933EE-2A79-4E96-BC5A-A22409FF2C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7420D0-5441-4817-8EA3-5CACC04217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4641AC-38FA-4A9D-B144-7E48DCDDC7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B79133-3F5A-4D23-AE61-9F10B032FA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170CEB-B77B-490D-B651-3CE16128FC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5E0D36-B9C0-4255-9430-D54A7A4A48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2DF746-126B-4775-B11F-1C929FA9F1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624352-73C4-420D-8076-089ABF3E8D7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755F29-7B2B-4D05-BAD1-155BBABC90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686AE8-DFF6-4325-B48C-230F800997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11CAA7-EF37-4C28-8436-28650DF35B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E836680-15B4-4ECA-BE81-F30171A6645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8527C7-6F6C-4C74-AD5A-DD2C2DA828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236A4CF-EB78-42BB-A832-8A01124734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DF7741A-2CE7-44DE-A803-8F71DD85CC9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DAAD3C7-7018-4AE5-832D-62B288CFC04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6AD595D-55D6-4AB9-997C-8BE8102ACDE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66C87FE-F78F-4FF5-A0AD-6492CD556DF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43B4CBC-2DFF-4955-806E-884C12631B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39EE24-FD65-4241-A57E-BC7BD63D206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600DA2-548C-42B4-BC6F-169C1279126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FE312A-B68B-4418-ACC3-29F4BC97A61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E234BBF-4ABF-4065-9454-4CFAF8FE7D8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4D179F-11D2-41E0-ADC1-2F1BFA631E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4724AA49-8632-4F80-9CBF-D3D3C48A94EF}"/>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75BCD9E5-C2CF-4D7E-A28D-DDFFB11D4C56}"/>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3566B39D-BB38-42FA-8BC8-89631EFA41A5}"/>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CD4583B0-331D-4F31-A785-31D4A5E5B631}"/>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81F7BEFB-CB5A-4326-A5CE-E1D8AD3E08A6}"/>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a:extLst>
            <a:ext uri="{FF2B5EF4-FFF2-40B4-BE49-F238E27FC236}">
              <a16:creationId xmlns:a16="http://schemas.microsoft.com/office/drawing/2014/main" id="{CE995960-7C57-4066-BE2E-99A2378C37E6}"/>
            </a:ext>
          </a:extLst>
        </xdr:cNvPr>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7C7B3681-E409-47C1-99A8-BFA09A1FF8EF}"/>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44507D42-3BE5-4437-9BBE-BD0F0CB007F0}"/>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1A739248-7FD6-411B-A7C9-A8610C05A2A9}"/>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3894F2D6-4C81-4FC7-A3AC-B1C4AF95D9B7}"/>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2EDEAACC-70F2-4B83-BA21-EED4F116C07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8A71BE-E2F6-490C-A0E6-9580244EF0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E2F45A-34C3-4314-8DAB-ADBF1DEF08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DC6E11-D135-4B1C-ACED-36DC1806F7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6CA073-A7CC-4919-BE6B-BC7814183C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C265BB-A1F5-4687-86B3-8B845F668A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3" name="楕円 72">
          <a:extLst>
            <a:ext uri="{FF2B5EF4-FFF2-40B4-BE49-F238E27FC236}">
              <a16:creationId xmlns:a16="http://schemas.microsoft.com/office/drawing/2014/main" id="{128200E3-7EBE-45F1-88DC-6DB186C70C8C}"/>
            </a:ext>
          </a:extLst>
        </xdr:cNvPr>
        <xdr:cNvSpPr/>
      </xdr:nvSpPr>
      <xdr:spPr>
        <a:xfrm>
          <a:off x="4584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959718EA-AEB1-4183-842B-ABED2787D2BC}"/>
            </a:ext>
          </a:extLst>
        </xdr:cNvPr>
        <xdr:cNvSpPr txBox="1"/>
      </xdr:nvSpPr>
      <xdr:spPr>
        <a:xfrm>
          <a:off x="4673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5" name="楕円 74">
          <a:extLst>
            <a:ext uri="{FF2B5EF4-FFF2-40B4-BE49-F238E27FC236}">
              <a16:creationId xmlns:a16="http://schemas.microsoft.com/office/drawing/2014/main" id="{732B6245-84B4-4037-8482-E6DA1B747D01}"/>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102870</xdr:rowOff>
    </xdr:to>
    <xdr:cxnSp macro="">
      <xdr:nvCxnSpPr>
        <xdr:cNvPr id="76" name="直線コネクタ 75">
          <a:extLst>
            <a:ext uri="{FF2B5EF4-FFF2-40B4-BE49-F238E27FC236}">
              <a16:creationId xmlns:a16="http://schemas.microsoft.com/office/drawing/2014/main" id="{07B645CE-E16E-48B0-BEB9-D18C66D063E7}"/>
            </a:ext>
          </a:extLst>
        </xdr:cNvPr>
        <xdr:cNvCxnSpPr/>
      </xdr:nvCxnSpPr>
      <xdr:spPr>
        <a:xfrm>
          <a:off x="3797300" y="6248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96520</xdr:rowOff>
    </xdr:to>
    <xdr:sp macro="" textlink="">
      <xdr:nvSpPr>
        <xdr:cNvPr id="77" name="楕円 76">
          <a:extLst>
            <a:ext uri="{FF2B5EF4-FFF2-40B4-BE49-F238E27FC236}">
              <a16:creationId xmlns:a16="http://schemas.microsoft.com/office/drawing/2014/main" id="{DB5FE9D2-F587-4FB6-A5BE-4EBF147EC09C}"/>
            </a:ext>
          </a:extLst>
        </xdr:cNvPr>
        <xdr:cNvSpPr/>
      </xdr:nvSpPr>
      <xdr:spPr>
        <a:xfrm>
          <a:off x="2857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45720</xdr:rowOff>
    </xdr:from>
    <xdr:to>
      <xdr:col>19</xdr:col>
      <xdr:colOff>177800</xdr:colOff>
      <xdr:row>36</xdr:row>
      <xdr:rowOff>76200</xdr:rowOff>
    </xdr:to>
    <xdr:cxnSp macro="">
      <xdr:nvCxnSpPr>
        <xdr:cNvPr id="78" name="直線コネクタ 77">
          <a:extLst>
            <a:ext uri="{FF2B5EF4-FFF2-40B4-BE49-F238E27FC236}">
              <a16:creationId xmlns:a16="http://schemas.microsoft.com/office/drawing/2014/main" id="{2C4D2351-3FBE-4899-8CD5-8A82DE979E3C}"/>
            </a:ext>
          </a:extLst>
        </xdr:cNvPr>
        <xdr:cNvCxnSpPr/>
      </xdr:nvCxnSpPr>
      <xdr:spPr>
        <a:xfrm>
          <a:off x="2908300" y="6217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137795</xdr:rowOff>
    </xdr:from>
    <xdr:to>
      <xdr:col>10</xdr:col>
      <xdr:colOff>165100</xdr:colOff>
      <xdr:row>36</xdr:row>
      <xdr:rowOff>67945</xdr:rowOff>
    </xdr:to>
    <xdr:sp macro="" textlink="">
      <xdr:nvSpPr>
        <xdr:cNvPr id="79" name="楕円 78">
          <a:extLst>
            <a:ext uri="{FF2B5EF4-FFF2-40B4-BE49-F238E27FC236}">
              <a16:creationId xmlns:a16="http://schemas.microsoft.com/office/drawing/2014/main" id="{2BAFC9FE-6ADE-4C02-AE42-D3B98C1DF66E}"/>
            </a:ext>
          </a:extLst>
        </xdr:cNvPr>
        <xdr:cNvSpPr/>
      </xdr:nvSpPr>
      <xdr:spPr>
        <a:xfrm>
          <a:off x="196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17145</xdr:rowOff>
    </xdr:from>
    <xdr:to>
      <xdr:col>15</xdr:col>
      <xdr:colOff>50800</xdr:colOff>
      <xdr:row>36</xdr:row>
      <xdr:rowOff>45720</xdr:rowOff>
    </xdr:to>
    <xdr:cxnSp macro="">
      <xdr:nvCxnSpPr>
        <xdr:cNvPr id="80" name="直線コネクタ 79">
          <a:extLst>
            <a:ext uri="{FF2B5EF4-FFF2-40B4-BE49-F238E27FC236}">
              <a16:creationId xmlns:a16="http://schemas.microsoft.com/office/drawing/2014/main" id="{68392317-3415-4A8E-97AF-870CD5BA125E}"/>
            </a:ext>
          </a:extLst>
        </xdr:cNvPr>
        <xdr:cNvCxnSpPr/>
      </xdr:nvCxnSpPr>
      <xdr:spPr>
        <a:xfrm>
          <a:off x="2019300" y="618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114935</xdr:rowOff>
    </xdr:from>
    <xdr:to>
      <xdr:col>6</xdr:col>
      <xdr:colOff>38100</xdr:colOff>
      <xdr:row>36</xdr:row>
      <xdr:rowOff>45085</xdr:rowOff>
    </xdr:to>
    <xdr:sp macro="" textlink="">
      <xdr:nvSpPr>
        <xdr:cNvPr id="81" name="楕円 80">
          <a:extLst>
            <a:ext uri="{FF2B5EF4-FFF2-40B4-BE49-F238E27FC236}">
              <a16:creationId xmlns:a16="http://schemas.microsoft.com/office/drawing/2014/main" id="{C8B2651E-AC3B-4FBD-ABBF-EA5D8B2316D4}"/>
            </a:ext>
          </a:extLst>
        </xdr:cNvPr>
        <xdr:cNvSpPr/>
      </xdr:nvSpPr>
      <xdr:spPr>
        <a:xfrm>
          <a:off x="1079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165735</xdr:rowOff>
    </xdr:from>
    <xdr:to>
      <xdr:col>10</xdr:col>
      <xdr:colOff>114300</xdr:colOff>
      <xdr:row>36</xdr:row>
      <xdr:rowOff>17145</xdr:rowOff>
    </xdr:to>
    <xdr:cxnSp macro="">
      <xdr:nvCxnSpPr>
        <xdr:cNvPr id="82" name="直線コネクタ 81">
          <a:extLst>
            <a:ext uri="{FF2B5EF4-FFF2-40B4-BE49-F238E27FC236}">
              <a16:creationId xmlns:a16="http://schemas.microsoft.com/office/drawing/2014/main" id="{CC5F6C96-9872-4F61-B718-0EAFBF6B35D3}"/>
            </a:ext>
          </a:extLst>
        </xdr:cNvPr>
        <xdr:cNvCxnSpPr/>
      </xdr:nvCxnSpPr>
      <xdr:spPr>
        <a:xfrm>
          <a:off x="1130300" y="6166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a:extLst>
            <a:ext uri="{FF2B5EF4-FFF2-40B4-BE49-F238E27FC236}">
              <a16:creationId xmlns:a16="http://schemas.microsoft.com/office/drawing/2014/main" id="{8C7F6A36-374B-49F7-BE31-86F187C25325}"/>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a:extLst>
            <a:ext uri="{FF2B5EF4-FFF2-40B4-BE49-F238E27FC236}">
              <a16:creationId xmlns:a16="http://schemas.microsoft.com/office/drawing/2014/main" id="{6EBEFB4E-BBDD-4A4F-8745-70E2F7BEF457}"/>
            </a:ext>
          </a:extLst>
        </xdr:cNvPr>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2F02E1A4-4B89-4EC0-88F0-AEC47229FBB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6C7A180-2C47-41E3-867C-466838A2E24E}"/>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EA9792DC-84EA-440A-B65B-A196AA54A648}"/>
            </a:ext>
          </a:extLst>
        </xdr:cNvPr>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2B9ED488-6340-4163-8ADD-C1A30722E633}"/>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9" name="n_3mainValue【道路】&#10;有形固定資産減価償却率">
          <a:extLst>
            <a:ext uri="{FF2B5EF4-FFF2-40B4-BE49-F238E27FC236}">
              <a16:creationId xmlns:a16="http://schemas.microsoft.com/office/drawing/2014/main" id="{A41B8532-16B0-46A2-8B7C-B6298B54C8BD}"/>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61612</xdr:rowOff>
    </xdr:from>
    <xdr:ext cx="405111" cy="259045"/>
    <xdr:sp macro="" textlink="">
      <xdr:nvSpPr>
        <xdr:cNvPr id="90" name="n_4mainValue【道路】&#10;有形固定資産減価償却率">
          <a:extLst>
            <a:ext uri="{FF2B5EF4-FFF2-40B4-BE49-F238E27FC236}">
              <a16:creationId xmlns:a16="http://schemas.microsoft.com/office/drawing/2014/main" id="{99B142E7-B6FC-4608-B225-3B5264CAAA36}"/>
            </a:ext>
          </a:extLst>
        </xdr:cNvPr>
        <xdr:cNvSpPr txBox="1"/>
      </xdr:nvSpPr>
      <xdr:spPr>
        <a:xfrm>
          <a:off x="927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AB81C71-8EE5-46DA-B0E3-41485ECA3D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CA894C8-ED83-4D68-8903-66283AA0E8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C7A5412-A4AE-4142-95E2-E7F7BA8EA3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63F607-357A-4FBC-88BA-5B6CE5F41E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5D9FFF8-ABED-4C3F-959C-5CB5C908B1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70E9A8-DA39-4B7E-AF39-4916BD6E9A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B58DD51-BF28-45DA-84ED-69B20444BB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62CA26-2520-4576-B286-EC7C3A003B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4B7F688-1278-4D33-B127-2A3E89584A6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821C0E6-7B63-4893-84C8-461A0D2107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F2A7659-F816-4F3C-B745-3C0A807C32F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8213D8B-B014-4FBB-BFD8-D747D8F2DD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FA3CFBA-5AC2-4675-A9E6-827F8F0F48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B1E1BFD-1223-48EE-BE99-3603284F846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CF3985A-3B60-4E2C-A5A0-BFD420E3CC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E23256B-B771-45C8-B368-9EEB0FF6B60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BE45172-9903-4CA5-A10E-4611F862BB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547773F-35F6-4D10-A677-05A8347A6E5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02C840C-EBBE-4938-B7D0-E87595BF691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D96CCD6-9525-46F7-AB4F-FD291DF84E1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4C462C-43D8-4DDC-AFD6-C914485FAE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3C83472-F05D-46B3-B84F-9A037533CF4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EC97297-4F66-4D60-9C0F-9CB675D8E7D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B4054D07-2476-456A-8364-BF5DB85CBC35}"/>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4C343D83-3DCA-4A6F-B569-44AFA0B958E8}"/>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E84B763C-5B44-4836-B71B-8EB3FBA3D15C}"/>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866FAFB3-0346-45DA-9968-71891378D150}"/>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421F61B3-116C-41F2-A64A-428CF0C8F449}"/>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a:extLst>
            <a:ext uri="{FF2B5EF4-FFF2-40B4-BE49-F238E27FC236}">
              <a16:creationId xmlns:a16="http://schemas.microsoft.com/office/drawing/2014/main" id="{2F3F4AC7-F19A-4F98-ACE0-F28434B44484}"/>
            </a:ext>
          </a:extLst>
        </xdr:cNvPr>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7F5C9DFD-510C-4D3E-A168-6AD17353B6B1}"/>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925B976D-3CF5-4EAD-AD7C-B1D815627A30}"/>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C12E9F31-BB4C-41FB-9EA3-8BA865E80AE2}"/>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AF752336-A5A1-44BE-9FC5-2E8F30B30E45}"/>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275F3CCE-D410-4D72-AD50-8D659F8C21B2}"/>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BD52EA-689F-49FD-97B2-D213755D17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87FB63-DCCB-4B76-883B-5B0FF3F829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C9941E-7EC7-4BA5-A6AE-2B7E67A6FA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9C9430-7301-4F16-986F-0593CE7E86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A39F9A-7629-4CE9-BA92-0CE9F5D4C9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2121</xdr:rowOff>
    </xdr:from>
    <xdr:to>
      <xdr:col>55</xdr:col>
      <xdr:colOff>50800</xdr:colOff>
      <xdr:row>39</xdr:row>
      <xdr:rowOff>103721</xdr:rowOff>
    </xdr:to>
    <xdr:sp macro="" textlink="">
      <xdr:nvSpPr>
        <xdr:cNvPr id="130" name="楕円 129">
          <a:extLst>
            <a:ext uri="{FF2B5EF4-FFF2-40B4-BE49-F238E27FC236}">
              <a16:creationId xmlns:a16="http://schemas.microsoft.com/office/drawing/2014/main" id="{889F11E4-5065-424D-B652-1D781D5108B0}"/>
            </a:ext>
          </a:extLst>
        </xdr:cNvPr>
        <xdr:cNvSpPr/>
      </xdr:nvSpPr>
      <xdr:spPr>
        <a:xfrm>
          <a:off x="10426700" y="66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24998</xdr:rowOff>
    </xdr:from>
    <xdr:ext cx="534377" cy="259045"/>
    <xdr:sp macro="" textlink="">
      <xdr:nvSpPr>
        <xdr:cNvPr id="131" name="【道路】&#10;一人当たり延長該当値テキスト">
          <a:extLst>
            <a:ext uri="{FF2B5EF4-FFF2-40B4-BE49-F238E27FC236}">
              <a16:creationId xmlns:a16="http://schemas.microsoft.com/office/drawing/2014/main" id="{EC415A57-173B-4F5E-9929-234E41AF8F79}"/>
            </a:ext>
          </a:extLst>
        </xdr:cNvPr>
        <xdr:cNvSpPr txBox="1"/>
      </xdr:nvSpPr>
      <xdr:spPr>
        <a:xfrm>
          <a:off x="10515600" y="654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2807</xdr:rowOff>
    </xdr:from>
    <xdr:to>
      <xdr:col>50</xdr:col>
      <xdr:colOff>165100</xdr:colOff>
      <xdr:row>39</xdr:row>
      <xdr:rowOff>104407</xdr:rowOff>
    </xdr:to>
    <xdr:sp macro="" textlink="">
      <xdr:nvSpPr>
        <xdr:cNvPr id="132" name="楕円 131">
          <a:extLst>
            <a:ext uri="{FF2B5EF4-FFF2-40B4-BE49-F238E27FC236}">
              <a16:creationId xmlns:a16="http://schemas.microsoft.com/office/drawing/2014/main" id="{DB79071A-6A53-459D-B053-BDD674B166E7}"/>
            </a:ext>
          </a:extLst>
        </xdr:cNvPr>
        <xdr:cNvSpPr/>
      </xdr:nvSpPr>
      <xdr:spPr>
        <a:xfrm>
          <a:off x="9588500" y="66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52921</xdr:rowOff>
    </xdr:from>
    <xdr:to>
      <xdr:col>55</xdr:col>
      <xdr:colOff>0</xdr:colOff>
      <xdr:row>39</xdr:row>
      <xdr:rowOff>53607</xdr:rowOff>
    </xdr:to>
    <xdr:cxnSp macro="">
      <xdr:nvCxnSpPr>
        <xdr:cNvPr id="133" name="直線コネクタ 132">
          <a:extLst>
            <a:ext uri="{FF2B5EF4-FFF2-40B4-BE49-F238E27FC236}">
              <a16:creationId xmlns:a16="http://schemas.microsoft.com/office/drawing/2014/main" id="{0BF01E43-CEF8-450B-8FF2-3CFF0EF6C306}"/>
            </a:ext>
          </a:extLst>
        </xdr:cNvPr>
        <xdr:cNvCxnSpPr/>
      </xdr:nvCxnSpPr>
      <xdr:spPr>
        <a:xfrm flipV="1">
          <a:off x="9639300" y="673947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8103</xdr:rowOff>
    </xdr:from>
    <xdr:to>
      <xdr:col>46</xdr:col>
      <xdr:colOff>38100</xdr:colOff>
      <xdr:row>39</xdr:row>
      <xdr:rowOff>109703</xdr:rowOff>
    </xdr:to>
    <xdr:sp macro="" textlink="">
      <xdr:nvSpPr>
        <xdr:cNvPr id="134" name="楕円 133">
          <a:extLst>
            <a:ext uri="{FF2B5EF4-FFF2-40B4-BE49-F238E27FC236}">
              <a16:creationId xmlns:a16="http://schemas.microsoft.com/office/drawing/2014/main" id="{69A5965A-9320-4910-94B5-5686AFAC545D}"/>
            </a:ext>
          </a:extLst>
        </xdr:cNvPr>
        <xdr:cNvSpPr/>
      </xdr:nvSpPr>
      <xdr:spPr>
        <a:xfrm>
          <a:off x="8699500" y="6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53607</xdr:rowOff>
    </xdr:from>
    <xdr:to>
      <xdr:col>50</xdr:col>
      <xdr:colOff>114300</xdr:colOff>
      <xdr:row>39</xdr:row>
      <xdr:rowOff>58903</xdr:rowOff>
    </xdr:to>
    <xdr:cxnSp macro="">
      <xdr:nvCxnSpPr>
        <xdr:cNvPr id="135" name="直線コネクタ 134">
          <a:extLst>
            <a:ext uri="{FF2B5EF4-FFF2-40B4-BE49-F238E27FC236}">
              <a16:creationId xmlns:a16="http://schemas.microsoft.com/office/drawing/2014/main" id="{D26DFFED-F010-4EEF-8A05-1C3BFCDADFEA}"/>
            </a:ext>
          </a:extLst>
        </xdr:cNvPr>
        <xdr:cNvCxnSpPr/>
      </xdr:nvCxnSpPr>
      <xdr:spPr>
        <a:xfrm flipV="1">
          <a:off x="8750300" y="674015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14580</xdr:rowOff>
    </xdr:from>
    <xdr:to>
      <xdr:col>41</xdr:col>
      <xdr:colOff>101600</xdr:colOff>
      <xdr:row>39</xdr:row>
      <xdr:rowOff>116180</xdr:rowOff>
    </xdr:to>
    <xdr:sp macro="" textlink="">
      <xdr:nvSpPr>
        <xdr:cNvPr id="136" name="楕円 135">
          <a:extLst>
            <a:ext uri="{FF2B5EF4-FFF2-40B4-BE49-F238E27FC236}">
              <a16:creationId xmlns:a16="http://schemas.microsoft.com/office/drawing/2014/main" id="{FC3643AF-B7BE-4C9D-8FC8-26B38AF637E0}"/>
            </a:ext>
          </a:extLst>
        </xdr:cNvPr>
        <xdr:cNvSpPr/>
      </xdr:nvSpPr>
      <xdr:spPr>
        <a:xfrm>
          <a:off x="7810500" y="67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58903</xdr:rowOff>
    </xdr:from>
    <xdr:to>
      <xdr:col>45</xdr:col>
      <xdr:colOff>177800</xdr:colOff>
      <xdr:row>39</xdr:row>
      <xdr:rowOff>65380</xdr:rowOff>
    </xdr:to>
    <xdr:cxnSp macro="">
      <xdr:nvCxnSpPr>
        <xdr:cNvPr id="137" name="直線コネクタ 136">
          <a:extLst>
            <a:ext uri="{FF2B5EF4-FFF2-40B4-BE49-F238E27FC236}">
              <a16:creationId xmlns:a16="http://schemas.microsoft.com/office/drawing/2014/main" id="{1CBCC0E2-A979-437D-9645-D2A4760A5E6A}"/>
            </a:ext>
          </a:extLst>
        </xdr:cNvPr>
        <xdr:cNvCxnSpPr/>
      </xdr:nvCxnSpPr>
      <xdr:spPr>
        <a:xfrm flipV="1">
          <a:off x="7861300" y="67454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21209</xdr:rowOff>
    </xdr:from>
    <xdr:to>
      <xdr:col>36</xdr:col>
      <xdr:colOff>165100</xdr:colOff>
      <xdr:row>39</xdr:row>
      <xdr:rowOff>122809</xdr:rowOff>
    </xdr:to>
    <xdr:sp macro="" textlink="">
      <xdr:nvSpPr>
        <xdr:cNvPr id="138" name="楕円 137">
          <a:extLst>
            <a:ext uri="{FF2B5EF4-FFF2-40B4-BE49-F238E27FC236}">
              <a16:creationId xmlns:a16="http://schemas.microsoft.com/office/drawing/2014/main" id="{BD637A1C-54E4-48F7-A826-2B0D67372196}"/>
            </a:ext>
          </a:extLst>
        </xdr:cNvPr>
        <xdr:cNvSpPr/>
      </xdr:nvSpPr>
      <xdr:spPr>
        <a:xfrm>
          <a:off x="6921500" y="67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65380</xdr:rowOff>
    </xdr:from>
    <xdr:to>
      <xdr:col>41</xdr:col>
      <xdr:colOff>50800</xdr:colOff>
      <xdr:row>39</xdr:row>
      <xdr:rowOff>72009</xdr:rowOff>
    </xdr:to>
    <xdr:cxnSp macro="">
      <xdr:nvCxnSpPr>
        <xdr:cNvPr id="139" name="直線コネクタ 138">
          <a:extLst>
            <a:ext uri="{FF2B5EF4-FFF2-40B4-BE49-F238E27FC236}">
              <a16:creationId xmlns:a16="http://schemas.microsoft.com/office/drawing/2014/main" id="{13FFF254-5487-4D9C-AA99-95E33DACF9C6}"/>
            </a:ext>
          </a:extLst>
        </xdr:cNvPr>
        <xdr:cNvCxnSpPr/>
      </xdr:nvCxnSpPr>
      <xdr:spPr>
        <a:xfrm flipV="1">
          <a:off x="6972300" y="675193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a:extLst>
            <a:ext uri="{FF2B5EF4-FFF2-40B4-BE49-F238E27FC236}">
              <a16:creationId xmlns:a16="http://schemas.microsoft.com/office/drawing/2014/main" id="{51071B61-A94E-4EDD-AF77-9C6B9974B0A3}"/>
            </a:ext>
          </a:extLst>
        </xdr:cNvPr>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74541</xdr:rowOff>
    </xdr:from>
    <xdr:ext cx="469744" cy="259045"/>
    <xdr:sp macro="" textlink="">
      <xdr:nvSpPr>
        <xdr:cNvPr id="141" name="n_2aveValue【道路】&#10;一人当たり延長">
          <a:extLst>
            <a:ext uri="{FF2B5EF4-FFF2-40B4-BE49-F238E27FC236}">
              <a16:creationId xmlns:a16="http://schemas.microsoft.com/office/drawing/2014/main" id="{54004B81-AB30-4F65-90D2-3DC34343F2F8}"/>
            </a:ext>
          </a:extLst>
        </xdr:cNvPr>
        <xdr:cNvSpPr txBox="1"/>
      </xdr:nvSpPr>
      <xdr:spPr>
        <a:xfrm>
          <a:off x="85154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58882</xdr:rowOff>
    </xdr:from>
    <xdr:ext cx="469744" cy="259045"/>
    <xdr:sp macro="" textlink="">
      <xdr:nvSpPr>
        <xdr:cNvPr id="142" name="n_3aveValue【道路】&#10;一人当たり延長">
          <a:extLst>
            <a:ext uri="{FF2B5EF4-FFF2-40B4-BE49-F238E27FC236}">
              <a16:creationId xmlns:a16="http://schemas.microsoft.com/office/drawing/2014/main" id="{B5E10E43-7F1E-462D-AD7B-C32AE9218C34}"/>
            </a:ext>
          </a:extLst>
        </xdr:cNvPr>
        <xdr:cNvSpPr txBox="1"/>
      </xdr:nvSpPr>
      <xdr:spPr>
        <a:xfrm>
          <a:off x="7626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56976</xdr:rowOff>
    </xdr:from>
    <xdr:ext cx="469744" cy="259045"/>
    <xdr:sp macro="" textlink="">
      <xdr:nvSpPr>
        <xdr:cNvPr id="143" name="n_4aveValue【道路】&#10;一人当たり延長">
          <a:extLst>
            <a:ext uri="{FF2B5EF4-FFF2-40B4-BE49-F238E27FC236}">
              <a16:creationId xmlns:a16="http://schemas.microsoft.com/office/drawing/2014/main" id="{19EC24A4-889F-4276-A3F4-0270CE516168}"/>
            </a:ext>
          </a:extLst>
        </xdr:cNvPr>
        <xdr:cNvSpPr txBox="1"/>
      </xdr:nvSpPr>
      <xdr:spPr>
        <a:xfrm>
          <a:off x="6737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120934</xdr:rowOff>
    </xdr:from>
    <xdr:ext cx="534377" cy="259045"/>
    <xdr:sp macro="" textlink="">
      <xdr:nvSpPr>
        <xdr:cNvPr id="144" name="n_1mainValue【道路】&#10;一人当たり延長">
          <a:extLst>
            <a:ext uri="{FF2B5EF4-FFF2-40B4-BE49-F238E27FC236}">
              <a16:creationId xmlns:a16="http://schemas.microsoft.com/office/drawing/2014/main" id="{9E9022C0-6815-4079-AACC-37477F3B7A6D}"/>
            </a:ext>
          </a:extLst>
        </xdr:cNvPr>
        <xdr:cNvSpPr txBox="1"/>
      </xdr:nvSpPr>
      <xdr:spPr>
        <a:xfrm>
          <a:off x="9359411" y="64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126230</xdr:rowOff>
    </xdr:from>
    <xdr:ext cx="534377" cy="259045"/>
    <xdr:sp macro="" textlink="">
      <xdr:nvSpPr>
        <xdr:cNvPr id="145" name="n_2mainValue【道路】&#10;一人当たり延長">
          <a:extLst>
            <a:ext uri="{FF2B5EF4-FFF2-40B4-BE49-F238E27FC236}">
              <a16:creationId xmlns:a16="http://schemas.microsoft.com/office/drawing/2014/main" id="{01F3E023-3D6C-4B94-8519-8A988C397089}"/>
            </a:ext>
          </a:extLst>
        </xdr:cNvPr>
        <xdr:cNvSpPr txBox="1"/>
      </xdr:nvSpPr>
      <xdr:spPr>
        <a:xfrm>
          <a:off x="8483111" y="646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132707</xdr:rowOff>
    </xdr:from>
    <xdr:ext cx="534377" cy="259045"/>
    <xdr:sp macro="" textlink="">
      <xdr:nvSpPr>
        <xdr:cNvPr id="146" name="n_3mainValue【道路】&#10;一人当たり延長">
          <a:extLst>
            <a:ext uri="{FF2B5EF4-FFF2-40B4-BE49-F238E27FC236}">
              <a16:creationId xmlns:a16="http://schemas.microsoft.com/office/drawing/2014/main" id="{F11BB975-81D2-4B28-BAFE-F00365A48D4C}"/>
            </a:ext>
          </a:extLst>
        </xdr:cNvPr>
        <xdr:cNvSpPr txBox="1"/>
      </xdr:nvSpPr>
      <xdr:spPr>
        <a:xfrm>
          <a:off x="7594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139336</xdr:rowOff>
    </xdr:from>
    <xdr:ext cx="534377" cy="259045"/>
    <xdr:sp macro="" textlink="">
      <xdr:nvSpPr>
        <xdr:cNvPr id="147" name="n_4mainValue【道路】&#10;一人当たり延長">
          <a:extLst>
            <a:ext uri="{FF2B5EF4-FFF2-40B4-BE49-F238E27FC236}">
              <a16:creationId xmlns:a16="http://schemas.microsoft.com/office/drawing/2014/main" id="{B14266BD-29CC-4A78-908E-0063046D39E9}"/>
            </a:ext>
          </a:extLst>
        </xdr:cNvPr>
        <xdr:cNvSpPr txBox="1"/>
      </xdr:nvSpPr>
      <xdr:spPr>
        <a:xfrm>
          <a:off x="6705111"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6EF6E80-166E-4F28-B9E2-266412E9B7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C0ED0F6-A652-405B-B6CD-43CFB4D07F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3579F6-BCFF-4B1E-9A16-22EFEB7169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0B4AF3A-B515-4E6F-86B6-33677D83C7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EE7A9DE-6D60-42EC-AF87-6C43A1243B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6F506B9-4473-4586-A42F-28A1E1F1E5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E04EEEA-443C-46B3-8A26-780C6DC592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45395E0-3284-4904-90FA-B62CFCC73CE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44CD55E2-6769-469C-828A-496293DC07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5728F39D-B937-464D-91F9-6227D1EC45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B3EB60DC-1279-41CB-9BC5-8A612E2E26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1480A409-6D00-41F9-9116-BD72ADA1E1C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6A1A05BE-92CD-4FFA-ADD4-7F6256AC0CD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1152EE07-20E4-4734-BD14-CCACD9D557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62D93AED-8BBF-4B36-A259-B7FEA26703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85CD82DD-D900-4940-B250-6B060CCA29D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FB16F816-7AE8-4883-A803-B763B9154D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E215FD4F-6546-4324-953F-E2978C91E0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466388F2-6050-4FC1-8AD8-8BD3F1C69D1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93617070-EA8D-43F2-BF3B-BC3310ECB4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53D2315C-5CBB-4B26-990B-5592661979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3AE3C265-80CF-4DD8-8961-7C57E6EF8F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BFD5453-58FD-40F8-89F3-BD3FEAE23F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7D6CF488-04F0-4BAF-8465-62C47C8BA3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E9780F6A-B26D-44A7-9595-16470310A38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3E19A638-4301-43C5-8CE2-3430A5256C9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AA4B8A87-23E1-41B1-9237-15B80FF6F3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CCCAF01C-24EE-4A8E-8CBA-80F10AC6B66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398FE015-2B5F-4F53-9E6B-62BAF07D19E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E1B3E903-F78E-40AE-BF8F-AB33E5937B5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A3310FEC-6BD6-4812-B0BC-5A4418E46EA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8D93511E-E510-4437-A265-D5AB8885EC9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C89CE91C-6908-407B-B0C4-935D5322B18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B185F953-B1F5-4EA7-BE06-1CBFC8DA5C4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43943956-81FD-4526-B8B7-358BFB9FE6C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66620A43-C0B1-461A-AF4F-76D11BA32F1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170636F9-465C-469C-B554-9E65B8F0481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DC46CE2B-03CA-4316-B7CF-017D27E7E4F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CE85A9FB-47C7-4823-9E46-BD96C51BBFF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17E28E59-BC4C-49F9-932D-E90A9A667B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公営住宅】&#10;有形固定資産減価償却率グラフ枠">
          <a:extLst>
            <a:ext uri="{FF2B5EF4-FFF2-40B4-BE49-F238E27FC236}">
              <a16:creationId xmlns:a16="http://schemas.microsoft.com/office/drawing/2014/main" id="{54CF4077-3EEC-451C-8B9B-1A4870331C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FA416F20-80A0-4955-AE9F-B9396E7409A0}"/>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公営住宅】&#10;有形固定資産減価償却率最小値テキスト">
          <a:extLst>
            <a:ext uri="{FF2B5EF4-FFF2-40B4-BE49-F238E27FC236}">
              <a16:creationId xmlns:a16="http://schemas.microsoft.com/office/drawing/2014/main" id="{6AFA154E-BC52-4A24-A370-B39DF3D03AF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623F8E40-933B-46CC-8713-CCB86D13EA3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192" name="【公営住宅】&#10;有形固定資産減価償却率最大値テキスト">
          <a:extLst>
            <a:ext uri="{FF2B5EF4-FFF2-40B4-BE49-F238E27FC236}">
              <a16:creationId xmlns:a16="http://schemas.microsoft.com/office/drawing/2014/main" id="{DC11239F-A287-4A9B-9EC1-1FF86E81AA6B}"/>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193" name="直線コネクタ 192">
          <a:extLst>
            <a:ext uri="{FF2B5EF4-FFF2-40B4-BE49-F238E27FC236}">
              <a16:creationId xmlns:a16="http://schemas.microsoft.com/office/drawing/2014/main" id="{13F72503-9EBD-47B1-9052-271CB0A5B3B5}"/>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194" name="【公営住宅】&#10;有形固定資産減価償却率平均値テキスト">
          <a:extLst>
            <a:ext uri="{FF2B5EF4-FFF2-40B4-BE49-F238E27FC236}">
              <a16:creationId xmlns:a16="http://schemas.microsoft.com/office/drawing/2014/main" id="{6816C916-A501-49E6-8D1A-C1B6FAE0DA36}"/>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95" name="フローチャート: 判断 194">
          <a:extLst>
            <a:ext uri="{FF2B5EF4-FFF2-40B4-BE49-F238E27FC236}">
              <a16:creationId xmlns:a16="http://schemas.microsoft.com/office/drawing/2014/main" id="{D9D5DBF0-B243-45E9-807C-62C7318D22BA}"/>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196" name="フローチャート: 判断 195">
          <a:extLst>
            <a:ext uri="{FF2B5EF4-FFF2-40B4-BE49-F238E27FC236}">
              <a16:creationId xmlns:a16="http://schemas.microsoft.com/office/drawing/2014/main" id="{7020F055-35DD-4810-80F4-6B90DC694971}"/>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197" name="フローチャート: 判断 196">
          <a:extLst>
            <a:ext uri="{FF2B5EF4-FFF2-40B4-BE49-F238E27FC236}">
              <a16:creationId xmlns:a16="http://schemas.microsoft.com/office/drawing/2014/main" id="{63EE0B9C-F6C2-478F-ACFE-EF94E26BFE4B}"/>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98" name="フローチャート: 判断 197">
          <a:extLst>
            <a:ext uri="{FF2B5EF4-FFF2-40B4-BE49-F238E27FC236}">
              <a16:creationId xmlns:a16="http://schemas.microsoft.com/office/drawing/2014/main" id="{29B6514E-D069-4B8F-87FF-BB7C2A00A673}"/>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199" name="フローチャート: 判断 198">
          <a:extLst>
            <a:ext uri="{FF2B5EF4-FFF2-40B4-BE49-F238E27FC236}">
              <a16:creationId xmlns:a16="http://schemas.microsoft.com/office/drawing/2014/main" id="{89F74DAD-C44B-40B4-B8F1-81F6420C4595}"/>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44D0262-BF77-49EF-9CEB-8E179B8430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DB7F223-5241-416F-908B-989D997B8F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95B8390-EF3A-45AF-B75A-F2B8457E8D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DFAD407-8377-406B-BF68-57590C1456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63D6A79D-EBD6-4417-98B4-7D649D3327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205" name="楕円 204">
          <a:extLst>
            <a:ext uri="{FF2B5EF4-FFF2-40B4-BE49-F238E27FC236}">
              <a16:creationId xmlns:a16="http://schemas.microsoft.com/office/drawing/2014/main" id="{DCDC4A9B-5E61-4B4F-AC98-FD50320EF9D1}"/>
            </a:ext>
          </a:extLst>
        </xdr:cNvPr>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156771</xdr:rowOff>
    </xdr:from>
    <xdr:ext cx="405111" cy="259045"/>
    <xdr:sp macro="" textlink="">
      <xdr:nvSpPr>
        <xdr:cNvPr id="206" name="【公営住宅】&#10;有形固定資産減価償却率該当値テキスト">
          <a:extLst>
            <a:ext uri="{FF2B5EF4-FFF2-40B4-BE49-F238E27FC236}">
              <a16:creationId xmlns:a16="http://schemas.microsoft.com/office/drawing/2014/main" id="{7799C8F6-7AC3-420E-A3C5-213D6CE5683C}"/>
            </a:ext>
          </a:extLst>
        </xdr:cNvPr>
        <xdr:cNvSpPr txBox="1"/>
      </xdr:nvSpPr>
      <xdr:spPr>
        <a:xfrm>
          <a:off x="4673600"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140788</xdr:rowOff>
    </xdr:from>
    <xdr:to>
      <xdr:col>20</xdr:col>
      <xdr:colOff>38100</xdr:colOff>
      <xdr:row>83</xdr:row>
      <xdr:rowOff>70938</xdr:rowOff>
    </xdr:to>
    <xdr:sp macro="" textlink="">
      <xdr:nvSpPr>
        <xdr:cNvPr id="207" name="楕円 206">
          <a:extLst>
            <a:ext uri="{FF2B5EF4-FFF2-40B4-BE49-F238E27FC236}">
              <a16:creationId xmlns:a16="http://schemas.microsoft.com/office/drawing/2014/main" id="{A4BD1C17-A5D7-4EF6-B80E-A79C01043457}"/>
            </a:ext>
          </a:extLst>
        </xdr:cNvPr>
        <xdr:cNvSpPr/>
      </xdr:nvSpPr>
      <xdr:spPr>
        <a:xfrm>
          <a:off x="3746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57694</xdr:rowOff>
    </xdr:to>
    <xdr:cxnSp macro="">
      <xdr:nvCxnSpPr>
        <xdr:cNvPr id="208" name="直線コネクタ 207">
          <a:extLst>
            <a:ext uri="{FF2B5EF4-FFF2-40B4-BE49-F238E27FC236}">
              <a16:creationId xmlns:a16="http://schemas.microsoft.com/office/drawing/2014/main" id="{DB7A676C-6AC2-4883-8F27-36C7CDAAECC6}"/>
            </a:ext>
          </a:extLst>
        </xdr:cNvPr>
        <xdr:cNvCxnSpPr/>
      </xdr:nvCxnSpPr>
      <xdr:spPr>
        <a:xfrm>
          <a:off x="3797300" y="142504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95069</xdr:rowOff>
    </xdr:from>
    <xdr:to>
      <xdr:col>15</xdr:col>
      <xdr:colOff>101600</xdr:colOff>
      <xdr:row>83</xdr:row>
      <xdr:rowOff>25219</xdr:rowOff>
    </xdr:to>
    <xdr:sp macro="" textlink="">
      <xdr:nvSpPr>
        <xdr:cNvPr id="209" name="楕円 208">
          <a:extLst>
            <a:ext uri="{FF2B5EF4-FFF2-40B4-BE49-F238E27FC236}">
              <a16:creationId xmlns:a16="http://schemas.microsoft.com/office/drawing/2014/main" id="{189F5155-4BD8-4F59-A1A7-6B6AFD12E6A8}"/>
            </a:ext>
          </a:extLst>
        </xdr:cNvPr>
        <xdr:cNvSpPr/>
      </xdr:nvSpPr>
      <xdr:spPr>
        <a:xfrm>
          <a:off x="2857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145869</xdr:rowOff>
    </xdr:from>
    <xdr:to>
      <xdr:col>19</xdr:col>
      <xdr:colOff>177800</xdr:colOff>
      <xdr:row>83</xdr:row>
      <xdr:rowOff>20138</xdr:rowOff>
    </xdr:to>
    <xdr:cxnSp macro="">
      <xdr:nvCxnSpPr>
        <xdr:cNvPr id="210" name="直線コネクタ 209">
          <a:extLst>
            <a:ext uri="{FF2B5EF4-FFF2-40B4-BE49-F238E27FC236}">
              <a16:creationId xmlns:a16="http://schemas.microsoft.com/office/drawing/2014/main" id="{18E51006-8EEB-4B47-AE50-BA650C1A4A71}"/>
            </a:ext>
          </a:extLst>
        </xdr:cNvPr>
        <xdr:cNvCxnSpPr/>
      </xdr:nvCxnSpPr>
      <xdr:spPr>
        <a:xfrm>
          <a:off x="2908300" y="142047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57513</xdr:rowOff>
    </xdr:from>
    <xdr:to>
      <xdr:col>10</xdr:col>
      <xdr:colOff>165100</xdr:colOff>
      <xdr:row>82</xdr:row>
      <xdr:rowOff>159113</xdr:rowOff>
    </xdr:to>
    <xdr:sp macro="" textlink="">
      <xdr:nvSpPr>
        <xdr:cNvPr id="211" name="楕円 210">
          <a:extLst>
            <a:ext uri="{FF2B5EF4-FFF2-40B4-BE49-F238E27FC236}">
              <a16:creationId xmlns:a16="http://schemas.microsoft.com/office/drawing/2014/main" id="{E232A1D7-5593-40C6-B080-3B6CF5A9E778}"/>
            </a:ext>
          </a:extLst>
        </xdr:cNvPr>
        <xdr:cNvSpPr/>
      </xdr:nvSpPr>
      <xdr:spPr>
        <a:xfrm>
          <a:off x="1968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108313</xdr:rowOff>
    </xdr:from>
    <xdr:to>
      <xdr:col>15</xdr:col>
      <xdr:colOff>50800</xdr:colOff>
      <xdr:row>82</xdr:row>
      <xdr:rowOff>145869</xdr:rowOff>
    </xdr:to>
    <xdr:cxnSp macro="">
      <xdr:nvCxnSpPr>
        <xdr:cNvPr id="212" name="直線コネクタ 211">
          <a:extLst>
            <a:ext uri="{FF2B5EF4-FFF2-40B4-BE49-F238E27FC236}">
              <a16:creationId xmlns:a16="http://schemas.microsoft.com/office/drawing/2014/main" id="{18860288-6EE3-4C04-8AD7-418C297F4772}"/>
            </a:ext>
          </a:extLst>
        </xdr:cNvPr>
        <xdr:cNvCxnSpPr/>
      </xdr:nvCxnSpPr>
      <xdr:spPr>
        <a:xfrm>
          <a:off x="2019300" y="141672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16692</xdr:rowOff>
    </xdr:from>
    <xdr:to>
      <xdr:col>6</xdr:col>
      <xdr:colOff>38100</xdr:colOff>
      <xdr:row>82</xdr:row>
      <xdr:rowOff>118292</xdr:rowOff>
    </xdr:to>
    <xdr:sp macro="" textlink="">
      <xdr:nvSpPr>
        <xdr:cNvPr id="213" name="楕円 212">
          <a:extLst>
            <a:ext uri="{FF2B5EF4-FFF2-40B4-BE49-F238E27FC236}">
              <a16:creationId xmlns:a16="http://schemas.microsoft.com/office/drawing/2014/main" id="{3A80E1F2-032E-4572-B3E9-90C38C2FB5B6}"/>
            </a:ext>
          </a:extLst>
        </xdr:cNvPr>
        <xdr:cNvSpPr/>
      </xdr:nvSpPr>
      <xdr:spPr>
        <a:xfrm>
          <a:off x="1079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67492</xdr:rowOff>
    </xdr:from>
    <xdr:to>
      <xdr:col>10</xdr:col>
      <xdr:colOff>114300</xdr:colOff>
      <xdr:row>82</xdr:row>
      <xdr:rowOff>108313</xdr:rowOff>
    </xdr:to>
    <xdr:cxnSp macro="">
      <xdr:nvCxnSpPr>
        <xdr:cNvPr id="214" name="直線コネクタ 213">
          <a:extLst>
            <a:ext uri="{FF2B5EF4-FFF2-40B4-BE49-F238E27FC236}">
              <a16:creationId xmlns:a16="http://schemas.microsoft.com/office/drawing/2014/main" id="{7F038739-69DF-43EA-9025-E612E7C61301}"/>
            </a:ext>
          </a:extLst>
        </xdr:cNvPr>
        <xdr:cNvCxnSpPr/>
      </xdr:nvCxnSpPr>
      <xdr:spPr>
        <a:xfrm>
          <a:off x="1130300" y="141263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215" name="n_1aveValue【公営住宅】&#10;有形固定資産減価償却率">
          <a:extLst>
            <a:ext uri="{FF2B5EF4-FFF2-40B4-BE49-F238E27FC236}">
              <a16:creationId xmlns:a16="http://schemas.microsoft.com/office/drawing/2014/main" id="{7B4E79D9-79F3-4696-8425-B83DC36760D9}"/>
            </a:ext>
          </a:extLst>
        </xdr:cNvPr>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216" name="n_2aveValue【公営住宅】&#10;有形固定資産減価償却率">
          <a:extLst>
            <a:ext uri="{FF2B5EF4-FFF2-40B4-BE49-F238E27FC236}">
              <a16:creationId xmlns:a16="http://schemas.microsoft.com/office/drawing/2014/main" id="{894D103C-94B0-47E5-A8DA-9C4CBD409456}"/>
            </a:ext>
          </a:extLst>
        </xdr:cNvPr>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17" name="n_3aveValue【公営住宅】&#10;有形固定資産減価償却率">
          <a:extLst>
            <a:ext uri="{FF2B5EF4-FFF2-40B4-BE49-F238E27FC236}">
              <a16:creationId xmlns:a16="http://schemas.microsoft.com/office/drawing/2014/main" id="{1D94A376-63FA-44C8-A38F-612AB8C7BC52}"/>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218" name="n_4aveValue【公営住宅】&#10;有形固定資産減価償却率">
          <a:extLst>
            <a:ext uri="{FF2B5EF4-FFF2-40B4-BE49-F238E27FC236}">
              <a16:creationId xmlns:a16="http://schemas.microsoft.com/office/drawing/2014/main" id="{39C1B27B-CDE5-4097-A291-B8856DBFE9DD}"/>
            </a:ext>
          </a:extLst>
        </xdr:cNvPr>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87465</xdr:rowOff>
    </xdr:from>
    <xdr:ext cx="405111" cy="259045"/>
    <xdr:sp macro="" textlink="">
      <xdr:nvSpPr>
        <xdr:cNvPr id="219" name="n_1mainValue【公営住宅】&#10;有形固定資産減価償却率">
          <a:extLst>
            <a:ext uri="{FF2B5EF4-FFF2-40B4-BE49-F238E27FC236}">
              <a16:creationId xmlns:a16="http://schemas.microsoft.com/office/drawing/2014/main" id="{57E78672-7D3E-4121-B14E-72540658325E}"/>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41746</xdr:rowOff>
    </xdr:from>
    <xdr:ext cx="405111" cy="259045"/>
    <xdr:sp macro="" textlink="">
      <xdr:nvSpPr>
        <xdr:cNvPr id="220" name="n_2mainValue【公営住宅】&#10;有形固定資産減価償却率">
          <a:extLst>
            <a:ext uri="{FF2B5EF4-FFF2-40B4-BE49-F238E27FC236}">
              <a16:creationId xmlns:a16="http://schemas.microsoft.com/office/drawing/2014/main" id="{177207DA-66D5-46B5-8140-102048D46085}"/>
            </a:ext>
          </a:extLst>
        </xdr:cNvPr>
        <xdr:cNvSpPr txBox="1"/>
      </xdr:nvSpPr>
      <xdr:spPr>
        <a:xfrm>
          <a:off x="2705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4190</xdr:rowOff>
    </xdr:from>
    <xdr:ext cx="405111" cy="259045"/>
    <xdr:sp macro="" textlink="">
      <xdr:nvSpPr>
        <xdr:cNvPr id="221" name="n_3mainValue【公営住宅】&#10;有形固定資産減価償却率">
          <a:extLst>
            <a:ext uri="{FF2B5EF4-FFF2-40B4-BE49-F238E27FC236}">
              <a16:creationId xmlns:a16="http://schemas.microsoft.com/office/drawing/2014/main" id="{ECC83E91-4D17-4A10-B1DE-E0C4935B2B91}"/>
            </a:ext>
          </a:extLst>
        </xdr:cNvPr>
        <xdr:cNvSpPr txBox="1"/>
      </xdr:nvSpPr>
      <xdr:spPr>
        <a:xfrm>
          <a:off x="1816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134819</xdr:rowOff>
    </xdr:from>
    <xdr:ext cx="405111" cy="259045"/>
    <xdr:sp macro="" textlink="">
      <xdr:nvSpPr>
        <xdr:cNvPr id="222" name="n_4mainValue【公営住宅】&#10;有形固定資産減価償却率">
          <a:extLst>
            <a:ext uri="{FF2B5EF4-FFF2-40B4-BE49-F238E27FC236}">
              <a16:creationId xmlns:a16="http://schemas.microsoft.com/office/drawing/2014/main" id="{F3DD7B8C-EEBF-4EFE-9861-A6828A291413}"/>
            </a:ext>
          </a:extLst>
        </xdr:cNvPr>
        <xdr:cNvSpPr txBox="1"/>
      </xdr:nvSpPr>
      <xdr:spPr>
        <a:xfrm>
          <a:off x="927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5E1BE1B-CB9A-4826-8039-102DE4685F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ABBA719-DB53-40DD-885D-9969C15923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33D4CAC-8567-4DDE-9945-225233AF49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E80A81F5-A9EF-4EE8-8645-32E3AE179E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A80F090E-8318-450A-8FB8-F101B53354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BF40748F-FC97-458E-AE35-1436FF7D4E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4B6FDA7F-088D-4DF3-9EDC-F2BCEC05B1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46402687-5393-44FC-A5CB-4ED7C6A5EC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4250595A-9AF2-408B-BFBB-90A89410BB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FEFE897A-40D6-46FB-9E9F-AEFA7A0122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595CC172-F4F0-4A8A-A57A-36F0B48E97C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45545BC7-F9FB-4541-8584-68BA6A164D5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76031189-6830-4742-8A09-68735063715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6A4431B-A6C5-486C-B149-6DD9C394209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9D703051-205C-4232-8259-D2FA629CAFA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CD819A77-C3A3-428A-A66A-4EF581DF97A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68BF3C02-3596-4926-B505-6E97D9E2FDD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1FD6CA55-6529-4515-9AB2-64A31DEE3CB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57E5C6FF-F804-4B2D-9C93-3F64DA2BB6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20DC9623-2E5B-4005-82CB-2EFD7DDF1D2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公営住宅】&#10;一人当たり面積グラフ枠">
          <a:extLst>
            <a:ext uri="{FF2B5EF4-FFF2-40B4-BE49-F238E27FC236}">
              <a16:creationId xmlns:a16="http://schemas.microsoft.com/office/drawing/2014/main" id="{DDCEC816-B016-48B6-B640-AA226CCEB8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244" name="直線コネクタ 243">
          <a:extLst>
            <a:ext uri="{FF2B5EF4-FFF2-40B4-BE49-F238E27FC236}">
              <a16:creationId xmlns:a16="http://schemas.microsoft.com/office/drawing/2014/main" id="{954D4294-6310-43FB-B7CB-1FA10088029F}"/>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5" name="【公営住宅】&#10;一人当たり面積最小値テキスト">
          <a:extLst>
            <a:ext uri="{FF2B5EF4-FFF2-40B4-BE49-F238E27FC236}">
              <a16:creationId xmlns:a16="http://schemas.microsoft.com/office/drawing/2014/main" id="{C05AE150-D964-45C1-B7FF-77CBEB1996C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6" name="直線コネクタ 245">
          <a:extLst>
            <a:ext uri="{FF2B5EF4-FFF2-40B4-BE49-F238E27FC236}">
              <a16:creationId xmlns:a16="http://schemas.microsoft.com/office/drawing/2014/main" id="{775BDE87-E7FB-4B31-8FA0-55D1330E8E33}"/>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247" name="【公営住宅】&#10;一人当たり面積最大値テキスト">
          <a:extLst>
            <a:ext uri="{FF2B5EF4-FFF2-40B4-BE49-F238E27FC236}">
              <a16:creationId xmlns:a16="http://schemas.microsoft.com/office/drawing/2014/main" id="{E76A85CD-6E54-4977-A33F-35D3C0D28828}"/>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248" name="直線コネクタ 247">
          <a:extLst>
            <a:ext uri="{FF2B5EF4-FFF2-40B4-BE49-F238E27FC236}">
              <a16:creationId xmlns:a16="http://schemas.microsoft.com/office/drawing/2014/main" id="{09F2D3F0-58AF-4D21-9767-D809B4D8CCC9}"/>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249" name="【公営住宅】&#10;一人当たり面積平均値テキスト">
          <a:extLst>
            <a:ext uri="{FF2B5EF4-FFF2-40B4-BE49-F238E27FC236}">
              <a16:creationId xmlns:a16="http://schemas.microsoft.com/office/drawing/2014/main" id="{2EBF26E7-459E-4C32-A92E-DDE3090C880C}"/>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250" name="フローチャート: 判断 249">
          <a:extLst>
            <a:ext uri="{FF2B5EF4-FFF2-40B4-BE49-F238E27FC236}">
              <a16:creationId xmlns:a16="http://schemas.microsoft.com/office/drawing/2014/main" id="{A2963212-A637-4920-9924-BDF1D3A5B00E}"/>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251" name="フローチャート: 判断 250">
          <a:extLst>
            <a:ext uri="{FF2B5EF4-FFF2-40B4-BE49-F238E27FC236}">
              <a16:creationId xmlns:a16="http://schemas.microsoft.com/office/drawing/2014/main" id="{125B79E3-E477-48B6-A365-53F084EEDCB3}"/>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252" name="フローチャート: 判断 251">
          <a:extLst>
            <a:ext uri="{FF2B5EF4-FFF2-40B4-BE49-F238E27FC236}">
              <a16:creationId xmlns:a16="http://schemas.microsoft.com/office/drawing/2014/main" id="{D272B4C4-8EAC-4115-B4AA-3469D7B957F9}"/>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253" name="フローチャート: 判断 252">
          <a:extLst>
            <a:ext uri="{FF2B5EF4-FFF2-40B4-BE49-F238E27FC236}">
              <a16:creationId xmlns:a16="http://schemas.microsoft.com/office/drawing/2014/main" id="{2E381275-EA22-48A3-B4BA-86969A504668}"/>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4" name="フローチャート: 判断 253">
          <a:extLst>
            <a:ext uri="{FF2B5EF4-FFF2-40B4-BE49-F238E27FC236}">
              <a16:creationId xmlns:a16="http://schemas.microsoft.com/office/drawing/2014/main" id="{F8F6FEB2-164E-4AB4-A8C7-3D8EEE419F9D}"/>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C1DB46C-0146-4DA3-96C2-09FEC4353E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D4F5CA3-ABE0-41B9-8711-E43A76D277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CD1E59D-DD4B-4EC5-BFA3-AE8F95D902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F0B7521-9B65-40B4-B1E3-0B3A9D82FC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D4F3E57-CA88-4253-9B53-462DD4ED405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56566</xdr:rowOff>
    </xdr:from>
    <xdr:to>
      <xdr:col>55</xdr:col>
      <xdr:colOff>50800</xdr:colOff>
      <xdr:row>85</xdr:row>
      <xdr:rowOff>158166</xdr:rowOff>
    </xdr:to>
    <xdr:sp macro="" textlink="">
      <xdr:nvSpPr>
        <xdr:cNvPr id="260" name="楕円 259">
          <a:extLst>
            <a:ext uri="{FF2B5EF4-FFF2-40B4-BE49-F238E27FC236}">
              <a16:creationId xmlns:a16="http://schemas.microsoft.com/office/drawing/2014/main" id="{5F5A829A-C688-4C71-B56B-8AB571780BD2}"/>
            </a:ext>
          </a:extLst>
        </xdr:cNvPr>
        <xdr:cNvSpPr/>
      </xdr:nvSpPr>
      <xdr:spPr>
        <a:xfrm>
          <a:off x="10426700" y="146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1617</xdr:rowOff>
    </xdr:from>
    <xdr:ext cx="469744" cy="259045"/>
    <xdr:sp macro="" textlink="">
      <xdr:nvSpPr>
        <xdr:cNvPr id="261" name="【公営住宅】&#10;一人当たり面積該当値テキスト">
          <a:extLst>
            <a:ext uri="{FF2B5EF4-FFF2-40B4-BE49-F238E27FC236}">
              <a16:creationId xmlns:a16="http://schemas.microsoft.com/office/drawing/2014/main" id="{1A8328B2-9501-42F6-9F2E-D7A0B5A804D8}"/>
            </a:ext>
          </a:extLst>
        </xdr:cNvPr>
        <xdr:cNvSpPr txBox="1"/>
      </xdr:nvSpPr>
      <xdr:spPr>
        <a:xfrm>
          <a:off x="10515600" y="1457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56566</xdr:rowOff>
    </xdr:from>
    <xdr:to>
      <xdr:col>50</xdr:col>
      <xdr:colOff>165100</xdr:colOff>
      <xdr:row>85</xdr:row>
      <xdr:rowOff>158166</xdr:rowOff>
    </xdr:to>
    <xdr:sp macro="" textlink="">
      <xdr:nvSpPr>
        <xdr:cNvPr id="262" name="楕円 261">
          <a:extLst>
            <a:ext uri="{FF2B5EF4-FFF2-40B4-BE49-F238E27FC236}">
              <a16:creationId xmlns:a16="http://schemas.microsoft.com/office/drawing/2014/main" id="{8B302195-721C-42FF-9040-881AABF52A40}"/>
            </a:ext>
          </a:extLst>
        </xdr:cNvPr>
        <xdr:cNvSpPr/>
      </xdr:nvSpPr>
      <xdr:spPr>
        <a:xfrm>
          <a:off x="9588500" y="146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107366</xdr:rowOff>
    </xdr:from>
    <xdr:to>
      <xdr:col>55</xdr:col>
      <xdr:colOff>0</xdr:colOff>
      <xdr:row>85</xdr:row>
      <xdr:rowOff>107366</xdr:rowOff>
    </xdr:to>
    <xdr:cxnSp macro="">
      <xdr:nvCxnSpPr>
        <xdr:cNvPr id="263" name="直線コネクタ 262">
          <a:extLst>
            <a:ext uri="{FF2B5EF4-FFF2-40B4-BE49-F238E27FC236}">
              <a16:creationId xmlns:a16="http://schemas.microsoft.com/office/drawing/2014/main" id="{546505BF-C40A-4B64-9084-FB3DEF187222}"/>
            </a:ext>
          </a:extLst>
        </xdr:cNvPr>
        <xdr:cNvCxnSpPr/>
      </xdr:nvCxnSpPr>
      <xdr:spPr>
        <a:xfrm>
          <a:off x="9639300" y="14680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57708</xdr:rowOff>
    </xdr:from>
    <xdr:to>
      <xdr:col>46</xdr:col>
      <xdr:colOff>38100</xdr:colOff>
      <xdr:row>85</xdr:row>
      <xdr:rowOff>159308</xdr:rowOff>
    </xdr:to>
    <xdr:sp macro="" textlink="">
      <xdr:nvSpPr>
        <xdr:cNvPr id="264" name="楕円 263">
          <a:extLst>
            <a:ext uri="{FF2B5EF4-FFF2-40B4-BE49-F238E27FC236}">
              <a16:creationId xmlns:a16="http://schemas.microsoft.com/office/drawing/2014/main" id="{D12D96AC-0827-4B4E-B353-B2F5AC8D72A8}"/>
            </a:ext>
          </a:extLst>
        </xdr:cNvPr>
        <xdr:cNvSpPr/>
      </xdr:nvSpPr>
      <xdr:spPr>
        <a:xfrm>
          <a:off x="8699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107366</xdr:rowOff>
    </xdr:from>
    <xdr:to>
      <xdr:col>50</xdr:col>
      <xdr:colOff>114300</xdr:colOff>
      <xdr:row>85</xdr:row>
      <xdr:rowOff>108508</xdr:rowOff>
    </xdr:to>
    <xdr:cxnSp macro="">
      <xdr:nvCxnSpPr>
        <xdr:cNvPr id="265" name="直線コネクタ 264">
          <a:extLst>
            <a:ext uri="{FF2B5EF4-FFF2-40B4-BE49-F238E27FC236}">
              <a16:creationId xmlns:a16="http://schemas.microsoft.com/office/drawing/2014/main" id="{18647740-3C13-4DC6-A051-A534B178ADC2}"/>
            </a:ext>
          </a:extLst>
        </xdr:cNvPr>
        <xdr:cNvCxnSpPr/>
      </xdr:nvCxnSpPr>
      <xdr:spPr>
        <a:xfrm flipV="1">
          <a:off x="8750300" y="1468061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59080</xdr:rowOff>
    </xdr:from>
    <xdr:to>
      <xdr:col>41</xdr:col>
      <xdr:colOff>101600</xdr:colOff>
      <xdr:row>85</xdr:row>
      <xdr:rowOff>160680</xdr:rowOff>
    </xdr:to>
    <xdr:sp macro="" textlink="">
      <xdr:nvSpPr>
        <xdr:cNvPr id="266" name="楕円 265">
          <a:extLst>
            <a:ext uri="{FF2B5EF4-FFF2-40B4-BE49-F238E27FC236}">
              <a16:creationId xmlns:a16="http://schemas.microsoft.com/office/drawing/2014/main" id="{B43C8A40-6513-49CB-9655-D1A418A94DDD}"/>
            </a:ext>
          </a:extLst>
        </xdr:cNvPr>
        <xdr:cNvSpPr/>
      </xdr:nvSpPr>
      <xdr:spPr>
        <a:xfrm>
          <a:off x="7810500" y="14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108508</xdr:rowOff>
    </xdr:from>
    <xdr:to>
      <xdr:col>45</xdr:col>
      <xdr:colOff>177800</xdr:colOff>
      <xdr:row>85</xdr:row>
      <xdr:rowOff>109880</xdr:rowOff>
    </xdr:to>
    <xdr:cxnSp macro="">
      <xdr:nvCxnSpPr>
        <xdr:cNvPr id="267" name="直線コネクタ 266">
          <a:extLst>
            <a:ext uri="{FF2B5EF4-FFF2-40B4-BE49-F238E27FC236}">
              <a16:creationId xmlns:a16="http://schemas.microsoft.com/office/drawing/2014/main" id="{6844EFE9-0FBC-49B0-98D0-F23AF3079F7B}"/>
            </a:ext>
          </a:extLst>
        </xdr:cNvPr>
        <xdr:cNvCxnSpPr/>
      </xdr:nvCxnSpPr>
      <xdr:spPr>
        <a:xfrm flipV="1">
          <a:off x="7861300" y="1468175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60223</xdr:rowOff>
    </xdr:from>
    <xdr:to>
      <xdr:col>36</xdr:col>
      <xdr:colOff>165100</xdr:colOff>
      <xdr:row>85</xdr:row>
      <xdr:rowOff>161823</xdr:rowOff>
    </xdr:to>
    <xdr:sp macro="" textlink="">
      <xdr:nvSpPr>
        <xdr:cNvPr id="268" name="楕円 267">
          <a:extLst>
            <a:ext uri="{FF2B5EF4-FFF2-40B4-BE49-F238E27FC236}">
              <a16:creationId xmlns:a16="http://schemas.microsoft.com/office/drawing/2014/main" id="{B18ABF07-4B27-4CA6-BEC6-27EC68BACE21}"/>
            </a:ext>
          </a:extLst>
        </xdr:cNvPr>
        <xdr:cNvSpPr/>
      </xdr:nvSpPr>
      <xdr:spPr>
        <a:xfrm>
          <a:off x="6921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109880</xdr:rowOff>
    </xdr:from>
    <xdr:to>
      <xdr:col>41</xdr:col>
      <xdr:colOff>50800</xdr:colOff>
      <xdr:row>85</xdr:row>
      <xdr:rowOff>111023</xdr:rowOff>
    </xdr:to>
    <xdr:cxnSp macro="">
      <xdr:nvCxnSpPr>
        <xdr:cNvPr id="269" name="直線コネクタ 268">
          <a:extLst>
            <a:ext uri="{FF2B5EF4-FFF2-40B4-BE49-F238E27FC236}">
              <a16:creationId xmlns:a16="http://schemas.microsoft.com/office/drawing/2014/main" id="{79B5CD71-4F57-4678-98ED-A7245C0BA1C4}"/>
            </a:ext>
          </a:extLst>
        </xdr:cNvPr>
        <xdr:cNvCxnSpPr/>
      </xdr:nvCxnSpPr>
      <xdr:spPr>
        <a:xfrm flipV="1">
          <a:off x="6972300" y="1468313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270" name="n_1aveValue【公営住宅】&#10;一人当たり面積">
          <a:extLst>
            <a:ext uri="{FF2B5EF4-FFF2-40B4-BE49-F238E27FC236}">
              <a16:creationId xmlns:a16="http://schemas.microsoft.com/office/drawing/2014/main" id="{95F387BC-9DFE-4C22-A0C9-60F27A606E16}"/>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271" name="n_2aveValue【公営住宅】&#10;一人当たり面積">
          <a:extLst>
            <a:ext uri="{FF2B5EF4-FFF2-40B4-BE49-F238E27FC236}">
              <a16:creationId xmlns:a16="http://schemas.microsoft.com/office/drawing/2014/main" id="{1AA82F8C-18E2-4AD5-B54C-78ADE1748D79}"/>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272" name="n_3aveValue【公営住宅】&#10;一人当たり面積">
          <a:extLst>
            <a:ext uri="{FF2B5EF4-FFF2-40B4-BE49-F238E27FC236}">
              <a16:creationId xmlns:a16="http://schemas.microsoft.com/office/drawing/2014/main" id="{DFDE6032-DEE1-47CD-B43E-972F2F46F73F}"/>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3" name="n_4aveValue【公営住宅】&#10;一人当たり面積">
          <a:extLst>
            <a:ext uri="{FF2B5EF4-FFF2-40B4-BE49-F238E27FC236}">
              <a16:creationId xmlns:a16="http://schemas.microsoft.com/office/drawing/2014/main" id="{C073D9B8-2344-46B7-B912-66C3A976FE4C}"/>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149293</xdr:rowOff>
    </xdr:from>
    <xdr:ext cx="469744" cy="259045"/>
    <xdr:sp macro="" textlink="">
      <xdr:nvSpPr>
        <xdr:cNvPr id="274" name="n_1mainValue【公営住宅】&#10;一人当たり面積">
          <a:extLst>
            <a:ext uri="{FF2B5EF4-FFF2-40B4-BE49-F238E27FC236}">
              <a16:creationId xmlns:a16="http://schemas.microsoft.com/office/drawing/2014/main" id="{AC500FDF-E6A3-4FDF-B652-BAA71E66DDFA}"/>
            </a:ext>
          </a:extLst>
        </xdr:cNvPr>
        <xdr:cNvSpPr txBox="1"/>
      </xdr:nvSpPr>
      <xdr:spPr>
        <a:xfrm>
          <a:off x="9391727" y="147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150435</xdr:rowOff>
    </xdr:from>
    <xdr:ext cx="469744" cy="259045"/>
    <xdr:sp macro="" textlink="">
      <xdr:nvSpPr>
        <xdr:cNvPr id="275" name="n_2mainValue【公営住宅】&#10;一人当たり面積">
          <a:extLst>
            <a:ext uri="{FF2B5EF4-FFF2-40B4-BE49-F238E27FC236}">
              <a16:creationId xmlns:a16="http://schemas.microsoft.com/office/drawing/2014/main" id="{6A1FB0D1-1B23-4C2F-96C1-43039EC405EE}"/>
            </a:ext>
          </a:extLst>
        </xdr:cNvPr>
        <xdr:cNvSpPr txBox="1"/>
      </xdr:nvSpPr>
      <xdr:spPr>
        <a:xfrm>
          <a:off x="85154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151807</xdr:rowOff>
    </xdr:from>
    <xdr:ext cx="469744" cy="259045"/>
    <xdr:sp macro="" textlink="">
      <xdr:nvSpPr>
        <xdr:cNvPr id="276" name="n_3mainValue【公営住宅】&#10;一人当たり面積">
          <a:extLst>
            <a:ext uri="{FF2B5EF4-FFF2-40B4-BE49-F238E27FC236}">
              <a16:creationId xmlns:a16="http://schemas.microsoft.com/office/drawing/2014/main" id="{18EC7036-A506-40D3-877E-79F710A5453C}"/>
            </a:ext>
          </a:extLst>
        </xdr:cNvPr>
        <xdr:cNvSpPr txBox="1"/>
      </xdr:nvSpPr>
      <xdr:spPr>
        <a:xfrm>
          <a:off x="7626427" y="1472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152950</xdr:rowOff>
    </xdr:from>
    <xdr:ext cx="469744" cy="259045"/>
    <xdr:sp macro="" textlink="">
      <xdr:nvSpPr>
        <xdr:cNvPr id="277" name="n_4mainValue【公営住宅】&#10;一人当たり面積">
          <a:extLst>
            <a:ext uri="{FF2B5EF4-FFF2-40B4-BE49-F238E27FC236}">
              <a16:creationId xmlns:a16="http://schemas.microsoft.com/office/drawing/2014/main" id="{9CA2DA8E-C308-4E1F-ADD1-EF70D8C5FA26}"/>
            </a:ext>
          </a:extLst>
        </xdr:cNvPr>
        <xdr:cNvSpPr txBox="1"/>
      </xdr:nvSpPr>
      <xdr:spPr>
        <a:xfrm>
          <a:off x="6737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70296AD0-DC20-491A-9B05-61D0F57DBA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68DF9897-AAFE-467A-95E6-A293C8215A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E7C91B2-9756-414B-994F-3FEB35A49B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C56C13A-9E28-49CF-86FA-18890D9B33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81E665FC-28EB-42FC-B88B-8A62C8761B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B2BF7ED-79EF-4C86-B0C2-DFF02533C4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A0D54AD-3554-40A5-B8F4-CC4D0D213D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52933B3-6008-43FD-94D9-75FDBD8FD75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6D1A8DF4-BD01-448E-9136-DAE42591D2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C8EC43DC-972B-405B-B408-97B7A770B1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A1E41EE4-49F4-4960-870F-9510E48E1C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52B8CFEA-9856-4B6D-82BC-A331DD9813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6F0CA421-897D-40CE-88E0-1592B4DC40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2CBE0323-5820-42C7-81AB-8FB13D6D4B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CC725CC6-70AA-4ACE-890B-7360D074CD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973FC278-613E-4B4A-A6A8-141A29FCDD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FF1E9261-13A1-4DA5-B01A-B79BB34C9E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B098D222-8711-4D22-8255-E264B21852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1CD2FBD4-921E-4CB9-8080-BA710A68FB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73CF7F6B-B698-4C3F-AB7B-10B910D365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C994CA7-1379-4C9A-9D97-8C9BA23FDD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D9FF061C-D580-4BD8-BACF-CD6F7BF41E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1333D17C-1EF6-4E3B-9125-4EDD6C0C5D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67BDFB8-EC6F-48DC-9BA2-704C5103E3F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88E9E998-E488-4FBD-A92E-BD1E7158B5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ED55FD0E-5ABC-4239-906B-CEB5A9E523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AFC0B020-FDB4-471B-97C1-FD48A40E4E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88C04969-762C-411E-9C52-82A2315B8CA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94D22591-CF70-47F7-8F2F-1EFEDD4158F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74C600EE-E06B-4888-AAB2-97D3360CC4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B2D5C51C-0C0A-42C1-89AF-BF4B441CBB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DC31DAB-C065-418B-8D45-0C65465BC39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53BAA762-B96F-4F05-A642-7EA9E7AB7B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2D139D74-6D3A-409B-B184-90DACD0CC60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7ECD9D54-4D73-45A1-A945-A9446F38B1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4B83BC98-92D1-4C78-A092-E49B7F09EF5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359E5409-F07B-465B-8E70-097C6A954D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2CAD2BB2-87DB-40C4-9DB8-BD5252D4DD6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383B537C-7825-4CDE-9DDE-797CF80C6FD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FA6D5C84-20DA-4EC8-B31C-D7F6251732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D5A1A36-A999-4831-9719-7A5EB380CC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4B12C-CA09-446A-8135-66138904A894}"/>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21925D81-845F-43CF-A100-AB1B4AF014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33DC3202-386E-4BE7-8892-4E014FA5A53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3E0D88BB-EBDD-4AE0-9A27-4661E19D6352}"/>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3" name="直線コネクタ 322">
          <a:extLst>
            <a:ext uri="{FF2B5EF4-FFF2-40B4-BE49-F238E27FC236}">
              <a16:creationId xmlns:a16="http://schemas.microsoft.com/office/drawing/2014/main" id="{2050AA81-8B0E-4A4D-8DC3-0BB4EFCE454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F6BB825F-CEE4-42CA-9782-5B198CCBCA5A}"/>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5" name="フローチャート: 判断 324">
          <a:extLst>
            <a:ext uri="{FF2B5EF4-FFF2-40B4-BE49-F238E27FC236}">
              <a16:creationId xmlns:a16="http://schemas.microsoft.com/office/drawing/2014/main" id="{A8C39636-2169-481C-A156-2E5CA89969BC}"/>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6" name="フローチャート: 判断 325">
          <a:extLst>
            <a:ext uri="{FF2B5EF4-FFF2-40B4-BE49-F238E27FC236}">
              <a16:creationId xmlns:a16="http://schemas.microsoft.com/office/drawing/2014/main" id="{EF47C9B9-7791-4804-8AC4-CA4DB1A57C96}"/>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7" name="フローチャート: 判断 326">
          <a:extLst>
            <a:ext uri="{FF2B5EF4-FFF2-40B4-BE49-F238E27FC236}">
              <a16:creationId xmlns:a16="http://schemas.microsoft.com/office/drawing/2014/main" id="{67F40DEF-7F7E-414C-AFA8-6C88EEEB32B6}"/>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28" name="フローチャート: 判断 327">
          <a:extLst>
            <a:ext uri="{FF2B5EF4-FFF2-40B4-BE49-F238E27FC236}">
              <a16:creationId xmlns:a16="http://schemas.microsoft.com/office/drawing/2014/main" id="{77CCE1B7-616B-4CDC-9BE1-FAD72953DC61}"/>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29" name="フローチャート: 判断 328">
          <a:extLst>
            <a:ext uri="{FF2B5EF4-FFF2-40B4-BE49-F238E27FC236}">
              <a16:creationId xmlns:a16="http://schemas.microsoft.com/office/drawing/2014/main" id="{2EA3C4BA-4204-4A6D-AC47-8F64B1158E5D}"/>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1B2FEDE-ED7B-4366-B43C-FD77309147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FA3C26C-887E-482E-B9A8-ABC1AC87EC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3CDAA84-9BA6-4BF4-B46C-EC06F0EA57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4BF9475-ABBC-4AE4-B461-14917AD2B0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BCA02B7-3A3A-40E6-89EF-D0E49946FC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35" name="楕円 334">
          <a:extLst>
            <a:ext uri="{FF2B5EF4-FFF2-40B4-BE49-F238E27FC236}">
              <a16:creationId xmlns:a16="http://schemas.microsoft.com/office/drawing/2014/main" id="{9E9DC703-303C-4EE8-97A5-1BE856C0C918}"/>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354C3AEB-E287-40F0-8CFD-D1BC67A7D94C}"/>
            </a:ext>
          </a:extLst>
        </xdr:cNvPr>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337" name="楕円 336">
          <a:extLst>
            <a:ext uri="{FF2B5EF4-FFF2-40B4-BE49-F238E27FC236}">
              <a16:creationId xmlns:a16="http://schemas.microsoft.com/office/drawing/2014/main" id="{08DE1D09-F6EF-4EE7-BAC4-09E9C26D6C16}"/>
            </a:ext>
          </a:extLst>
        </xdr:cNvPr>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152944</xdr:rowOff>
    </xdr:from>
    <xdr:to>
      <xdr:col>85</xdr:col>
      <xdr:colOff>127000</xdr:colOff>
      <xdr:row>38</xdr:row>
      <xdr:rowOff>30480</xdr:rowOff>
    </xdr:to>
    <xdr:cxnSp macro="">
      <xdr:nvCxnSpPr>
        <xdr:cNvPr id="338" name="直線コネクタ 337">
          <a:extLst>
            <a:ext uri="{FF2B5EF4-FFF2-40B4-BE49-F238E27FC236}">
              <a16:creationId xmlns:a16="http://schemas.microsoft.com/office/drawing/2014/main" id="{AC01D176-FDE1-49FF-BFF4-5604B7C3E35B}"/>
            </a:ext>
          </a:extLst>
        </xdr:cNvPr>
        <xdr:cNvCxnSpPr/>
      </xdr:nvCxnSpPr>
      <xdr:spPr>
        <a:xfrm>
          <a:off x="15481300" y="649659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339" name="楕円 338">
          <a:extLst>
            <a:ext uri="{FF2B5EF4-FFF2-40B4-BE49-F238E27FC236}">
              <a16:creationId xmlns:a16="http://schemas.microsoft.com/office/drawing/2014/main" id="{EE61868B-113C-4439-B904-79440EDC48C8}"/>
            </a:ext>
          </a:extLst>
        </xdr:cNvPr>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37</xdr:row>
      <xdr:rowOff>152944</xdr:rowOff>
    </xdr:to>
    <xdr:cxnSp macro="">
      <xdr:nvCxnSpPr>
        <xdr:cNvPr id="340" name="直線コネクタ 339">
          <a:extLst>
            <a:ext uri="{FF2B5EF4-FFF2-40B4-BE49-F238E27FC236}">
              <a16:creationId xmlns:a16="http://schemas.microsoft.com/office/drawing/2014/main" id="{C4FE2A8E-B082-46D1-955A-A2786C7182FF}"/>
            </a:ext>
          </a:extLst>
        </xdr:cNvPr>
        <xdr:cNvCxnSpPr/>
      </xdr:nvCxnSpPr>
      <xdr:spPr>
        <a:xfrm>
          <a:off x="14592300" y="64378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126637</xdr:rowOff>
    </xdr:from>
    <xdr:to>
      <xdr:col>72</xdr:col>
      <xdr:colOff>38100</xdr:colOff>
      <xdr:row>41</xdr:row>
      <xdr:rowOff>56787</xdr:rowOff>
    </xdr:to>
    <xdr:sp macro="" textlink="">
      <xdr:nvSpPr>
        <xdr:cNvPr id="341" name="楕円 340">
          <a:extLst>
            <a:ext uri="{FF2B5EF4-FFF2-40B4-BE49-F238E27FC236}">
              <a16:creationId xmlns:a16="http://schemas.microsoft.com/office/drawing/2014/main" id="{0F554783-94B5-4666-8334-5168859A087A}"/>
            </a:ext>
          </a:extLst>
        </xdr:cNvPr>
        <xdr:cNvSpPr/>
      </xdr:nvSpPr>
      <xdr:spPr>
        <a:xfrm>
          <a:off x="13652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41</xdr:row>
      <xdr:rowOff>5987</xdr:rowOff>
    </xdr:to>
    <xdr:cxnSp macro="">
      <xdr:nvCxnSpPr>
        <xdr:cNvPr id="342" name="直線コネクタ 341">
          <a:extLst>
            <a:ext uri="{FF2B5EF4-FFF2-40B4-BE49-F238E27FC236}">
              <a16:creationId xmlns:a16="http://schemas.microsoft.com/office/drawing/2014/main" id="{682043E4-4B8E-4F6F-945C-F85FF365BFF2}"/>
            </a:ext>
          </a:extLst>
        </xdr:cNvPr>
        <xdr:cNvCxnSpPr/>
      </xdr:nvCxnSpPr>
      <xdr:spPr>
        <a:xfrm flipV="1">
          <a:off x="13703300" y="6437811"/>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72753</xdr:rowOff>
    </xdr:from>
    <xdr:to>
      <xdr:col>67</xdr:col>
      <xdr:colOff>101600</xdr:colOff>
      <xdr:row>41</xdr:row>
      <xdr:rowOff>2903</xdr:rowOff>
    </xdr:to>
    <xdr:sp macro="" textlink="">
      <xdr:nvSpPr>
        <xdr:cNvPr id="343" name="楕円 342">
          <a:extLst>
            <a:ext uri="{FF2B5EF4-FFF2-40B4-BE49-F238E27FC236}">
              <a16:creationId xmlns:a16="http://schemas.microsoft.com/office/drawing/2014/main" id="{45D5EF4C-4BFF-45DE-9F85-FBAC3D554CC5}"/>
            </a:ext>
          </a:extLst>
        </xdr:cNvPr>
        <xdr:cNvSpPr/>
      </xdr:nvSpPr>
      <xdr:spPr>
        <a:xfrm>
          <a:off x="12763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123553</xdr:rowOff>
    </xdr:from>
    <xdr:to>
      <xdr:col>71</xdr:col>
      <xdr:colOff>177800</xdr:colOff>
      <xdr:row>41</xdr:row>
      <xdr:rowOff>5987</xdr:rowOff>
    </xdr:to>
    <xdr:cxnSp macro="">
      <xdr:nvCxnSpPr>
        <xdr:cNvPr id="344" name="直線コネクタ 343">
          <a:extLst>
            <a:ext uri="{FF2B5EF4-FFF2-40B4-BE49-F238E27FC236}">
              <a16:creationId xmlns:a16="http://schemas.microsoft.com/office/drawing/2014/main" id="{F301E988-F2B0-451F-A6D6-E9E4C9F4A50B}"/>
            </a:ext>
          </a:extLst>
        </xdr:cNvPr>
        <xdr:cNvCxnSpPr/>
      </xdr:nvCxnSpPr>
      <xdr:spPr>
        <a:xfrm>
          <a:off x="12814300" y="698155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49C8BBB6-609E-4893-AF33-CF8325810B66}"/>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5F8F7D66-F831-4426-96AD-B38F5B464DFF}"/>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59511C02-9512-40B3-8EB4-8277CC92A2F4}"/>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ACCF3EBA-426A-40AB-8AEE-3257E515BD0F}"/>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48821</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829F7740-3791-47EF-979C-2FD15FA61D47}"/>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837CDE15-2160-4680-A648-4F285B9E1B5A}"/>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47914</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9859B884-5A48-4619-8E3D-AC4199A589F6}"/>
            </a:ext>
          </a:extLst>
        </xdr:cNvPr>
        <xdr:cNvSpPr txBox="1"/>
      </xdr:nvSpPr>
      <xdr:spPr>
        <a:xfrm>
          <a:off x="13500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165480</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4F5C5E21-E09C-4E26-9014-AD5BD4034FBF}"/>
            </a:ext>
          </a:extLst>
        </xdr:cNvPr>
        <xdr:cNvSpPr txBox="1"/>
      </xdr:nvSpPr>
      <xdr:spPr>
        <a:xfrm>
          <a:off x="12611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2BCCE67-330F-4038-81F8-1C5797F523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39E3292E-C662-44D2-8FC7-D2C8E46E4F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F6F7774B-9753-4E3E-B0ED-0D41BEEB1D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C7BEC4CE-02B1-4604-BC57-E8D76A754F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B3C1CF6B-E2B3-4BD0-8E78-5C20C7FC7C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742E9F6-E6A8-43AA-9BCE-E45ABAB1CB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CAA5998-29AF-4207-991E-E41FB575F63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5F27E0D-5BA0-4068-8856-95E0B0F411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27FE98A-514F-4A7F-AC70-B85D3569B99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1F448786-FE83-4C42-9505-B827EEC414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B1AD5040-8F45-42D6-A4C2-045E76040FF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2C8CFA1D-E944-45C2-8D35-31BDB14061B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E68BB605-6569-4C6B-BCDB-EF15EF5C8DC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9AE29B1E-09B9-491D-B8CB-57561219FFF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297F3588-FA23-4783-87EF-B8C43C4E133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91254127-13C2-43DA-9EDE-8DD793386BC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0A96389-EB49-44E6-9DCE-9AC27318045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3AE4A0F0-6AEC-4BB2-AF35-48AD6A03094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545E5A52-3544-4269-8E5B-AC4BB5FFFD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A6768CEA-11E9-4B29-84E4-B923D62D3C8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562F98A4-A752-4DD1-B9E7-DD78B168E4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FC408417-9ED2-423F-B249-278CBA81BD2B}"/>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FD5CE714-2A88-4909-A014-9A0657F4D3F5}"/>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03E11EED-F80A-4F34-8BA0-8CE6E15B815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3EEA8873-9D78-4E49-B0AE-170965F24427}"/>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78" name="直線コネクタ 377">
          <a:extLst>
            <a:ext uri="{FF2B5EF4-FFF2-40B4-BE49-F238E27FC236}">
              <a16:creationId xmlns:a16="http://schemas.microsoft.com/office/drawing/2014/main" id="{C3C45005-2420-4A68-B6B1-0CFC782D9C7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3EF53547-5078-4833-A510-CF60B79B6BD1}"/>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9921C477-3AC2-475B-97EE-4BD4208302A3}"/>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1" name="フローチャート: 判断 380">
          <a:extLst>
            <a:ext uri="{FF2B5EF4-FFF2-40B4-BE49-F238E27FC236}">
              <a16:creationId xmlns:a16="http://schemas.microsoft.com/office/drawing/2014/main" id="{54D4C1ED-2787-486D-9526-6126D5839813}"/>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2" name="フローチャート: 判断 381">
          <a:extLst>
            <a:ext uri="{FF2B5EF4-FFF2-40B4-BE49-F238E27FC236}">
              <a16:creationId xmlns:a16="http://schemas.microsoft.com/office/drawing/2014/main" id="{28460B04-AE9C-4E0B-B659-633C1E379BFA}"/>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3" name="フローチャート: 判断 382">
          <a:extLst>
            <a:ext uri="{FF2B5EF4-FFF2-40B4-BE49-F238E27FC236}">
              <a16:creationId xmlns:a16="http://schemas.microsoft.com/office/drawing/2014/main" id="{4F8ABD03-513E-4F71-8DB5-2705570A1AF8}"/>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4" name="フローチャート: 判断 383">
          <a:extLst>
            <a:ext uri="{FF2B5EF4-FFF2-40B4-BE49-F238E27FC236}">
              <a16:creationId xmlns:a16="http://schemas.microsoft.com/office/drawing/2014/main" id="{A8F882F3-DEDE-40AF-A4F4-50B424072F3C}"/>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EB53410-2ACA-44DB-AB85-0E22F4E63F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85A0DD6-398E-4CE0-BA2E-2415243F0E3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381F706-F273-480A-B65B-DD0EC7FCB3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2279CC6-4BF1-418D-B471-E8E6B1D220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F03234F-A5FD-4525-BFB3-C198CB551B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50546</xdr:rowOff>
    </xdr:from>
    <xdr:to>
      <xdr:col>116</xdr:col>
      <xdr:colOff>114300</xdr:colOff>
      <xdr:row>38</xdr:row>
      <xdr:rowOff>152146</xdr:rowOff>
    </xdr:to>
    <xdr:sp macro="" textlink="">
      <xdr:nvSpPr>
        <xdr:cNvPr id="390" name="楕円 389">
          <a:extLst>
            <a:ext uri="{FF2B5EF4-FFF2-40B4-BE49-F238E27FC236}">
              <a16:creationId xmlns:a16="http://schemas.microsoft.com/office/drawing/2014/main" id="{2F3BF146-158E-4B87-B732-C6FE36987EAE}"/>
            </a:ext>
          </a:extLst>
        </xdr:cNvPr>
        <xdr:cNvSpPr/>
      </xdr:nvSpPr>
      <xdr:spPr>
        <a:xfrm>
          <a:off x="221107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73423</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41F69BB1-CC91-42F0-870C-2E8075A6E54C}"/>
            </a:ext>
          </a:extLst>
        </xdr:cNvPr>
        <xdr:cNvSpPr txBox="1"/>
      </xdr:nvSpPr>
      <xdr:spPr>
        <a:xfrm>
          <a:off x="22199600"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50546</xdr:rowOff>
    </xdr:from>
    <xdr:to>
      <xdr:col>112</xdr:col>
      <xdr:colOff>38100</xdr:colOff>
      <xdr:row>38</xdr:row>
      <xdr:rowOff>152146</xdr:rowOff>
    </xdr:to>
    <xdr:sp macro="" textlink="">
      <xdr:nvSpPr>
        <xdr:cNvPr id="392" name="楕円 391">
          <a:extLst>
            <a:ext uri="{FF2B5EF4-FFF2-40B4-BE49-F238E27FC236}">
              <a16:creationId xmlns:a16="http://schemas.microsoft.com/office/drawing/2014/main" id="{3ED0EB8A-1D55-4541-8B9D-C0696249D0E3}"/>
            </a:ext>
          </a:extLst>
        </xdr:cNvPr>
        <xdr:cNvSpPr/>
      </xdr:nvSpPr>
      <xdr:spPr>
        <a:xfrm>
          <a:off x="2127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101346</xdr:rowOff>
    </xdr:from>
    <xdr:to>
      <xdr:col>116</xdr:col>
      <xdr:colOff>63500</xdr:colOff>
      <xdr:row>38</xdr:row>
      <xdr:rowOff>101346</xdr:rowOff>
    </xdr:to>
    <xdr:cxnSp macro="">
      <xdr:nvCxnSpPr>
        <xdr:cNvPr id="393" name="直線コネクタ 392">
          <a:extLst>
            <a:ext uri="{FF2B5EF4-FFF2-40B4-BE49-F238E27FC236}">
              <a16:creationId xmlns:a16="http://schemas.microsoft.com/office/drawing/2014/main" id="{F9F95E49-E804-4A70-B35E-34E2B3DEFC92}"/>
            </a:ext>
          </a:extLst>
        </xdr:cNvPr>
        <xdr:cNvCxnSpPr/>
      </xdr:nvCxnSpPr>
      <xdr:spPr>
        <a:xfrm>
          <a:off x="21323300" y="66164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394" name="楕円 393">
          <a:extLst>
            <a:ext uri="{FF2B5EF4-FFF2-40B4-BE49-F238E27FC236}">
              <a16:creationId xmlns:a16="http://schemas.microsoft.com/office/drawing/2014/main" id="{6AB08C8F-263A-4A7A-B7DD-AC5331CC6377}"/>
            </a:ext>
          </a:extLst>
        </xdr:cNvPr>
        <xdr:cNvSpPr/>
      </xdr:nvSpPr>
      <xdr:spPr>
        <a:xfrm>
          <a:off x="2038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101346</xdr:rowOff>
    </xdr:from>
    <xdr:to>
      <xdr:col>111</xdr:col>
      <xdr:colOff>177800</xdr:colOff>
      <xdr:row>38</xdr:row>
      <xdr:rowOff>110490</xdr:rowOff>
    </xdr:to>
    <xdr:cxnSp macro="">
      <xdr:nvCxnSpPr>
        <xdr:cNvPr id="395" name="直線コネクタ 394">
          <a:extLst>
            <a:ext uri="{FF2B5EF4-FFF2-40B4-BE49-F238E27FC236}">
              <a16:creationId xmlns:a16="http://schemas.microsoft.com/office/drawing/2014/main" id="{0618BBC8-4DF2-4C07-B118-6585F23939B4}"/>
            </a:ext>
          </a:extLst>
        </xdr:cNvPr>
        <xdr:cNvCxnSpPr/>
      </xdr:nvCxnSpPr>
      <xdr:spPr>
        <a:xfrm flipV="1">
          <a:off x="20434300" y="66164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141986</xdr:rowOff>
    </xdr:from>
    <xdr:to>
      <xdr:col>102</xdr:col>
      <xdr:colOff>165100</xdr:colOff>
      <xdr:row>39</xdr:row>
      <xdr:rowOff>72136</xdr:rowOff>
    </xdr:to>
    <xdr:sp macro="" textlink="">
      <xdr:nvSpPr>
        <xdr:cNvPr id="396" name="楕円 395">
          <a:extLst>
            <a:ext uri="{FF2B5EF4-FFF2-40B4-BE49-F238E27FC236}">
              <a16:creationId xmlns:a16="http://schemas.microsoft.com/office/drawing/2014/main" id="{87EF0B58-D38A-412D-8A21-A5C0575FB973}"/>
            </a:ext>
          </a:extLst>
        </xdr:cNvPr>
        <xdr:cNvSpPr/>
      </xdr:nvSpPr>
      <xdr:spPr>
        <a:xfrm>
          <a:off x="19494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110490</xdr:rowOff>
    </xdr:from>
    <xdr:to>
      <xdr:col>107</xdr:col>
      <xdr:colOff>50800</xdr:colOff>
      <xdr:row>39</xdr:row>
      <xdr:rowOff>21336</xdr:rowOff>
    </xdr:to>
    <xdr:cxnSp macro="">
      <xdr:nvCxnSpPr>
        <xdr:cNvPr id="397" name="直線コネクタ 396">
          <a:extLst>
            <a:ext uri="{FF2B5EF4-FFF2-40B4-BE49-F238E27FC236}">
              <a16:creationId xmlns:a16="http://schemas.microsoft.com/office/drawing/2014/main" id="{B7BC3286-F2AA-465D-BF0F-C0E33D33D9DF}"/>
            </a:ext>
          </a:extLst>
        </xdr:cNvPr>
        <xdr:cNvCxnSpPr/>
      </xdr:nvCxnSpPr>
      <xdr:spPr>
        <a:xfrm flipV="1">
          <a:off x="19545300" y="662559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153416</xdr:rowOff>
    </xdr:from>
    <xdr:to>
      <xdr:col>98</xdr:col>
      <xdr:colOff>38100</xdr:colOff>
      <xdr:row>39</xdr:row>
      <xdr:rowOff>83566</xdr:rowOff>
    </xdr:to>
    <xdr:sp macro="" textlink="">
      <xdr:nvSpPr>
        <xdr:cNvPr id="398" name="楕円 397">
          <a:extLst>
            <a:ext uri="{FF2B5EF4-FFF2-40B4-BE49-F238E27FC236}">
              <a16:creationId xmlns:a16="http://schemas.microsoft.com/office/drawing/2014/main" id="{8CF82018-2388-4453-8B5B-E9D7C040DC52}"/>
            </a:ext>
          </a:extLst>
        </xdr:cNvPr>
        <xdr:cNvSpPr/>
      </xdr:nvSpPr>
      <xdr:spPr>
        <a:xfrm>
          <a:off x="18605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21336</xdr:rowOff>
    </xdr:from>
    <xdr:to>
      <xdr:col>102</xdr:col>
      <xdr:colOff>114300</xdr:colOff>
      <xdr:row>39</xdr:row>
      <xdr:rowOff>32766</xdr:rowOff>
    </xdr:to>
    <xdr:cxnSp macro="">
      <xdr:nvCxnSpPr>
        <xdr:cNvPr id="399" name="直線コネクタ 398">
          <a:extLst>
            <a:ext uri="{FF2B5EF4-FFF2-40B4-BE49-F238E27FC236}">
              <a16:creationId xmlns:a16="http://schemas.microsoft.com/office/drawing/2014/main" id="{928DA021-9F40-427A-8225-76B6427FF6D3}"/>
            </a:ext>
          </a:extLst>
        </xdr:cNvPr>
        <xdr:cNvCxnSpPr/>
      </xdr:nvCxnSpPr>
      <xdr:spPr>
        <a:xfrm flipV="1">
          <a:off x="18656300" y="67078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67835</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8FBC1A9E-1CD8-49FB-9C96-0FF5FCEEF5C3}"/>
            </a:ext>
          </a:extLst>
        </xdr:cNvPr>
        <xdr:cNvSpPr txBox="1"/>
      </xdr:nvSpPr>
      <xdr:spPr>
        <a:xfrm>
          <a:off x="210757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626E8131-02A1-4FAE-A565-97DE3A500416}"/>
            </a:ext>
          </a:extLst>
        </xdr:cNvPr>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55817E2B-69AA-44C6-852B-6BB426A66741}"/>
            </a:ext>
          </a:extLst>
        </xdr:cNvPr>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AB5801A-9B64-4CE7-B45D-D78703F822F9}"/>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168673</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F4385AE0-6DC2-42DA-90FE-65F015DA4DFF}"/>
            </a:ext>
          </a:extLst>
        </xdr:cNvPr>
        <xdr:cNvSpPr txBox="1"/>
      </xdr:nvSpPr>
      <xdr:spPr>
        <a:xfrm>
          <a:off x="21075727"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6367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838E2529-6B0A-44F8-9048-E6A1B02FB469}"/>
            </a:ext>
          </a:extLst>
        </xdr:cNvPr>
        <xdr:cNvSpPr txBox="1"/>
      </xdr:nvSpPr>
      <xdr:spPr>
        <a:xfrm>
          <a:off x="20199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88663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4263EB15-4AD9-482D-A233-C533A6DBCDEE}"/>
            </a:ext>
          </a:extLst>
        </xdr:cNvPr>
        <xdr:cNvSpPr txBox="1"/>
      </xdr:nvSpPr>
      <xdr:spPr>
        <a:xfrm>
          <a:off x="193104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100093</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6B577F53-3DFF-46DC-A52D-9C221AEFAD03}"/>
            </a:ext>
          </a:extLst>
        </xdr:cNvPr>
        <xdr:cNvSpPr txBox="1"/>
      </xdr:nvSpPr>
      <xdr:spPr>
        <a:xfrm>
          <a:off x="18421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442E66A4-7FEE-41F7-B544-23C58C02CA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CED06A7D-C359-4159-9960-A3592D102B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96E90972-248C-426A-BCFD-C055F4DF24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979E56B-E769-4319-BB01-14CCD3E1822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61B1E80-D4D7-439B-A42D-777D59BCC8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54912044-5A88-45F7-93FD-1A5E96DDD5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B76570AD-EBF1-49DA-9717-1C30EAA0B9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F38B0706-0954-46B3-99BE-DF2EEC0466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4EAFBF7D-6F3D-4BF8-8662-C2FCFA118A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EEED6364-DA17-4AC9-AFE8-681D93C74D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3E01C60E-7AF8-4E0D-8345-7AF9617A15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B7F7C2C2-D7B8-4BB1-9390-7894AC524D5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78041316-C709-4051-B90C-321130C2195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352603FC-72F1-4937-A010-814C6F50D7C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7FD190D2-8D82-49CF-9FCC-09D81E22420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84475CE3-9C86-41F9-B941-614238FDE84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233C9674-0C32-4EC6-B19A-7CAACCA69A8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21C021D3-1CC1-4A74-A3FB-A83D2F56E52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2DFBC404-6E0B-4BFD-944B-29CBF18921A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C6F4B3D7-4D35-4405-9351-73E637DE2E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575A03BA-F622-4C50-A49B-BE4FCB3F1E2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E646D293-C3EA-4D48-88B0-3A23799BA9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0" name="直線コネクタ 429">
          <a:extLst>
            <a:ext uri="{FF2B5EF4-FFF2-40B4-BE49-F238E27FC236}">
              <a16:creationId xmlns:a16="http://schemas.microsoft.com/office/drawing/2014/main" id="{83E03AFF-50CD-4DDA-A65A-7D64C0595173}"/>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4C2ACF20-6C8C-4EF0-BB0F-0BDAACE8A2EB}"/>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2" name="直線コネクタ 431">
          <a:extLst>
            <a:ext uri="{FF2B5EF4-FFF2-40B4-BE49-F238E27FC236}">
              <a16:creationId xmlns:a16="http://schemas.microsoft.com/office/drawing/2014/main" id="{1D46ADE5-27D9-42ED-98A3-F28F7F2F80A9}"/>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9EE84BF3-B80A-4AF3-8CA4-4429577A19E3}"/>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4" name="直線コネクタ 433">
          <a:extLst>
            <a:ext uri="{FF2B5EF4-FFF2-40B4-BE49-F238E27FC236}">
              <a16:creationId xmlns:a16="http://schemas.microsoft.com/office/drawing/2014/main" id="{3570AE50-5A31-4891-A2D6-903603E1522F}"/>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55CBB939-67F1-421B-9EC1-C043E5DE63EE}"/>
            </a:ext>
          </a:extLst>
        </xdr:cNvPr>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6" name="フローチャート: 判断 435">
          <a:extLst>
            <a:ext uri="{FF2B5EF4-FFF2-40B4-BE49-F238E27FC236}">
              <a16:creationId xmlns:a16="http://schemas.microsoft.com/office/drawing/2014/main" id="{E07661A9-FF95-468F-8CB5-1502602FB346}"/>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7" name="フローチャート: 判断 436">
          <a:extLst>
            <a:ext uri="{FF2B5EF4-FFF2-40B4-BE49-F238E27FC236}">
              <a16:creationId xmlns:a16="http://schemas.microsoft.com/office/drawing/2014/main" id="{E42A8055-18A7-49B1-A71D-2ABF4F17696B}"/>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38" name="フローチャート: 判断 437">
          <a:extLst>
            <a:ext uri="{FF2B5EF4-FFF2-40B4-BE49-F238E27FC236}">
              <a16:creationId xmlns:a16="http://schemas.microsoft.com/office/drawing/2014/main" id="{FE7003D3-CB1F-4EE8-A850-3969D22A6E06}"/>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39" name="フローチャート: 判断 438">
          <a:extLst>
            <a:ext uri="{FF2B5EF4-FFF2-40B4-BE49-F238E27FC236}">
              <a16:creationId xmlns:a16="http://schemas.microsoft.com/office/drawing/2014/main" id="{19092D54-FD41-431B-88BB-6E7FFEB01AA3}"/>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0" name="フローチャート: 判断 439">
          <a:extLst>
            <a:ext uri="{FF2B5EF4-FFF2-40B4-BE49-F238E27FC236}">
              <a16:creationId xmlns:a16="http://schemas.microsoft.com/office/drawing/2014/main" id="{58D4796A-EC53-4F4B-BA83-29132545363B}"/>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B1241E69-F574-4EFC-940D-BAA51493E4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4152F54B-F347-42A8-B91B-055567FCB10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1C1F84DE-3158-4BF1-829D-C9E3CE67036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FBD380A-FC5C-46B8-9CF2-AFB8CD5E55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1BE8728-8D2D-419F-B4BA-DE3F60B3E0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79502</xdr:rowOff>
    </xdr:from>
    <xdr:to>
      <xdr:col>85</xdr:col>
      <xdr:colOff>177800</xdr:colOff>
      <xdr:row>59</xdr:row>
      <xdr:rowOff>9652</xdr:rowOff>
    </xdr:to>
    <xdr:sp macro="" textlink="">
      <xdr:nvSpPr>
        <xdr:cNvPr id="446" name="楕円 445">
          <a:extLst>
            <a:ext uri="{FF2B5EF4-FFF2-40B4-BE49-F238E27FC236}">
              <a16:creationId xmlns:a16="http://schemas.microsoft.com/office/drawing/2014/main" id="{8570CB08-56B3-44C4-A5B9-5949DD25FC57}"/>
            </a:ext>
          </a:extLst>
        </xdr:cNvPr>
        <xdr:cNvSpPr/>
      </xdr:nvSpPr>
      <xdr:spPr>
        <a:xfrm>
          <a:off x="162687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102379</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752BD9CC-6DAC-4F4B-9C52-51DDA4704FD8}"/>
            </a:ext>
          </a:extLst>
        </xdr:cNvPr>
        <xdr:cNvSpPr txBox="1"/>
      </xdr:nvSpPr>
      <xdr:spPr>
        <a:xfrm>
          <a:off x="16357600" y="987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31496</xdr:rowOff>
    </xdr:from>
    <xdr:to>
      <xdr:col>81</xdr:col>
      <xdr:colOff>101600</xdr:colOff>
      <xdr:row>58</xdr:row>
      <xdr:rowOff>133096</xdr:rowOff>
    </xdr:to>
    <xdr:sp macro="" textlink="">
      <xdr:nvSpPr>
        <xdr:cNvPr id="448" name="楕円 447">
          <a:extLst>
            <a:ext uri="{FF2B5EF4-FFF2-40B4-BE49-F238E27FC236}">
              <a16:creationId xmlns:a16="http://schemas.microsoft.com/office/drawing/2014/main" id="{AF849766-A09A-4344-B427-B9417F00998B}"/>
            </a:ext>
          </a:extLst>
        </xdr:cNvPr>
        <xdr:cNvSpPr/>
      </xdr:nvSpPr>
      <xdr:spPr>
        <a:xfrm>
          <a:off x="15430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82296</xdr:rowOff>
    </xdr:from>
    <xdr:to>
      <xdr:col>85</xdr:col>
      <xdr:colOff>127000</xdr:colOff>
      <xdr:row>58</xdr:row>
      <xdr:rowOff>130302</xdr:rowOff>
    </xdr:to>
    <xdr:cxnSp macro="">
      <xdr:nvCxnSpPr>
        <xdr:cNvPr id="449" name="直線コネクタ 448">
          <a:extLst>
            <a:ext uri="{FF2B5EF4-FFF2-40B4-BE49-F238E27FC236}">
              <a16:creationId xmlns:a16="http://schemas.microsoft.com/office/drawing/2014/main" id="{193CCA29-0B16-4385-A3BD-342770C45A0E}"/>
            </a:ext>
          </a:extLst>
        </xdr:cNvPr>
        <xdr:cNvCxnSpPr/>
      </xdr:nvCxnSpPr>
      <xdr:spPr>
        <a:xfrm>
          <a:off x="15481300" y="1002639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xdr:rowOff>
    </xdr:from>
    <xdr:to>
      <xdr:col>76</xdr:col>
      <xdr:colOff>165100</xdr:colOff>
      <xdr:row>58</xdr:row>
      <xdr:rowOff>114808</xdr:rowOff>
    </xdr:to>
    <xdr:sp macro="" textlink="">
      <xdr:nvSpPr>
        <xdr:cNvPr id="450" name="楕円 449">
          <a:extLst>
            <a:ext uri="{FF2B5EF4-FFF2-40B4-BE49-F238E27FC236}">
              <a16:creationId xmlns:a16="http://schemas.microsoft.com/office/drawing/2014/main" id="{F382AB6E-FC0F-4948-8BB4-91EDA932B14F}"/>
            </a:ext>
          </a:extLst>
        </xdr:cNvPr>
        <xdr:cNvSpPr/>
      </xdr:nvSpPr>
      <xdr:spPr>
        <a:xfrm>
          <a:off x="14541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64008</xdr:rowOff>
    </xdr:from>
    <xdr:to>
      <xdr:col>81</xdr:col>
      <xdr:colOff>50800</xdr:colOff>
      <xdr:row>58</xdr:row>
      <xdr:rowOff>82296</xdr:rowOff>
    </xdr:to>
    <xdr:cxnSp macro="">
      <xdr:nvCxnSpPr>
        <xdr:cNvPr id="451" name="直線コネクタ 450">
          <a:extLst>
            <a:ext uri="{FF2B5EF4-FFF2-40B4-BE49-F238E27FC236}">
              <a16:creationId xmlns:a16="http://schemas.microsoft.com/office/drawing/2014/main" id="{3E82EDCD-D6A8-474D-83A8-4602555FDC66}"/>
            </a:ext>
          </a:extLst>
        </xdr:cNvPr>
        <xdr:cNvCxnSpPr/>
      </xdr:nvCxnSpPr>
      <xdr:spPr>
        <a:xfrm>
          <a:off x="14592300" y="10008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118364</xdr:rowOff>
    </xdr:from>
    <xdr:to>
      <xdr:col>72</xdr:col>
      <xdr:colOff>38100</xdr:colOff>
      <xdr:row>59</xdr:row>
      <xdr:rowOff>48514</xdr:rowOff>
    </xdr:to>
    <xdr:sp macro="" textlink="">
      <xdr:nvSpPr>
        <xdr:cNvPr id="452" name="楕円 451">
          <a:extLst>
            <a:ext uri="{FF2B5EF4-FFF2-40B4-BE49-F238E27FC236}">
              <a16:creationId xmlns:a16="http://schemas.microsoft.com/office/drawing/2014/main" id="{033E0D5A-8BE3-40B9-A854-2061B5B3ED03}"/>
            </a:ext>
          </a:extLst>
        </xdr:cNvPr>
        <xdr:cNvSpPr/>
      </xdr:nvSpPr>
      <xdr:spPr>
        <a:xfrm>
          <a:off x="1365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64008</xdr:rowOff>
    </xdr:from>
    <xdr:to>
      <xdr:col>76</xdr:col>
      <xdr:colOff>114300</xdr:colOff>
      <xdr:row>58</xdr:row>
      <xdr:rowOff>169164</xdr:rowOff>
    </xdr:to>
    <xdr:cxnSp macro="">
      <xdr:nvCxnSpPr>
        <xdr:cNvPr id="453" name="直線コネクタ 452">
          <a:extLst>
            <a:ext uri="{FF2B5EF4-FFF2-40B4-BE49-F238E27FC236}">
              <a16:creationId xmlns:a16="http://schemas.microsoft.com/office/drawing/2014/main" id="{0EFF5565-E9A1-4651-98B9-15B173DF38DA}"/>
            </a:ext>
          </a:extLst>
        </xdr:cNvPr>
        <xdr:cNvCxnSpPr/>
      </xdr:nvCxnSpPr>
      <xdr:spPr>
        <a:xfrm flipV="1">
          <a:off x="13703300" y="100081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116078</xdr:rowOff>
    </xdr:from>
    <xdr:to>
      <xdr:col>67</xdr:col>
      <xdr:colOff>101600</xdr:colOff>
      <xdr:row>59</xdr:row>
      <xdr:rowOff>46228</xdr:rowOff>
    </xdr:to>
    <xdr:sp macro="" textlink="">
      <xdr:nvSpPr>
        <xdr:cNvPr id="454" name="楕円 453">
          <a:extLst>
            <a:ext uri="{FF2B5EF4-FFF2-40B4-BE49-F238E27FC236}">
              <a16:creationId xmlns:a16="http://schemas.microsoft.com/office/drawing/2014/main" id="{9BBD717C-FA5C-42F6-ACEF-2B7CD08B3885}"/>
            </a:ext>
          </a:extLst>
        </xdr:cNvPr>
        <xdr:cNvSpPr/>
      </xdr:nvSpPr>
      <xdr:spPr>
        <a:xfrm>
          <a:off x="12763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166878</xdr:rowOff>
    </xdr:from>
    <xdr:to>
      <xdr:col>71</xdr:col>
      <xdr:colOff>177800</xdr:colOff>
      <xdr:row>58</xdr:row>
      <xdr:rowOff>169164</xdr:rowOff>
    </xdr:to>
    <xdr:cxnSp macro="">
      <xdr:nvCxnSpPr>
        <xdr:cNvPr id="455" name="直線コネクタ 454">
          <a:extLst>
            <a:ext uri="{FF2B5EF4-FFF2-40B4-BE49-F238E27FC236}">
              <a16:creationId xmlns:a16="http://schemas.microsoft.com/office/drawing/2014/main" id="{45C4D89D-57CF-4A7A-B665-92C85BD1D4A8}"/>
            </a:ext>
          </a:extLst>
        </xdr:cNvPr>
        <xdr:cNvCxnSpPr/>
      </xdr:nvCxnSpPr>
      <xdr:spPr>
        <a:xfrm>
          <a:off x="12814300" y="101109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456" name="n_1aveValue【学校施設】&#10;有形固定資産減価償却率">
          <a:extLst>
            <a:ext uri="{FF2B5EF4-FFF2-40B4-BE49-F238E27FC236}">
              <a16:creationId xmlns:a16="http://schemas.microsoft.com/office/drawing/2014/main" id="{2C127F13-7C58-404C-AF2F-91A92B274FC1}"/>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457" name="n_2aveValue【学校施設】&#10;有形固定資産減価償却率">
          <a:extLst>
            <a:ext uri="{FF2B5EF4-FFF2-40B4-BE49-F238E27FC236}">
              <a16:creationId xmlns:a16="http://schemas.microsoft.com/office/drawing/2014/main" id="{E6DD1452-72F1-498A-9353-B14ACF98376B}"/>
            </a:ext>
          </a:extLst>
        </xdr:cNvPr>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458" name="n_3aveValue【学校施設】&#10;有形固定資産減価償却率">
          <a:extLst>
            <a:ext uri="{FF2B5EF4-FFF2-40B4-BE49-F238E27FC236}">
              <a16:creationId xmlns:a16="http://schemas.microsoft.com/office/drawing/2014/main" id="{FF7AFCEB-B125-4BED-AF3C-C4B694F51850}"/>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459" name="n_4aveValue【学校施設】&#10;有形固定資産減価償却率">
          <a:extLst>
            <a:ext uri="{FF2B5EF4-FFF2-40B4-BE49-F238E27FC236}">
              <a16:creationId xmlns:a16="http://schemas.microsoft.com/office/drawing/2014/main" id="{B03D5B35-32E7-434C-A8FC-B48E8378FA56}"/>
            </a:ext>
          </a:extLst>
        </xdr:cNvPr>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149623</xdr:rowOff>
    </xdr:from>
    <xdr:ext cx="405111" cy="259045"/>
    <xdr:sp macro="" textlink="">
      <xdr:nvSpPr>
        <xdr:cNvPr id="460" name="n_1mainValue【学校施設】&#10;有形固定資産減価償却率">
          <a:extLst>
            <a:ext uri="{FF2B5EF4-FFF2-40B4-BE49-F238E27FC236}">
              <a16:creationId xmlns:a16="http://schemas.microsoft.com/office/drawing/2014/main" id="{AD0ADCF7-212C-488D-A7D8-43CC0FDC3F49}"/>
            </a:ext>
          </a:extLst>
        </xdr:cNvPr>
        <xdr:cNvSpPr txBox="1"/>
      </xdr:nvSpPr>
      <xdr:spPr>
        <a:xfrm>
          <a:off x="152660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131335</xdr:rowOff>
    </xdr:from>
    <xdr:ext cx="405111" cy="259045"/>
    <xdr:sp macro="" textlink="">
      <xdr:nvSpPr>
        <xdr:cNvPr id="461" name="n_2mainValue【学校施設】&#10;有形固定資産減価償却率">
          <a:extLst>
            <a:ext uri="{FF2B5EF4-FFF2-40B4-BE49-F238E27FC236}">
              <a16:creationId xmlns:a16="http://schemas.microsoft.com/office/drawing/2014/main" id="{5CD3E6F1-2FCE-484F-9736-A5186C01FF44}"/>
            </a:ext>
          </a:extLst>
        </xdr:cNvPr>
        <xdr:cNvSpPr txBox="1"/>
      </xdr:nvSpPr>
      <xdr:spPr>
        <a:xfrm>
          <a:off x="14389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462" name="n_3mainValue【学校施設】&#10;有形固定資産減価償却率">
          <a:extLst>
            <a:ext uri="{FF2B5EF4-FFF2-40B4-BE49-F238E27FC236}">
              <a16:creationId xmlns:a16="http://schemas.microsoft.com/office/drawing/2014/main" id="{9D3E979D-BE91-478E-A9F0-2FBC4E45FC3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62755</xdr:rowOff>
    </xdr:from>
    <xdr:ext cx="405111" cy="259045"/>
    <xdr:sp macro="" textlink="">
      <xdr:nvSpPr>
        <xdr:cNvPr id="463" name="n_4mainValue【学校施設】&#10;有形固定資産減価償却率">
          <a:extLst>
            <a:ext uri="{FF2B5EF4-FFF2-40B4-BE49-F238E27FC236}">
              <a16:creationId xmlns:a16="http://schemas.microsoft.com/office/drawing/2014/main" id="{054E056C-D65B-42E1-97DE-3A85B7267CEC}"/>
            </a:ext>
          </a:extLst>
        </xdr:cNvPr>
        <xdr:cNvSpPr txBox="1"/>
      </xdr:nvSpPr>
      <xdr:spPr>
        <a:xfrm>
          <a:off x="12611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C3A01A4B-EA75-4DD2-9684-BE0BF1D553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FEAF1BE-233B-40BD-82D2-E111941C58F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90A2B96F-5F17-4108-9EE5-C7F0710E87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9ADA33AF-F5C7-4F70-ABF9-76A879848F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CDE8B2D9-C457-49A5-9AB5-036F4C342A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BBA29AB2-7A56-474F-AF3A-18E59402BC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33F14DE6-9206-4DAF-AB96-DE78E55776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AEE18819-1BBC-4C00-A13C-1178420647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18060171-19BC-4040-B54B-C0DD029B0D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BA81A811-7876-4C3F-938D-FA47CCCD441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E60B8274-505B-4641-ABED-AFCCB0350FB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B85C0FB1-DD63-4F6F-96B7-B2B7EAF5793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1B1E9DD5-5CB6-456B-B856-06E96F48877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9A45D8C7-44D2-4D55-B35D-723914B2C5D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F4554817-7601-4F6F-9A82-DFF369922DA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1602553A-E3AF-4583-9D33-A90BDDFE3B4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1993C979-E5BC-45CA-B62C-6ABEE31E5CC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554B8347-C450-465C-8F93-E7C3D7545A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41BE80A3-E8D5-426C-B370-CDF0892142D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6526B0E1-F06F-4F11-9B71-9F9F492380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5F167DEF-998F-4B9B-A0F5-2F958EB3C6D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724B948-32F2-4212-BB47-F0FA7903DD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99A23CEE-2EB2-4424-8917-D27FD66E43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944D4579-9491-4F19-854D-E76071C1C8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88" name="直線コネクタ 487">
          <a:extLst>
            <a:ext uri="{FF2B5EF4-FFF2-40B4-BE49-F238E27FC236}">
              <a16:creationId xmlns:a16="http://schemas.microsoft.com/office/drawing/2014/main" id="{5C7C1A1D-EC81-48D7-8D43-9BCD506D3CE5}"/>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89" name="【学校施設】&#10;一人当たり面積最小値テキスト">
          <a:extLst>
            <a:ext uri="{FF2B5EF4-FFF2-40B4-BE49-F238E27FC236}">
              <a16:creationId xmlns:a16="http://schemas.microsoft.com/office/drawing/2014/main" id="{534FB5A0-EE93-4ED9-8602-B687BB95A04F}"/>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0" name="直線コネクタ 489">
          <a:extLst>
            <a:ext uri="{FF2B5EF4-FFF2-40B4-BE49-F238E27FC236}">
              <a16:creationId xmlns:a16="http://schemas.microsoft.com/office/drawing/2014/main" id="{A3DF5FBE-6A9C-4ADC-AD04-9FB30BED0868}"/>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1" name="【学校施設】&#10;一人当たり面積最大値テキスト">
          <a:extLst>
            <a:ext uri="{FF2B5EF4-FFF2-40B4-BE49-F238E27FC236}">
              <a16:creationId xmlns:a16="http://schemas.microsoft.com/office/drawing/2014/main" id="{6275E002-3A18-4A15-9CC9-DA04938C4F71}"/>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2" name="直線コネクタ 491">
          <a:extLst>
            <a:ext uri="{FF2B5EF4-FFF2-40B4-BE49-F238E27FC236}">
              <a16:creationId xmlns:a16="http://schemas.microsoft.com/office/drawing/2014/main" id="{6F1C5019-5CA9-40E8-A7BB-5668C236C168}"/>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493" name="【学校施設】&#10;一人当たり面積平均値テキスト">
          <a:extLst>
            <a:ext uri="{FF2B5EF4-FFF2-40B4-BE49-F238E27FC236}">
              <a16:creationId xmlns:a16="http://schemas.microsoft.com/office/drawing/2014/main" id="{ACEEAAC2-DB09-4102-B19E-7BBB69461BB3}"/>
            </a:ext>
          </a:extLst>
        </xdr:cNvPr>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4" name="フローチャート: 判断 493">
          <a:extLst>
            <a:ext uri="{FF2B5EF4-FFF2-40B4-BE49-F238E27FC236}">
              <a16:creationId xmlns:a16="http://schemas.microsoft.com/office/drawing/2014/main" id="{E89274CC-CCBD-4E62-A1A7-C861F5ED23C8}"/>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5" name="フローチャート: 判断 494">
          <a:extLst>
            <a:ext uri="{FF2B5EF4-FFF2-40B4-BE49-F238E27FC236}">
              <a16:creationId xmlns:a16="http://schemas.microsoft.com/office/drawing/2014/main" id="{823AE349-B25F-4AE3-BC09-F15AD656D60E}"/>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6" name="フローチャート: 判断 495">
          <a:extLst>
            <a:ext uri="{FF2B5EF4-FFF2-40B4-BE49-F238E27FC236}">
              <a16:creationId xmlns:a16="http://schemas.microsoft.com/office/drawing/2014/main" id="{DAA86950-F9BE-486F-B975-9510F53F5F6C}"/>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7" name="フローチャート: 判断 496">
          <a:extLst>
            <a:ext uri="{FF2B5EF4-FFF2-40B4-BE49-F238E27FC236}">
              <a16:creationId xmlns:a16="http://schemas.microsoft.com/office/drawing/2014/main" id="{11ED256B-D7DF-43C1-AA13-626B07DC9F5B}"/>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98" name="フローチャート: 判断 497">
          <a:extLst>
            <a:ext uri="{FF2B5EF4-FFF2-40B4-BE49-F238E27FC236}">
              <a16:creationId xmlns:a16="http://schemas.microsoft.com/office/drawing/2014/main" id="{E95ACF8D-D735-4F17-AA5D-4F32E8056CD4}"/>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4580D673-3882-437C-B8B1-4111BC5980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98730B5-9573-485E-B79B-345E1919FB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934A0198-A4AE-43D2-BDF4-287C30422D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A2CE096-04B3-4DBA-A424-6DCF655EB66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1D994CA8-5DD6-45DF-A120-DF2C334C4B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100838</xdr:rowOff>
    </xdr:from>
    <xdr:to>
      <xdr:col>116</xdr:col>
      <xdr:colOff>114300</xdr:colOff>
      <xdr:row>61</xdr:row>
      <xdr:rowOff>30988</xdr:rowOff>
    </xdr:to>
    <xdr:sp macro="" textlink="">
      <xdr:nvSpPr>
        <xdr:cNvPr id="504" name="楕円 503">
          <a:extLst>
            <a:ext uri="{FF2B5EF4-FFF2-40B4-BE49-F238E27FC236}">
              <a16:creationId xmlns:a16="http://schemas.microsoft.com/office/drawing/2014/main" id="{BB1362C9-137F-411D-BB8D-DEA29637FF4C}"/>
            </a:ext>
          </a:extLst>
        </xdr:cNvPr>
        <xdr:cNvSpPr/>
      </xdr:nvSpPr>
      <xdr:spPr>
        <a:xfrm>
          <a:off x="221107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123715</xdr:rowOff>
    </xdr:from>
    <xdr:ext cx="469744" cy="259045"/>
    <xdr:sp macro="" textlink="">
      <xdr:nvSpPr>
        <xdr:cNvPr id="505" name="【学校施設】&#10;一人当たり面積該当値テキスト">
          <a:extLst>
            <a:ext uri="{FF2B5EF4-FFF2-40B4-BE49-F238E27FC236}">
              <a16:creationId xmlns:a16="http://schemas.microsoft.com/office/drawing/2014/main" id="{C11458D1-F1E3-4C77-B6F0-1E205EAD6AF6}"/>
            </a:ext>
          </a:extLst>
        </xdr:cNvPr>
        <xdr:cNvSpPr txBox="1"/>
      </xdr:nvSpPr>
      <xdr:spPr>
        <a:xfrm>
          <a:off x="22199600" y="1023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100076</xdr:rowOff>
    </xdr:from>
    <xdr:to>
      <xdr:col>112</xdr:col>
      <xdr:colOff>38100</xdr:colOff>
      <xdr:row>61</xdr:row>
      <xdr:rowOff>30226</xdr:rowOff>
    </xdr:to>
    <xdr:sp macro="" textlink="">
      <xdr:nvSpPr>
        <xdr:cNvPr id="506" name="楕円 505">
          <a:extLst>
            <a:ext uri="{FF2B5EF4-FFF2-40B4-BE49-F238E27FC236}">
              <a16:creationId xmlns:a16="http://schemas.microsoft.com/office/drawing/2014/main" id="{FABC6B94-39DC-4EFB-8715-B6808DAA1765}"/>
            </a:ext>
          </a:extLst>
        </xdr:cNvPr>
        <xdr:cNvSpPr/>
      </xdr:nvSpPr>
      <xdr:spPr>
        <a:xfrm>
          <a:off x="21272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150876</xdr:rowOff>
    </xdr:from>
    <xdr:to>
      <xdr:col>116</xdr:col>
      <xdr:colOff>63500</xdr:colOff>
      <xdr:row>60</xdr:row>
      <xdr:rowOff>151638</xdr:rowOff>
    </xdr:to>
    <xdr:cxnSp macro="">
      <xdr:nvCxnSpPr>
        <xdr:cNvPr id="507" name="直線コネクタ 506">
          <a:extLst>
            <a:ext uri="{FF2B5EF4-FFF2-40B4-BE49-F238E27FC236}">
              <a16:creationId xmlns:a16="http://schemas.microsoft.com/office/drawing/2014/main" id="{1FB155AB-9B89-406F-816C-3D847B3C8EEC}"/>
            </a:ext>
          </a:extLst>
        </xdr:cNvPr>
        <xdr:cNvCxnSpPr/>
      </xdr:nvCxnSpPr>
      <xdr:spPr>
        <a:xfrm>
          <a:off x="21323300" y="1043787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82550</xdr:rowOff>
    </xdr:from>
    <xdr:to>
      <xdr:col>107</xdr:col>
      <xdr:colOff>101600</xdr:colOff>
      <xdr:row>61</xdr:row>
      <xdr:rowOff>12700</xdr:rowOff>
    </xdr:to>
    <xdr:sp macro="" textlink="">
      <xdr:nvSpPr>
        <xdr:cNvPr id="508" name="楕円 507">
          <a:extLst>
            <a:ext uri="{FF2B5EF4-FFF2-40B4-BE49-F238E27FC236}">
              <a16:creationId xmlns:a16="http://schemas.microsoft.com/office/drawing/2014/main" id="{2BC1DEBB-C5D6-4D32-B48D-314552F52603}"/>
            </a:ext>
          </a:extLst>
        </xdr:cNvPr>
        <xdr:cNvSpPr/>
      </xdr:nvSpPr>
      <xdr:spPr>
        <a:xfrm>
          <a:off x="2038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133350</xdr:rowOff>
    </xdr:from>
    <xdr:to>
      <xdr:col>111</xdr:col>
      <xdr:colOff>177800</xdr:colOff>
      <xdr:row>60</xdr:row>
      <xdr:rowOff>150876</xdr:rowOff>
    </xdr:to>
    <xdr:cxnSp macro="">
      <xdr:nvCxnSpPr>
        <xdr:cNvPr id="509" name="直線コネクタ 508">
          <a:extLst>
            <a:ext uri="{FF2B5EF4-FFF2-40B4-BE49-F238E27FC236}">
              <a16:creationId xmlns:a16="http://schemas.microsoft.com/office/drawing/2014/main" id="{888AB19E-6489-4B02-B816-AD63CF3B9B17}"/>
            </a:ext>
          </a:extLst>
        </xdr:cNvPr>
        <xdr:cNvCxnSpPr/>
      </xdr:nvCxnSpPr>
      <xdr:spPr>
        <a:xfrm>
          <a:off x="20434300" y="1042035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100076</xdr:rowOff>
    </xdr:from>
    <xdr:to>
      <xdr:col>102</xdr:col>
      <xdr:colOff>165100</xdr:colOff>
      <xdr:row>61</xdr:row>
      <xdr:rowOff>30226</xdr:rowOff>
    </xdr:to>
    <xdr:sp macro="" textlink="">
      <xdr:nvSpPr>
        <xdr:cNvPr id="510" name="楕円 509">
          <a:extLst>
            <a:ext uri="{FF2B5EF4-FFF2-40B4-BE49-F238E27FC236}">
              <a16:creationId xmlns:a16="http://schemas.microsoft.com/office/drawing/2014/main" id="{38CA1A5F-3594-41C0-9BD9-94927F93B201}"/>
            </a:ext>
          </a:extLst>
        </xdr:cNvPr>
        <xdr:cNvSpPr/>
      </xdr:nvSpPr>
      <xdr:spPr>
        <a:xfrm>
          <a:off x="19494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133350</xdr:rowOff>
    </xdr:from>
    <xdr:to>
      <xdr:col>107</xdr:col>
      <xdr:colOff>50800</xdr:colOff>
      <xdr:row>60</xdr:row>
      <xdr:rowOff>150876</xdr:rowOff>
    </xdr:to>
    <xdr:cxnSp macro="">
      <xdr:nvCxnSpPr>
        <xdr:cNvPr id="511" name="直線コネクタ 510">
          <a:extLst>
            <a:ext uri="{FF2B5EF4-FFF2-40B4-BE49-F238E27FC236}">
              <a16:creationId xmlns:a16="http://schemas.microsoft.com/office/drawing/2014/main" id="{861A2828-88DA-4BB1-BAA6-199C4B8408EE}"/>
            </a:ext>
          </a:extLst>
        </xdr:cNvPr>
        <xdr:cNvCxnSpPr/>
      </xdr:nvCxnSpPr>
      <xdr:spPr>
        <a:xfrm flipV="1">
          <a:off x="19545300" y="1042035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116078</xdr:rowOff>
    </xdr:from>
    <xdr:to>
      <xdr:col>98</xdr:col>
      <xdr:colOff>38100</xdr:colOff>
      <xdr:row>61</xdr:row>
      <xdr:rowOff>46228</xdr:rowOff>
    </xdr:to>
    <xdr:sp macro="" textlink="">
      <xdr:nvSpPr>
        <xdr:cNvPr id="512" name="楕円 511">
          <a:extLst>
            <a:ext uri="{FF2B5EF4-FFF2-40B4-BE49-F238E27FC236}">
              <a16:creationId xmlns:a16="http://schemas.microsoft.com/office/drawing/2014/main" id="{E7BAC0CB-7161-45D9-A05E-F7B9BF0588F7}"/>
            </a:ext>
          </a:extLst>
        </xdr:cNvPr>
        <xdr:cNvSpPr/>
      </xdr:nvSpPr>
      <xdr:spPr>
        <a:xfrm>
          <a:off x="18605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150876</xdr:rowOff>
    </xdr:from>
    <xdr:to>
      <xdr:col>102</xdr:col>
      <xdr:colOff>114300</xdr:colOff>
      <xdr:row>60</xdr:row>
      <xdr:rowOff>166878</xdr:rowOff>
    </xdr:to>
    <xdr:cxnSp macro="">
      <xdr:nvCxnSpPr>
        <xdr:cNvPr id="513" name="直線コネクタ 512">
          <a:extLst>
            <a:ext uri="{FF2B5EF4-FFF2-40B4-BE49-F238E27FC236}">
              <a16:creationId xmlns:a16="http://schemas.microsoft.com/office/drawing/2014/main" id="{96A2811D-84FF-4077-B48D-B27C528BDE98}"/>
            </a:ext>
          </a:extLst>
        </xdr:cNvPr>
        <xdr:cNvCxnSpPr/>
      </xdr:nvCxnSpPr>
      <xdr:spPr>
        <a:xfrm flipV="1">
          <a:off x="18656300" y="1043787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514" name="n_1aveValue【学校施設】&#10;一人当たり面積">
          <a:extLst>
            <a:ext uri="{FF2B5EF4-FFF2-40B4-BE49-F238E27FC236}">
              <a16:creationId xmlns:a16="http://schemas.microsoft.com/office/drawing/2014/main" id="{61AC4324-E4B2-40A2-A131-580741713C08}"/>
            </a:ext>
          </a:extLst>
        </xdr:cNvPr>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515" name="n_2aveValue【学校施設】&#10;一人当たり面積">
          <a:extLst>
            <a:ext uri="{FF2B5EF4-FFF2-40B4-BE49-F238E27FC236}">
              <a16:creationId xmlns:a16="http://schemas.microsoft.com/office/drawing/2014/main" id="{9B8C4C41-B278-46EF-A1DE-D7EDB29D515B}"/>
            </a:ext>
          </a:extLst>
        </xdr:cNvPr>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516" name="n_3aveValue【学校施設】&#10;一人当たり面積">
          <a:extLst>
            <a:ext uri="{FF2B5EF4-FFF2-40B4-BE49-F238E27FC236}">
              <a16:creationId xmlns:a16="http://schemas.microsoft.com/office/drawing/2014/main" id="{1DD5DD86-8B55-4EE4-9EFA-FEA6B54A2D01}"/>
            </a:ext>
          </a:extLst>
        </xdr:cNvPr>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517" name="n_4aveValue【学校施設】&#10;一人当たり面積">
          <a:extLst>
            <a:ext uri="{FF2B5EF4-FFF2-40B4-BE49-F238E27FC236}">
              <a16:creationId xmlns:a16="http://schemas.microsoft.com/office/drawing/2014/main" id="{3C407A22-F6F5-4952-93EC-6E0CDE12E163}"/>
            </a:ext>
          </a:extLst>
        </xdr:cNvPr>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46753</xdr:rowOff>
    </xdr:from>
    <xdr:ext cx="469744" cy="259045"/>
    <xdr:sp macro="" textlink="">
      <xdr:nvSpPr>
        <xdr:cNvPr id="518" name="n_1mainValue【学校施設】&#10;一人当たり面積">
          <a:extLst>
            <a:ext uri="{FF2B5EF4-FFF2-40B4-BE49-F238E27FC236}">
              <a16:creationId xmlns:a16="http://schemas.microsoft.com/office/drawing/2014/main" id="{4CCC0DA9-3BC9-461D-BDDE-A5DD12C38433}"/>
            </a:ext>
          </a:extLst>
        </xdr:cNvPr>
        <xdr:cNvSpPr txBox="1"/>
      </xdr:nvSpPr>
      <xdr:spPr>
        <a:xfrm>
          <a:off x="21075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29227</xdr:rowOff>
    </xdr:from>
    <xdr:ext cx="469744" cy="259045"/>
    <xdr:sp macro="" textlink="">
      <xdr:nvSpPr>
        <xdr:cNvPr id="519" name="n_2mainValue【学校施設】&#10;一人当たり面積">
          <a:extLst>
            <a:ext uri="{FF2B5EF4-FFF2-40B4-BE49-F238E27FC236}">
              <a16:creationId xmlns:a16="http://schemas.microsoft.com/office/drawing/2014/main" id="{E9426084-835A-418C-B47A-7A50BFEEE1F7}"/>
            </a:ext>
          </a:extLst>
        </xdr:cNvPr>
        <xdr:cNvSpPr txBox="1"/>
      </xdr:nvSpPr>
      <xdr:spPr>
        <a:xfrm>
          <a:off x="20199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46753</xdr:rowOff>
    </xdr:from>
    <xdr:ext cx="469744" cy="259045"/>
    <xdr:sp macro="" textlink="">
      <xdr:nvSpPr>
        <xdr:cNvPr id="520" name="n_3mainValue【学校施設】&#10;一人当たり面積">
          <a:extLst>
            <a:ext uri="{FF2B5EF4-FFF2-40B4-BE49-F238E27FC236}">
              <a16:creationId xmlns:a16="http://schemas.microsoft.com/office/drawing/2014/main" id="{D25576CD-7489-46E3-9297-EBB589AEB1DE}"/>
            </a:ext>
          </a:extLst>
        </xdr:cNvPr>
        <xdr:cNvSpPr txBox="1"/>
      </xdr:nvSpPr>
      <xdr:spPr>
        <a:xfrm>
          <a:off x="19310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62755</xdr:rowOff>
    </xdr:from>
    <xdr:ext cx="469744" cy="259045"/>
    <xdr:sp macro="" textlink="">
      <xdr:nvSpPr>
        <xdr:cNvPr id="521" name="n_4mainValue【学校施設】&#10;一人当たり面積">
          <a:extLst>
            <a:ext uri="{FF2B5EF4-FFF2-40B4-BE49-F238E27FC236}">
              <a16:creationId xmlns:a16="http://schemas.microsoft.com/office/drawing/2014/main" id="{B93764A0-BF92-47B5-8D66-D0BED84383CB}"/>
            </a:ext>
          </a:extLst>
        </xdr:cNvPr>
        <xdr:cNvSpPr txBox="1"/>
      </xdr:nvSpPr>
      <xdr:spPr>
        <a:xfrm>
          <a:off x="18421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76266EED-5F1E-4173-BE45-A86AABB486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A69CDA10-E9EB-4E24-8EA7-28C5FBA8CC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A93D0787-8E64-4EA5-87BA-19DFEA8590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B98F309F-6B95-4412-AE74-5202F0A54B7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8AA597F0-34FA-483C-8ADF-D1BBF86D62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B2A2BBF4-6810-4FAE-AD66-24379713BB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533CFC82-1D19-415A-AC92-1F9D297A05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7E9F974D-2F09-44AC-9BA3-3464464C83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16F3EE4-A4CA-4336-8903-04E47B7D72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463A78FC-E1E6-4A8A-BCD2-ECEA7E0092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B5D4923E-871E-4BAF-AB0F-E557155B93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7BECFC9B-9E5D-4813-850E-6C017707D2B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76BBD5C1-989A-4A64-9203-C189C817B24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86550C86-1C07-4E4A-A064-0283A0404C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495C5576-54F4-4B35-9296-2EFA73DBA97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8BA71B25-A9CD-4A2F-9968-C8F1B966E4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3F24EE25-ED7F-4D5F-91CC-8E2F18FBDB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D89127AC-1FAF-46B8-BD0C-4032D3E56CA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23D4DDB9-56F2-4EAC-9039-A380620C3A0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30D6D033-AA62-4DDF-B121-85C75A4C6E5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165D614B-F1C3-422E-8B2E-504B8B1209B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82CEE080-8227-4D6C-9F5E-AA710FBB492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49ABD355-9CB2-486E-9583-97152DBB5DB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78D076DE-C32E-47F1-B146-1B96C09702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a:extLst>
            <a:ext uri="{FF2B5EF4-FFF2-40B4-BE49-F238E27FC236}">
              <a16:creationId xmlns:a16="http://schemas.microsoft.com/office/drawing/2014/main" id="{0A8D4BAE-D7DC-4582-BAD0-49BCCB9716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02BEFE43-6951-4E4E-A579-82B759D22033}"/>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児童館】&#10;有形固定資産減価償却率最小値テキスト">
          <a:extLst>
            <a:ext uri="{FF2B5EF4-FFF2-40B4-BE49-F238E27FC236}">
              <a16:creationId xmlns:a16="http://schemas.microsoft.com/office/drawing/2014/main" id="{FDE29518-590C-40FA-9CBE-18B2D0824EF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B40C5FC1-C070-45ED-8C59-DC5BC1B0E14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50" name="【児童館】&#10;有形固定資産減価償却率最大値テキスト">
          <a:extLst>
            <a:ext uri="{FF2B5EF4-FFF2-40B4-BE49-F238E27FC236}">
              <a16:creationId xmlns:a16="http://schemas.microsoft.com/office/drawing/2014/main" id="{F3135D22-A376-471E-A076-B38651B87409}"/>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51" name="直線コネクタ 550">
          <a:extLst>
            <a:ext uri="{FF2B5EF4-FFF2-40B4-BE49-F238E27FC236}">
              <a16:creationId xmlns:a16="http://schemas.microsoft.com/office/drawing/2014/main" id="{072F2347-19C0-40AA-88AE-7352125A99A8}"/>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552" name="【児童館】&#10;有形固定資産減価償却率平均値テキスト">
          <a:extLst>
            <a:ext uri="{FF2B5EF4-FFF2-40B4-BE49-F238E27FC236}">
              <a16:creationId xmlns:a16="http://schemas.microsoft.com/office/drawing/2014/main" id="{D3A59D12-3622-4494-A7B8-B8AB1DAAAEBC}"/>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553" name="フローチャート: 判断 552">
          <a:extLst>
            <a:ext uri="{FF2B5EF4-FFF2-40B4-BE49-F238E27FC236}">
              <a16:creationId xmlns:a16="http://schemas.microsoft.com/office/drawing/2014/main" id="{F8D40283-2FF5-4BBE-8C82-9899438AEB2C}"/>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554" name="フローチャート: 判断 553">
          <a:extLst>
            <a:ext uri="{FF2B5EF4-FFF2-40B4-BE49-F238E27FC236}">
              <a16:creationId xmlns:a16="http://schemas.microsoft.com/office/drawing/2014/main" id="{14D0F56D-DDE8-4A46-B665-158B0DF94B81}"/>
            </a:ext>
          </a:extLst>
        </xdr:cNvPr>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5" name="フローチャート: 判断 554">
          <a:extLst>
            <a:ext uri="{FF2B5EF4-FFF2-40B4-BE49-F238E27FC236}">
              <a16:creationId xmlns:a16="http://schemas.microsoft.com/office/drawing/2014/main" id="{F312ADE9-59FB-4CA8-94CD-DF2843767A7D}"/>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556" name="フローチャート: 判断 555">
          <a:extLst>
            <a:ext uri="{FF2B5EF4-FFF2-40B4-BE49-F238E27FC236}">
              <a16:creationId xmlns:a16="http://schemas.microsoft.com/office/drawing/2014/main" id="{545BB452-FD8E-4B9D-9B6C-EEEB58408087}"/>
            </a:ext>
          </a:extLst>
        </xdr:cNvPr>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57" name="フローチャート: 判断 556">
          <a:extLst>
            <a:ext uri="{FF2B5EF4-FFF2-40B4-BE49-F238E27FC236}">
              <a16:creationId xmlns:a16="http://schemas.microsoft.com/office/drawing/2014/main" id="{B2084556-4B4B-4954-B3ED-7801B3D2B167}"/>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221138F8-F318-4FAB-80D0-D40C769BDEC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AFAF82A-7BDC-4D97-A171-01A897F575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82D243D-9A07-4809-A69A-0BC282E493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9AE42279-F4E7-47FC-BE8A-70165C5A8FD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5780673-3926-46B3-AD1D-4BB8299266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82006</xdr:rowOff>
    </xdr:from>
    <xdr:to>
      <xdr:col>85</xdr:col>
      <xdr:colOff>177800</xdr:colOff>
      <xdr:row>79</xdr:row>
      <xdr:rowOff>12156</xdr:rowOff>
    </xdr:to>
    <xdr:sp macro="" textlink="">
      <xdr:nvSpPr>
        <xdr:cNvPr id="563" name="楕円 562">
          <a:extLst>
            <a:ext uri="{FF2B5EF4-FFF2-40B4-BE49-F238E27FC236}">
              <a16:creationId xmlns:a16="http://schemas.microsoft.com/office/drawing/2014/main" id="{2B8B0743-F17B-4159-8A79-12B9F393A793}"/>
            </a:ext>
          </a:extLst>
        </xdr:cNvPr>
        <xdr:cNvSpPr/>
      </xdr:nvSpPr>
      <xdr:spPr>
        <a:xfrm>
          <a:off x="16268700" y="134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104883</xdr:rowOff>
    </xdr:from>
    <xdr:ext cx="405111" cy="259045"/>
    <xdr:sp macro="" textlink="">
      <xdr:nvSpPr>
        <xdr:cNvPr id="564" name="【児童館】&#10;有形固定資産減価償却率該当値テキスト">
          <a:extLst>
            <a:ext uri="{FF2B5EF4-FFF2-40B4-BE49-F238E27FC236}">
              <a16:creationId xmlns:a16="http://schemas.microsoft.com/office/drawing/2014/main" id="{461D5962-38ED-4CF9-AC4D-D1DC6451E9F7}"/>
            </a:ext>
          </a:extLst>
        </xdr:cNvPr>
        <xdr:cNvSpPr txBox="1"/>
      </xdr:nvSpPr>
      <xdr:spPr>
        <a:xfrm>
          <a:off x="16357600" y="133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26488</xdr:rowOff>
    </xdr:from>
    <xdr:to>
      <xdr:col>81</xdr:col>
      <xdr:colOff>101600</xdr:colOff>
      <xdr:row>78</xdr:row>
      <xdr:rowOff>128088</xdr:rowOff>
    </xdr:to>
    <xdr:sp macro="" textlink="">
      <xdr:nvSpPr>
        <xdr:cNvPr id="565" name="楕円 564">
          <a:extLst>
            <a:ext uri="{FF2B5EF4-FFF2-40B4-BE49-F238E27FC236}">
              <a16:creationId xmlns:a16="http://schemas.microsoft.com/office/drawing/2014/main" id="{CCD40062-90B0-461E-A8B4-1E19F4285AC1}"/>
            </a:ext>
          </a:extLst>
        </xdr:cNvPr>
        <xdr:cNvSpPr/>
      </xdr:nvSpPr>
      <xdr:spPr>
        <a:xfrm>
          <a:off x="154305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77288</xdr:rowOff>
    </xdr:from>
    <xdr:to>
      <xdr:col>85</xdr:col>
      <xdr:colOff>127000</xdr:colOff>
      <xdr:row>78</xdr:row>
      <xdr:rowOff>132806</xdr:rowOff>
    </xdr:to>
    <xdr:cxnSp macro="">
      <xdr:nvCxnSpPr>
        <xdr:cNvPr id="566" name="直線コネクタ 565">
          <a:extLst>
            <a:ext uri="{FF2B5EF4-FFF2-40B4-BE49-F238E27FC236}">
              <a16:creationId xmlns:a16="http://schemas.microsoft.com/office/drawing/2014/main" id="{7DA8E350-06FB-4A56-A169-242420F1EA2E}"/>
            </a:ext>
          </a:extLst>
        </xdr:cNvPr>
        <xdr:cNvCxnSpPr/>
      </xdr:nvCxnSpPr>
      <xdr:spPr>
        <a:xfrm>
          <a:off x="15481300" y="134503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142421</xdr:rowOff>
    </xdr:from>
    <xdr:to>
      <xdr:col>76</xdr:col>
      <xdr:colOff>165100</xdr:colOff>
      <xdr:row>78</xdr:row>
      <xdr:rowOff>72571</xdr:rowOff>
    </xdr:to>
    <xdr:sp macro="" textlink="">
      <xdr:nvSpPr>
        <xdr:cNvPr id="567" name="楕円 566">
          <a:extLst>
            <a:ext uri="{FF2B5EF4-FFF2-40B4-BE49-F238E27FC236}">
              <a16:creationId xmlns:a16="http://schemas.microsoft.com/office/drawing/2014/main" id="{97E20580-DCA0-47DB-9DDF-59794E516457}"/>
            </a:ext>
          </a:extLst>
        </xdr:cNvPr>
        <xdr:cNvSpPr/>
      </xdr:nvSpPr>
      <xdr:spPr>
        <a:xfrm>
          <a:off x="14541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21771</xdr:rowOff>
    </xdr:from>
    <xdr:to>
      <xdr:col>81</xdr:col>
      <xdr:colOff>50800</xdr:colOff>
      <xdr:row>78</xdr:row>
      <xdr:rowOff>77288</xdr:rowOff>
    </xdr:to>
    <xdr:cxnSp macro="">
      <xdr:nvCxnSpPr>
        <xdr:cNvPr id="568" name="直線コネクタ 567">
          <a:extLst>
            <a:ext uri="{FF2B5EF4-FFF2-40B4-BE49-F238E27FC236}">
              <a16:creationId xmlns:a16="http://schemas.microsoft.com/office/drawing/2014/main" id="{01F52886-8465-4E81-BA8A-2AF3F2195CAF}"/>
            </a:ext>
          </a:extLst>
        </xdr:cNvPr>
        <xdr:cNvCxnSpPr/>
      </xdr:nvCxnSpPr>
      <xdr:spPr>
        <a:xfrm>
          <a:off x="14592300" y="1339487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86905</xdr:rowOff>
    </xdr:from>
    <xdr:to>
      <xdr:col>72</xdr:col>
      <xdr:colOff>38100</xdr:colOff>
      <xdr:row>78</xdr:row>
      <xdr:rowOff>17055</xdr:rowOff>
    </xdr:to>
    <xdr:sp macro="" textlink="">
      <xdr:nvSpPr>
        <xdr:cNvPr id="569" name="楕円 568">
          <a:extLst>
            <a:ext uri="{FF2B5EF4-FFF2-40B4-BE49-F238E27FC236}">
              <a16:creationId xmlns:a16="http://schemas.microsoft.com/office/drawing/2014/main" id="{5793D898-EA9C-4D34-8C5D-00118EB2DA30}"/>
            </a:ext>
          </a:extLst>
        </xdr:cNvPr>
        <xdr:cNvSpPr/>
      </xdr:nvSpPr>
      <xdr:spPr>
        <a:xfrm>
          <a:off x="13652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137705</xdr:rowOff>
    </xdr:from>
    <xdr:to>
      <xdr:col>76</xdr:col>
      <xdr:colOff>114300</xdr:colOff>
      <xdr:row>78</xdr:row>
      <xdr:rowOff>21771</xdr:rowOff>
    </xdr:to>
    <xdr:cxnSp macro="">
      <xdr:nvCxnSpPr>
        <xdr:cNvPr id="570" name="直線コネクタ 569">
          <a:extLst>
            <a:ext uri="{FF2B5EF4-FFF2-40B4-BE49-F238E27FC236}">
              <a16:creationId xmlns:a16="http://schemas.microsoft.com/office/drawing/2014/main" id="{9015518C-E576-42C2-A68D-32483BAEE36A}"/>
            </a:ext>
          </a:extLst>
        </xdr:cNvPr>
        <xdr:cNvCxnSpPr/>
      </xdr:nvCxnSpPr>
      <xdr:spPr>
        <a:xfrm>
          <a:off x="13703300" y="1333935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31387</xdr:rowOff>
    </xdr:from>
    <xdr:to>
      <xdr:col>67</xdr:col>
      <xdr:colOff>101600</xdr:colOff>
      <xdr:row>77</xdr:row>
      <xdr:rowOff>132987</xdr:rowOff>
    </xdr:to>
    <xdr:sp macro="" textlink="">
      <xdr:nvSpPr>
        <xdr:cNvPr id="571" name="楕円 570">
          <a:extLst>
            <a:ext uri="{FF2B5EF4-FFF2-40B4-BE49-F238E27FC236}">
              <a16:creationId xmlns:a16="http://schemas.microsoft.com/office/drawing/2014/main" id="{E43CFEEB-6C53-4376-8F95-CCFA98FE86B3}"/>
            </a:ext>
          </a:extLst>
        </xdr:cNvPr>
        <xdr:cNvSpPr/>
      </xdr:nvSpPr>
      <xdr:spPr>
        <a:xfrm>
          <a:off x="12763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82187</xdr:rowOff>
    </xdr:from>
    <xdr:to>
      <xdr:col>71</xdr:col>
      <xdr:colOff>177800</xdr:colOff>
      <xdr:row>77</xdr:row>
      <xdr:rowOff>137705</xdr:rowOff>
    </xdr:to>
    <xdr:cxnSp macro="">
      <xdr:nvCxnSpPr>
        <xdr:cNvPr id="572" name="直線コネクタ 571">
          <a:extLst>
            <a:ext uri="{FF2B5EF4-FFF2-40B4-BE49-F238E27FC236}">
              <a16:creationId xmlns:a16="http://schemas.microsoft.com/office/drawing/2014/main" id="{70B35BFD-3290-4A96-934E-38073C833ACA}"/>
            </a:ext>
          </a:extLst>
        </xdr:cNvPr>
        <xdr:cNvCxnSpPr/>
      </xdr:nvCxnSpPr>
      <xdr:spPr>
        <a:xfrm>
          <a:off x="12814300" y="132838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573" name="n_1aveValue【児童館】&#10;有形固定資産減価償却率">
          <a:extLst>
            <a:ext uri="{FF2B5EF4-FFF2-40B4-BE49-F238E27FC236}">
              <a16:creationId xmlns:a16="http://schemas.microsoft.com/office/drawing/2014/main" id="{27E6B779-ABF4-40B8-AE30-A25B2CF0AA0F}"/>
            </a:ext>
          </a:extLst>
        </xdr:cNvPr>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574" name="n_2aveValue【児童館】&#10;有形固定資産減価償却率">
          <a:extLst>
            <a:ext uri="{FF2B5EF4-FFF2-40B4-BE49-F238E27FC236}">
              <a16:creationId xmlns:a16="http://schemas.microsoft.com/office/drawing/2014/main" id="{2C66FFF7-EE4C-4804-80CC-A1712B5046CA}"/>
            </a:ext>
          </a:extLst>
        </xdr:cNvPr>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575" name="n_3aveValue【児童館】&#10;有形固定資産減価償却率">
          <a:extLst>
            <a:ext uri="{FF2B5EF4-FFF2-40B4-BE49-F238E27FC236}">
              <a16:creationId xmlns:a16="http://schemas.microsoft.com/office/drawing/2014/main" id="{A6863CDC-7E6B-43DE-BBAF-A757B60CAE2C}"/>
            </a:ext>
          </a:extLst>
        </xdr:cNvPr>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576" name="n_4aveValue【児童館】&#10;有形固定資産減価償却率">
          <a:extLst>
            <a:ext uri="{FF2B5EF4-FFF2-40B4-BE49-F238E27FC236}">
              <a16:creationId xmlns:a16="http://schemas.microsoft.com/office/drawing/2014/main" id="{C3AA8B1F-92DC-4918-BDA6-ECCAE240BD9E}"/>
            </a:ext>
          </a:extLst>
        </xdr:cNvPr>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144615</xdr:rowOff>
    </xdr:from>
    <xdr:ext cx="405111" cy="259045"/>
    <xdr:sp macro="" textlink="">
      <xdr:nvSpPr>
        <xdr:cNvPr id="577" name="n_1mainValue【児童館】&#10;有形固定資産減価償却率">
          <a:extLst>
            <a:ext uri="{FF2B5EF4-FFF2-40B4-BE49-F238E27FC236}">
              <a16:creationId xmlns:a16="http://schemas.microsoft.com/office/drawing/2014/main" id="{4CEF729B-2A49-462E-84C3-929B5E71D43A}"/>
            </a:ext>
          </a:extLst>
        </xdr:cNvPr>
        <xdr:cNvSpPr txBox="1"/>
      </xdr:nvSpPr>
      <xdr:spPr>
        <a:xfrm>
          <a:off x="15266044" y="1317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89098</xdr:rowOff>
    </xdr:from>
    <xdr:ext cx="340478" cy="259045"/>
    <xdr:sp macro="" textlink="">
      <xdr:nvSpPr>
        <xdr:cNvPr id="578" name="n_2mainValue【児童館】&#10;有形固定資産減価償却率">
          <a:extLst>
            <a:ext uri="{FF2B5EF4-FFF2-40B4-BE49-F238E27FC236}">
              <a16:creationId xmlns:a16="http://schemas.microsoft.com/office/drawing/2014/main" id="{4FB1F0B1-DC34-4D47-BF87-59936A5187CA}"/>
            </a:ext>
          </a:extLst>
        </xdr:cNvPr>
        <xdr:cNvSpPr txBox="1"/>
      </xdr:nvSpPr>
      <xdr:spPr>
        <a:xfrm>
          <a:off x="14422061" y="13119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33582</xdr:rowOff>
    </xdr:from>
    <xdr:ext cx="340478" cy="259045"/>
    <xdr:sp macro="" textlink="">
      <xdr:nvSpPr>
        <xdr:cNvPr id="579" name="n_3mainValue【児童館】&#10;有形固定資産減価償却率">
          <a:extLst>
            <a:ext uri="{FF2B5EF4-FFF2-40B4-BE49-F238E27FC236}">
              <a16:creationId xmlns:a16="http://schemas.microsoft.com/office/drawing/2014/main" id="{E43707AC-CABC-4DD9-9636-80727F82D0AC}"/>
            </a:ext>
          </a:extLst>
        </xdr:cNvPr>
        <xdr:cNvSpPr txBox="1"/>
      </xdr:nvSpPr>
      <xdr:spPr>
        <a:xfrm>
          <a:off x="13533061" y="1306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75</xdr:row>
      <xdr:rowOff>149514</xdr:rowOff>
    </xdr:from>
    <xdr:ext cx="340478" cy="259045"/>
    <xdr:sp macro="" textlink="">
      <xdr:nvSpPr>
        <xdr:cNvPr id="580" name="n_4mainValue【児童館】&#10;有形固定資産減価償却率">
          <a:extLst>
            <a:ext uri="{FF2B5EF4-FFF2-40B4-BE49-F238E27FC236}">
              <a16:creationId xmlns:a16="http://schemas.microsoft.com/office/drawing/2014/main" id="{02C824B0-FFFE-47C9-8C3D-E7ADB79B30C4}"/>
            </a:ext>
          </a:extLst>
        </xdr:cNvPr>
        <xdr:cNvSpPr txBox="1"/>
      </xdr:nvSpPr>
      <xdr:spPr>
        <a:xfrm>
          <a:off x="12644061" y="1300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5A47685C-9965-4BB7-945F-B912862541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86B5CFE-3760-497C-84A5-0232F0E873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82C2C32F-08DF-4BD8-BAEC-EAC7EFA158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9236927D-3797-4F49-9B53-F05D5074EF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F2875F5A-5E10-49CE-B1FA-51367F2B6A7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4EAE79B6-2D67-4127-9034-33D2DCEA16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46A5915-A230-42D7-8F43-C64B5BF9BD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9AF201DB-B5E4-40A3-90E2-99F6D1133D5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2C4B8E81-4E84-4CD9-9F4D-10B0EB3F29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437E155A-098F-42C2-B3DE-CA60D22280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307E79C8-F9B3-4E9A-9977-52F6DCD2646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F4D9677C-3F0D-4076-899D-34BB300ACF6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0C6A8A97-5124-46B8-B3E1-EF09D5DF739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56AA662B-3BE5-47B4-A925-CBC43AAC4EF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1811364B-2E3F-4132-BC5B-B1D2F612725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60001E7F-8C80-4E71-98D2-7EA4D0C96F9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651631EF-47A3-4F34-9561-2915CE648B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7F0E46C5-BF60-4DEC-9146-F9032BCA5B7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432534C3-0D6B-427D-B53E-5045C9FA9C4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AFBEFB4B-4B53-4A70-B1DA-85E47F351F5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B482E431-7BC4-4124-8F92-DF5C96D9EB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AD36E1E0-2B7C-4621-BB3F-D44A30F40D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A51BE528-08FE-48C1-9FB2-09CD457CC6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4" name="直線コネクタ 603">
          <a:extLst>
            <a:ext uri="{FF2B5EF4-FFF2-40B4-BE49-F238E27FC236}">
              <a16:creationId xmlns:a16="http://schemas.microsoft.com/office/drawing/2014/main" id="{E4CE043A-156A-40D3-8B7B-E5BF036CC36A}"/>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5" name="【児童館】&#10;一人当たり面積最小値テキスト">
          <a:extLst>
            <a:ext uri="{FF2B5EF4-FFF2-40B4-BE49-F238E27FC236}">
              <a16:creationId xmlns:a16="http://schemas.microsoft.com/office/drawing/2014/main" id="{CBEEDDCB-0CAE-457D-9A66-46081A89810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6" name="直線コネクタ 605">
          <a:extLst>
            <a:ext uri="{FF2B5EF4-FFF2-40B4-BE49-F238E27FC236}">
              <a16:creationId xmlns:a16="http://schemas.microsoft.com/office/drawing/2014/main" id="{575843CE-BFF6-48DB-B509-810DC7AFDA6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7" name="【児童館】&#10;一人当たり面積最大値テキスト">
          <a:extLst>
            <a:ext uri="{FF2B5EF4-FFF2-40B4-BE49-F238E27FC236}">
              <a16:creationId xmlns:a16="http://schemas.microsoft.com/office/drawing/2014/main" id="{AA0B14A1-D090-447B-9D41-CB022DCC9C80}"/>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08" name="直線コネクタ 607">
          <a:extLst>
            <a:ext uri="{FF2B5EF4-FFF2-40B4-BE49-F238E27FC236}">
              <a16:creationId xmlns:a16="http://schemas.microsoft.com/office/drawing/2014/main" id="{DCF47C1D-55EF-4006-BFBA-6BBACB66C3FE}"/>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9" name="【児童館】&#10;一人当たり面積平均値テキスト">
          <a:extLst>
            <a:ext uri="{FF2B5EF4-FFF2-40B4-BE49-F238E27FC236}">
              <a16:creationId xmlns:a16="http://schemas.microsoft.com/office/drawing/2014/main" id="{D633C7F8-8EE4-4933-900A-E9A28F838C18}"/>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0" name="フローチャート: 判断 609">
          <a:extLst>
            <a:ext uri="{FF2B5EF4-FFF2-40B4-BE49-F238E27FC236}">
              <a16:creationId xmlns:a16="http://schemas.microsoft.com/office/drawing/2014/main" id="{AC7F47FF-EB65-4BE7-A046-C5471E1FC6F5}"/>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1" name="フローチャート: 判断 610">
          <a:extLst>
            <a:ext uri="{FF2B5EF4-FFF2-40B4-BE49-F238E27FC236}">
              <a16:creationId xmlns:a16="http://schemas.microsoft.com/office/drawing/2014/main" id="{AA4D408A-45E0-4CAA-BE6D-47CB3F6AF107}"/>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2" name="フローチャート: 判断 611">
          <a:extLst>
            <a:ext uri="{FF2B5EF4-FFF2-40B4-BE49-F238E27FC236}">
              <a16:creationId xmlns:a16="http://schemas.microsoft.com/office/drawing/2014/main" id="{E2C20062-EF53-4DC9-A29E-99F3E6EA5802}"/>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3" name="フローチャート: 判断 612">
          <a:extLst>
            <a:ext uri="{FF2B5EF4-FFF2-40B4-BE49-F238E27FC236}">
              <a16:creationId xmlns:a16="http://schemas.microsoft.com/office/drawing/2014/main" id="{B972FFE8-7599-42E9-A69C-8E48ECED45B3}"/>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14" name="フローチャート: 判断 613">
          <a:extLst>
            <a:ext uri="{FF2B5EF4-FFF2-40B4-BE49-F238E27FC236}">
              <a16:creationId xmlns:a16="http://schemas.microsoft.com/office/drawing/2014/main" id="{1512A61E-30EE-4FB4-812D-84851B0A1F99}"/>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7AB01F1-ADB5-4BCB-81B2-EA1C266CD3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402BCC5-B93A-4ADC-922B-4C76C32BD6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CA7D9A2-1714-46D2-A50C-2C76C67DF5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7DA2FB7-CCB4-434D-86DB-C12483ADB0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869B9EA-28B6-435B-AA77-77D93A9E03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50800</xdr:rowOff>
    </xdr:from>
    <xdr:to>
      <xdr:col>116</xdr:col>
      <xdr:colOff>114300</xdr:colOff>
      <xdr:row>84</xdr:row>
      <xdr:rowOff>152400</xdr:rowOff>
    </xdr:to>
    <xdr:sp macro="" textlink="">
      <xdr:nvSpPr>
        <xdr:cNvPr id="620" name="楕円 619">
          <a:extLst>
            <a:ext uri="{FF2B5EF4-FFF2-40B4-BE49-F238E27FC236}">
              <a16:creationId xmlns:a16="http://schemas.microsoft.com/office/drawing/2014/main" id="{CAF9A919-5F49-4C33-8ECD-A9994999733B}"/>
            </a:ext>
          </a:extLst>
        </xdr:cNvPr>
        <xdr:cNvSpPr/>
      </xdr:nvSpPr>
      <xdr:spPr>
        <a:xfrm>
          <a:off x="221107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29227</xdr:rowOff>
    </xdr:from>
    <xdr:ext cx="469744" cy="259045"/>
    <xdr:sp macro="" textlink="">
      <xdr:nvSpPr>
        <xdr:cNvPr id="621" name="【児童館】&#10;一人当たり面積該当値テキスト">
          <a:extLst>
            <a:ext uri="{FF2B5EF4-FFF2-40B4-BE49-F238E27FC236}">
              <a16:creationId xmlns:a16="http://schemas.microsoft.com/office/drawing/2014/main" id="{EADE744D-5CE7-43D9-9C4D-9AF1626FD1FE}"/>
            </a:ext>
          </a:extLst>
        </xdr:cNvPr>
        <xdr:cNvSpPr txBox="1"/>
      </xdr:nvSpPr>
      <xdr:spPr>
        <a:xfrm>
          <a:off x="22199600"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50800</xdr:rowOff>
    </xdr:from>
    <xdr:to>
      <xdr:col>112</xdr:col>
      <xdr:colOff>38100</xdr:colOff>
      <xdr:row>84</xdr:row>
      <xdr:rowOff>152400</xdr:rowOff>
    </xdr:to>
    <xdr:sp macro="" textlink="">
      <xdr:nvSpPr>
        <xdr:cNvPr id="622" name="楕円 621">
          <a:extLst>
            <a:ext uri="{FF2B5EF4-FFF2-40B4-BE49-F238E27FC236}">
              <a16:creationId xmlns:a16="http://schemas.microsoft.com/office/drawing/2014/main" id="{560B2AA9-524B-4805-9D9A-AC566BE749BD}"/>
            </a:ext>
          </a:extLst>
        </xdr:cNvPr>
        <xdr:cNvSpPr/>
      </xdr:nvSpPr>
      <xdr:spPr>
        <a:xfrm>
          <a:off x="21272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101600</xdr:rowOff>
    </xdr:from>
    <xdr:to>
      <xdr:col>116</xdr:col>
      <xdr:colOff>63500</xdr:colOff>
      <xdr:row>84</xdr:row>
      <xdr:rowOff>101600</xdr:rowOff>
    </xdr:to>
    <xdr:cxnSp macro="">
      <xdr:nvCxnSpPr>
        <xdr:cNvPr id="623" name="直線コネクタ 622">
          <a:extLst>
            <a:ext uri="{FF2B5EF4-FFF2-40B4-BE49-F238E27FC236}">
              <a16:creationId xmlns:a16="http://schemas.microsoft.com/office/drawing/2014/main" id="{C722A7A3-0BD5-49A6-9B10-AD104934ABD7}"/>
            </a:ext>
          </a:extLst>
        </xdr:cNvPr>
        <xdr:cNvCxnSpPr/>
      </xdr:nvCxnSpPr>
      <xdr:spPr>
        <a:xfrm>
          <a:off x="21323300" y="1450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4" name="楕円 623">
          <a:extLst>
            <a:ext uri="{FF2B5EF4-FFF2-40B4-BE49-F238E27FC236}">
              <a16:creationId xmlns:a16="http://schemas.microsoft.com/office/drawing/2014/main" id="{40B2E027-E7E8-4EE2-8F7B-84D9F8CB0A8F}"/>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101600</xdr:rowOff>
    </xdr:from>
    <xdr:to>
      <xdr:col>111</xdr:col>
      <xdr:colOff>177800</xdr:colOff>
      <xdr:row>84</xdr:row>
      <xdr:rowOff>114300</xdr:rowOff>
    </xdr:to>
    <xdr:cxnSp macro="">
      <xdr:nvCxnSpPr>
        <xdr:cNvPr id="625" name="直線コネクタ 624">
          <a:extLst>
            <a:ext uri="{FF2B5EF4-FFF2-40B4-BE49-F238E27FC236}">
              <a16:creationId xmlns:a16="http://schemas.microsoft.com/office/drawing/2014/main" id="{80885EDF-39E0-47ED-91D5-1487A12A2BF9}"/>
            </a:ext>
          </a:extLst>
        </xdr:cNvPr>
        <xdr:cNvCxnSpPr/>
      </xdr:nvCxnSpPr>
      <xdr:spPr>
        <a:xfrm flipV="1">
          <a:off x="20434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6" name="楕円 625">
          <a:extLst>
            <a:ext uri="{FF2B5EF4-FFF2-40B4-BE49-F238E27FC236}">
              <a16:creationId xmlns:a16="http://schemas.microsoft.com/office/drawing/2014/main" id="{4F70A49C-6D3B-4B0D-81CD-65D3C93EA11D}"/>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27" name="直線コネクタ 626">
          <a:extLst>
            <a:ext uri="{FF2B5EF4-FFF2-40B4-BE49-F238E27FC236}">
              <a16:creationId xmlns:a16="http://schemas.microsoft.com/office/drawing/2014/main" id="{74FA00BB-64CD-424B-97E5-608157F5E729}"/>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28" name="楕円 627">
          <a:extLst>
            <a:ext uri="{FF2B5EF4-FFF2-40B4-BE49-F238E27FC236}">
              <a16:creationId xmlns:a16="http://schemas.microsoft.com/office/drawing/2014/main" id="{4DC1AF74-7DD9-4883-852C-304E5A9BAA63}"/>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114300</xdr:rowOff>
    </xdr:to>
    <xdr:cxnSp macro="">
      <xdr:nvCxnSpPr>
        <xdr:cNvPr id="629" name="直線コネクタ 628">
          <a:extLst>
            <a:ext uri="{FF2B5EF4-FFF2-40B4-BE49-F238E27FC236}">
              <a16:creationId xmlns:a16="http://schemas.microsoft.com/office/drawing/2014/main" id="{3B56D57B-3274-4143-AF02-8D3BC85C8C6D}"/>
            </a:ext>
          </a:extLst>
        </xdr:cNvPr>
        <xdr:cNvCxnSpPr/>
      </xdr:nvCxnSpPr>
      <xdr:spPr>
        <a:xfrm>
          <a:off x="18656300" y="1443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0" name="n_1aveValue【児童館】&#10;一人当たり面積">
          <a:extLst>
            <a:ext uri="{FF2B5EF4-FFF2-40B4-BE49-F238E27FC236}">
              <a16:creationId xmlns:a16="http://schemas.microsoft.com/office/drawing/2014/main" id="{05377F2D-FFFF-421D-B17E-96AEBFA7ADA3}"/>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31" name="n_2aveValue【児童館】&#10;一人当たり面積">
          <a:extLst>
            <a:ext uri="{FF2B5EF4-FFF2-40B4-BE49-F238E27FC236}">
              <a16:creationId xmlns:a16="http://schemas.microsoft.com/office/drawing/2014/main" id="{10692E5F-2CC8-4B79-B948-3E72A24D6048}"/>
            </a:ext>
          </a:extLst>
        </xdr:cNvPr>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32" name="n_3aveValue【児童館】&#10;一人当たり面積">
          <a:extLst>
            <a:ext uri="{FF2B5EF4-FFF2-40B4-BE49-F238E27FC236}">
              <a16:creationId xmlns:a16="http://schemas.microsoft.com/office/drawing/2014/main" id="{8C59CF7C-5344-4E41-A6F0-D086EFCA8E8F}"/>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3" name="n_4aveValue【児童館】&#10;一人当たり面積">
          <a:extLst>
            <a:ext uri="{FF2B5EF4-FFF2-40B4-BE49-F238E27FC236}">
              <a16:creationId xmlns:a16="http://schemas.microsoft.com/office/drawing/2014/main" id="{A76ABDF3-D1DD-4E79-855F-C0C24B0E9E02}"/>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143527</xdr:rowOff>
    </xdr:from>
    <xdr:ext cx="469744" cy="259045"/>
    <xdr:sp macro="" textlink="">
      <xdr:nvSpPr>
        <xdr:cNvPr id="634" name="n_1mainValue【児童館】&#10;一人当たり面積">
          <a:extLst>
            <a:ext uri="{FF2B5EF4-FFF2-40B4-BE49-F238E27FC236}">
              <a16:creationId xmlns:a16="http://schemas.microsoft.com/office/drawing/2014/main" id="{5932C48D-4855-4133-BD37-CBAFA28663CE}"/>
            </a:ext>
          </a:extLst>
        </xdr:cNvPr>
        <xdr:cNvSpPr txBox="1"/>
      </xdr:nvSpPr>
      <xdr:spPr>
        <a:xfrm>
          <a:off x="210757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35" name="n_2mainValue【児童館】&#10;一人当たり面積">
          <a:extLst>
            <a:ext uri="{FF2B5EF4-FFF2-40B4-BE49-F238E27FC236}">
              <a16:creationId xmlns:a16="http://schemas.microsoft.com/office/drawing/2014/main" id="{7A418185-134C-4F79-8382-74FBDBFB6163}"/>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36" name="n_3mainValue【児童館】&#10;一人当たり面積">
          <a:extLst>
            <a:ext uri="{FF2B5EF4-FFF2-40B4-BE49-F238E27FC236}">
              <a16:creationId xmlns:a16="http://schemas.microsoft.com/office/drawing/2014/main" id="{056636E2-9242-4AF2-993C-2D29940227E5}"/>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637" name="n_4mainValue【児童館】&#10;一人当たり面積">
          <a:extLst>
            <a:ext uri="{FF2B5EF4-FFF2-40B4-BE49-F238E27FC236}">
              <a16:creationId xmlns:a16="http://schemas.microsoft.com/office/drawing/2014/main" id="{CC491A1F-319F-4C9E-B5B8-B7A32E329FF1}"/>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DF892D1D-4549-4063-BA4D-1E4AE5A605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5C04F93-663B-4BBC-8E5A-36B5E007A0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69A6480E-073E-400F-A488-C0FDE5B8CF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59A82BFD-368F-4C80-A9D7-614C1659FF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11BA2DCA-E80B-4896-8A06-2919D167CB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4F7C518-3446-4AEE-B6B6-000E55AAB4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BA1CF2C3-8D72-4C13-9BD4-26D987A865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7400790-FA52-47B8-AB70-A54889D790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7D861D06-2361-4FEC-8779-4ECC53417A3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A52D10CC-3699-44A3-8F0E-E83EBBA0F7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16B51888-51AC-490B-AA40-60D70A361B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BEE32215-AF70-434F-B630-2B74EA6A106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950F7AEC-3C2C-4501-84AD-8C2F351CF44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ADCBB6BF-56D1-49F2-93E2-8E80DDDB54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133F753E-D7BD-4023-B7CF-5A9400B718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2B7851E9-2902-4FD8-B70D-7D0249510E5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6867096B-1B48-4601-9BCC-598086B87C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1D1801E9-087F-4E89-BB4A-8A7F82FD4E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7CC250CF-E2C0-4148-9268-CE07EF5E7E9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3D0FC587-DA8D-4C88-833B-EA6E91F0DCD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7F170B80-7484-4861-B367-FCDDB6ADCBB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A8EA91D3-9A18-493A-94F2-1294915094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A7EF3EE6-0C4D-402F-8F19-9D424316F6B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6A8CA37-0B05-4F0F-BF4F-490F42650F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09710984-0A1D-42B3-AF30-FE9329C7A1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a:extLst>
            <a:ext uri="{FF2B5EF4-FFF2-40B4-BE49-F238E27FC236}">
              <a16:creationId xmlns:a16="http://schemas.microsoft.com/office/drawing/2014/main" id="{376FB43A-9CBD-4DE1-B1F7-013741D0883A}"/>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a:extLst>
            <a:ext uri="{FF2B5EF4-FFF2-40B4-BE49-F238E27FC236}">
              <a16:creationId xmlns:a16="http://schemas.microsoft.com/office/drawing/2014/main" id="{8DEA9AAB-D205-4416-9DC9-E351D3CDB752}"/>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a:extLst>
            <a:ext uri="{FF2B5EF4-FFF2-40B4-BE49-F238E27FC236}">
              <a16:creationId xmlns:a16="http://schemas.microsoft.com/office/drawing/2014/main" id="{F5DE6707-E45F-47B7-8F72-AE4715FAEEA2}"/>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a:extLst>
            <a:ext uri="{FF2B5EF4-FFF2-40B4-BE49-F238E27FC236}">
              <a16:creationId xmlns:a16="http://schemas.microsoft.com/office/drawing/2014/main" id="{FE5A3916-867C-4617-A262-5BD2F8B3FA03}"/>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a:extLst>
            <a:ext uri="{FF2B5EF4-FFF2-40B4-BE49-F238E27FC236}">
              <a16:creationId xmlns:a16="http://schemas.microsoft.com/office/drawing/2014/main" id="{29953B6F-1F1E-4B2F-87C4-0F4B4FE57C76}"/>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668" name="【公民館】&#10;有形固定資産減価償却率平均値テキスト">
          <a:extLst>
            <a:ext uri="{FF2B5EF4-FFF2-40B4-BE49-F238E27FC236}">
              <a16:creationId xmlns:a16="http://schemas.microsoft.com/office/drawing/2014/main" id="{450B3CD1-3144-4DAE-A1FC-270DCC3B6258}"/>
            </a:ext>
          </a:extLst>
        </xdr:cNvPr>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a:extLst>
            <a:ext uri="{FF2B5EF4-FFF2-40B4-BE49-F238E27FC236}">
              <a16:creationId xmlns:a16="http://schemas.microsoft.com/office/drawing/2014/main" id="{915FA319-2E15-486E-87DF-543C9CF2DC7B}"/>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a:extLst>
            <a:ext uri="{FF2B5EF4-FFF2-40B4-BE49-F238E27FC236}">
              <a16:creationId xmlns:a16="http://schemas.microsoft.com/office/drawing/2014/main" id="{4214E064-A8C7-44E0-9E7F-83BEADF380C5}"/>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a:extLst>
            <a:ext uri="{FF2B5EF4-FFF2-40B4-BE49-F238E27FC236}">
              <a16:creationId xmlns:a16="http://schemas.microsoft.com/office/drawing/2014/main" id="{DB3CCE79-34D9-4088-8D2B-CECDA6B73607}"/>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a:extLst>
            <a:ext uri="{FF2B5EF4-FFF2-40B4-BE49-F238E27FC236}">
              <a16:creationId xmlns:a16="http://schemas.microsoft.com/office/drawing/2014/main" id="{D7377852-4B5C-4075-90E5-1F430DB586E6}"/>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a:extLst>
            <a:ext uri="{FF2B5EF4-FFF2-40B4-BE49-F238E27FC236}">
              <a16:creationId xmlns:a16="http://schemas.microsoft.com/office/drawing/2014/main" id="{AB187E7B-04D6-4B0B-AF42-FB0B0D45A9FE}"/>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7107F17-632A-4A9F-83C8-485F4960B9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B16B1A7-5E17-4DA4-AE9F-AD2A370056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BA7F807-9682-482E-8359-54D686148E3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CBCE6F8-40C0-4E21-A651-A24987B25F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CA96F0F-C9AC-4961-A0F7-327B0D5C30F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79" name="楕円 678">
          <a:extLst>
            <a:ext uri="{FF2B5EF4-FFF2-40B4-BE49-F238E27FC236}">
              <a16:creationId xmlns:a16="http://schemas.microsoft.com/office/drawing/2014/main" id="{412E0720-A462-4C14-A9DC-25A98F402B35}"/>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680" name="【公民館】&#10;有形固定資産減価償却率該当値テキスト">
          <a:extLst>
            <a:ext uri="{FF2B5EF4-FFF2-40B4-BE49-F238E27FC236}">
              <a16:creationId xmlns:a16="http://schemas.microsoft.com/office/drawing/2014/main" id="{D64FBAEE-24E3-4608-B049-50386EAEC071}"/>
            </a:ext>
          </a:extLst>
        </xdr:cNvPr>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681" name="楕円 680">
          <a:extLst>
            <a:ext uri="{FF2B5EF4-FFF2-40B4-BE49-F238E27FC236}">
              <a16:creationId xmlns:a16="http://schemas.microsoft.com/office/drawing/2014/main" id="{74484418-4CB1-43F0-B083-87E2EC3FE8E1}"/>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87630</xdr:rowOff>
    </xdr:to>
    <xdr:cxnSp macro="">
      <xdr:nvCxnSpPr>
        <xdr:cNvPr id="682" name="直線コネクタ 681">
          <a:extLst>
            <a:ext uri="{FF2B5EF4-FFF2-40B4-BE49-F238E27FC236}">
              <a16:creationId xmlns:a16="http://schemas.microsoft.com/office/drawing/2014/main" id="{4431A7D7-3E4F-4C9D-A109-DFDC1052CDE1}"/>
            </a:ext>
          </a:extLst>
        </xdr:cNvPr>
        <xdr:cNvCxnSpPr/>
      </xdr:nvCxnSpPr>
      <xdr:spPr>
        <a:xfrm>
          <a:off x="15481300" y="178841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683" name="楕円 682">
          <a:extLst>
            <a:ext uri="{FF2B5EF4-FFF2-40B4-BE49-F238E27FC236}">
              <a16:creationId xmlns:a16="http://schemas.microsoft.com/office/drawing/2014/main" id="{92EDFCF8-7758-4328-8CB5-57156A3312F9}"/>
            </a:ext>
          </a:extLst>
        </xdr:cNvPr>
        <xdr:cNvSpPr/>
      </xdr:nvSpPr>
      <xdr:spPr>
        <a:xfrm>
          <a:off x="14541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17418</xdr:rowOff>
    </xdr:from>
    <xdr:to>
      <xdr:col>81</xdr:col>
      <xdr:colOff>50800</xdr:colOff>
      <xdr:row>104</xdr:row>
      <xdr:rowOff>53339</xdr:rowOff>
    </xdr:to>
    <xdr:cxnSp macro="">
      <xdr:nvCxnSpPr>
        <xdr:cNvPr id="684" name="直線コネクタ 683">
          <a:extLst>
            <a:ext uri="{FF2B5EF4-FFF2-40B4-BE49-F238E27FC236}">
              <a16:creationId xmlns:a16="http://schemas.microsoft.com/office/drawing/2014/main" id="{86E553A9-9C64-4143-9936-F956C92BAB94}"/>
            </a:ext>
          </a:extLst>
        </xdr:cNvPr>
        <xdr:cNvCxnSpPr/>
      </xdr:nvCxnSpPr>
      <xdr:spPr>
        <a:xfrm>
          <a:off x="14592300" y="1784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103777</xdr:rowOff>
    </xdr:from>
    <xdr:to>
      <xdr:col>72</xdr:col>
      <xdr:colOff>38100</xdr:colOff>
      <xdr:row>104</xdr:row>
      <xdr:rowOff>33927</xdr:rowOff>
    </xdr:to>
    <xdr:sp macro="" textlink="">
      <xdr:nvSpPr>
        <xdr:cNvPr id="685" name="楕円 684">
          <a:extLst>
            <a:ext uri="{FF2B5EF4-FFF2-40B4-BE49-F238E27FC236}">
              <a16:creationId xmlns:a16="http://schemas.microsoft.com/office/drawing/2014/main" id="{CCB41FF1-7FA2-4898-A414-7DCD24DA6C00}"/>
            </a:ext>
          </a:extLst>
        </xdr:cNvPr>
        <xdr:cNvSpPr/>
      </xdr:nvSpPr>
      <xdr:spPr>
        <a:xfrm>
          <a:off x="13652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154577</xdr:rowOff>
    </xdr:from>
    <xdr:to>
      <xdr:col>76</xdr:col>
      <xdr:colOff>114300</xdr:colOff>
      <xdr:row>104</xdr:row>
      <xdr:rowOff>17418</xdr:rowOff>
    </xdr:to>
    <xdr:cxnSp macro="">
      <xdr:nvCxnSpPr>
        <xdr:cNvPr id="686" name="直線コネクタ 685">
          <a:extLst>
            <a:ext uri="{FF2B5EF4-FFF2-40B4-BE49-F238E27FC236}">
              <a16:creationId xmlns:a16="http://schemas.microsoft.com/office/drawing/2014/main" id="{9E2EF95B-1AE1-470A-BBBE-0DC90EC4D035}"/>
            </a:ext>
          </a:extLst>
        </xdr:cNvPr>
        <xdr:cNvCxnSpPr/>
      </xdr:nvCxnSpPr>
      <xdr:spPr>
        <a:xfrm>
          <a:off x="13703300" y="178139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687" name="楕円 686">
          <a:extLst>
            <a:ext uri="{FF2B5EF4-FFF2-40B4-BE49-F238E27FC236}">
              <a16:creationId xmlns:a16="http://schemas.microsoft.com/office/drawing/2014/main" id="{0EE16659-07EF-46A6-B576-520D64E2CF2F}"/>
            </a:ext>
          </a:extLst>
        </xdr:cNvPr>
        <xdr:cNvSpPr/>
      </xdr:nvSpPr>
      <xdr:spPr>
        <a:xfrm>
          <a:off x="1276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154577</xdr:rowOff>
    </xdr:from>
    <xdr:to>
      <xdr:col>71</xdr:col>
      <xdr:colOff>177800</xdr:colOff>
      <xdr:row>106</xdr:row>
      <xdr:rowOff>121920</xdr:rowOff>
    </xdr:to>
    <xdr:cxnSp macro="">
      <xdr:nvCxnSpPr>
        <xdr:cNvPr id="688" name="直線コネクタ 687">
          <a:extLst>
            <a:ext uri="{FF2B5EF4-FFF2-40B4-BE49-F238E27FC236}">
              <a16:creationId xmlns:a16="http://schemas.microsoft.com/office/drawing/2014/main" id="{9F42AB98-0ED3-47D2-8A24-E5D764805EE2}"/>
            </a:ext>
          </a:extLst>
        </xdr:cNvPr>
        <xdr:cNvCxnSpPr/>
      </xdr:nvCxnSpPr>
      <xdr:spPr>
        <a:xfrm flipV="1">
          <a:off x="12814300" y="17813927"/>
          <a:ext cx="889000"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689" name="n_1aveValue【公民館】&#10;有形固定資産減価償却率">
          <a:extLst>
            <a:ext uri="{FF2B5EF4-FFF2-40B4-BE49-F238E27FC236}">
              <a16:creationId xmlns:a16="http://schemas.microsoft.com/office/drawing/2014/main" id="{CDA0DEAB-FB5E-48F3-B352-C8E17C0549A8}"/>
            </a:ext>
          </a:extLst>
        </xdr:cNvPr>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690" name="n_2aveValue【公民館】&#10;有形固定資産減価償却率">
          <a:extLst>
            <a:ext uri="{FF2B5EF4-FFF2-40B4-BE49-F238E27FC236}">
              <a16:creationId xmlns:a16="http://schemas.microsoft.com/office/drawing/2014/main" id="{22C1E5FA-6ED6-4D21-9EB9-F1588A9FA952}"/>
            </a:ext>
          </a:extLst>
        </xdr:cNvPr>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691" name="n_3aveValue【公民館】&#10;有形固定資産減価償却率">
          <a:extLst>
            <a:ext uri="{FF2B5EF4-FFF2-40B4-BE49-F238E27FC236}">
              <a16:creationId xmlns:a16="http://schemas.microsoft.com/office/drawing/2014/main" id="{A1825642-CC2F-4627-BDD2-0E38C75E32D6}"/>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92" name="n_4aveValue【公民館】&#10;有形固定資産減価償却率">
          <a:extLst>
            <a:ext uri="{FF2B5EF4-FFF2-40B4-BE49-F238E27FC236}">
              <a16:creationId xmlns:a16="http://schemas.microsoft.com/office/drawing/2014/main" id="{6817C154-96B8-4B20-8C76-C5492DE4EE4F}"/>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693" name="n_1mainValue【公民館】&#10;有形固定資産減価償却率">
          <a:extLst>
            <a:ext uri="{FF2B5EF4-FFF2-40B4-BE49-F238E27FC236}">
              <a16:creationId xmlns:a16="http://schemas.microsoft.com/office/drawing/2014/main" id="{A1A54A39-2E02-4CC3-A79A-C5862F77BE3E}"/>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694" name="n_2mainValue【公民館】&#10;有形固定資産減価償却率">
          <a:extLst>
            <a:ext uri="{FF2B5EF4-FFF2-40B4-BE49-F238E27FC236}">
              <a16:creationId xmlns:a16="http://schemas.microsoft.com/office/drawing/2014/main" id="{FC7537D7-A51B-454F-A3DD-0ABB016D2C71}"/>
            </a:ext>
          </a:extLst>
        </xdr:cNvPr>
        <xdr:cNvSpPr txBox="1"/>
      </xdr:nvSpPr>
      <xdr:spPr>
        <a:xfrm>
          <a:off x="14389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50454</xdr:rowOff>
    </xdr:from>
    <xdr:ext cx="405111" cy="259045"/>
    <xdr:sp macro="" textlink="">
      <xdr:nvSpPr>
        <xdr:cNvPr id="695" name="n_3mainValue【公民館】&#10;有形固定資産減価償却率">
          <a:extLst>
            <a:ext uri="{FF2B5EF4-FFF2-40B4-BE49-F238E27FC236}">
              <a16:creationId xmlns:a16="http://schemas.microsoft.com/office/drawing/2014/main" id="{3BBB3359-A155-44C4-87FA-A2AE2070D5D0}"/>
            </a:ext>
          </a:extLst>
        </xdr:cNvPr>
        <xdr:cNvSpPr txBox="1"/>
      </xdr:nvSpPr>
      <xdr:spPr>
        <a:xfrm>
          <a:off x="13500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696" name="n_4mainValue【公民館】&#10;有形固定資産減価償却率">
          <a:extLst>
            <a:ext uri="{FF2B5EF4-FFF2-40B4-BE49-F238E27FC236}">
              <a16:creationId xmlns:a16="http://schemas.microsoft.com/office/drawing/2014/main" id="{3BD5BD84-FCD2-4DB9-AD07-B0AF8CFE36D9}"/>
            </a:ext>
          </a:extLst>
        </xdr:cNvPr>
        <xdr:cNvSpPr txBox="1"/>
      </xdr:nvSpPr>
      <xdr:spPr>
        <a:xfrm>
          <a:off x="12611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20D19C37-3A87-4009-BFC0-8DCAF669D8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626704D1-641C-4339-810F-95F1C9B55B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8CF33E1-989E-441C-9539-5E3F4B8063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D1879CFA-3A13-42D6-8143-4CBB87729F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3ECF9B4F-3729-4DF7-95EF-E66EE81A20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EFCC08C8-32F8-4684-BC57-9D7ED9F343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7128B98B-917D-4884-B528-88B0F9091A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517612E9-BBC0-46B2-8FEF-79D1B6A907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5AEC9A3D-BBB0-4B64-9BB1-8BB03B31CF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CCF024-DEA9-4196-9F5F-70B2F4FAB1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14FD2BD0-6277-45FA-98CD-285DB186AE6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FFEB2620-3194-49BC-952B-47999C2C9E7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32954BF9-7D1E-4685-8F52-5B435F11526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38D2478A-05B7-43A6-AFFB-7CAC124C3A7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3D47FCAE-27E7-475F-8374-CE510873D73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EA6B40AD-906B-4A01-B049-CDC02B7FC61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73F6DFB8-46BA-4109-BB69-1ADBAE8F87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91B4CBCE-7A3C-4CF2-A3BD-F88E0AC0E5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28577C40-0B3E-4CF8-9D3D-B751086B2E2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DAF1E14D-8E5B-407A-86C1-736A9C01858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E6A262F5-8E34-4A01-B70A-4487280E2E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486DDF-42CF-427A-9368-319CC57C43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BDEF3918-7ADB-430F-9852-B12F12B5BD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311CF9D2-5BC1-4708-B3BD-E5A8BC10D6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F619F265-8F43-459B-B5AA-9486A7AF73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a:extLst>
            <a:ext uri="{FF2B5EF4-FFF2-40B4-BE49-F238E27FC236}">
              <a16:creationId xmlns:a16="http://schemas.microsoft.com/office/drawing/2014/main" id="{7EC1F784-2B0D-4618-8FF0-536D396897B5}"/>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a:extLst>
            <a:ext uri="{FF2B5EF4-FFF2-40B4-BE49-F238E27FC236}">
              <a16:creationId xmlns:a16="http://schemas.microsoft.com/office/drawing/2014/main" id="{CEEA4AD5-8FB9-437E-8097-AFB4FD74CB5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a:extLst>
            <a:ext uri="{FF2B5EF4-FFF2-40B4-BE49-F238E27FC236}">
              <a16:creationId xmlns:a16="http://schemas.microsoft.com/office/drawing/2014/main" id="{FAAC41E5-A963-418E-B8D7-CE33781CD47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a:extLst>
            <a:ext uri="{FF2B5EF4-FFF2-40B4-BE49-F238E27FC236}">
              <a16:creationId xmlns:a16="http://schemas.microsoft.com/office/drawing/2014/main" id="{A9BB49D6-B715-419C-9990-E12CA9E91322}"/>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a:extLst>
            <a:ext uri="{FF2B5EF4-FFF2-40B4-BE49-F238E27FC236}">
              <a16:creationId xmlns:a16="http://schemas.microsoft.com/office/drawing/2014/main" id="{AEA40155-FBE6-4C78-A600-E2AD93D7D6DE}"/>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727" name="【公民館】&#10;一人当たり面積平均値テキスト">
          <a:extLst>
            <a:ext uri="{FF2B5EF4-FFF2-40B4-BE49-F238E27FC236}">
              <a16:creationId xmlns:a16="http://schemas.microsoft.com/office/drawing/2014/main" id="{180ABD8E-F4D7-40BF-8EBF-B853F0560133}"/>
            </a:ext>
          </a:extLst>
        </xdr:cNvPr>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a:extLst>
            <a:ext uri="{FF2B5EF4-FFF2-40B4-BE49-F238E27FC236}">
              <a16:creationId xmlns:a16="http://schemas.microsoft.com/office/drawing/2014/main" id="{8ED90AB3-71E5-4369-AD3B-392714361082}"/>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a:extLst>
            <a:ext uri="{FF2B5EF4-FFF2-40B4-BE49-F238E27FC236}">
              <a16:creationId xmlns:a16="http://schemas.microsoft.com/office/drawing/2014/main" id="{06409166-5E96-4DBB-82D4-1C81A2B30AAF}"/>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a:extLst>
            <a:ext uri="{FF2B5EF4-FFF2-40B4-BE49-F238E27FC236}">
              <a16:creationId xmlns:a16="http://schemas.microsoft.com/office/drawing/2014/main" id="{897207A3-A72F-4E84-B909-28BDA4A3841B}"/>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a:extLst>
            <a:ext uri="{FF2B5EF4-FFF2-40B4-BE49-F238E27FC236}">
              <a16:creationId xmlns:a16="http://schemas.microsoft.com/office/drawing/2014/main" id="{A4B59CEC-A50A-471A-B3D2-CD7A363759F7}"/>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a:extLst>
            <a:ext uri="{FF2B5EF4-FFF2-40B4-BE49-F238E27FC236}">
              <a16:creationId xmlns:a16="http://schemas.microsoft.com/office/drawing/2014/main" id="{D506AC2D-05DB-4297-BE56-91BCFB0E5DF4}"/>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C6E3FA9-D781-4885-AD56-C8753F7B242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389FD4A-66DD-45E7-9340-545B88F7A2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330F99D-E0D3-43FC-B3DF-3A3218E0BB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773C9F0-B31D-4056-BAB5-A42F74447A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77990B5-FBDA-4F71-A13F-DAD019B844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115207</xdr:rowOff>
    </xdr:from>
    <xdr:to>
      <xdr:col>116</xdr:col>
      <xdr:colOff>114300</xdr:colOff>
      <xdr:row>104</xdr:row>
      <xdr:rowOff>45357</xdr:rowOff>
    </xdr:to>
    <xdr:sp macro="" textlink="">
      <xdr:nvSpPr>
        <xdr:cNvPr id="738" name="楕円 737">
          <a:extLst>
            <a:ext uri="{FF2B5EF4-FFF2-40B4-BE49-F238E27FC236}">
              <a16:creationId xmlns:a16="http://schemas.microsoft.com/office/drawing/2014/main" id="{4A887E8C-48BB-47CE-8A63-4107C3BD67CE}"/>
            </a:ext>
          </a:extLst>
        </xdr:cNvPr>
        <xdr:cNvSpPr/>
      </xdr:nvSpPr>
      <xdr:spPr>
        <a:xfrm>
          <a:off x="22110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138084</xdr:rowOff>
    </xdr:from>
    <xdr:ext cx="469744" cy="259045"/>
    <xdr:sp macro="" textlink="">
      <xdr:nvSpPr>
        <xdr:cNvPr id="739" name="【公民館】&#10;一人当たり面積該当値テキスト">
          <a:extLst>
            <a:ext uri="{FF2B5EF4-FFF2-40B4-BE49-F238E27FC236}">
              <a16:creationId xmlns:a16="http://schemas.microsoft.com/office/drawing/2014/main" id="{3D298340-C277-466C-8BC8-75B12D3CCCA7}"/>
            </a:ext>
          </a:extLst>
        </xdr:cNvPr>
        <xdr:cNvSpPr txBox="1"/>
      </xdr:nvSpPr>
      <xdr:spPr>
        <a:xfrm>
          <a:off x="22199600" y="176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115207</xdr:rowOff>
    </xdr:from>
    <xdr:to>
      <xdr:col>112</xdr:col>
      <xdr:colOff>38100</xdr:colOff>
      <xdr:row>104</xdr:row>
      <xdr:rowOff>45357</xdr:rowOff>
    </xdr:to>
    <xdr:sp macro="" textlink="">
      <xdr:nvSpPr>
        <xdr:cNvPr id="740" name="楕円 739">
          <a:extLst>
            <a:ext uri="{FF2B5EF4-FFF2-40B4-BE49-F238E27FC236}">
              <a16:creationId xmlns:a16="http://schemas.microsoft.com/office/drawing/2014/main" id="{53ED2007-398E-4330-90D1-0444BAB0561A}"/>
            </a:ext>
          </a:extLst>
        </xdr:cNvPr>
        <xdr:cNvSpPr/>
      </xdr:nvSpPr>
      <xdr:spPr>
        <a:xfrm>
          <a:off x="2127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166007</xdr:rowOff>
    </xdr:from>
    <xdr:to>
      <xdr:col>116</xdr:col>
      <xdr:colOff>63500</xdr:colOff>
      <xdr:row>103</xdr:row>
      <xdr:rowOff>166007</xdr:rowOff>
    </xdr:to>
    <xdr:cxnSp macro="">
      <xdr:nvCxnSpPr>
        <xdr:cNvPr id="741" name="直線コネクタ 740">
          <a:extLst>
            <a:ext uri="{FF2B5EF4-FFF2-40B4-BE49-F238E27FC236}">
              <a16:creationId xmlns:a16="http://schemas.microsoft.com/office/drawing/2014/main" id="{6FD79C7E-2E44-4A9D-8998-EA2E7B0DC1E5}"/>
            </a:ext>
          </a:extLst>
        </xdr:cNvPr>
        <xdr:cNvCxnSpPr/>
      </xdr:nvCxnSpPr>
      <xdr:spPr>
        <a:xfrm>
          <a:off x="21323300" y="1782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125005</xdr:rowOff>
    </xdr:from>
    <xdr:to>
      <xdr:col>107</xdr:col>
      <xdr:colOff>101600</xdr:colOff>
      <xdr:row>104</xdr:row>
      <xdr:rowOff>55155</xdr:rowOff>
    </xdr:to>
    <xdr:sp macro="" textlink="">
      <xdr:nvSpPr>
        <xdr:cNvPr id="742" name="楕円 741">
          <a:extLst>
            <a:ext uri="{FF2B5EF4-FFF2-40B4-BE49-F238E27FC236}">
              <a16:creationId xmlns:a16="http://schemas.microsoft.com/office/drawing/2014/main" id="{A74F0179-06C4-4F17-AA94-7DC3B67D81DF}"/>
            </a:ext>
          </a:extLst>
        </xdr:cNvPr>
        <xdr:cNvSpPr/>
      </xdr:nvSpPr>
      <xdr:spPr>
        <a:xfrm>
          <a:off x="2038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166007</xdr:rowOff>
    </xdr:from>
    <xdr:to>
      <xdr:col>111</xdr:col>
      <xdr:colOff>177800</xdr:colOff>
      <xdr:row>104</xdr:row>
      <xdr:rowOff>4355</xdr:rowOff>
    </xdr:to>
    <xdr:cxnSp macro="">
      <xdr:nvCxnSpPr>
        <xdr:cNvPr id="743" name="直線コネクタ 742">
          <a:extLst>
            <a:ext uri="{FF2B5EF4-FFF2-40B4-BE49-F238E27FC236}">
              <a16:creationId xmlns:a16="http://schemas.microsoft.com/office/drawing/2014/main" id="{EBB9DD47-A717-4116-B156-294DC3231337}"/>
            </a:ext>
          </a:extLst>
        </xdr:cNvPr>
        <xdr:cNvCxnSpPr/>
      </xdr:nvCxnSpPr>
      <xdr:spPr>
        <a:xfrm flipV="1">
          <a:off x="20434300" y="178253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134801</xdr:rowOff>
    </xdr:from>
    <xdr:to>
      <xdr:col>102</xdr:col>
      <xdr:colOff>165100</xdr:colOff>
      <xdr:row>104</xdr:row>
      <xdr:rowOff>64951</xdr:rowOff>
    </xdr:to>
    <xdr:sp macro="" textlink="">
      <xdr:nvSpPr>
        <xdr:cNvPr id="744" name="楕円 743">
          <a:extLst>
            <a:ext uri="{FF2B5EF4-FFF2-40B4-BE49-F238E27FC236}">
              <a16:creationId xmlns:a16="http://schemas.microsoft.com/office/drawing/2014/main" id="{30D8811F-9051-4008-A9FB-78248BFD4058}"/>
            </a:ext>
          </a:extLst>
        </xdr:cNvPr>
        <xdr:cNvSpPr/>
      </xdr:nvSpPr>
      <xdr:spPr>
        <a:xfrm>
          <a:off x="19494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4355</xdr:rowOff>
    </xdr:from>
    <xdr:to>
      <xdr:col>107</xdr:col>
      <xdr:colOff>50800</xdr:colOff>
      <xdr:row>104</xdr:row>
      <xdr:rowOff>14151</xdr:rowOff>
    </xdr:to>
    <xdr:cxnSp macro="">
      <xdr:nvCxnSpPr>
        <xdr:cNvPr id="745" name="直線コネクタ 744">
          <a:extLst>
            <a:ext uri="{FF2B5EF4-FFF2-40B4-BE49-F238E27FC236}">
              <a16:creationId xmlns:a16="http://schemas.microsoft.com/office/drawing/2014/main" id="{5A79343F-50BC-4455-ADDB-23D26C0C547C}"/>
            </a:ext>
          </a:extLst>
        </xdr:cNvPr>
        <xdr:cNvCxnSpPr/>
      </xdr:nvCxnSpPr>
      <xdr:spPr>
        <a:xfrm flipV="1">
          <a:off x="19545300" y="178351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167458</xdr:rowOff>
    </xdr:from>
    <xdr:to>
      <xdr:col>98</xdr:col>
      <xdr:colOff>38100</xdr:colOff>
      <xdr:row>104</xdr:row>
      <xdr:rowOff>97608</xdr:rowOff>
    </xdr:to>
    <xdr:sp macro="" textlink="">
      <xdr:nvSpPr>
        <xdr:cNvPr id="746" name="楕円 745">
          <a:extLst>
            <a:ext uri="{FF2B5EF4-FFF2-40B4-BE49-F238E27FC236}">
              <a16:creationId xmlns:a16="http://schemas.microsoft.com/office/drawing/2014/main" id="{98008303-8E4E-4F71-B09C-718C34A6334A}"/>
            </a:ext>
          </a:extLst>
        </xdr:cNvPr>
        <xdr:cNvSpPr/>
      </xdr:nvSpPr>
      <xdr:spPr>
        <a:xfrm>
          <a:off x="18605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xdr:rowOff>
    </xdr:from>
    <xdr:to>
      <xdr:col>102</xdr:col>
      <xdr:colOff>114300</xdr:colOff>
      <xdr:row>104</xdr:row>
      <xdr:rowOff>46808</xdr:rowOff>
    </xdr:to>
    <xdr:cxnSp macro="">
      <xdr:nvCxnSpPr>
        <xdr:cNvPr id="747" name="直線コネクタ 746">
          <a:extLst>
            <a:ext uri="{FF2B5EF4-FFF2-40B4-BE49-F238E27FC236}">
              <a16:creationId xmlns:a16="http://schemas.microsoft.com/office/drawing/2014/main" id="{6AA4A746-F219-4100-8BFB-1FABCF5F000B}"/>
            </a:ext>
          </a:extLst>
        </xdr:cNvPr>
        <xdr:cNvCxnSpPr/>
      </xdr:nvCxnSpPr>
      <xdr:spPr>
        <a:xfrm flipV="1">
          <a:off x="18656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48" name="n_1aveValue【公民館】&#10;一人当たり面積">
          <a:extLst>
            <a:ext uri="{FF2B5EF4-FFF2-40B4-BE49-F238E27FC236}">
              <a16:creationId xmlns:a16="http://schemas.microsoft.com/office/drawing/2014/main" id="{53BA2B8F-87F5-44FD-8859-6EEDF1859810}"/>
            </a:ext>
          </a:extLst>
        </xdr:cNvPr>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49" name="n_2aveValue【公民館】&#10;一人当たり面積">
          <a:extLst>
            <a:ext uri="{FF2B5EF4-FFF2-40B4-BE49-F238E27FC236}">
              <a16:creationId xmlns:a16="http://schemas.microsoft.com/office/drawing/2014/main" id="{D4557487-2682-4721-9DC4-F1CBD225096E}"/>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50" name="n_3aveValue【公民館】&#10;一人当たり面積">
          <a:extLst>
            <a:ext uri="{FF2B5EF4-FFF2-40B4-BE49-F238E27FC236}">
              <a16:creationId xmlns:a16="http://schemas.microsoft.com/office/drawing/2014/main" id="{FA1E8A8B-89EE-4550-9F03-2546B7581C21}"/>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51" name="n_4aveValue【公民館】&#10;一人当たり面積">
          <a:extLst>
            <a:ext uri="{FF2B5EF4-FFF2-40B4-BE49-F238E27FC236}">
              <a16:creationId xmlns:a16="http://schemas.microsoft.com/office/drawing/2014/main" id="{33D1914A-A188-428E-A76F-F72EAC34C506}"/>
            </a:ext>
          </a:extLst>
        </xdr:cNvPr>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61884</xdr:rowOff>
    </xdr:from>
    <xdr:ext cx="469744" cy="259045"/>
    <xdr:sp macro="" textlink="">
      <xdr:nvSpPr>
        <xdr:cNvPr id="752" name="n_1mainValue【公民館】&#10;一人当たり面積">
          <a:extLst>
            <a:ext uri="{FF2B5EF4-FFF2-40B4-BE49-F238E27FC236}">
              <a16:creationId xmlns:a16="http://schemas.microsoft.com/office/drawing/2014/main" id="{917395EE-721A-4DB2-8948-4824FE77B017}"/>
            </a:ext>
          </a:extLst>
        </xdr:cNvPr>
        <xdr:cNvSpPr txBox="1"/>
      </xdr:nvSpPr>
      <xdr:spPr>
        <a:xfrm>
          <a:off x="210757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71682</xdr:rowOff>
    </xdr:from>
    <xdr:ext cx="469744" cy="259045"/>
    <xdr:sp macro="" textlink="">
      <xdr:nvSpPr>
        <xdr:cNvPr id="753" name="n_2mainValue【公民館】&#10;一人当たり面積">
          <a:extLst>
            <a:ext uri="{FF2B5EF4-FFF2-40B4-BE49-F238E27FC236}">
              <a16:creationId xmlns:a16="http://schemas.microsoft.com/office/drawing/2014/main" id="{5102288C-0A00-4F93-8C2A-3355C3058540}"/>
            </a:ext>
          </a:extLst>
        </xdr:cNvPr>
        <xdr:cNvSpPr txBox="1"/>
      </xdr:nvSpPr>
      <xdr:spPr>
        <a:xfrm>
          <a:off x="201994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81478</xdr:rowOff>
    </xdr:from>
    <xdr:ext cx="469744" cy="259045"/>
    <xdr:sp macro="" textlink="">
      <xdr:nvSpPr>
        <xdr:cNvPr id="754" name="n_3mainValue【公民館】&#10;一人当たり面積">
          <a:extLst>
            <a:ext uri="{FF2B5EF4-FFF2-40B4-BE49-F238E27FC236}">
              <a16:creationId xmlns:a16="http://schemas.microsoft.com/office/drawing/2014/main" id="{E2E72161-357C-4586-9054-119B229DBEED}"/>
            </a:ext>
          </a:extLst>
        </xdr:cNvPr>
        <xdr:cNvSpPr txBox="1"/>
      </xdr:nvSpPr>
      <xdr:spPr>
        <a:xfrm>
          <a:off x="19310427" y="17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114135</xdr:rowOff>
    </xdr:from>
    <xdr:ext cx="469744" cy="259045"/>
    <xdr:sp macro="" textlink="">
      <xdr:nvSpPr>
        <xdr:cNvPr id="755" name="n_4mainValue【公民館】&#10;一人当たり面積">
          <a:extLst>
            <a:ext uri="{FF2B5EF4-FFF2-40B4-BE49-F238E27FC236}">
              <a16:creationId xmlns:a16="http://schemas.microsoft.com/office/drawing/2014/main" id="{F17734AC-7707-4820-A64D-4E0DDA89FECE}"/>
            </a:ext>
          </a:extLst>
        </xdr:cNvPr>
        <xdr:cNvSpPr txBox="1"/>
      </xdr:nvSpPr>
      <xdr:spPr>
        <a:xfrm>
          <a:off x="18421427" y="176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C2BA5A61-90B6-4390-9D80-16B8D00D7E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7514358E-F7A7-4F0D-A019-96D7A924DA2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19310913-47A7-4A8E-A1AA-EF9F67B66B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当町は東西</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キロメートル、南北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キロメートルの細長い地形で、面積</a:t>
          </a:r>
          <a:r>
            <a:rPr kumimoji="1" lang="en-US" altLang="ja-JP" sz="1300">
              <a:latin typeface="ＭＳ Ｐゴシック" panose="020B0600070205080204" pitchFamily="50" charset="-128"/>
              <a:ea typeface="ＭＳ Ｐゴシック" panose="020B0600070205080204" pitchFamily="50" charset="-128"/>
            </a:rPr>
            <a:t>101.59</a:t>
          </a:r>
          <a:r>
            <a:rPr kumimoji="1" lang="ja-JP" altLang="en-US" sz="1300">
              <a:latin typeface="ＭＳ Ｐゴシック" panose="020B0600070205080204" pitchFamily="50" charset="-128"/>
              <a:ea typeface="ＭＳ Ｐゴシック" panose="020B0600070205080204" pitchFamily="50" charset="-128"/>
            </a:rPr>
            <a:t>平方キロメートルに及ぶ広範な区域に集落が点在していること、また人口が類似団体の中では少ないことから、多くの施設類型において一人当たり面積が類似団体を上回っている。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年度に麻生保育所の更新が行われたため減価償却率は類似団体並みとなった。一人当たり面積が類似団体を上回る水準となっているが、令和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年度に民間導入による幼稚園・保育所の施設再編が行われるため解消が予測される。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も、令和元年度に大規模改修を終えたことで減価償却率は大きく減少したが、一人当たり面積が大きくなっている。学校施設も同様で一人当たり面積が大きくなっており、統廃合による最適化も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ED9F88-1A43-4DDA-B461-FD8F0DEBBF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AA5CE8-6A36-4483-AB21-F289FF65069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C3DD26-1B69-4E4A-BC00-DC30DC8ED26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8FDB55-61EA-4B67-89C6-F1D46259E4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CEEB95-A1CF-4CAC-ABDA-9D1EA0EBBF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BD6837-A3A6-4F2E-9E8E-8FCB1DCA9F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39F270-82FD-42FD-84E0-50A7754568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6F6C4-4F6E-4A17-AA4A-39E0ECDC6B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E0A284-693D-4460-894E-BB03C9D2B91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EB3DC6-07C5-4F35-93D5-553A697D66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E5AB67-4D66-47B7-95F7-10D6621FB8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7E635F-A95E-4A5D-A347-0C2CD6773E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FF5E79-37C5-4F4D-8C62-F03F7F9C47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46D326-648A-4C8C-AB83-E4C6EB08AB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6EE65C-0B03-4517-9E3D-200C9A6014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A0641C1-8532-48BE-A801-139D42998B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CF9CE6-CE32-4856-8E33-57300AB7F0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AFA4D6-4B78-4411-913C-DD78B04B1D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E51D21-3483-426C-A789-44C84DAC92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93B7F7-AFB0-4458-89E0-ACD1522293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8B23A6-13F3-4CB4-A66A-49D44F9B19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56C4AF-D96A-4DF4-ACBE-A21576111A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82FDF8-7CA8-4364-8C3B-5890F764A8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D0A53A-B0CE-4363-BB0E-121E1AFDAD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8E6148-B298-46CD-9E19-337941865D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787EDA-72F6-4FDD-96C7-D01E8D4C6C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76A514-31AD-47B7-9DB3-A32FAF6183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7699F3-0594-4F82-936B-E00A068487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F01924-84FC-45B5-B621-BD1EDB4988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902479-2A70-4D07-A857-770A5374726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7C130B-77BA-4A42-8BE0-215CB9BBCF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15A8A7-6389-4A2B-A1A2-E24DBB443A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7F83BA-B41E-40E3-B6AC-0CEF25498BC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DB845F-A242-426C-BE16-174E606CC8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EDA808-4C73-461E-8EA6-36240B4C16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F78713-2088-4527-97DF-F5C738E97D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2469F0-4A92-42FA-8AFA-9C36A54476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0BC161-DF55-48A5-8099-BE970F6FDD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83E719-F119-419C-9052-3E89F0DF67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C63B64-B8A9-4369-BAF4-659B1EF463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6C4E8F0-ECFA-4291-8FEE-1270EE4C5D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A20676-EA3F-412F-BC0F-E40734D306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68FBD0F-9BA5-4B50-A2EC-419FBE45E5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C89C5CD-9E41-431B-B4A5-B0FE0E76762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E5FED9F-8457-430E-94FF-DABB5CE0E6F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4C910F1-10FE-4681-B5F9-B3279FEF7C2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62D878-20BD-45CC-99E1-2D8517953C1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291AB76-339C-498A-B3DC-37E88F92567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D69B06-1127-4C4D-9B35-602EACDC072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EA7CEC4-8508-4A5A-B34A-7A9F7E75D25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08D314-DCCC-4634-B3F9-72436B45F8C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73F1017-B661-4DB4-8A04-9F31CF9F7F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14BD743-A842-42C2-A237-33D4B652577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01E3C4F-4DF7-43EE-B73E-C59E0EAF801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51D924A-4E6F-4C18-A466-E25A9D0F60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55BECE-07CC-48FB-82AC-EEBE9A0CBA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5CD04F4-8D05-4D45-9885-6AF3B286D52F}"/>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D79A7214-C75A-448C-ADD4-CCF052C52C5A}"/>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A9C9322E-5566-4E64-AD54-DDA8DFBCF53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F51DA126-84F2-4983-96C2-669EF13B232F}"/>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53981468-9437-408B-AF7F-C532C20A1F77}"/>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a:extLst>
            <a:ext uri="{FF2B5EF4-FFF2-40B4-BE49-F238E27FC236}">
              <a16:creationId xmlns:a16="http://schemas.microsoft.com/office/drawing/2014/main" id="{534668A1-BC0A-431B-9B71-D70ADCA817A6}"/>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8B5B64B2-4AEA-4AEF-B3A4-6A0896864432}"/>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3BFDDC3E-836F-430F-A878-D969529E53BA}"/>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00964733-3213-4CFD-A646-5B96F9A42180}"/>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FC79C6C4-3C23-4964-A28E-30AE55E5387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BEF1B919-C7F9-4655-A794-C70BC216CBDC}"/>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E941CA-FE92-4341-8C99-FC888B21D0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3011C4-5DC3-43B9-B402-1D362AB1EC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5EDE05-FACE-482C-9762-50AB3B3A58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EC12C8-3C7F-4B44-95EE-2F9F77DD5D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F89C237-320B-403E-8003-60625A328E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4" name="楕円 73">
          <a:extLst>
            <a:ext uri="{FF2B5EF4-FFF2-40B4-BE49-F238E27FC236}">
              <a16:creationId xmlns:a16="http://schemas.microsoft.com/office/drawing/2014/main" id="{BCCF2F3D-F1AC-43E0-9555-792C92565BC3}"/>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FC3284ED-4D6A-49B7-A900-137E72E29E8B}"/>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4CA52EBC-DE2C-42BB-AD0C-62C4D4AAE0FF}"/>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19050</xdr:rowOff>
    </xdr:to>
    <xdr:cxnSp macro="">
      <xdr:nvCxnSpPr>
        <xdr:cNvPr id="77" name="直線コネクタ 76">
          <a:extLst>
            <a:ext uri="{FF2B5EF4-FFF2-40B4-BE49-F238E27FC236}">
              <a16:creationId xmlns:a16="http://schemas.microsoft.com/office/drawing/2014/main" id="{A6889BA3-04CA-4EBB-866A-4C120ACA227F}"/>
            </a:ext>
          </a:extLst>
        </xdr:cNvPr>
        <xdr:cNvCxnSpPr/>
      </xdr:nvCxnSpPr>
      <xdr:spPr>
        <a:xfrm>
          <a:off x="3797300" y="6330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FF6E4223-C7FE-4DD9-8D2F-7282ECE923B6}"/>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62D9F191-1AB1-45C2-BAEC-B98D864FB405}"/>
            </a:ext>
          </a:extLst>
        </xdr:cNvPr>
        <xdr:cNvCxnSpPr/>
      </xdr:nvCxnSpPr>
      <xdr:spPr>
        <a:xfrm>
          <a:off x="2908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35197</xdr:rowOff>
    </xdr:from>
    <xdr:to>
      <xdr:col>10</xdr:col>
      <xdr:colOff>165100</xdr:colOff>
      <xdr:row>36</xdr:row>
      <xdr:rowOff>136797</xdr:rowOff>
    </xdr:to>
    <xdr:sp macro="" textlink="">
      <xdr:nvSpPr>
        <xdr:cNvPr id="80" name="楕円 79">
          <a:extLst>
            <a:ext uri="{FF2B5EF4-FFF2-40B4-BE49-F238E27FC236}">
              <a16:creationId xmlns:a16="http://schemas.microsoft.com/office/drawing/2014/main" id="{37E8180B-AF9C-4E24-9CFB-750DFE563FA8}"/>
            </a:ext>
          </a:extLst>
        </xdr:cNvPr>
        <xdr:cNvSpPr/>
      </xdr:nvSpPr>
      <xdr:spPr>
        <a:xfrm>
          <a:off x="1968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85997</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09AF1119-1DAF-46F5-9DAB-DA0AE6295668}"/>
            </a:ext>
          </a:extLst>
        </xdr:cNvPr>
        <xdr:cNvCxnSpPr/>
      </xdr:nvCxnSpPr>
      <xdr:spPr>
        <a:xfrm>
          <a:off x="2019300" y="62581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170724</xdr:rowOff>
    </xdr:from>
    <xdr:to>
      <xdr:col>6</xdr:col>
      <xdr:colOff>38100</xdr:colOff>
      <xdr:row>36</xdr:row>
      <xdr:rowOff>100874</xdr:rowOff>
    </xdr:to>
    <xdr:sp macro="" textlink="">
      <xdr:nvSpPr>
        <xdr:cNvPr id="82" name="楕円 81">
          <a:extLst>
            <a:ext uri="{FF2B5EF4-FFF2-40B4-BE49-F238E27FC236}">
              <a16:creationId xmlns:a16="http://schemas.microsoft.com/office/drawing/2014/main" id="{DE689BDB-177F-4D12-AD6E-145C0A41BE4F}"/>
            </a:ext>
          </a:extLst>
        </xdr:cNvPr>
        <xdr:cNvSpPr/>
      </xdr:nvSpPr>
      <xdr:spPr>
        <a:xfrm>
          <a:off x="1079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50074</xdr:rowOff>
    </xdr:from>
    <xdr:to>
      <xdr:col>10</xdr:col>
      <xdr:colOff>114300</xdr:colOff>
      <xdr:row>36</xdr:row>
      <xdr:rowOff>85997</xdr:rowOff>
    </xdr:to>
    <xdr:cxnSp macro="">
      <xdr:nvCxnSpPr>
        <xdr:cNvPr id="83" name="直線コネクタ 82">
          <a:extLst>
            <a:ext uri="{FF2B5EF4-FFF2-40B4-BE49-F238E27FC236}">
              <a16:creationId xmlns:a16="http://schemas.microsoft.com/office/drawing/2014/main" id="{D36B2C0B-0835-4C4B-9FFC-87EDC800042D}"/>
            </a:ext>
          </a:extLst>
        </xdr:cNvPr>
        <xdr:cNvCxnSpPr/>
      </xdr:nvCxnSpPr>
      <xdr:spPr>
        <a:xfrm>
          <a:off x="1130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a:extLst>
            <a:ext uri="{FF2B5EF4-FFF2-40B4-BE49-F238E27FC236}">
              <a16:creationId xmlns:a16="http://schemas.microsoft.com/office/drawing/2014/main" id="{ABB6B700-9309-4930-9AE2-24399E2FBF56}"/>
            </a:ext>
          </a:extLst>
        </xdr:cNvPr>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a:extLst>
            <a:ext uri="{FF2B5EF4-FFF2-40B4-BE49-F238E27FC236}">
              <a16:creationId xmlns:a16="http://schemas.microsoft.com/office/drawing/2014/main" id="{26713B26-136A-4C80-90B5-784CE15445C2}"/>
            </a:ext>
          </a:extLst>
        </xdr:cNvPr>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8C875A04-1580-4EF0-982B-27CC02F44A70}"/>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a:extLst>
            <a:ext uri="{FF2B5EF4-FFF2-40B4-BE49-F238E27FC236}">
              <a16:creationId xmlns:a16="http://schemas.microsoft.com/office/drawing/2014/main" id="{63370634-5F9C-47A1-865A-821FA585BA50}"/>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id="{5D9E2E16-F0AE-460E-ABDF-C45A55256651}"/>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図書館】&#10;有形固定資産減価償却率">
          <a:extLst>
            <a:ext uri="{FF2B5EF4-FFF2-40B4-BE49-F238E27FC236}">
              <a16:creationId xmlns:a16="http://schemas.microsoft.com/office/drawing/2014/main" id="{22A49233-0E4E-48ED-9D47-BAC42947D9F6}"/>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153324</xdr:rowOff>
    </xdr:from>
    <xdr:ext cx="405111" cy="259045"/>
    <xdr:sp macro="" textlink="">
      <xdr:nvSpPr>
        <xdr:cNvPr id="90" name="n_3mainValue【図書館】&#10;有形固定資産減価償却率">
          <a:extLst>
            <a:ext uri="{FF2B5EF4-FFF2-40B4-BE49-F238E27FC236}">
              <a16:creationId xmlns:a16="http://schemas.microsoft.com/office/drawing/2014/main" id="{9A9A8C9C-5C35-4FC2-808C-931A6D642836}"/>
            </a:ext>
          </a:extLst>
        </xdr:cNvPr>
        <xdr:cNvSpPr txBox="1"/>
      </xdr:nvSpPr>
      <xdr:spPr>
        <a:xfrm>
          <a:off x="1816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117401</xdr:rowOff>
    </xdr:from>
    <xdr:ext cx="405111" cy="259045"/>
    <xdr:sp macro="" textlink="">
      <xdr:nvSpPr>
        <xdr:cNvPr id="91" name="n_4mainValue【図書館】&#10;有形固定資産減価償却率">
          <a:extLst>
            <a:ext uri="{FF2B5EF4-FFF2-40B4-BE49-F238E27FC236}">
              <a16:creationId xmlns:a16="http://schemas.microsoft.com/office/drawing/2014/main" id="{7075FAEC-D93F-4182-98FC-AD64461B3700}"/>
            </a:ext>
          </a:extLst>
        </xdr:cNvPr>
        <xdr:cNvSpPr txBox="1"/>
      </xdr:nvSpPr>
      <xdr:spPr>
        <a:xfrm>
          <a:off x="927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AA01A2F-416C-48B1-B206-A304CC0996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706B981-7062-4572-B04E-8BE98BCF6F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82A348-878F-4712-868C-269A9069AE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50BA499-11F6-4C8B-BD77-28DC3F939B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5B76FF2-B054-4B0F-BDCE-C8AAA64210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BBEEE2-C139-418A-8B1D-63B4A416BC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FA5066-1150-4FDE-A813-A5EED748B3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F51BDB-F3E4-4075-B063-2C4CB7FF49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96B2F20-C368-448E-8F18-8AEFC6E1711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741DAFD-D923-41A3-A5BC-0122D45FCB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7CF5095-95E7-4058-9BC9-A0531BD130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F94A64-0D47-4CFE-9BDE-AD523448ACA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FB81068-1876-45D4-BB76-0B3054A09FF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C1CD7A0-544A-464C-ABC9-EEC45EE72C9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F612A2A-1D4A-4FB9-A75D-86968D9653D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D2D84DA-F271-4920-86B8-E48011ACCD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1E6CA44-9524-4A20-AACA-E77C7F4AE98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4ECFF64-5734-4760-8E6B-946C5812C31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F841260-BB70-4101-B1CA-FF5B5A6ABBE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B072106-B029-4004-B1AD-1309D3946F6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32BEB43-232D-41F8-9B66-1201DFA6FD4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4801294-E2C9-49D8-B663-55ED937ACBA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47E0F15-74BC-453A-9E49-3ED2DDCA33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46775BF4-6D61-4635-AE14-EBAF1C789EDA}"/>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F1838545-AD28-4B0C-9DCD-FEE8398AE1C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F1E4B4A6-9D8E-411B-A5ED-2EB0525306CB}"/>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E7F3FEF8-C73F-40A1-86B2-B2F9BC75E14A}"/>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19082D4D-58F5-4919-837E-B5997229BD00}"/>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8D7A9407-3416-4FAE-A40D-D3172FB9AC2D}"/>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39A8DEEA-0161-44BA-AA08-243AFDE6EBF8}"/>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846B9711-A769-42A3-A41C-11677A505DEB}"/>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36E751A8-9DCE-4824-9777-2628778B3937}"/>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8F6B7CE1-E1B3-4EAF-88BC-4461F8B0F649}"/>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1FA80BBE-938D-477E-8CE9-64C0C1EEA9FA}"/>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EC5CB1-DBCD-433A-889E-9A4C3907D72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FEA872-D52C-4BB6-A20F-269CC566FE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2D5549C-00AC-41C5-9845-5F3606F246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D5FDAF-08D2-41A7-A58C-C36E46AD53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689D0C3-C5BB-4DD1-9B31-FDD42B532E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91664F56-832A-44F6-B44A-91CF4690102F}"/>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8E5786F8-D758-4B18-9B68-C2D7B5820178}"/>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164353FA-5536-4A21-8706-459C551AE148}"/>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8607BD89-59E3-4493-AD26-9798401D5F3B}"/>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163FAF8D-85B2-4E12-BC63-D03CDF71E9CC}"/>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974C1BB8-D947-487A-A809-6A43E9BCB638}"/>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1625E008-95BC-40BA-B714-20C8DD83CE2F}"/>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5D150C05-CF13-40FE-9A28-41786D6C2AC5}"/>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9812259D-DD1F-4E96-894D-00898E1EEF2D}"/>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B768BA91-BF4B-40E0-B7AD-DB944A2EB695}"/>
            </a:ext>
          </a:extLst>
        </xdr:cNvPr>
        <xdr:cNvCxnSpPr/>
      </xdr:nvCxnSpPr>
      <xdr:spPr>
        <a:xfrm flipV="1">
          <a:off x="6972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a16="http://schemas.microsoft.com/office/drawing/2014/main" id="{D53E72DF-B159-47C2-8992-1A456401BDC9}"/>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a16="http://schemas.microsoft.com/office/drawing/2014/main" id="{AC6F1B2A-9CB0-4099-A73C-F70B3E8B5E67}"/>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E848F95C-C157-4FB6-8198-F1F0B645F71E}"/>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65127BC8-ED75-4B5D-89E0-26BB42C8FBF4}"/>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2895D06D-93A7-4A68-BC3A-C312DD1718C9}"/>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52830457-623A-41EC-9F53-E0403186F682}"/>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8918D28D-2524-4084-BAD3-11AD0C46554E}"/>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8712B952-72BF-4CE5-A1E0-50837F01C3A5}"/>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93472D0-C53D-4393-B1DE-8F385F65FB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0ADFA06-2904-4214-92D2-926628C6ED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C27B335-C129-4F4A-BC8B-6C105F2AD6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1138B89-E4D0-4BEC-8AB3-8E3F4A865E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581E47D-C7AD-4B83-8F57-D62689983E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0695A47-9C31-4A3D-8386-658E8525E1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7B5A7F2-64B2-4D25-A078-B03A7C3393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71825BF-9E80-49BE-9CC4-8B3874C8C0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6836113-2069-4795-ABEF-A3FBDB354C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30B4621-1059-408D-A8BD-12EED3CE3F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BB0971D-E846-4701-8883-C4EBBB001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3083C0-4CE7-4E4B-A947-C91C50FC910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62AA8D8-04E4-4E80-A4EB-E005090D075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BBDCD54-6EC3-44C1-A405-F64FCD8EDFA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AAE8A7A-C3D4-42DC-8F97-987A6896F7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32571C9-81F1-43E7-BE57-3B05077AD1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08C44FC-AF40-4D37-8D51-6B02A563635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8DADFB3-56CE-49D2-AEF1-FEFD858312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33DAD28-6885-461D-AEC4-B5F09BA2DE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F7E67CE-0133-45C5-8539-679BE17CAA0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137B1E5-7E37-4647-B04C-88D7B97EAD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023636B-A0EA-41E9-BE24-11F6A1219C1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E2D1D72-D006-4E60-8CF3-8F3976914E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79750CE-C39B-401D-AFE5-638D4BB8BF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EB50927-9C7A-447A-B55B-E94779645B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508DB3C-93B4-4B34-8F0A-DCABFC5D113C}"/>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1CFC8079-918A-433A-8D15-3567450AC0A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A8D8FB77-4755-43D3-9453-30C3C1ED602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131EB4F1-4155-4601-922C-5139C72A7B65}"/>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1A2EFF19-9E3C-4214-9BA5-6D5DB28E3A95}"/>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ED4550A-82D5-41FD-834E-04ECB160ED61}"/>
            </a:ext>
          </a:extLst>
        </xdr:cNvPr>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F149A4E6-E9E0-4570-A36B-6EFFBFE36251}"/>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1BC339A2-E639-45BE-B348-90CD7923F176}"/>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3204CB3D-756B-4E9A-AD75-59521F9B87F6}"/>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28D362FF-1532-4BB5-9598-CDBD8E4E13A3}"/>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9715FECB-E2ED-4400-96DE-2B46E689E1FA}"/>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59BE98-55A6-46FF-9C0F-7836CBAE8E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345D82-2258-469A-ABAB-0FD7E265DF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75CE28-C4B1-41C4-A1BC-2DB5C542BDE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22AAAEE-53DE-4990-8F5F-306C94E127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7AEECF2-4BEE-4E47-B364-0018FBA254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90" name="楕円 189">
          <a:extLst>
            <a:ext uri="{FF2B5EF4-FFF2-40B4-BE49-F238E27FC236}">
              <a16:creationId xmlns:a16="http://schemas.microsoft.com/office/drawing/2014/main" id="{62E10329-C722-4364-A3FC-809A1AB27027}"/>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646983DA-019D-4FBE-91E3-0413C2CA2BB7}"/>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92" name="楕円 191">
          <a:extLst>
            <a:ext uri="{FF2B5EF4-FFF2-40B4-BE49-F238E27FC236}">
              <a16:creationId xmlns:a16="http://schemas.microsoft.com/office/drawing/2014/main" id="{06F58AB9-50BB-42BB-87FD-C0044EFF23A0}"/>
            </a:ext>
          </a:extLst>
        </xdr:cNvPr>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102870</xdr:rowOff>
    </xdr:to>
    <xdr:cxnSp macro="">
      <xdr:nvCxnSpPr>
        <xdr:cNvPr id="193" name="直線コネクタ 192">
          <a:extLst>
            <a:ext uri="{FF2B5EF4-FFF2-40B4-BE49-F238E27FC236}">
              <a16:creationId xmlns:a16="http://schemas.microsoft.com/office/drawing/2014/main" id="{6B05D408-CF3B-4B1A-BC8B-53481AAC5900}"/>
            </a:ext>
          </a:extLst>
        </xdr:cNvPr>
        <xdr:cNvCxnSpPr/>
      </xdr:nvCxnSpPr>
      <xdr:spPr>
        <a:xfrm>
          <a:off x="3797300" y="103539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94" name="楕円 193">
          <a:extLst>
            <a:ext uri="{FF2B5EF4-FFF2-40B4-BE49-F238E27FC236}">
              <a16:creationId xmlns:a16="http://schemas.microsoft.com/office/drawing/2014/main" id="{921CE3EB-7B9C-406E-8A03-FD4FDDB35C73}"/>
            </a:ext>
          </a:extLst>
        </xdr:cNvPr>
        <xdr:cNvSpPr/>
      </xdr:nvSpPr>
      <xdr:spPr>
        <a:xfrm>
          <a:off x="2857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66947</xdr:rowOff>
    </xdr:to>
    <xdr:cxnSp macro="">
      <xdr:nvCxnSpPr>
        <xdr:cNvPr id="195" name="直線コネクタ 194">
          <a:extLst>
            <a:ext uri="{FF2B5EF4-FFF2-40B4-BE49-F238E27FC236}">
              <a16:creationId xmlns:a16="http://schemas.microsoft.com/office/drawing/2014/main" id="{7A34C45E-7C06-472D-8009-BADF1BA8941F}"/>
            </a:ext>
          </a:extLst>
        </xdr:cNvPr>
        <xdr:cNvCxnSpPr/>
      </xdr:nvCxnSpPr>
      <xdr:spPr>
        <a:xfrm>
          <a:off x="2908300" y="103180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96" name="楕円 195">
          <a:extLst>
            <a:ext uri="{FF2B5EF4-FFF2-40B4-BE49-F238E27FC236}">
              <a16:creationId xmlns:a16="http://schemas.microsoft.com/office/drawing/2014/main" id="{DC84333B-D303-42DC-8B51-DDF893D7AC9D}"/>
            </a:ext>
          </a:extLst>
        </xdr:cNvPr>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31024</xdr:rowOff>
    </xdr:from>
    <xdr:to>
      <xdr:col>15</xdr:col>
      <xdr:colOff>50800</xdr:colOff>
      <xdr:row>60</xdr:row>
      <xdr:rowOff>47353</xdr:rowOff>
    </xdr:to>
    <xdr:cxnSp macro="">
      <xdr:nvCxnSpPr>
        <xdr:cNvPr id="197" name="直線コネクタ 196">
          <a:extLst>
            <a:ext uri="{FF2B5EF4-FFF2-40B4-BE49-F238E27FC236}">
              <a16:creationId xmlns:a16="http://schemas.microsoft.com/office/drawing/2014/main" id="{2510E8F6-403F-4429-8F8A-67560D43BFB5}"/>
            </a:ext>
          </a:extLst>
        </xdr:cNvPr>
        <xdr:cNvCxnSpPr/>
      </xdr:nvCxnSpPr>
      <xdr:spPr>
        <a:xfrm flipV="1">
          <a:off x="2019300" y="1031802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198" name="楕円 197">
          <a:extLst>
            <a:ext uri="{FF2B5EF4-FFF2-40B4-BE49-F238E27FC236}">
              <a16:creationId xmlns:a16="http://schemas.microsoft.com/office/drawing/2014/main" id="{42BB20A1-C4DA-47E5-8D7A-C6588B56293F}"/>
            </a:ext>
          </a:extLst>
        </xdr:cNvPr>
        <xdr:cNvSpPr/>
      </xdr:nvSpPr>
      <xdr:spPr>
        <a:xfrm>
          <a:off x="1079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60</xdr:row>
      <xdr:rowOff>47353</xdr:rowOff>
    </xdr:to>
    <xdr:cxnSp macro="">
      <xdr:nvCxnSpPr>
        <xdr:cNvPr id="199" name="直線コネクタ 198">
          <a:extLst>
            <a:ext uri="{FF2B5EF4-FFF2-40B4-BE49-F238E27FC236}">
              <a16:creationId xmlns:a16="http://schemas.microsoft.com/office/drawing/2014/main" id="{A74E7396-DCB3-418E-B7F0-EAAF71859ED4}"/>
            </a:ext>
          </a:extLst>
        </xdr:cNvPr>
        <xdr:cNvCxnSpPr/>
      </xdr:nvCxnSpPr>
      <xdr:spPr>
        <a:xfrm>
          <a:off x="1130300" y="102967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a:extLst>
            <a:ext uri="{FF2B5EF4-FFF2-40B4-BE49-F238E27FC236}">
              <a16:creationId xmlns:a16="http://schemas.microsoft.com/office/drawing/2014/main" id="{0A7469A5-0776-4CD3-9C2D-55F4D77FA6C0}"/>
            </a:ext>
          </a:extLst>
        </xdr:cNvPr>
        <xdr:cNvSpPr txBox="1"/>
      </xdr:nvSpPr>
      <xdr:spPr>
        <a:xfrm>
          <a:off x="35820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1" name="n_2aveValue【体育館・プール】&#10;有形固定資産減価償却率">
          <a:extLst>
            <a:ext uri="{FF2B5EF4-FFF2-40B4-BE49-F238E27FC236}">
              <a16:creationId xmlns:a16="http://schemas.microsoft.com/office/drawing/2014/main" id="{54556CDF-1C49-45EA-A20D-8328ECA5E238}"/>
            </a:ext>
          </a:extLst>
        </xdr:cNvPr>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2" name="n_3aveValue【体育館・プール】&#10;有形固定資産減価償却率">
          <a:extLst>
            <a:ext uri="{FF2B5EF4-FFF2-40B4-BE49-F238E27FC236}">
              <a16:creationId xmlns:a16="http://schemas.microsoft.com/office/drawing/2014/main" id="{15556A22-C527-4E9D-A273-4CEC8351F1FD}"/>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203" name="n_4aveValue【体育館・プール】&#10;有形固定資産減価償却率">
          <a:extLst>
            <a:ext uri="{FF2B5EF4-FFF2-40B4-BE49-F238E27FC236}">
              <a16:creationId xmlns:a16="http://schemas.microsoft.com/office/drawing/2014/main" id="{0258C2C4-198E-4B8B-A6CF-58CEACAAAF49}"/>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204" name="n_1mainValue【体育館・プール】&#10;有形固定資産減価償却率">
          <a:extLst>
            <a:ext uri="{FF2B5EF4-FFF2-40B4-BE49-F238E27FC236}">
              <a16:creationId xmlns:a16="http://schemas.microsoft.com/office/drawing/2014/main" id="{7860AA43-AFEC-40E1-99C9-3244EA8587DA}"/>
            </a:ext>
          </a:extLst>
        </xdr:cNvPr>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205" name="n_2mainValue【体育館・プール】&#10;有形固定資産減価償却率">
          <a:extLst>
            <a:ext uri="{FF2B5EF4-FFF2-40B4-BE49-F238E27FC236}">
              <a16:creationId xmlns:a16="http://schemas.microsoft.com/office/drawing/2014/main" id="{7B685C57-9A07-4286-BF18-4C08B5F10952}"/>
            </a:ext>
          </a:extLst>
        </xdr:cNvPr>
        <xdr:cNvSpPr txBox="1"/>
      </xdr:nvSpPr>
      <xdr:spPr>
        <a:xfrm>
          <a:off x="2705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206" name="n_3mainValue【体育館・プール】&#10;有形固定資産減価償却率">
          <a:extLst>
            <a:ext uri="{FF2B5EF4-FFF2-40B4-BE49-F238E27FC236}">
              <a16:creationId xmlns:a16="http://schemas.microsoft.com/office/drawing/2014/main" id="{B6FF2DFF-2588-4F64-8453-675D3A3CBB58}"/>
            </a:ext>
          </a:extLst>
        </xdr:cNvPr>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7" name="n_4mainValue【体育館・プール】&#10;有形固定資産減価償却率">
          <a:extLst>
            <a:ext uri="{FF2B5EF4-FFF2-40B4-BE49-F238E27FC236}">
              <a16:creationId xmlns:a16="http://schemas.microsoft.com/office/drawing/2014/main" id="{7CF5244B-85AB-421C-80DC-8300935596DE}"/>
            </a:ext>
          </a:extLst>
        </xdr:cNvPr>
        <xdr:cNvSpPr txBox="1"/>
      </xdr:nvSpPr>
      <xdr:spPr>
        <a:xfrm>
          <a:off x="927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1483F66-585D-46CC-A823-097818C87A2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BF71D6C-74AD-465A-834E-B1D760040BA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B519AB7-98A1-450D-9243-28C3654C3A2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A86BF8F-6D0E-4B03-9F39-2D659A2793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41D0908-E61D-49A8-A686-D57FCDD505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A245682-6738-452B-B03A-D0F8F4D4ADC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DC594A6-6361-400B-94B8-8AD4C8A3A2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B043B75-882A-4F08-B010-629B73D897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1E7E790-1BB1-427B-B6C6-EA414882EF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3245CAA-EC85-4ACC-87F9-81AE42C354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2C2B8C4-B542-48F4-BF0B-FE00BD534F1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27C1EEAC-B916-429B-A1B2-B56F7327A4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020C5C4-0A24-4AD6-9E97-3178D83B3A5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BAA6418-9058-4E3E-9582-169D237E57D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2D2D3C8-9592-4786-A560-25374BB88F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F90AB3B-7C1C-495C-BE51-6CF9253DF6F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FD1D6B2-B21C-4F5F-AB31-5C8B22311EE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49E224E-0478-40AD-A9AE-E6EEA05C208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AF0552D-E535-4BCB-8A7D-844852CA961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123943E-6919-4014-BEFC-C59CDC82ACA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C25D44E-1091-46DD-9FC8-D3C8318B78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26A3A7F9-122F-465E-AC73-7B15F2CC4C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269E3F3-04DC-4B38-B4E7-9F2E26A951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EA5EC081-77F8-413D-857C-D2E5B43D2046}"/>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69F5195-5102-4859-924D-8A0CC77BC2D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F2C2DF5F-CF20-4E1B-BEAD-35B5B8A7C23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1355184B-F8D8-4D34-B36F-CCFFFCE5DA93}"/>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A5BBB08E-BFAC-44E7-A584-E36A42C38916}"/>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3BD39501-99D1-4F6F-AADA-42F861C2EEA3}"/>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67FFB3A4-CCA4-4160-AF53-C86C21763BEB}"/>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3AF0CCC9-9D97-4BB9-8013-2200FAD539BB}"/>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8ABB5AEF-4C1F-4E4D-8B12-BEE52F646A51}"/>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7490E0AD-F20B-44C3-A84A-64FDC702CCBB}"/>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337D6582-331A-4B94-A4B1-B8A72C0D7151}"/>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B5802B-D527-47BC-A1B1-38D2E87A4C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E7A2F7-C10B-41B2-B9DE-17E7D736C1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8FDB8B-DDE7-4C1E-A597-07328C1256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555F97F-78FD-4191-8BA1-58F2239FFE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47EC81E-2B21-4815-9B37-226AD1D534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50165</xdr:rowOff>
    </xdr:from>
    <xdr:to>
      <xdr:col>55</xdr:col>
      <xdr:colOff>50800</xdr:colOff>
      <xdr:row>60</xdr:row>
      <xdr:rowOff>151765</xdr:rowOff>
    </xdr:to>
    <xdr:sp macro="" textlink="">
      <xdr:nvSpPr>
        <xdr:cNvPr id="247" name="楕円 246">
          <a:extLst>
            <a:ext uri="{FF2B5EF4-FFF2-40B4-BE49-F238E27FC236}">
              <a16:creationId xmlns:a16="http://schemas.microsoft.com/office/drawing/2014/main" id="{EAAFC5D9-B99A-46B2-8A9E-A732BD79AD68}"/>
            </a:ext>
          </a:extLst>
        </xdr:cNvPr>
        <xdr:cNvSpPr/>
      </xdr:nvSpPr>
      <xdr:spPr>
        <a:xfrm>
          <a:off x="10426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73042</xdr:rowOff>
    </xdr:from>
    <xdr:ext cx="469744" cy="259045"/>
    <xdr:sp macro="" textlink="">
      <xdr:nvSpPr>
        <xdr:cNvPr id="248" name="【体育館・プール】&#10;一人当たり面積該当値テキスト">
          <a:extLst>
            <a:ext uri="{FF2B5EF4-FFF2-40B4-BE49-F238E27FC236}">
              <a16:creationId xmlns:a16="http://schemas.microsoft.com/office/drawing/2014/main" id="{5C256028-7925-4415-9203-58CCEA7F936C}"/>
            </a:ext>
          </a:extLst>
        </xdr:cNvPr>
        <xdr:cNvSpPr txBox="1"/>
      </xdr:nvSpPr>
      <xdr:spPr>
        <a:xfrm>
          <a:off x="10515600"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48260</xdr:rowOff>
    </xdr:from>
    <xdr:to>
      <xdr:col>50</xdr:col>
      <xdr:colOff>165100</xdr:colOff>
      <xdr:row>60</xdr:row>
      <xdr:rowOff>149860</xdr:rowOff>
    </xdr:to>
    <xdr:sp macro="" textlink="">
      <xdr:nvSpPr>
        <xdr:cNvPr id="249" name="楕円 248">
          <a:extLst>
            <a:ext uri="{FF2B5EF4-FFF2-40B4-BE49-F238E27FC236}">
              <a16:creationId xmlns:a16="http://schemas.microsoft.com/office/drawing/2014/main" id="{DCC11560-5510-4408-99E5-53B3358D4462}"/>
            </a:ext>
          </a:extLst>
        </xdr:cNvPr>
        <xdr:cNvSpPr/>
      </xdr:nvSpPr>
      <xdr:spPr>
        <a:xfrm>
          <a:off x="958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99060</xdr:rowOff>
    </xdr:from>
    <xdr:to>
      <xdr:col>55</xdr:col>
      <xdr:colOff>0</xdr:colOff>
      <xdr:row>60</xdr:row>
      <xdr:rowOff>100965</xdr:rowOff>
    </xdr:to>
    <xdr:cxnSp macro="">
      <xdr:nvCxnSpPr>
        <xdr:cNvPr id="250" name="直線コネクタ 249">
          <a:extLst>
            <a:ext uri="{FF2B5EF4-FFF2-40B4-BE49-F238E27FC236}">
              <a16:creationId xmlns:a16="http://schemas.microsoft.com/office/drawing/2014/main" id="{8BFFEBE0-62A2-4AD9-99AA-55D4EA89F7E2}"/>
            </a:ext>
          </a:extLst>
        </xdr:cNvPr>
        <xdr:cNvCxnSpPr/>
      </xdr:nvCxnSpPr>
      <xdr:spPr>
        <a:xfrm>
          <a:off x="9639300" y="103860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55880</xdr:rowOff>
    </xdr:from>
    <xdr:to>
      <xdr:col>46</xdr:col>
      <xdr:colOff>38100</xdr:colOff>
      <xdr:row>60</xdr:row>
      <xdr:rowOff>157480</xdr:rowOff>
    </xdr:to>
    <xdr:sp macro="" textlink="">
      <xdr:nvSpPr>
        <xdr:cNvPr id="251" name="楕円 250">
          <a:extLst>
            <a:ext uri="{FF2B5EF4-FFF2-40B4-BE49-F238E27FC236}">
              <a16:creationId xmlns:a16="http://schemas.microsoft.com/office/drawing/2014/main" id="{74AC3B01-93BB-418D-87C9-6BC07A01F6A4}"/>
            </a:ext>
          </a:extLst>
        </xdr:cNvPr>
        <xdr:cNvSpPr/>
      </xdr:nvSpPr>
      <xdr:spPr>
        <a:xfrm>
          <a:off x="869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99060</xdr:rowOff>
    </xdr:from>
    <xdr:to>
      <xdr:col>50</xdr:col>
      <xdr:colOff>114300</xdr:colOff>
      <xdr:row>60</xdr:row>
      <xdr:rowOff>106680</xdr:rowOff>
    </xdr:to>
    <xdr:cxnSp macro="">
      <xdr:nvCxnSpPr>
        <xdr:cNvPr id="252" name="直線コネクタ 251">
          <a:extLst>
            <a:ext uri="{FF2B5EF4-FFF2-40B4-BE49-F238E27FC236}">
              <a16:creationId xmlns:a16="http://schemas.microsoft.com/office/drawing/2014/main" id="{0A6939E5-A0F8-465F-8F65-0AFF58C4B8A5}"/>
            </a:ext>
          </a:extLst>
        </xdr:cNvPr>
        <xdr:cNvCxnSpPr/>
      </xdr:nvCxnSpPr>
      <xdr:spPr>
        <a:xfrm flipV="1">
          <a:off x="8750300" y="1038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65405</xdr:rowOff>
    </xdr:from>
    <xdr:to>
      <xdr:col>41</xdr:col>
      <xdr:colOff>101600</xdr:colOff>
      <xdr:row>60</xdr:row>
      <xdr:rowOff>167005</xdr:rowOff>
    </xdr:to>
    <xdr:sp macro="" textlink="">
      <xdr:nvSpPr>
        <xdr:cNvPr id="253" name="楕円 252">
          <a:extLst>
            <a:ext uri="{FF2B5EF4-FFF2-40B4-BE49-F238E27FC236}">
              <a16:creationId xmlns:a16="http://schemas.microsoft.com/office/drawing/2014/main" id="{7DA0F756-31F3-4398-AE57-D111738A8A9D}"/>
            </a:ext>
          </a:extLst>
        </xdr:cNvPr>
        <xdr:cNvSpPr/>
      </xdr:nvSpPr>
      <xdr:spPr>
        <a:xfrm>
          <a:off x="781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106680</xdr:rowOff>
    </xdr:from>
    <xdr:to>
      <xdr:col>45</xdr:col>
      <xdr:colOff>177800</xdr:colOff>
      <xdr:row>60</xdr:row>
      <xdr:rowOff>116205</xdr:rowOff>
    </xdr:to>
    <xdr:cxnSp macro="">
      <xdr:nvCxnSpPr>
        <xdr:cNvPr id="254" name="直線コネクタ 253">
          <a:extLst>
            <a:ext uri="{FF2B5EF4-FFF2-40B4-BE49-F238E27FC236}">
              <a16:creationId xmlns:a16="http://schemas.microsoft.com/office/drawing/2014/main" id="{23027F1B-4382-4547-A38E-CF0818E93280}"/>
            </a:ext>
          </a:extLst>
        </xdr:cNvPr>
        <xdr:cNvCxnSpPr/>
      </xdr:nvCxnSpPr>
      <xdr:spPr>
        <a:xfrm flipV="1">
          <a:off x="7861300" y="103936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71120</xdr:rowOff>
    </xdr:from>
    <xdr:to>
      <xdr:col>36</xdr:col>
      <xdr:colOff>165100</xdr:colOff>
      <xdr:row>61</xdr:row>
      <xdr:rowOff>1270</xdr:rowOff>
    </xdr:to>
    <xdr:sp macro="" textlink="">
      <xdr:nvSpPr>
        <xdr:cNvPr id="255" name="楕円 254">
          <a:extLst>
            <a:ext uri="{FF2B5EF4-FFF2-40B4-BE49-F238E27FC236}">
              <a16:creationId xmlns:a16="http://schemas.microsoft.com/office/drawing/2014/main" id="{E80849C5-1819-429A-93AD-59CF72E0EFD3}"/>
            </a:ext>
          </a:extLst>
        </xdr:cNvPr>
        <xdr:cNvSpPr/>
      </xdr:nvSpPr>
      <xdr:spPr>
        <a:xfrm>
          <a:off x="692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116205</xdr:rowOff>
    </xdr:from>
    <xdr:to>
      <xdr:col>41</xdr:col>
      <xdr:colOff>50800</xdr:colOff>
      <xdr:row>60</xdr:row>
      <xdr:rowOff>121920</xdr:rowOff>
    </xdr:to>
    <xdr:cxnSp macro="">
      <xdr:nvCxnSpPr>
        <xdr:cNvPr id="256" name="直線コネクタ 255">
          <a:extLst>
            <a:ext uri="{FF2B5EF4-FFF2-40B4-BE49-F238E27FC236}">
              <a16:creationId xmlns:a16="http://schemas.microsoft.com/office/drawing/2014/main" id="{67250C43-D187-4742-B187-0F928098E6F3}"/>
            </a:ext>
          </a:extLst>
        </xdr:cNvPr>
        <xdr:cNvCxnSpPr/>
      </xdr:nvCxnSpPr>
      <xdr:spPr>
        <a:xfrm flipV="1">
          <a:off x="6972300" y="1040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71DA851C-285C-4AC2-8CDC-78F09905FAA7}"/>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a:extLst>
            <a:ext uri="{FF2B5EF4-FFF2-40B4-BE49-F238E27FC236}">
              <a16:creationId xmlns:a16="http://schemas.microsoft.com/office/drawing/2014/main" id="{9E3DC38A-AD4A-426A-9A93-FB8651BA81E3}"/>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a:extLst>
            <a:ext uri="{FF2B5EF4-FFF2-40B4-BE49-F238E27FC236}">
              <a16:creationId xmlns:a16="http://schemas.microsoft.com/office/drawing/2014/main" id="{37993702-51E5-4362-BB39-A5F418AD1217}"/>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3620466E-C944-4EEB-8ECF-9A2925E5E453}"/>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166387</xdr:rowOff>
    </xdr:from>
    <xdr:ext cx="469744" cy="259045"/>
    <xdr:sp macro="" textlink="">
      <xdr:nvSpPr>
        <xdr:cNvPr id="261" name="n_1mainValue【体育館・プール】&#10;一人当たり面積">
          <a:extLst>
            <a:ext uri="{FF2B5EF4-FFF2-40B4-BE49-F238E27FC236}">
              <a16:creationId xmlns:a16="http://schemas.microsoft.com/office/drawing/2014/main" id="{EA30D296-9892-4627-858A-611BBF498858}"/>
            </a:ext>
          </a:extLst>
        </xdr:cNvPr>
        <xdr:cNvSpPr txBox="1"/>
      </xdr:nvSpPr>
      <xdr:spPr>
        <a:xfrm>
          <a:off x="93917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2557</xdr:rowOff>
    </xdr:from>
    <xdr:ext cx="469744" cy="259045"/>
    <xdr:sp macro="" textlink="">
      <xdr:nvSpPr>
        <xdr:cNvPr id="262" name="n_2mainValue【体育館・プール】&#10;一人当たり面積">
          <a:extLst>
            <a:ext uri="{FF2B5EF4-FFF2-40B4-BE49-F238E27FC236}">
              <a16:creationId xmlns:a16="http://schemas.microsoft.com/office/drawing/2014/main" id="{D4787AF7-D0C2-4BD8-B24B-8CCCA5E64BCD}"/>
            </a:ext>
          </a:extLst>
        </xdr:cNvPr>
        <xdr:cNvSpPr txBox="1"/>
      </xdr:nvSpPr>
      <xdr:spPr>
        <a:xfrm>
          <a:off x="8515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12082</xdr:rowOff>
    </xdr:from>
    <xdr:ext cx="469744" cy="259045"/>
    <xdr:sp macro="" textlink="">
      <xdr:nvSpPr>
        <xdr:cNvPr id="263" name="n_3mainValue【体育館・プール】&#10;一人当たり面積">
          <a:extLst>
            <a:ext uri="{FF2B5EF4-FFF2-40B4-BE49-F238E27FC236}">
              <a16:creationId xmlns:a16="http://schemas.microsoft.com/office/drawing/2014/main" id="{AF0A961B-D336-4BF7-9621-2BF9E39BA901}"/>
            </a:ext>
          </a:extLst>
        </xdr:cNvPr>
        <xdr:cNvSpPr txBox="1"/>
      </xdr:nvSpPr>
      <xdr:spPr>
        <a:xfrm>
          <a:off x="762642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17797</xdr:rowOff>
    </xdr:from>
    <xdr:ext cx="469744" cy="259045"/>
    <xdr:sp macro="" textlink="">
      <xdr:nvSpPr>
        <xdr:cNvPr id="264" name="n_4mainValue【体育館・プール】&#10;一人当たり面積">
          <a:extLst>
            <a:ext uri="{FF2B5EF4-FFF2-40B4-BE49-F238E27FC236}">
              <a16:creationId xmlns:a16="http://schemas.microsoft.com/office/drawing/2014/main" id="{638EC22F-6F18-412E-B878-908346C31BB8}"/>
            </a:ext>
          </a:extLst>
        </xdr:cNvPr>
        <xdr:cNvSpPr txBox="1"/>
      </xdr:nvSpPr>
      <xdr:spPr>
        <a:xfrm>
          <a:off x="6737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A96F49D-5884-46D1-B5C4-5E62AC21CB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1FF3B32-1827-472C-924F-52E8C8FBA5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FDC16B3-2B45-40EF-ABA9-15ECADF15A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B336E02-9DA6-489C-A20E-F7677B5F0A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6037F9FD-0C26-44C3-A67F-5D9C52E89C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A2905DA-083E-4940-B4A3-7BE2392F4C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F8930AA-F1D2-46AA-8C19-139A38140F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70FC02D-7269-43A3-86A4-FDBB82DC9D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8E5E7D0-A475-4395-9B1C-4ED6FF3EC2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69A7D4A-9AAA-49C9-B770-665E3063D6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0B5AFD0-BA00-465A-A32E-3C3CA38170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99D8F09-C602-49AD-9C2C-4567A9D598D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BE32DAA-593E-4711-BB15-DF805F6D235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3E4B331-FF9F-4A05-9F27-5B7EB88F8D1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02D3F3B-43D1-4CFA-9581-C54BD2DB90A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AC109C3-45E3-4836-B9F7-234AE6E2562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60F827A8-4EC0-40E8-8AC3-DDDE69C2025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673ED0A-A5AA-4524-9EEC-2E3A9AC9D7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38A26D38-425C-4444-9B62-3375F328BA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AB00CFB-C7B8-45DE-BB55-0B4FF13AB4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46DD89A-C8AF-4BB7-9904-4C026C9787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D1BA0B0-C6CC-4AF1-9410-D078B7C4FC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1F8160B0-DC5E-4C52-90F6-58A2DC2B063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1EAC2C2-797A-4BC6-A5C8-56C59C8CC7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C5C0C07A-62ED-4279-9019-C0E1018E7474}"/>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5B7CC9C5-1C72-4B41-BAA2-E5A844D8E43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66F6C638-238D-4CD7-946C-D4435A1E439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D7200EF-6C0D-4F13-AD17-CA74C94B9520}"/>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a16="http://schemas.microsoft.com/office/drawing/2014/main" id="{7A87908D-21AE-4D47-8F35-07A90A36C8FB}"/>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0CDF140-10A0-4C0D-8E65-44A9E3120395}"/>
            </a:ext>
          </a:extLst>
        </xdr:cNvPr>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a16="http://schemas.microsoft.com/office/drawing/2014/main" id="{8484B7D3-049E-45C6-AC3E-29576F48DAD1}"/>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a16="http://schemas.microsoft.com/office/drawing/2014/main" id="{96367C57-D7E1-4B8E-9D2C-208E1016BB0A}"/>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a16="http://schemas.microsoft.com/office/drawing/2014/main" id="{19ED8A82-07A9-457E-B8A7-8D9DF0BADAEE}"/>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a16="http://schemas.microsoft.com/office/drawing/2014/main" id="{D8443F27-F377-4E9C-9615-FA5E143946CC}"/>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a16="http://schemas.microsoft.com/office/drawing/2014/main" id="{FE5B610B-225E-4229-A479-A5F082EE176D}"/>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E28ED79-A4A0-48BF-A886-8B9E9E4716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9D2A184-1A40-4B9B-B1BA-575700B0C5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367F22A-F804-44A7-BDF7-6A18BFFF249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5613C5-25D8-4861-B0BB-EFC2169090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C6ED743-7B07-473E-8B07-CDB8DE87AE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305" name="楕円 304">
          <a:extLst>
            <a:ext uri="{FF2B5EF4-FFF2-40B4-BE49-F238E27FC236}">
              <a16:creationId xmlns:a16="http://schemas.microsoft.com/office/drawing/2014/main" id="{E0478345-00BE-473F-ADC0-79015EAF2884}"/>
            </a:ext>
          </a:extLst>
        </xdr:cNvPr>
        <xdr:cNvSpPr/>
      </xdr:nvSpPr>
      <xdr:spPr>
        <a:xfrm>
          <a:off x="4584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149241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A560956F-5265-4B49-9E6A-4D766A07E44E}"/>
            </a:ext>
          </a:extLst>
        </xdr:cNvPr>
        <xdr:cNvSpPr txBox="1"/>
      </xdr:nvSpPr>
      <xdr:spPr>
        <a:xfrm>
          <a:off x="4673600"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7" name="楕円 306">
          <a:extLst>
            <a:ext uri="{FF2B5EF4-FFF2-40B4-BE49-F238E27FC236}">
              <a16:creationId xmlns:a16="http://schemas.microsoft.com/office/drawing/2014/main" id="{3042005A-5A8B-464E-95E3-6775F391B007}"/>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57150</xdr:rowOff>
    </xdr:to>
    <xdr:cxnSp macro="">
      <xdr:nvCxnSpPr>
        <xdr:cNvPr id="308" name="直線コネクタ 307">
          <a:extLst>
            <a:ext uri="{FF2B5EF4-FFF2-40B4-BE49-F238E27FC236}">
              <a16:creationId xmlns:a16="http://schemas.microsoft.com/office/drawing/2014/main" id="{043FDB23-7C74-42A9-B08C-473102FC8F08}"/>
            </a:ext>
          </a:extLst>
        </xdr:cNvPr>
        <xdr:cNvCxnSpPr/>
      </xdr:nvCxnSpPr>
      <xdr:spPr>
        <a:xfrm flipV="1">
          <a:off x="3797300" y="1406461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139700</xdr:rowOff>
    </xdr:from>
    <xdr:to>
      <xdr:col>15</xdr:col>
      <xdr:colOff>101600</xdr:colOff>
      <xdr:row>82</xdr:row>
      <xdr:rowOff>69850</xdr:rowOff>
    </xdr:to>
    <xdr:sp macro="" textlink="">
      <xdr:nvSpPr>
        <xdr:cNvPr id="309" name="楕円 308">
          <a:extLst>
            <a:ext uri="{FF2B5EF4-FFF2-40B4-BE49-F238E27FC236}">
              <a16:creationId xmlns:a16="http://schemas.microsoft.com/office/drawing/2014/main" id="{2C2AECF6-0BB2-4E70-94CB-7A69A19F5D08}"/>
            </a:ext>
          </a:extLst>
        </xdr:cNvPr>
        <xdr:cNvSpPr/>
      </xdr:nvSpPr>
      <xdr:spPr>
        <a:xfrm>
          <a:off x="2857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57150</xdr:rowOff>
    </xdr:to>
    <xdr:cxnSp macro="">
      <xdr:nvCxnSpPr>
        <xdr:cNvPr id="310" name="直線コネクタ 309">
          <a:extLst>
            <a:ext uri="{FF2B5EF4-FFF2-40B4-BE49-F238E27FC236}">
              <a16:creationId xmlns:a16="http://schemas.microsoft.com/office/drawing/2014/main" id="{A61F9BA1-871E-4D46-A409-9371B84DB06F}"/>
            </a:ext>
          </a:extLst>
        </xdr:cNvPr>
        <xdr:cNvCxnSpPr/>
      </xdr:nvCxnSpPr>
      <xdr:spPr>
        <a:xfrm>
          <a:off x="2908300" y="14077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11" name="楕円 310">
          <a:extLst>
            <a:ext uri="{FF2B5EF4-FFF2-40B4-BE49-F238E27FC236}">
              <a16:creationId xmlns:a16="http://schemas.microsoft.com/office/drawing/2014/main" id="{110B3FDD-2D2F-4767-BC9F-9D92391AA883}"/>
            </a:ext>
          </a:extLst>
        </xdr:cNvPr>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19050</xdr:rowOff>
    </xdr:to>
    <xdr:cxnSp macro="">
      <xdr:nvCxnSpPr>
        <xdr:cNvPr id="312" name="直線コネクタ 311">
          <a:extLst>
            <a:ext uri="{FF2B5EF4-FFF2-40B4-BE49-F238E27FC236}">
              <a16:creationId xmlns:a16="http://schemas.microsoft.com/office/drawing/2014/main" id="{173F21EB-E5E1-4B28-9108-EC3FD745A214}"/>
            </a:ext>
          </a:extLst>
        </xdr:cNvPr>
        <xdr:cNvCxnSpPr/>
      </xdr:nvCxnSpPr>
      <xdr:spPr>
        <a:xfrm>
          <a:off x="2019300" y="1403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57786</xdr:rowOff>
    </xdr:from>
    <xdr:to>
      <xdr:col>6</xdr:col>
      <xdr:colOff>38100</xdr:colOff>
      <xdr:row>81</xdr:row>
      <xdr:rowOff>159386</xdr:rowOff>
    </xdr:to>
    <xdr:sp macro="" textlink="">
      <xdr:nvSpPr>
        <xdr:cNvPr id="313" name="楕円 312">
          <a:extLst>
            <a:ext uri="{FF2B5EF4-FFF2-40B4-BE49-F238E27FC236}">
              <a16:creationId xmlns:a16="http://schemas.microsoft.com/office/drawing/2014/main" id="{E7CE8C53-0300-4636-9983-43870B008909}"/>
            </a:ext>
          </a:extLst>
        </xdr:cNvPr>
        <xdr:cNvSpPr/>
      </xdr:nvSpPr>
      <xdr:spPr>
        <a:xfrm>
          <a:off x="1079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108586</xdr:rowOff>
    </xdr:from>
    <xdr:to>
      <xdr:col>10</xdr:col>
      <xdr:colOff>114300</xdr:colOff>
      <xdr:row>81</xdr:row>
      <xdr:rowOff>150495</xdr:rowOff>
    </xdr:to>
    <xdr:cxnSp macro="">
      <xdr:nvCxnSpPr>
        <xdr:cNvPr id="314" name="直線コネクタ 313">
          <a:extLst>
            <a:ext uri="{FF2B5EF4-FFF2-40B4-BE49-F238E27FC236}">
              <a16:creationId xmlns:a16="http://schemas.microsoft.com/office/drawing/2014/main" id="{3BDE7D10-93C5-4C5E-B409-5B64F4C9E6AE}"/>
            </a:ext>
          </a:extLst>
        </xdr:cNvPr>
        <xdr:cNvCxnSpPr/>
      </xdr:nvCxnSpPr>
      <xdr:spPr>
        <a:xfrm>
          <a:off x="1130300" y="13996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a16="http://schemas.microsoft.com/office/drawing/2014/main" id="{5E202BDC-567C-42B8-B03E-42C69B4AA2FA}"/>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a16="http://schemas.microsoft.com/office/drawing/2014/main" id="{0E23C8E0-2B4B-4A55-A51A-E19C510031D3}"/>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a:extLst>
            <a:ext uri="{FF2B5EF4-FFF2-40B4-BE49-F238E27FC236}">
              <a16:creationId xmlns:a16="http://schemas.microsoft.com/office/drawing/2014/main" id="{57F6D716-8B9D-474C-B493-E30B75E0DB00}"/>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a:extLst>
            <a:ext uri="{FF2B5EF4-FFF2-40B4-BE49-F238E27FC236}">
              <a16:creationId xmlns:a16="http://schemas.microsoft.com/office/drawing/2014/main" id="{5179FC4D-429A-43D5-AC1D-FDD747E96CB2}"/>
            </a:ext>
          </a:extLst>
        </xdr:cNvPr>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99077</xdr:rowOff>
    </xdr:from>
    <xdr:ext cx="405111" cy="259045"/>
    <xdr:sp macro="" textlink="">
      <xdr:nvSpPr>
        <xdr:cNvPr id="319" name="n_1mainValue【福祉施設】&#10;有形固定資産減価償却率">
          <a:extLst>
            <a:ext uri="{FF2B5EF4-FFF2-40B4-BE49-F238E27FC236}">
              <a16:creationId xmlns:a16="http://schemas.microsoft.com/office/drawing/2014/main" id="{36873C51-E512-4F07-B34F-437CFDACFCEC}"/>
            </a:ext>
          </a:extLst>
        </xdr:cNvPr>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60977</xdr:rowOff>
    </xdr:from>
    <xdr:ext cx="405111" cy="259045"/>
    <xdr:sp macro="" textlink="">
      <xdr:nvSpPr>
        <xdr:cNvPr id="320" name="n_2mainValue【福祉施設】&#10;有形固定資産減価償却率">
          <a:extLst>
            <a:ext uri="{FF2B5EF4-FFF2-40B4-BE49-F238E27FC236}">
              <a16:creationId xmlns:a16="http://schemas.microsoft.com/office/drawing/2014/main" id="{D715173F-6A68-4002-BB01-154E8720BFF6}"/>
            </a:ext>
          </a:extLst>
        </xdr:cNvPr>
        <xdr:cNvSpPr txBox="1"/>
      </xdr:nvSpPr>
      <xdr:spPr>
        <a:xfrm>
          <a:off x="2705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21" name="n_3mainValue【福祉施設】&#10;有形固定資産減価償却率">
          <a:extLst>
            <a:ext uri="{FF2B5EF4-FFF2-40B4-BE49-F238E27FC236}">
              <a16:creationId xmlns:a16="http://schemas.microsoft.com/office/drawing/2014/main" id="{C274C1A5-31DC-4E07-972A-38B0B4E5BFC4}"/>
            </a:ext>
          </a:extLst>
        </xdr:cNvPr>
        <xdr:cNvSpPr txBox="1"/>
      </xdr:nvSpPr>
      <xdr:spPr>
        <a:xfrm>
          <a:off x="1816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4463</xdr:rowOff>
    </xdr:from>
    <xdr:ext cx="405111" cy="259045"/>
    <xdr:sp macro="" textlink="">
      <xdr:nvSpPr>
        <xdr:cNvPr id="322" name="n_4mainValue【福祉施設】&#10;有形固定資産減価償却率">
          <a:extLst>
            <a:ext uri="{FF2B5EF4-FFF2-40B4-BE49-F238E27FC236}">
              <a16:creationId xmlns:a16="http://schemas.microsoft.com/office/drawing/2014/main" id="{25A8097A-1B75-4DF7-84A6-BEE5A065C6DA}"/>
            </a:ext>
          </a:extLst>
        </xdr:cNvPr>
        <xdr:cNvSpPr txBox="1"/>
      </xdr:nvSpPr>
      <xdr:spPr>
        <a:xfrm>
          <a:off x="927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6440547-AFAB-44A2-8EE6-E279FA5AF0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7250AD6-224D-4E4C-8CD5-136D376D06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B420343-A4CD-4011-B383-CA605FC99B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892EAAB-EEB3-48FA-9F55-729206CBC6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755DB22-D62E-481F-B139-C84C891FE4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18035C9-D352-4738-BC5B-368788C750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04CE02B-3CEA-4EDC-BB53-8164146178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8B4BC45-0247-45C9-ABC1-9BA2437E7F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751F554-6FF2-4C50-B7BC-8B3C782E44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E721600-5003-4AF2-A263-3357CA42BC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256286E5-C4CC-4398-BEE8-D025C05A452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EFDC7DC7-E59A-4A22-B96F-EE17205FA70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A825DD8-5CF3-4FC8-A61B-23F83B88058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BF0357B-EC2E-402B-A38B-75D17AB4B8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1CF4F8A-D45C-4D11-BE23-A1074C20833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1611D33-949C-43EA-9E37-F923C776329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7F51221-70D9-4E8D-BAF8-AD0A69AF299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F3503A1E-B506-41BF-9B50-2CAB3378ED8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DFF6F68-C6C5-4EC8-841C-D824D26F36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059151C-FC55-4F5E-92DE-8C2DA7C7CC5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C8C66AA5-B88D-4EF5-A952-727B0A092C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7BF5C053-5602-43BF-8D45-8ABB072920D4}"/>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a16="http://schemas.microsoft.com/office/drawing/2014/main" id="{95B36AEC-3ED3-417F-9F20-C1C2C56F8E89}"/>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56E2D405-79BC-4B98-94D5-49C42725BF2D}"/>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a16="http://schemas.microsoft.com/office/drawing/2014/main" id="{9015FBE7-BD3C-4E97-AB71-624C9BCF1484}"/>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a16="http://schemas.microsoft.com/office/drawing/2014/main" id="{3CD68E64-2885-4B95-9EA1-CD72A0B5EECF}"/>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9" name="【福祉施設】&#10;一人当たり面積平均値テキスト">
          <a:extLst>
            <a:ext uri="{FF2B5EF4-FFF2-40B4-BE49-F238E27FC236}">
              <a16:creationId xmlns:a16="http://schemas.microsoft.com/office/drawing/2014/main" id="{8E7DCB1D-1BE3-43C5-AB59-138A5F2776DF}"/>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a16="http://schemas.microsoft.com/office/drawing/2014/main" id="{E5AA77C8-F6C9-48D7-9A64-B3A355366AAA}"/>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a16="http://schemas.microsoft.com/office/drawing/2014/main" id="{B9AE55C4-5726-4FBD-8BD4-7D1EF3829479}"/>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DEF286F8-B665-4474-81AB-F5F63F63D5FC}"/>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a16="http://schemas.microsoft.com/office/drawing/2014/main" id="{D5F8F694-95A3-4211-9CF3-21000867C2E8}"/>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a16="http://schemas.microsoft.com/office/drawing/2014/main" id="{E1144B37-D7CC-4077-9581-7B744E15F82B}"/>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DB26706-5488-4830-B467-9BA3437009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4F29810-4842-46EB-AAFB-4518A3CD07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3984AB7-FAA2-4EC0-92EC-046E20AE42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A215CBA-3769-47B8-925E-181E5993BC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7D332EB-CB1B-4C44-8560-3D27C202CA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42163</xdr:rowOff>
    </xdr:from>
    <xdr:to>
      <xdr:col>55</xdr:col>
      <xdr:colOff>50800</xdr:colOff>
      <xdr:row>82</xdr:row>
      <xdr:rowOff>143763</xdr:rowOff>
    </xdr:to>
    <xdr:sp macro="" textlink="">
      <xdr:nvSpPr>
        <xdr:cNvPr id="360" name="楕円 359">
          <a:extLst>
            <a:ext uri="{FF2B5EF4-FFF2-40B4-BE49-F238E27FC236}">
              <a16:creationId xmlns:a16="http://schemas.microsoft.com/office/drawing/2014/main" id="{FDCCBC95-398E-4877-BBCB-A8989D107672}"/>
            </a:ext>
          </a:extLst>
        </xdr:cNvPr>
        <xdr:cNvSpPr/>
      </xdr:nvSpPr>
      <xdr:spPr>
        <a:xfrm>
          <a:off x="10426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65040</xdr:rowOff>
    </xdr:from>
    <xdr:ext cx="469744" cy="259045"/>
    <xdr:sp macro="" textlink="">
      <xdr:nvSpPr>
        <xdr:cNvPr id="361" name="【福祉施設】&#10;一人当たり面積該当値テキスト">
          <a:extLst>
            <a:ext uri="{FF2B5EF4-FFF2-40B4-BE49-F238E27FC236}">
              <a16:creationId xmlns:a16="http://schemas.microsoft.com/office/drawing/2014/main" id="{B1FF8A25-008C-45EE-97E0-82A95CE56321}"/>
            </a:ext>
          </a:extLst>
        </xdr:cNvPr>
        <xdr:cNvSpPr txBox="1"/>
      </xdr:nvSpPr>
      <xdr:spPr>
        <a:xfrm>
          <a:off x="10515600"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167894</xdr:rowOff>
    </xdr:from>
    <xdr:to>
      <xdr:col>50</xdr:col>
      <xdr:colOff>165100</xdr:colOff>
      <xdr:row>82</xdr:row>
      <xdr:rowOff>98044</xdr:rowOff>
    </xdr:to>
    <xdr:sp macro="" textlink="">
      <xdr:nvSpPr>
        <xdr:cNvPr id="362" name="楕円 361">
          <a:extLst>
            <a:ext uri="{FF2B5EF4-FFF2-40B4-BE49-F238E27FC236}">
              <a16:creationId xmlns:a16="http://schemas.microsoft.com/office/drawing/2014/main" id="{1E1120CF-D416-4FE2-A537-E6269F5178C0}"/>
            </a:ext>
          </a:extLst>
        </xdr:cNvPr>
        <xdr:cNvSpPr/>
      </xdr:nvSpPr>
      <xdr:spPr>
        <a:xfrm>
          <a:off x="9588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47244</xdr:rowOff>
    </xdr:from>
    <xdr:to>
      <xdr:col>55</xdr:col>
      <xdr:colOff>0</xdr:colOff>
      <xdr:row>82</xdr:row>
      <xdr:rowOff>92963</xdr:rowOff>
    </xdr:to>
    <xdr:cxnSp macro="">
      <xdr:nvCxnSpPr>
        <xdr:cNvPr id="363" name="直線コネクタ 362">
          <a:extLst>
            <a:ext uri="{FF2B5EF4-FFF2-40B4-BE49-F238E27FC236}">
              <a16:creationId xmlns:a16="http://schemas.microsoft.com/office/drawing/2014/main" id="{B6A6DB4B-4C67-41CE-A2B4-AA8E3F38B847}"/>
            </a:ext>
          </a:extLst>
        </xdr:cNvPr>
        <xdr:cNvCxnSpPr/>
      </xdr:nvCxnSpPr>
      <xdr:spPr>
        <a:xfrm>
          <a:off x="9639300" y="141061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5587</xdr:rowOff>
    </xdr:from>
    <xdr:to>
      <xdr:col>46</xdr:col>
      <xdr:colOff>38100</xdr:colOff>
      <xdr:row>82</xdr:row>
      <xdr:rowOff>107187</xdr:rowOff>
    </xdr:to>
    <xdr:sp macro="" textlink="">
      <xdr:nvSpPr>
        <xdr:cNvPr id="364" name="楕円 363">
          <a:extLst>
            <a:ext uri="{FF2B5EF4-FFF2-40B4-BE49-F238E27FC236}">
              <a16:creationId xmlns:a16="http://schemas.microsoft.com/office/drawing/2014/main" id="{7C7EC093-5FB7-4960-AC08-44F96DB0F5D0}"/>
            </a:ext>
          </a:extLst>
        </xdr:cNvPr>
        <xdr:cNvSpPr/>
      </xdr:nvSpPr>
      <xdr:spPr>
        <a:xfrm>
          <a:off x="8699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47244</xdr:rowOff>
    </xdr:from>
    <xdr:to>
      <xdr:col>50</xdr:col>
      <xdr:colOff>114300</xdr:colOff>
      <xdr:row>82</xdr:row>
      <xdr:rowOff>56387</xdr:rowOff>
    </xdr:to>
    <xdr:cxnSp macro="">
      <xdr:nvCxnSpPr>
        <xdr:cNvPr id="365" name="直線コネクタ 364">
          <a:extLst>
            <a:ext uri="{FF2B5EF4-FFF2-40B4-BE49-F238E27FC236}">
              <a16:creationId xmlns:a16="http://schemas.microsoft.com/office/drawing/2014/main" id="{671CC3C2-D761-4B90-9A4E-511D0B9EBF7D}"/>
            </a:ext>
          </a:extLst>
        </xdr:cNvPr>
        <xdr:cNvCxnSpPr/>
      </xdr:nvCxnSpPr>
      <xdr:spPr>
        <a:xfrm flipV="1">
          <a:off x="8750300" y="141061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xdr:rowOff>
    </xdr:from>
    <xdr:to>
      <xdr:col>41</xdr:col>
      <xdr:colOff>101600</xdr:colOff>
      <xdr:row>82</xdr:row>
      <xdr:rowOff>116332</xdr:rowOff>
    </xdr:to>
    <xdr:sp macro="" textlink="">
      <xdr:nvSpPr>
        <xdr:cNvPr id="366" name="楕円 365">
          <a:extLst>
            <a:ext uri="{FF2B5EF4-FFF2-40B4-BE49-F238E27FC236}">
              <a16:creationId xmlns:a16="http://schemas.microsoft.com/office/drawing/2014/main" id="{E20BB142-F70D-4FAA-A9B7-27C098964887}"/>
            </a:ext>
          </a:extLst>
        </xdr:cNvPr>
        <xdr:cNvSpPr/>
      </xdr:nvSpPr>
      <xdr:spPr>
        <a:xfrm>
          <a:off x="7810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56387</xdr:rowOff>
    </xdr:from>
    <xdr:to>
      <xdr:col>45</xdr:col>
      <xdr:colOff>177800</xdr:colOff>
      <xdr:row>82</xdr:row>
      <xdr:rowOff>65532</xdr:rowOff>
    </xdr:to>
    <xdr:cxnSp macro="">
      <xdr:nvCxnSpPr>
        <xdr:cNvPr id="367" name="直線コネクタ 366">
          <a:extLst>
            <a:ext uri="{FF2B5EF4-FFF2-40B4-BE49-F238E27FC236}">
              <a16:creationId xmlns:a16="http://schemas.microsoft.com/office/drawing/2014/main" id="{B1CBAB87-25EE-4556-AFA9-2AACB5718024}"/>
            </a:ext>
          </a:extLst>
        </xdr:cNvPr>
        <xdr:cNvCxnSpPr/>
      </xdr:nvCxnSpPr>
      <xdr:spPr>
        <a:xfrm flipV="1">
          <a:off x="7861300" y="141152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1015</xdr:rowOff>
    </xdr:from>
    <xdr:to>
      <xdr:col>36</xdr:col>
      <xdr:colOff>165100</xdr:colOff>
      <xdr:row>82</xdr:row>
      <xdr:rowOff>102615</xdr:rowOff>
    </xdr:to>
    <xdr:sp macro="" textlink="">
      <xdr:nvSpPr>
        <xdr:cNvPr id="368" name="楕円 367">
          <a:extLst>
            <a:ext uri="{FF2B5EF4-FFF2-40B4-BE49-F238E27FC236}">
              <a16:creationId xmlns:a16="http://schemas.microsoft.com/office/drawing/2014/main" id="{03B40ED5-650E-4B69-B831-2360DFA26C59}"/>
            </a:ext>
          </a:extLst>
        </xdr:cNvPr>
        <xdr:cNvSpPr/>
      </xdr:nvSpPr>
      <xdr:spPr>
        <a:xfrm>
          <a:off x="6921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51815</xdr:rowOff>
    </xdr:from>
    <xdr:to>
      <xdr:col>41</xdr:col>
      <xdr:colOff>50800</xdr:colOff>
      <xdr:row>82</xdr:row>
      <xdr:rowOff>65532</xdr:rowOff>
    </xdr:to>
    <xdr:cxnSp macro="">
      <xdr:nvCxnSpPr>
        <xdr:cNvPr id="369" name="直線コネクタ 368">
          <a:extLst>
            <a:ext uri="{FF2B5EF4-FFF2-40B4-BE49-F238E27FC236}">
              <a16:creationId xmlns:a16="http://schemas.microsoft.com/office/drawing/2014/main" id="{C5D1CC52-FC03-4EA1-84F7-0FB47DD830C4}"/>
            </a:ext>
          </a:extLst>
        </xdr:cNvPr>
        <xdr:cNvCxnSpPr/>
      </xdr:nvCxnSpPr>
      <xdr:spPr>
        <a:xfrm>
          <a:off x="6972300" y="141107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38879</xdr:rowOff>
    </xdr:from>
    <xdr:ext cx="469744" cy="259045"/>
    <xdr:sp macro="" textlink="">
      <xdr:nvSpPr>
        <xdr:cNvPr id="370" name="n_1aveValue【福祉施設】&#10;一人当たり面積">
          <a:extLst>
            <a:ext uri="{FF2B5EF4-FFF2-40B4-BE49-F238E27FC236}">
              <a16:creationId xmlns:a16="http://schemas.microsoft.com/office/drawing/2014/main" id="{B4A8B08E-F32E-492A-8E12-4F04BB0118E3}"/>
            </a:ext>
          </a:extLst>
        </xdr:cNvPr>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1E4BD66C-9A06-4735-B465-015C4FA33681}"/>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11447</xdr:rowOff>
    </xdr:from>
    <xdr:ext cx="469744" cy="259045"/>
    <xdr:sp macro="" textlink="">
      <xdr:nvSpPr>
        <xdr:cNvPr id="372" name="n_3aveValue【福祉施設】&#10;一人当たり面積">
          <a:extLst>
            <a:ext uri="{FF2B5EF4-FFF2-40B4-BE49-F238E27FC236}">
              <a16:creationId xmlns:a16="http://schemas.microsoft.com/office/drawing/2014/main" id="{18DFF8DB-3EEC-4051-84E5-6900F8CEA9B7}"/>
            </a:ext>
          </a:extLst>
        </xdr:cNvPr>
        <xdr:cNvSpPr txBox="1"/>
      </xdr:nvSpPr>
      <xdr:spPr>
        <a:xfrm>
          <a:off x="7626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73" name="n_4aveValue【福祉施設】&#10;一人当たり面積">
          <a:extLst>
            <a:ext uri="{FF2B5EF4-FFF2-40B4-BE49-F238E27FC236}">
              <a16:creationId xmlns:a16="http://schemas.microsoft.com/office/drawing/2014/main" id="{68F24989-306A-49BC-8F54-C69C55618547}"/>
            </a:ext>
          </a:extLst>
        </xdr:cNvPr>
        <xdr:cNvSpPr txBox="1"/>
      </xdr:nvSpPr>
      <xdr:spPr>
        <a:xfrm>
          <a:off x="6737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114571</xdr:rowOff>
    </xdr:from>
    <xdr:ext cx="469744" cy="259045"/>
    <xdr:sp macro="" textlink="">
      <xdr:nvSpPr>
        <xdr:cNvPr id="374" name="n_1mainValue【福祉施設】&#10;一人当たり面積">
          <a:extLst>
            <a:ext uri="{FF2B5EF4-FFF2-40B4-BE49-F238E27FC236}">
              <a16:creationId xmlns:a16="http://schemas.microsoft.com/office/drawing/2014/main" id="{6279FACF-F2AC-4ECC-A646-F9D4D6E80748}"/>
            </a:ext>
          </a:extLst>
        </xdr:cNvPr>
        <xdr:cNvSpPr txBox="1"/>
      </xdr:nvSpPr>
      <xdr:spPr>
        <a:xfrm>
          <a:off x="93917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123714</xdr:rowOff>
    </xdr:from>
    <xdr:ext cx="469744" cy="259045"/>
    <xdr:sp macro="" textlink="">
      <xdr:nvSpPr>
        <xdr:cNvPr id="375" name="n_2mainValue【福祉施設】&#10;一人当たり面積">
          <a:extLst>
            <a:ext uri="{FF2B5EF4-FFF2-40B4-BE49-F238E27FC236}">
              <a16:creationId xmlns:a16="http://schemas.microsoft.com/office/drawing/2014/main" id="{EE157E16-EF45-4A45-A539-E81142C4461F}"/>
            </a:ext>
          </a:extLst>
        </xdr:cNvPr>
        <xdr:cNvSpPr txBox="1"/>
      </xdr:nvSpPr>
      <xdr:spPr>
        <a:xfrm>
          <a:off x="8515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132859</xdr:rowOff>
    </xdr:from>
    <xdr:ext cx="469744" cy="259045"/>
    <xdr:sp macro="" textlink="">
      <xdr:nvSpPr>
        <xdr:cNvPr id="376" name="n_3mainValue【福祉施設】&#10;一人当たり面積">
          <a:extLst>
            <a:ext uri="{FF2B5EF4-FFF2-40B4-BE49-F238E27FC236}">
              <a16:creationId xmlns:a16="http://schemas.microsoft.com/office/drawing/2014/main" id="{7D90BB7D-1AF7-40B4-8525-6EDD0345C167}"/>
            </a:ext>
          </a:extLst>
        </xdr:cNvPr>
        <xdr:cNvSpPr txBox="1"/>
      </xdr:nvSpPr>
      <xdr:spPr>
        <a:xfrm>
          <a:off x="76264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119142</xdr:rowOff>
    </xdr:from>
    <xdr:ext cx="469744" cy="259045"/>
    <xdr:sp macro="" textlink="">
      <xdr:nvSpPr>
        <xdr:cNvPr id="377" name="n_4mainValue【福祉施設】&#10;一人当たり面積">
          <a:extLst>
            <a:ext uri="{FF2B5EF4-FFF2-40B4-BE49-F238E27FC236}">
              <a16:creationId xmlns:a16="http://schemas.microsoft.com/office/drawing/2014/main" id="{76DC4A7F-A5E5-4F7E-9AE9-7A3CD7AAFD26}"/>
            </a:ext>
          </a:extLst>
        </xdr:cNvPr>
        <xdr:cNvSpPr txBox="1"/>
      </xdr:nvSpPr>
      <xdr:spPr>
        <a:xfrm>
          <a:off x="6737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E16D719-2EC1-4E87-B1C2-23D038D708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0D87FA6-EEE6-464E-9B69-393EFB0A45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64F8045-02A9-427A-A266-531DBDBE94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C7BD477D-6AA3-4E7A-A630-E93D64235A3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56AECEF-0CEF-4FA1-97BE-35EB811422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4DDA6AA-A49D-49FA-8619-2D7203AE99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20C253F-693A-4082-9B1C-E71B34E052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46E9704-CBDD-4089-B5F8-09EDBACBDDD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1F720FC-3DCC-4561-A8CF-81193478FA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8CACDF3-F805-4325-A04C-E1330C360B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E60BA60D-364E-40F5-B41D-6BE85693D4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995A066C-2509-479A-9839-1B1DFFE6266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5533DCF6-0509-4F72-B879-07545BE5C10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9164D437-EA46-44A2-8A84-FE575788278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1742D59A-CF88-49F5-8E12-296B8623CF4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C0B1890F-AAAC-4C2A-AB2D-363FFEA1120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547B9368-3078-44DF-ACF9-D7220EDA54E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5B35FA2-9B4D-46FD-89D1-31AF7845536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61AAD88-9206-480B-A402-D9A6565E451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DD01DC77-3533-4BEC-86ED-DF11A85DAB5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D629309E-0159-428C-8F7C-4721DD4FE19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E3BA2E3-AE07-4114-B5D5-BA63201905C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6511C43-4D81-4956-85E7-5265FF51FBB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DC257A8-25C9-4810-BB00-446A2CD9B5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3EBEA47-9D55-4455-A129-8F95807FA0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913284ED-3C69-45DC-B16C-E6EA6EB095E8}"/>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FF27D822-88B8-4D19-A8B8-80533E94933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CCB5E9F7-5072-41B9-AF3B-A14C94C8488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3C518E22-B790-475A-97D1-E4532437AB03}"/>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a:extLst>
            <a:ext uri="{FF2B5EF4-FFF2-40B4-BE49-F238E27FC236}">
              <a16:creationId xmlns:a16="http://schemas.microsoft.com/office/drawing/2014/main" id="{BF6A49D4-17DE-4593-9621-DF3CDFB9F271}"/>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1715DB8C-0E2F-4510-88F1-7033911B213D}"/>
            </a:ext>
          </a:extLst>
        </xdr:cNvPr>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a:extLst>
            <a:ext uri="{FF2B5EF4-FFF2-40B4-BE49-F238E27FC236}">
              <a16:creationId xmlns:a16="http://schemas.microsoft.com/office/drawing/2014/main" id="{31F64C3D-9850-4351-B889-09E0B12BBC7E}"/>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a:extLst>
            <a:ext uri="{FF2B5EF4-FFF2-40B4-BE49-F238E27FC236}">
              <a16:creationId xmlns:a16="http://schemas.microsoft.com/office/drawing/2014/main" id="{17FED11C-DA2D-407C-949D-DE71F1B16962}"/>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a:extLst>
            <a:ext uri="{FF2B5EF4-FFF2-40B4-BE49-F238E27FC236}">
              <a16:creationId xmlns:a16="http://schemas.microsoft.com/office/drawing/2014/main" id="{402286DD-B00C-4928-8FB8-980950E0FE1E}"/>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a:extLst>
            <a:ext uri="{FF2B5EF4-FFF2-40B4-BE49-F238E27FC236}">
              <a16:creationId xmlns:a16="http://schemas.microsoft.com/office/drawing/2014/main" id="{1AEC28C1-D10F-475C-B5B0-DA9792A6A475}"/>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a:extLst>
            <a:ext uri="{FF2B5EF4-FFF2-40B4-BE49-F238E27FC236}">
              <a16:creationId xmlns:a16="http://schemas.microsoft.com/office/drawing/2014/main" id="{2BD67384-0B28-4EB0-8292-9DFCA49DE34B}"/>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F6BD028-C11F-4825-90CC-132C067E8E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D125BD3-C2F8-4E81-9B23-4A075CD3E6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867F5AF-E18B-41BD-8D44-9BD91C25027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41DA8F7-C6E5-48F3-998F-823C0AEB669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E1EA0DF-0A47-4122-A09C-2ACF8807B8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19" name="楕円 418">
          <a:extLst>
            <a:ext uri="{FF2B5EF4-FFF2-40B4-BE49-F238E27FC236}">
              <a16:creationId xmlns:a16="http://schemas.microsoft.com/office/drawing/2014/main" id="{E785E619-8D4E-4793-B66B-FE3B131CC87A}"/>
            </a:ext>
          </a:extLst>
        </xdr:cNvPr>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3A66186-02F8-472A-9F57-3288DDF7DF2C}"/>
            </a:ext>
          </a:extLst>
        </xdr:cNvPr>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49893</xdr:rowOff>
    </xdr:from>
    <xdr:to>
      <xdr:col>20</xdr:col>
      <xdr:colOff>38100</xdr:colOff>
      <xdr:row>103</xdr:row>
      <xdr:rowOff>151493</xdr:rowOff>
    </xdr:to>
    <xdr:sp macro="" textlink="">
      <xdr:nvSpPr>
        <xdr:cNvPr id="421" name="楕円 420">
          <a:extLst>
            <a:ext uri="{FF2B5EF4-FFF2-40B4-BE49-F238E27FC236}">
              <a16:creationId xmlns:a16="http://schemas.microsoft.com/office/drawing/2014/main" id="{CE8F33F3-588C-4F96-85A8-4C8E558E2EE3}"/>
            </a:ext>
          </a:extLst>
        </xdr:cNvPr>
        <xdr:cNvSpPr/>
      </xdr:nvSpPr>
      <xdr:spPr>
        <a:xfrm>
          <a:off x="3746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100693</xdr:rowOff>
    </xdr:from>
    <xdr:to>
      <xdr:col>24</xdr:col>
      <xdr:colOff>63500</xdr:colOff>
      <xdr:row>103</xdr:row>
      <xdr:rowOff>133350</xdr:rowOff>
    </xdr:to>
    <xdr:cxnSp macro="">
      <xdr:nvCxnSpPr>
        <xdr:cNvPr id="422" name="直線コネクタ 421">
          <a:extLst>
            <a:ext uri="{FF2B5EF4-FFF2-40B4-BE49-F238E27FC236}">
              <a16:creationId xmlns:a16="http://schemas.microsoft.com/office/drawing/2014/main" id="{3902A888-812E-4CA1-B5AD-78C8744D5AAC}"/>
            </a:ext>
          </a:extLst>
        </xdr:cNvPr>
        <xdr:cNvCxnSpPr/>
      </xdr:nvCxnSpPr>
      <xdr:spPr>
        <a:xfrm>
          <a:off x="3797300" y="17760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23" name="楕円 422">
          <a:extLst>
            <a:ext uri="{FF2B5EF4-FFF2-40B4-BE49-F238E27FC236}">
              <a16:creationId xmlns:a16="http://schemas.microsoft.com/office/drawing/2014/main" id="{D0AD4417-495B-4100-8A9B-CC1BE42A6EB5}"/>
            </a:ext>
          </a:extLst>
        </xdr:cNvPr>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100693</xdr:rowOff>
    </xdr:to>
    <xdr:cxnSp macro="">
      <xdr:nvCxnSpPr>
        <xdr:cNvPr id="424" name="直線コネクタ 423">
          <a:extLst>
            <a:ext uri="{FF2B5EF4-FFF2-40B4-BE49-F238E27FC236}">
              <a16:creationId xmlns:a16="http://schemas.microsoft.com/office/drawing/2014/main" id="{498173C5-17FF-4189-BEF1-C9136DAD8ACB}"/>
            </a:ext>
          </a:extLst>
        </xdr:cNvPr>
        <xdr:cNvCxnSpPr/>
      </xdr:nvCxnSpPr>
      <xdr:spPr>
        <a:xfrm>
          <a:off x="2908300" y="1772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149498</xdr:rowOff>
    </xdr:from>
    <xdr:to>
      <xdr:col>10</xdr:col>
      <xdr:colOff>165100</xdr:colOff>
      <xdr:row>103</xdr:row>
      <xdr:rowOff>79648</xdr:rowOff>
    </xdr:to>
    <xdr:sp macro="" textlink="">
      <xdr:nvSpPr>
        <xdr:cNvPr id="425" name="楕円 424">
          <a:extLst>
            <a:ext uri="{FF2B5EF4-FFF2-40B4-BE49-F238E27FC236}">
              <a16:creationId xmlns:a16="http://schemas.microsoft.com/office/drawing/2014/main" id="{1BB07466-42C3-43E5-B0D5-012E27849A93}"/>
            </a:ext>
          </a:extLst>
        </xdr:cNvPr>
        <xdr:cNvSpPr/>
      </xdr:nvSpPr>
      <xdr:spPr>
        <a:xfrm>
          <a:off x="1968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28848</xdr:rowOff>
    </xdr:from>
    <xdr:to>
      <xdr:col>15</xdr:col>
      <xdr:colOff>50800</xdr:colOff>
      <xdr:row>103</xdr:row>
      <xdr:rowOff>64770</xdr:rowOff>
    </xdr:to>
    <xdr:cxnSp macro="">
      <xdr:nvCxnSpPr>
        <xdr:cNvPr id="426" name="直線コネクタ 425">
          <a:extLst>
            <a:ext uri="{FF2B5EF4-FFF2-40B4-BE49-F238E27FC236}">
              <a16:creationId xmlns:a16="http://schemas.microsoft.com/office/drawing/2014/main" id="{373E1922-ADEF-4191-9D86-3D1633759D81}"/>
            </a:ext>
          </a:extLst>
        </xdr:cNvPr>
        <xdr:cNvCxnSpPr/>
      </xdr:nvCxnSpPr>
      <xdr:spPr>
        <a:xfrm>
          <a:off x="2019300" y="176881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113574</xdr:rowOff>
    </xdr:from>
    <xdr:to>
      <xdr:col>6</xdr:col>
      <xdr:colOff>38100</xdr:colOff>
      <xdr:row>103</xdr:row>
      <xdr:rowOff>43724</xdr:rowOff>
    </xdr:to>
    <xdr:sp macro="" textlink="">
      <xdr:nvSpPr>
        <xdr:cNvPr id="427" name="楕円 426">
          <a:extLst>
            <a:ext uri="{FF2B5EF4-FFF2-40B4-BE49-F238E27FC236}">
              <a16:creationId xmlns:a16="http://schemas.microsoft.com/office/drawing/2014/main" id="{F4347540-0016-4916-A07F-1CDEBDF86893}"/>
            </a:ext>
          </a:extLst>
        </xdr:cNvPr>
        <xdr:cNvSpPr/>
      </xdr:nvSpPr>
      <xdr:spPr>
        <a:xfrm>
          <a:off x="1079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164374</xdr:rowOff>
    </xdr:from>
    <xdr:to>
      <xdr:col>10</xdr:col>
      <xdr:colOff>114300</xdr:colOff>
      <xdr:row>103</xdr:row>
      <xdr:rowOff>28848</xdr:rowOff>
    </xdr:to>
    <xdr:cxnSp macro="">
      <xdr:nvCxnSpPr>
        <xdr:cNvPr id="428" name="直線コネクタ 427">
          <a:extLst>
            <a:ext uri="{FF2B5EF4-FFF2-40B4-BE49-F238E27FC236}">
              <a16:creationId xmlns:a16="http://schemas.microsoft.com/office/drawing/2014/main" id="{31197FA3-6CAE-4C4A-8646-DE73232F0241}"/>
            </a:ext>
          </a:extLst>
        </xdr:cNvPr>
        <xdr:cNvCxnSpPr/>
      </xdr:nvCxnSpPr>
      <xdr:spPr>
        <a:xfrm>
          <a:off x="1130300" y="176522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a:extLst>
            <a:ext uri="{FF2B5EF4-FFF2-40B4-BE49-F238E27FC236}">
              <a16:creationId xmlns:a16="http://schemas.microsoft.com/office/drawing/2014/main" id="{3C90EFE9-2DCD-4493-BFFD-A9EC4C4BAD32}"/>
            </a:ext>
          </a:extLst>
        </xdr:cNvPr>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a:extLst>
            <a:ext uri="{FF2B5EF4-FFF2-40B4-BE49-F238E27FC236}">
              <a16:creationId xmlns:a16="http://schemas.microsoft.com/office/drawing/2014/main" id="{9F5781D8-69CA-4CB3-924E-EA4B9CC05D0E}"/>
            </a:ext>
          </a:extLst>
        </xdr:cNvPr>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a:extLst>
            <a:ext uri="{FF2B5EF4-FFF2-40B4-BE49-F238E27FC236}">
              <a16:creationId xmlns:a16="http://schemas.microsoft.com/office/drawing/2014/main" id="{7F6822AA-B71A-4030-B1F5-266CE29E2DB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a:extLst>
            <a:ext uri="{FF2B5EF4-FFF2-40B4-BE49-F238E27FC236}">
              <a16:creationId xmlns:a16="http://schemas.microsoft.com/office/drawing/2014/main" id="{B0421A7E-A711-41D6-8C6C-B069A2EEB9F0}"/>
            </a:ext>
          </a:extLst>
        </xdr:cNvPr>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168020</xdr:rowOff>
    </xdr:from>
    <xdr:ext cx="405111" cy="259045"/>
    <xdr:sp macro="" textlink="">
      <xdr:nvSpPr>
        <xdr:cNvPr id="433" name="n_1mainValue【市民会館】&#10;有形固定資産減価償却率">
          <a:extLst>
            <a:ext uri="{FF2B5EF4-FFF2-40B4-BE49-F238E27FC236}">
              <a16:creationId xmlns:a16="http://schemas.microsoft.com/office/drawing/2014/main" id="{01816214-49E5-4AB5-BEBD-D50017C9257E}"/>
            </a:ext>
          </a:extLst>
        </xdr:cNvPr>
        <xdr:cNvSpPr txBox="1"/>
      </xdr:nvSpPr>
      <xdr:spPr>
        <a:xfrm>
          <a:off x="3582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34" name="n_2mainValue【市民会館】&#10;有形固定資産減価償却率">
          <a:extLst>
            <a:ext uri="{FF2B5EF4-FFF2-40B4-BE49-F238E27FC236}">
              <a16:creationId xmlns:a16="http://schemas.microsoft.com/office/drawing/2014/main" id="{7D181801-C200-4629-8066-FF2F00D8DE24}"/>
            </a:ext>
          </a:extLst>
        </xdr:cNvPr>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96175</xdr:rowOff>
    </xdr:from>
    <xdr:ext cx="405111" cy="259045"/>
    <xdr:sp macro="" textlink="">
      <xdr:nvSpPr>
        <xdr:cNvPr id="435" name="n_3mainValue【市民会館】&#10;有形固定資産減価償却率">
          <a:extLst>
            <a:ext uri="{FF2B5EF4-FFF2-40B4-BE49-F238E27FC236}">
              <a16:creationId xmlns:a16="http://schemas.microsoft.com/office/drawing/2014/main" id="{BD734CC6-E82D-43FB-BE4E-7183AFEF79AE}"/>
            </a:ext>
          </a:extLst>
        </xdr:cNvPr>
        <xdr:cNvSpPr txBox="1"/>
      </xdr:nvSpPr>
      <xdr:spPr>
        <a:xfrm>
          <a:off x="1816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60251</xdr:rowOff>
    </xdr:from>
    <xdr:ext cx="405111" cy="259045"/>
    <xdr:sp macro="" textlink="">
      <xdr:nvSpPr>
        <xdr:cNvPr id="436" name="n_4mainValue【市民会館】&#10;有形固定資産減価償却率">
          <a:extLst>
            <a:ext uri="{FF2B5EF4-FFF2-40B4-BE49-F238E27FC236}">
              <a16:creationId xmlns:a16="http://schemas.microsoft.com/office/drawing/2014/main" id="{6A94CF4F-E283-41F4-97C4-10495FCA36A6}"/>
            </a:ext>
          </a:extLst>
        </xdr:cNvPr>
        <xdr:cNvSpPr txBox="1"/>
      </xdr:nvSpPr>
      <xdr:spPr>
        <a:xfrm>
          <a:off x="927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BBB181D-3432-4CCE-A92B-DEC6D5D48E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95D9637-258B-478E-BE8D-7DEE4273C4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C3F43C36-5F42-45F8-9C6B-5C7383C47D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C80899A-7637-40F5-B087-FCB0F9EA48A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E2FAD70-5C63-42D8-AE1D-0EB9B667FD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26A4B1CE-C725-49D3-B792-DC288372F8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4210D05-E291-457B-93C1-04E9D77634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DE1D877-6A1B-4B45-BEC1-9A937076D62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2AF500F-A4CE-4D27-BBCA-62838A9082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BC47BB1-01DD-4164-9014-2A0DBCF5E1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C8B9570A-7C99-45B7-A7BE-A13B2ADB155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E66DC2C0-229C-427A-A493-1A522BA781A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8E2820E-367B-44E1-B6F9-BFCE073D3B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97DE952B-7DE9-48D7-836A-8095BB1CA55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6229C595-1E50-4BDC-9B68-992F2C444A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D472E2B9-49CC-49E5-9FA9-3FD9C74C2B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AC535F30-CD50-4F75-8EFA-C8C8F6C3196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9CC5850F-FD7B-4A86-88B1-B9C6E64BDA1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900C6977-2558-4736-BD24-A8E7F43BF4A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462D7F0F-EBC8-42CE-8819-BB8DC1E5FF2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B558489-BA2D-42C4-BFE2-B71F8C79C6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6C4EEDEF-F0A4-4A88-9026-02C22701B96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97F908AA-F2E8-4103-831B-DCC4E543BE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a:extLst>
            <a:ext uri="{FF2B5EF4-FFF2-40B4-BE49-F238E27FC236}">
              <a16:creationId xmlns:a16="http://schemas.microsoft.com/office/drawing/2014/main" id="{A07BBD2B-C6E0-41ED-99DB-C5CCEF9313BD}"/>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a:extLst>
            <a:ext uri="{FF2B5EF4-FFF2-40B4-BE49-F238E27FC236}">
              <a16:creationId xmlns:a16="http://schemas.microsoft.com/office/drawing/2014/main" id="{C48CD1D0-BEDF-4336-B6E4-055789FE6F31}"/>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a:extLst>
            <a:ext uri="{FF2B5EF4-FFF2-40B4-BE49-F238E27FC236}">
              <a16:creationId xmlns:a16="http://schemas.microsoft.com/office/drawing/2014/main" id="{DE245B07-6D62-4BF0-A787-D2DE250DB64E}"/>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a:extLst>
            <a:ext uri="{FF2B5EF4-FFF2-40B4-BE49-F238E27FC236}">
              <a16:creationId xmlns:a16="http://schemas.microsoft.com/office/drawing/2014/main" id="{180A345E-2473-4BD1-B913-E4AFEC008192}"/>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a:extLst>
            <a:ext uri="{FF2B5EF4-FFF2-40B4-BE49-F238E27FC236}">
              <a16:creationId xmlns:a16="http://schemas.microsoft.com/office/drawing/2014/main" id="{3B779840-9206-486D-B7F5-EAD05294BBC3}"/>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465" name="【市民会館】&#10;一人当たり面積平均値テキスト">
          <a:extLst>
            <a:ext uri="{FF2B5EF4-FFF2-40B4-BE49-F238E27FC236}">
              <a16:creationId xmlns:a16="http://schemas.microsoft.com/office/drawing/2014/main" id="{06B01EBC-9844-4777-978A-4101261974C0}"/>
            </a:ext>
          </a:extLst>
        </xdr:cNvPr>
        <xdr:cNvSpPr txBox="1"/>
      </xdr:nvSpPr>
      <xdr:spPr>
        <a:xfrm>
          <a:off x="10515600" y="18307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a:extLst>
            <a:ext uri="{FF2B5EF4-FFF2-40B4-BE49-F238E27FC236}">
              <a16:creationId xmlns:a16="http://schemas.microsoft.com/office/drawing/2014/main" id="{CB6DA7C0-1613-4B3B-839B-55A82B76186A}"/>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a:extLst>
            <a:ext uri="{FF2B5EF4-FFF2-40B4-BE49-F238E27FC236}">
              <a16:creationId xmlns:a16="http://schemas.microsoft.com/office/drawing/2014/main" id="{6757C8AF-0DF1-4DC2-9985-E82FA22C29A4}"/>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a:extLst>
            <a:ext uri="{FF2B5EF4-FFF2-40B4-BE49-F238E27FC236}">
              <a16:creationId xmlns:a16="http://schemas.microsoft.com/office/drawing/2014/main" id="{B6512ED3-0BCA-49DE-843E-06BEA7898D5F}"/>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a:extLst>
            <a:ext uri="{FF2B5EF4-FFF2-40B4-BE49-F238E27FC236}">
              <a16:creationId xmlns:a16="http://schemas.microsoft.com/office/drawing/2014/main" id="{ED2AEFEA-0A2D-473C-88D4-8DA6B5BD27E9}"/>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a:extLst>
            <a:ext uri="{FF2B5EF4-FFF2-40B4-BE49-F238E27FC236}">
              <a16:creationId xmlns:a16="http://schemas.microsoft.com/office/drawing/2014/main" id="{FEA8AA51-A222-469E-B055-F475A989D8F8}"/>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A821311-E475-4627-850E-C2D3839FACD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2CF2A08-39E6-4082-AC3F-016AD202938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9ABB2A9-E7BE-492A-8176-8197276C430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F7C5201-CEA0-4842-AC63-D5570F9EFF5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7F7B7AC-D72A-4151-8131-3A9D7BC5892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76" name="楕円 475">
          <a:extLst>
            <a:ext uri="{FF2B5EF4-FFF2-40B4-BE49-F238E27FC236}">
              <a16:creationId xmlns:a16="http://schemas.microsoft.com/office/drawing/2014/main" id="{F27D435C-1273-4977-8063-81A439A6731A}"/>
            </a:ext>
          </a:extLst>
        </xdr:cNvPr>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31132</xdr:rowOff>
    </xdr:from>
    <xdr:ext cx="469744" cy="259045"/>
    <xdr:sp macro="" textlink="">
      <xdr:nvSpPr>
        <xdr:cNvPr id="477" name="【市民会館】&#10;一人当たり面積該当値テキスト">
          <a:extLst>
            <a:ext uri="{FF2B5EF4-FFF2-40B4-BE49-F238E27FC236}">
              <a16:creationId xmlns:a16="http://schemas.microsoft.com/office/drawing/2014/main" id="{73DB2B10-6673-4C20-AA1F-C98051D6E9E8}"/>
            </a:ext>
          </a:extLst>
        </xdr:cNvPr>
        <xdr:cNvSpPr txBox="1"/>
      </xdr:nvSpPr>
      <xdr:spPr>
        <a:xfrm>
          <a:off x="10515600"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8" name="楕円 477">
          <a:extLst>
            <a:ext uri="{FF2B5EF4-FFF2-40B4-BE49-F238E27FC236}">
              <a16:creationId xmlns:a16="http://schemas.microsoft.com/office/drawing/2014/main" id="{13CF698C-9A9E-4E46-9416-ED73B6CC75A7}"/>
            </a:ext>
          </a:extLst>
        </xdr:cNvPr>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59055</xdr:rowOff>
    </xdr:to>
    <xdr:cxnSp macro="">
      <xdr:nvCxnSpPr>
        <xdr:cNvPr id="479" name="直線コネクタ 478">
          <a:extLst>
            <a:ext uri="{FF2B5EF4-FFF2-40B4-BE49-F238E27FC236}">
              <a16:creationId xmlns:a16="http://schemas.microsoft.com/office/drawing/2014/main" id="{5B0CF4F3-2FED-4303-B7CE-F8F9D8C3596D}"/>
            </a:ext>
          </a:extLst>
        </xdr:cNvPr>
        <xdr:cNvCxnSpPr/>
      </xdr:nvCxnSpPr>
      <xdr:spPr>
        <a:xfrm>
          <a:off x="9639300" y="1823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12064</xdr:rowOff>
    </xdr:from>
    <xdr:to>
      <xdr:col>46</xdr:col>
      <xdr:colOff>38100</xdr:colOff>
      <xdr:row>106</xdr:row>
      <xdr:rowOff>113664</xdr:rowOff>
    </xdr:to>
    <xdr:sp macro="" textlink="">
      <xdr:nvSpPr>
        <xdr:cNvPr id="480" name="楕円 479">
          <a:extLst>
            <a:ext uri="{FF2B5EF4-FFF2-40B4-BE49-F238E27FC236}">
              <a16:creationId xmlns:a16="http://schemas.microsoft.com/office/drawing/2014/main" id="{6E502B2A-677B-4060-8CB2-935F5A754733}"/>
            </a:ext>
          </a:extLst>
        </xdr:cNvPr>
        <xdr:cNvSpPr/>
      </xdr:nvSpPr>
      <xdr:spPr>
        <a:xfrm>
          <a:off x="8699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62864</xdr:rowOff>
    </xdr:to>
    <xdr:cxnSp macro="">
      <xdr:nvCxnSpPr>
        <xdr:cNvPr id="481" name="直線コネクタ 480">
          <a:extLst>
            <a:ext uri="{FF2B5EF4-FFF2-40B4-BE49-F238E27FC236}">
              <a16:creationId xmlns:a16="http://schemas.microsoft.com/office/drawing/2014/main" id="{4780FD85-F424-4E34-B614-D644F26246B5}"/>
            </a:ext>
          </a:extLst>
        </xdr:cNvPr>
        <xdr:cNvCxnSpPr/>
      </xdr:nvCxnSpPr>
      <xdr:spPr>
        <a:xfrm flipV="1">
          <a:off x="8750300" y="18232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82" name="楕円 481">
          <a:extLst>
            <a:ext uri="{FF2B5EF4-FFF2-40B4-BE49-F238E27FC236}">
              <a16:creationId xmlns:a16="http://schemas.microsoft.com/office/drawing/2014/main" id="{FC370DA5-7A9A-4C7B-97B2-80BE1F092730}"/>
            </a:ext>
          </a:extLst>
        </xdr:cNvPr>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62864</xdr:rowOff>
    </xdr:from>
    <xdr:to>
      <xdr:col>45</xdr:col>
      <xdr:colOff>177800</xdr:colOff>
      <xdr:row>106</xdr:row>
      <xdr:rowOff>68580</xdr:rowOff>
    </xdr:to>
    <xdr:cxnSp macro="">
      <xdr:nvCxnSpPr>
        <xdr:cNvPr id="483" name="直線コネクタ 482">
          <a:extLst>
            <a:ext uri="{FF2B5EF4-FFF2-40B4-BE49-F238E27FC236}">
              <a16:creationId xmlns:a16="http://schemas.microsoft.com/office/drawing/2014/main" id="{ADB473DB-C89A-4260-9811-E14A18B2ADE1}"/>
            </a:ext>
          </a:extLst>
        </xdr:cNvPr>
        <xdr:cNvCxnSpPr/>
      </xdr:nvCxnSpPr>
      <xdr:spPr>
        <a:xfrm flipV="1">
          <a:off x="7861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23495</xdr:rowOff>
    </xdr:from>
    <xdr:to>
      <xdr:col>36</xdr:col>
      <xdr:colOff>165100</xdr:colOff>
      <xdr:row>106</xdr:row>
      <xdr:rowOff>125095</xdr:rowOff>
    </xdr:to>
    <xdr:sp macro="" textlink="">
      <xdr:nvSpPr>
        <xdr:cNvPr id="484" name="楕円 483">
          <a:extLst>
            <a:ext uri="{FF2B5EF4-FFF2-40B4-BE49-F238E27FC236}">
              <a16:creationId xmlns:a16="http://schemas.microsoft.com/office/drawing/2014/main" id="{F2769837-12E1-4794-A4E6-125734B88982}"/>
            </a:ext>
          </a:extLst>
        </xdr:cNvPr>
        <xdr:cNvSpPr/>
      </xdr:nvSpPr>
      <xdr:spPr>
        <a:xfrm>
          <a:off x="692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74295</xdr:rowOff>
    </xdr:to>
    <xdr:cxnSp macro="">
      <xdr:nvCxnSpPr>
        <xdr:cNvPr id="485" name="直線コネクタ 484">
          <a:extLst>
            <a:ext uri="{FF2B5EF4-FFF2-40B4-BE49-F238E27FC236}">
              <a16:creationId xmlns:a16="http://schemas.microsoft.com/office/drawing/2014/main" id="{8CA434F3-3673-4ED9-B142-6CBAA702F7F1}"/>
            </a:ext>
          </a:extLst>
        </xdr:cNvPr>
        <xdr:cNvCxnSpPr/>
      </xdr:nvCxnSpPr>
      <xdr:spPr>
        <a:xfrm flipV="1">
          <a:off x="6972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486" name="n_1aveValue【市民会館】&#10;一人当たり面積">
          <a:extLst>
            <a:ext uri="{FF2B5EF4-FFF2-40B4-BE49-F238E27FC236}">
              <a16:creationId xmlns:a16="http://schemas.microsoft.com/office/drawing/2014/main" id="{F21B35DA-8534-4365-B1EB-1BF6D13E9807}"/>
            </a:ext>
          </a:extLst>
        </xdr:cNvPr>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487" name="n_2aveValue【市民会館】&#10;一人当たり面積">
          <a:extLst>
            <a:ext uri="{FF2B5EF4-FFF2-40B4-BE49-F238E27FC236}">
              <a16:creationId xmlns:a16="http://schemas.microsoft.com/office/drawing/2014/main" id="{CEEC8E3B-A9E0-4661-AD4F-3E0C26E9E969}"/>
            </a:ext>
          </a:extLst>
        </xdr:cNvPr>
        <xdr:cNvSpPr txBox="1"/>
      </xdr:nvSpPr>
      <xdr:spPr>
        <a:xfrm>
          <a:off x="85154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488" name="n_3aveValue【市民会館】&#10;一人当たり面積">
          <a:extLst>
            <a:ext uri="{FF2B5EF4-FFF2-40B4-BE49-F238E27FC236}">
              <a16:creationId xmlns:a16="http://schemas.microsoft.com/office/drawing/2014/main" id="{A2FCEF8A-2AF5-4A1B-8BBB-D224B1A0BFF4}"/>
            </a:ext>
          </a:extLst>
        </xdr:cNvPr>
        <xdr:cNvSpPr txBox="1"/>
      </xdr:nvSpPr>
      <xdr:spPr>
        <a:xfrm>
          <a:off x="7626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89" name="n_4aveValue【市民会館】&#10;一人当たり面積">
          <a:extLst>
            <a:ext uri="{FF2B5EF4-FFF2-40B4-BE49-F238E27FC236}">
              <a16:creationId xmlns:a16="http://schemas.microsoft.com/office/drawing/2014/main" id="{E9A642A0-96DE-4833-BF81-5513C9F69FD2}"/>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90" name="n_1mainValue【市民会館】&#10;一人当たり面積">
          <a:extLst>
            <a:ext uri="{FF2B5EF4-FFF2-40B4-BE49-F238E27FC236}">
              <a16:creationId xmlns:a16="http://schemas.microsoft.com/office/drawing/2014/main" id="{A5F5235C-484E-4297-ABC8-2EE8615BDB4B}"/>
            </a:ext>
          </a:extLst>
        </xdr:cNvPr>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130191</xdr:rowOff>
    </xdr:from>
    <xdr:ext cx="469744" cy="259045"/>
    <xdr:sp macro="" textlink="">
      <xdr:nvSpPr>
        <xdr:cNvPr id="491" name="n_2mainValue【市民会館】&#10;一人当たり面積">
          <a:extLst>
            <a:ext uri="{FF2B5EF4-FFF2-40B4-BE49-F238E27FC236}">
              <a16:creationId xmlns:a16="http://schemas.microsoft.com/office/drawing/2014/main" id="{19543449-499A-4FD8-8B8D-1A7653838A9F}"/>
            </a:ext>
          </a:extLst>
        </xdr:cNvPr>
        <xdr:cNvSpPr txBox="1"/>
      </xdr:nvSpPr>
      <xdr:spPr>
        <a:xfrm>
          <a:off x="8515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135907</xdr:rowOff>
    </xdr:from>
    <xdr:ext cx="469744" cy="259045"/>
    <xdr:sp macro="" textlink="">
      <xdr:nvSpPr>
        <xdr:cNvPr id="492" name="n_3mainValue【市民会館】&#10;一人当たり面積">
          <a:extLst>
            <a:ext uri="{FF2B5EF4-FFF2-40B4-BE49-F238E27FC236}">
              <a16:creationId xmlns:a16="http://schemas.microsoft.com/office/drawing/2014/main" id="{B130C238-0FD4-4E54-BDAE-473454856A17}"/>
            </a:ext>
          </a:extLst>
        </xdr:cNvPr>
        <xdr:cNvSpPr txBox="1"/>
      </xdr:nvSpPr>
      <xdr:spPr>
        <a:xfrm>
          <a:off x="7626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141622</xdr:rowOff>
    </xdr:from>
    <xdr:ext cx="469744" cy="259045"/>
    <xdr:sp macro="" textlink="">
      <xdr:nvSpPr>
        <xdr:cNvPr id="493" name="n_4mainValue【市民会館】&#10;一人当たり面積">
          <a:extLst>
            <a:ext uri="{FF2B5EF4-FFF2-40B4-BE49-F238E27FC236}">
              <a16:creationId xmlns:a16="http://schemas.microsoft.com/office/drawing/2014/main" id="{EF7B7724-85F6-4C2F-A68D-03D7A8D37F42}"/>
            </a:ext>
          </a:extLst>
        </xdr:cNvPr>
        <xdr:cNvSpPr txBox="1"/>
      </xdr:nvSpPr>
      <xdr:spPr>
        <a:xfrm>
          <a:off x="6737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D1E7BEB2-6E61-4E7E-81B2-3B0988B42C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BEA0055-7A95-4123-9B55-0872123A35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8D55B39-E3DD-47E0-B168-EF52A7C1F4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F09231C2-1C73-4041-9A10-6976F972ED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4B0E4A9-E5D1-4BBE-94B5-8786F970A4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4D7C040-5D36-46C6-8979-8B18A41F7B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30683AF7-0D70-4DDB-A10F-87B5A2A4BE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C04D3C3-66BE-4924-BC26-BEFB94254C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200FC01-4229-48C3-8445-12089508D6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948F3624-33BA-4C03-BD63-A7830FB669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8B208F43-A59B-44CF-AFA9-742EA7E5C22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1A268BC1-01AB-4E7B-95DB-9131E06AA50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3C6897B8-59BD-4837-851E-369F9E33B4C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4637B8A8-DE6F-498C-9C2D-7279C11AA3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2270B946-5119-4004-9D74-1EA0CBA87EF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2D030A84-3807-4180-9337-D701AE9ACAF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A949F852-7628-4E2D-B776-A7630C5A58F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B5ECCC9F-47DD-4BF5-8BD0-5865E4354FA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B5AD706B-427B-4F9C-9F19-4F78CC710C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33CDA4A1-B064-44F3-8A59-C6A22DD4C4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714D5F9-8FDC-4B10-806F-2B039C6EAD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4868C418-A836-441E-97DC-F2CD1F8049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EB09538B-F2C6-4CBF-93C9-C70D841EAF4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23E6E7EC-5C5D-4B88-B94B-D97A3023C9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D4FFFE06-A818-4ECC-8CBD-3A0FB1C9F5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D98A607A-7F8B-488F-8117-FCDF6372C03A}"/>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DD82981E-64BD-4FC0-A76D-B9CB0DB90A4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DAFB1833-4B3E-4523-AAF7-4E238FEBD4E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FF7FF02-5944-4012-A1B1-D1181A985896}"/>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a:extLst>
            <a:ext uri="{FF2B5EF4-FFF2-40B4-BE49-F238E27FC236}">
              <a16:creationId xmlns:a16="http://schemas.microsoft.com/office/drawing/2014/main" id="{63FD2128-CA9F-416E-A41B-81C3D11AEB25}"/>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56415DC-57F9-404D-92D0-5BA0314E70C1}"/>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a:extLst>
            <a:ext uri="{FF2B5EF4-FFF2-40B4-BE49-F238E27FC236}">
              <a16:creationId xmlns:a16="http://schemas.microsoft.com/office/drawing/2014/main" id="{68F9D39A-285C-4683-8FFB-AD206521AFAE}"/>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a:extLst>
            <a:ext uri="{FF2B5EF4-FFF2-40B4-BE49-F238E27FC236}">
              <a16:creationId xmlns:a16="http://schemas.microsoft.com/office/drawing/2014/main" id="{30730BE7-EA21-4215-B042-1940B4B51152}"/>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E177E1D2-49FC-4A3A-9A58-431955ABC077}"/>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a:extLst>
            <a:ext uri="{FF2B5EF4-FFF2-40B4-BE49-F238E27FC236}">
              <a16:creationId xmlns:a16="http://schemas.microsoft.com/office/drawing/2014/main" id="{8DAFA437-CC39-455F-8D5B-9FE3829C099F}"/>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a:extLst>
            <a:ext uri="{FF2B5EF4-FFF2-40B4-BE49-F238E27FC236}">
              <a16:creationId xmlns:a16="http://schemas.microsoft.com/office/drawing/2014/main" id="{62758A99-6705-4E35-B2B5-BE8499F5FA9E}"/>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3224596-43C8-4A96-AA4D-8899B267A8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9173F9B-BD8F-4BEF-BDBE-0199C88DAC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05AC1E2-582B-4BC1-BA03-5128B1C115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2A95160-53E6-42AF-B5C5-7992B50349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CB22170-8B16-43CD-9A1F-AD4D657535B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131535</xdr:rowOff>
    </xdr:from>
    <xdr:to>
      <xdr:col>85</xdr:col>
      <xdr:colOff>177800</xdr:colOff>
      <xdr:row>42</xdr:row>
      <xdr:rowOff>61685</xdr:rowOff>
    </xdr:to>
    <xdr:sp macro="" textlink="">
      <xdr:nvSpPr>
        <xdr:cNvPr id="535" name="楕円 534">
          <a:extLst>
            <a:ext uri="{FF2B5EF4-FFF2-40B4-BE49-F238E27FC236}">
              <a16:creationId xmlns:a16="http://schemas.microsoft.com/office/drawing/2014/main" id="{A8106B3C-85A0-42E5-B7D5-DF37000C3C2E}"/>
            </a:ext>
          </a:extLst>
        </xdr:cNvPr>
        <xdr:cNvSpPr/>
      </xdr:nvSpPr>
      <xdr:spPr>
        <a:xfrm>
          <a:off x="16268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46462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A7DD4880-569D-4D56-A9E4-ADCD02985FB2}"/>
            </a:ext>
          </a:extLst>
        </xdr:cNvPr>
        <xdr:cNvSpPr txBox="1"/>
      </xdr:nvSpPr>
      <xdr:spPr>
        <a:xfrm>
          <a:off x="16357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121738</xdr:rowOff>
    </xdr:from>
    <xdr:to>
      <xdr:col>81</xdr:col>
      <xdr:colOff>101600</xdr:colOff>
      <xdr:row>42</xdr:row>
      <xdr:rowOff>51888</xdr:rowOff>
    </xdr:to>
    <xdr:sp macro="" textlink="">
      <xdr:nvSpPr>
        <xdr:cNvPr id="537" name="楕円 536">
          <a:extLst>
            <a:ext uri="{FF2B5EF4-FFF2-40B4-BE49-F238E27FC236}">
              <a16:creationId xmlns:a16="http://schemas.microsoft.com/office/drawing/2014/main" id="{D8D35283-5346-4806-90C7-A5A4CFB1DC1A}"/>
            </a:ext>
          </a:extLst>
        </xdr:cNvPr>
        <xdr:cNvSpPr/>
      </xdr:nvSpPr>
      <xdr:spPr>
        <a:xfrm>
          <a:off x="15430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1088</xdr:rowOff>
    </xdr:from>
    <xdr:to>
      <xdr:col>85</xdr:col>
      <xdr:colOff>127000</xdr:colOff>
      <xdr:row>42</xdr:row>
      <xdr:rowOff>10885</xdr:rowOff>
    </xdr:to>
    <xdr:cxnSp macro="">
      <xdr:nvCxnSpPr>
        <xdr:cNvPr id="538" name="直線コネクタ 537">
          <a:extLst>
            <a:ext uri="{FF2B5EF4-FFF2-40B4-BE49-F238E27FC236}">
              <a16:creationId xmlns:a16="http://schemas.microsoft.com/office/drawing/2014/main" id="{D1CC50B9-CACA-45F0-8047-9172419A8334}"/>
            </a:ext>
          </a:extLst>
        </xdr:cNvPr>
        <xdr:cNvCxnSpPr/>
      </xdr:nvCxnSpPr>
      <xdr:spPr>
        <a:xfrm>
          <a:off x="15481300" y="720198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539" name="楕円 538">
          <a:extLst>
            <a:ext uri="{FF2B5EF4-FFF2-40B4-BE49-F238E27FC236}">
              <a16:creationId xmlns:a16="http://schemas.microsoft.com/office/drawing/2014/main" id="{398DFF01-0A8D-4D15-A34A-2C3A0763FE9A}"/>
            </a:ext>
          </a:extLst>
        </xdr:cNvPr>
        <xdr:cNvSpPr/>
      </xdr:nvSpPr>
      <xdr:spPr>
        <a:xfrm>
          <a:off x="14541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102326</xdr:rowOff>
    </xdr:from>
    <xdr:to>
      <xdr:col>81</xdr:col>
      <xdr:colOff>50800</xdr:colOff>
      <xdr:row>42</xdr:row>
      <xdr:rowOff>1088</xdr:rowOff>
    </xdr:to>
    <xdr:cxnSp macro="">
      <xdr:nvCxnSpPr>
        <xdr:cNvPr id="540" name="直線コネクタ 539">
          <a:extLst>
            <a:ext uri="{FF2B5EF4-FFF2-40B4-BE49-F238E27FC236}">
              <a16:creationId xmlns:a16="http://schemas.microsoft.com/office/drawing/2014/main" id="{A3D9E920-4DF2-4B75-98C6-3F2FEC02BEDC}"/>
            </a:ext>
          </a:extLst>
        </xdr:cNvPr>
        <xdr:cNvCxnSpPr/>
      </xdr:nvCxnSpPr>
      <xdr:spPr>
        <a:xfrm>
          <a:off x="14592300" y="7131776"/>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541" name="楕円 540">
          <a:extLst>
            <a:ext uri="{FF2B5EF4-FFF2-40B4-BE49-F238E27FC236}">
              <a16:creationId xmlns:a16="http://schemas.microsoft.com/office/drawing/2014/main" id="{36187962-9217-4A16-BC8B-D78228241BE4}"/>
            </a:ext>
          </a:extLst>
        </xdr:cNvPr>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102326</xdr:rowOff>
    </xdr:to>
    <xdr:cxnSp macro="">
      <xdr:nvCxnSpPr>
        <xdr:cNvPr id="542" name="直線コネクタ 541">
          <a:extLst>
            <a:ext uri="{FF2B5EF4-FFF2-40B4-BE49-F238E27FC236}">
              <a16:creationId xmlns:a16="http://schemas.microsoft.com/office/drawing/2014/main" id="{7E06CE1A-BE69-456A-8E8C-C58D19812001}"/>
            </a:ext>
          </a:extLst>
        </xdr:cNvPr>
        <xdr:cNvCxnSpPr/>
      </xdr:nvCxnSpPr>
      <xdr:spPr>
        <a:xfrm>
          <a:off x="13703300" y="705993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80917</xdr:rowOff>
    </xdr:from>
    <xdr:to>
      <xdr:col>67</xdr:col>
      <xdr:colOff>101600</xdr:colOff>
      <xdr:row>41</xdr:row>
      <xdr:rowOff>11067</xdr:rowOff>
    </xdr:to>
    <xdr:sp macro="" textlink="">
      <xdr:nvSpPr>
        <xdr:cNvPr id="543" name="楕円 542">
          <a:extLst>
            <a:ext uri="{FF2B5EF4-FFF2-40B4-BE49-F238E27FC236}">
              <a16:creationId xmlns:a16="http://schemas.microsoft.com/office/drawing/2014/main" id="{C04F09D2-96B8-4E47-B6C4-DB5EADD28D8D}"/>
            </a:ext>
          </a:extLst>
        </xdr:cNvPr>
        <xdr:cNvSpPr/>
      </xdr:nvSpPr>
      <xdr:spPr>
        <a:xfrm>
          <a:off x="12763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131717</xdr:rowOff>
    </xdr:from>
    <xdr:to>
      <xdr:col>71</xdr:col>
      <xdr:colOff>177800</xdr:colOff>
      <xdr:row>41</xdr:row>
      <xdr:rowOff>30480</xdr:rowOff>
    </xdr:to>
    <xdr:cxnSp macro="">
      <xdr:nvCxnSpPr>
        <xdr:cNvPr id="544" name="直線コネクタ 543">
          <a:extLst>
            <a:ext uri="{FF2B5EF4-FFF2-40B4-BE49-F238E27FC236}">
              <a16:creationId xmlns:a16="http://schemas.microsoft.com/office/drawing/2014/main" id="{F35DCB4A-5364-4CF7-91F6-75D49575BB56}"/>
            </a:ext>
          </a:extLst>
        </xdr:cNvPr>
        <xdr:cNvCxnSpPr/>
      </xdr:nvCxnSpPr>
      <xdr:spPr>
        <a:xfrm>
          <a:off x="12814300" y="698971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12AF539E-C0B8-4C6B-B50B-7EADE95E23C1}"/>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2FF8734A-5DF3-4F61-8E17-03E166796DA3}"/>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93EC905F-698D-4383-B033-48693A8A725F}"/>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0F22289-361B-4B05-9FB7-8211EDB2F06B}"/>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43015</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3C28D571-1938-46AA-B0BC-327DB67EC83A}"/>
            </a:ext>
          </a:extLst>
        </xdr:cNvPr>
        <xdr:cNvSpPr txBox="1"/>
      </xdr:nvSpPr>
      <xdr:spPr>
        <a:xfrm>
          <a:off x="152660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BEF5EE0-365C-4D11-9CB1-0B1F4EF4609C}"/>
            </a:ext>
          </a:extLst>
        </xdr:cNvPr>
        <xdr:cNvSpPr txBox="1"/>
      </xdr:nvSpPr>
      <xdr:spPr>
        <a:xfrm>
          <a:off x="143897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65B9F10E-EA8D-4531-8973-4D4BCB390EE5}"/>
            </a:ext>
          </a:extLst>
        </xdr:cNvPr>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2194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7257DDD-29D3-483E-AFEA-E79A433E80FF}"/>
            </a:ext>
          </a:extLst>
        </xdr:cNvPr>
        <xdr:cNvSpPr txBox="1"/>
      </xdr:nvSpPr>
      <xdr:spPr>
        <a:xfrm>
          <a:off x="12611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B93CB16-43B1-4029-980B-F92D8CE2A6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B6A098C-D34D-45E9-BE4C-843FB8C3C6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553826E-5A0B-400E-B8E9-C9A142C6EE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6C3AA50-BDAF-4FAB-975F-6EAE767748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3B00940-FC05-44B5-ABD7-F17942C099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39E4E4E-2825-4002-BCAC-3C838368BB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06BF977-AD1E-419D-A121-C3494B95C2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2A9FC9A6-56F2-497A-BB0D-1B0D0AE97E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4BFC814-0B0C-4225-AE27-DABCEED46D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868FD582-C1B3-4B17-B9E8-6881D6A099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C66771B5-53AE-4203-BFCF-E13FE2D090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8A23CEE5-C311-4862-9B02-2A8425762F5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740166DD-5386-43B7-8636-81A0F85D569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28A9FCBA-B110-464F-8551-DBFE278BC5B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F444A553-A953-4AC2-8C3F-F893998242D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51ED983E-66AF-433B-9122-FC2115B6203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5998A356-4FDE-4C36-B3FC-DC8EB7E037D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BA374F41-3849-4826-A406-1CDE17072CA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75DD04D8-8EE0-4EC2-AFC2-1563291288F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2778AB2-3870-4A4F-99D8-F637C35F704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D92289BA-1FB2-4BC6-BBBE-860FAE3845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a:extLst>
            <a:ext uri="{FF2B5EF4-FFF2-40B4-BE49-F238E27FC236}">
              <a16:creationId xmlns:a16="http://schemas.microsoft.com/office/drawing/2014/main" id="{76793600-1184-47B3-88F9-245AFCC087D3}"/>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BFE7CE7B-4356-490C-848C-C507C7CCB16C}"/>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a:extLst>
            <a:ext uri="{FF2B5EF4-FFF2-40B4-BE49-F238E27FC236}">
              <a16:creationId xmlns:a16="http://schemas.microsoft.com/office/drawing/2014/main" id="{1C7C6241-AFBC-4C67-964B-EE2444D2F035}"/>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216BA4B-3C4B-4DF4-A6D3-4C46F1F019FB}"/>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a:extLst>
            <a:ext uri="{FF2B5EF4-FFF2-40B4-BE49-F238E27FC236}">
              <a16:creationId xmlns:a16="http://schemas.microsoft.com/office/drawing/2014/main" id="{615F542E-B0FC-4F0A-B932-FB97B9B207BF}"/>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22924</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62BA42D7-3BC8-4949-9F50-DCD2A3744060}"/>
            </a:ext>
          </a:extLst>
        </xdr:cNvPr>
        <xdr:cNvSpPr txBox="1"/>
      </xdr:nvSpPr>
      <xdr:spPr>
        <a:xfrm>
          <a:off x="22199600" y="670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a:extLst>
            <a:ext uri="{FF2B5EF4-FFF2-40B4-BE49-F238E27FC236}">
              <a16:creationId xmlns:a16="http://schemas.microsoft.com/office/drawing/2014/main" id="{2D0D9572-1806-46DE-899B-293482557143}"/>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a:extLst>
            <a:ext uri="{FF2B5EF4-FFF2-40B4-BE49-F238E27FC236}">
              <a16:creationId xmlns:a16="http://schemas.microsoft.com/office/drawing/2014/main" id="{78517F84-751F-4452-A0F0-573E9F0F49D5}"/>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a:extLst>
            <a:ext uri="{FF2B5EF4-FFF2-40B4-BE49-F238E27FC236}">
              <a16:creationId xmlns:a16="http://schemas.microsoft.com/office/drawing/2014/main" id="{4F2B9A23-ECD6-4E59-B186-45CBA43660C2}"/>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a:extLst>
            <a:ext uri="{FF2B5EF4-FFF2-40B4-BE49-F238E27FC236}">
              <a16:creationId xmlns:a16="http://schemas.microsoft.com/office/drawing/2014/main" id="{CD6771EA-FA49-4FAA-B857-02C34B8F2A28}"/>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a:extLst>
            <a:ext uri="{FF2B5EF4-FFF2-40B4-BE49-F238E27FC236}">
              <a16:creationId xmlns:a16="http://schemas.microsoft.com/office/drawing/2014/main" id="{CD6CE819-B916-4652-800A-7FDA3423F341}"/>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D7E4D0C-3748-41E1-B774-BAEE91A990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9D75BEE-EB6B-429E-B617-AE47AD1B90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6DEE116-1B9F-483B-AB74-53DD80BFD6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EF54095-49AB-4CCF-86B1-6711CA30C4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BB8828A-D2A1-4EAE-8439-69CC8AC272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49906</xdr:rowOff>
    </xdr:from>
    <xdr:to>
      <xdr:col>116</xdr:col>
      <xdr:colOff>114300</xdr:colOff>
      <xdr:row>37</xdr:row>
      <xdr:rowOff>151506</xdr:rowOff>
    </xdr:to>
    <xdr:sp macro="" textlink="">
      <xdr:nvSpPr>
        <xdr:cNvPr id="590" name="楕円 589">
          <a:extLst>
            <a:ext uri="{FF2B5EF4-FFF2-40B4-BE49-F238E27FC236}">
              <a16:creationId xmlns:a16="http://schemas.microsoft.com/office/drawing/2014/main" id="{CB13CA25-6A83-4413-9A6E-B24DC072510A}"/>
            </a:ext>
          </a:extLst>
        </xdr:cNvPr>
        <xdr:cNvSpPr/>
      </xdr:nvSpPr>
      <xdr:spPr>
        <a:xfrm>
          <a:off x="22110700" y="63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72783</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B6AACD59-F7C8-433F-A00C-060B6166FA81}"/>
            </a:ext>
          </a:extLst>
        </xdr:cNvPr>
        <xdr:cNvSpPr txBox="1"/>
      </xdr:nvSpPr>
      <xdr:spPr>
        <a:xfrm>
          <a:off x="22199600" y="624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49343</xdr:rowOff>
    </xdr:from>
    <xdr:to>
      <xdr:col>112</xdr:col>
      <xdr:colOff>38100</xdr:colOff>
      <xdr:row>37</xdr:row>
      <xdr:rowOff>150943</xdr:rowOff>
    </xdr:to>
    <xdr:sp macro="" textlink="">
      <xdr:nvSpPr>
        <xdr:cNvPr id="592" name="楕円 591">
          <a:extLst>
            <a:ext uri="{FF2B5EF4-FFF2-40B4-BE49-F238E27FC236}">
              <a16:creationId xmlns:a16="http://schemas.microsoft.com/office/drawing/2014/main" id="{F5EF5911-96CD-4F70-A5D1-DCB1488514C1}"/>
            </a:ext>
          </a:extLst>
        </xdr:cNvPr>
        <xdr:cNvSpPr/>
      </xdr:nvSpPr>
      <xdr:spPr>
        <a:xfrm>
          <a:off x="21272500" y="639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100143</xdr:rowOff>
    </xdr:from>
    <xdr:to>
      <xdr:col>116</xdr:col>
      <xdr:colOff>63500</xdr:colOff>
      <xdr:row>37</xdr:row>
      <xdr:rowOff>100706</xdr:rowOff>
    </xdr:to>
    <xdr:cxnSp macro="">
      <xdr:nvCxnSpPr>
        <xdr:cNvPr id="593" name="直線コネクタ 592">
          <a:extLst>
            <a:ext uri="{FF2B5EF4-FFF2-40B4-BE49-F238E27FC236}">
              <a16:creationId xmlns:a16="http://schemas.microsoft.com/office/drawing/2014/main" id="{AF099755-CEC4-4A56-B6E1-7A03FB0DB721}"/>
            </a:ext>
          </a:extLst>
        </xdr:cNvPr>
        <xdr:cNvCxnSpPr/>
      </xdr:nvCxnSpPr>
      <xdr:spPr>
        <a:xfrm>
          <a:off x="21323300" y="6443793"/>
          <a:ext cx="8382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56983</xdr:rowOff>
    </xdr:from>
    <xdr:to>
      <xdr:col>107</xdr:col>
      <xdr:colOff>101600</xdr:colOff>
      <xdr:row>37</xdr:row>
      <xdr:rowOff>158583</xdr:rowOff>
    </xdr:to>
    <xdr:sp macro="" textlink="">
      <xdr:nvSpPr>
        <xdr:cNvPr id="594" name="楕円 593">
          <a:extLst>
            <a:ext uri="{FF2B5EF4-FFF2-40B4-BE49-F238E27FC236}">
              <a16:creationId xmlns:a16="http://schemas.microsoft.com/office/drawing/2014/main" id="{71B358EA-1BE8-4D51-9CBB-A380C181ED94}"/>
            </a:ext>
          </a:extLst>
        </xdr:cNvPr>
        <xdr:cNvSpPr/>
      </xdr:nvSpPr>
      <xdr:spPr>
        <a:xfrm>
          <a:off x="20383500" y="640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100143</xdr:rowOff>
    </xdr:from>
    <xdr:to>
      <xdr:col>111</xdr:col>
      <xdr:colOff>177800</xdr:colOff>
      <xdr:row>37</xdr:row>
      <xdr:rowOff>107783</xdr:rowOff>
    </xdr:to>
    <xdr:cxnSp macro="">
      <xdr:nvCxnSpPr>
        <xdr:cNvPr id="595" name="直線コネクタ 594">
          <a:extLst>
            <a:ext uri="{FF2B5EF4-FFF2-40B4-BE49-F238E27FC236}">
              <a16:creationId xmlns:a16="http://schemas.microsoft.com/office/drawing/2014/main" id="{048EC19B-9EE1-437C-9864-3DB471DB4CF4}"/>
            </a:ext>
          </a:extLst>
        </xdr:cNvPr>
        <xdr:cNvCxnSpPr/>
      </xdr:nvCxnSpPr>
      <xdr:spPr>
        <a:xfrm flipV="1">
          <a:off x="20434300" y="6443793"/>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66031</xdr:rowOff>
    </xdr:from>
    <xdr:to>
      <xdr:col>102</xdr:col>
      <xdr:colOff>165100</xdr:colOff>
      <xdr:row>37</xdr:row>
      <xdr:rowOff>167632</xdr:rowOff>
    </xdr:to>
    <xdr:sp macro="" textlink="">
      <xdr:nvSpPr>
        <xdr:cNvPr id="596" name="楕円 595">
          <a:extLst>
            <a:ext uri="{FF2B5EF4-FFF2-40B4-BE49-F238E27FC236}">
              <a16:creationId xmlns:a16="http://schemas.microsoft.com/office/drawing/2014/main" id="{3004FEBB-ED6F-4077-BE62-0DD71DF203EE}"/>
            </a:ext>
          </a:extLst>
        </xdr:cNvPr>
        <xdr:cNvSpPr/>
      </xdr:nvSpPr>
      <xdr:spPr>
        <a:xfrm>
          <a:off x="19494500" y="6409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107783</xdr:rowOff>
    </xdr:from>
    <xdr:to>
      <xdr:col>107</xdr:col>
      <xdr:colOff>50800</xdr:colOff>
      <xdr:row>37</xdr:row>
      <xdr:rowOff>116831</xdr:rowOff>
    </xdr:to>
    <xdr:cxnSp macro="">
      <xdr:nvCxnSpPr>
        <xdr:cNvPr id="597" name="直線コネクタ 596">
          <a:extLst>
            <a:ext uri="{FF2B5EF4-FFF2-40B4-BE49-F238E27FC236}">
              <a16:creationId xmlns:a16="http://schemas.microsoft.com/office/drawing/2014/main" id="{5FD1F2DE-0030-4D4E-8F30-F2E27C77EC78}"/>
            </a:ext>
          </a:extLst>
        </xdr:cNvPr>
        <xdr:cNvCxnSpPr/>
      </xdr:nvCxnSpPr>
      <xdr:spPr>
        <a:xfrm flipV="1">
          <a:off x="19545300" y="6451433"/>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74238</xdr:rowOff>
    </xdr:from>
    <xdr:to>
      <xdr:col>98</xdr:col>
      <xdr:colOff>38100</xdr:colOff>
      <xdr:row>38</xdr:row>
      <xdr:rowOff>4388</xdr:rowOff>
    </xdr:to>
    <xdr:sp macro="" textlink="">
      <xdr:nvSpPr>
        <xdr:cNvPr id="598" name="楕円 597">
          <a:extLst>
            <a:ext uri="{FF2B5EF4-FFF2-40B4-BE49-F238E27FC236}">
              <a16:creationId xmlns:a16="http://schemas.microsoft.com/office/drawing/2014/main" id="{3A051D94-122E-4B1D-A72F-471FF90B660E}"/>
            </a:ext>
          </a:extLst>
        </xdr:cNvPr>
        <xdr:cNvSpPr/>
      </xdr:nvSpPr>
      <xdr:spPr>
        <a:xfrm>
          <a:off x="18605500" y="64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116831</xdr:rowOff>
    </xdr:from>
    <xdr:to>
      <xdr:col>102</xdr:col>
      <xdr:colOff>114300</xdr:colOff>
      <xdr:row>37</xdr:row>
      <xdr:rowOff>125038</xdr:rowOff>
    </xdr:to>
    <xdr:cxnSp macro="">
      <xdr:nvCxnSpPr>
        <xdr:cNvPr id="599" name="直線コネクタ 598">
          <a:extLst>
            <a:ext uri="{FF2B5EF4-FFF2-40B4-BE49-F238E27FC236}">
              <a16:creationId xmlns:a16="http://schemas.microsoft.com/office/drawing/2014/main" id="{9E3204AE-D9F7-49C5-B589-55A1227E93DD}"/>
            </a:ext>
          </a:extLst>
        </xdr:cNvPr>
        <xdr:cNvCxnSpPr/>
      </xdr:nvCxnSpPr>
      <xdr:spPr>
        <a:xfrm flipV="1">
          <a:off x="18656300" y="6460481"/>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167907</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4DAF4589-6D81-4C4F-9863-2AE9C2E81ECC}"/>
            </a:ext>
          </a:extLst>
        </xdr:cNvPr>
        <xdr:cNvSpPr txBox="1"/>
      </xdr:nvSpPr>
      <xdr:spPr>
        <a:xfrm>
          <a:off x="21043411" y="685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165100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4889AB46-8A84-4FFB-91FA-8D6B55DC38F7}"/>
            </a:ext>
          </a:extLst>
        </xdr:cNvPr>
        <xdr:cNvSpPr txBox="1"/>
      </xdr:nvSpPr>
      <xdr:spPr>
        <a:xfrm>
          <a:off x="20167111" y="68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17127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46D4D1D-E05B-4D12-A9F1-B4FAF6EA939D}"/>
            </a:ext>
          </a:extLst>
        </xdr:cNvPr>
        <xdr:cNvSpPr txBox="1"/>
      </xdr:nvSpPr>
      <xdr:spPr>
        <a:xfrm>
          <a:off x="19278111" y="687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21063</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F752E5B9-75D1-4B8D-940F-6A35ACE97981}"/>
            </a:ext>
          </a:extLst>
        </xdr:cNvPr>
        <xdr:cNvSpPr txBox="1"/>
      </xdr:nvSpPr>
      <xdr:spPr>
        <a:xfrm>
          <a:off x="18389111" y="68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167470</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71924559-1D57-4D2F-A26F-51F3E4C2548E}"/>
            </a:ext>
          </a:extLst>
        </xdr:cNvPr>
        <xdr:cNvSpPr txBox="1"/>
      </xdr:nvSpPr>
      <xdr:spPr>
        <a:xfrm>
          <a:off x="21011095" y="616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3660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1F408AA0-7C01-4B10-88B2-513E279A6162}"/>
            </a:ext>
          </a:extLst>
        </xdr:cNvPr>
        <xdr:cNvSpPr txBox="1"/>
      </xdr:nvSpPr>
      <xdr:spPr>
        <a:xfrm>
          <a:off x="20134795" y="617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12708</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1C5E8234-2B14-4E2A-9782-45D619146F43}"/>
            </a:ext>
          </a:extLst>
        </xdr:cNvPr>
        <xdr:cNvSpPr txBox="1"/>
      </xdr:nvSpPr>
      <xdr:spPr>
        <a:xfrm>
          <a:off x="19245795" y="618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20915</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3CDFAE91-1BEB-486E-BB5F-96C8E764D00A}"/>
            </a:ext>
          </a:extLst>
        </xdr:cNvPr>
        <xdr:cNvSpPr txBox="1"/>
      </xdr:nvSpPr>
      <xdr:spPr>
        <a:xfrm>
          <a:off x="18356795" y="619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A0E8D4B-CA4F-40F4-9573-692968A22C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0874CFE-1B9B-45F9-BE07-3F74867BD5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AC4D3CE-426C-4110-9BBB-70B4DFEBA1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4B1049F-6B61-43D4-B3CD-AB4A8D78FE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E01F4A9E-F086-43FB-8DAF-02E737AF4E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93FFAD9-D7A6-4763-A1A7-BE25068570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AF02E7A0-2071-4B5F-A279-D2800DAD17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2087488-F8EE-49A0-8D95-29702D345D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86F1F06D-0573-4E0E-8A52-6A0468AB08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D78C07E4-5067-4744-8B78-C3FA6C8875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893707A4-F9F4-4A2F-BD80-4A2BF0D385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83F3E17B-52B7-4527-B395-D99EB3D12BB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6E73BBBF-3E95-46BA-9010-F0A87B239CD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DECA1FE2-52E4-4C32-9739-B97D39DAB7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786E37C3-80C6-40B6-935F-65A518B5846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FDC17169-EA7F-4753-B262-2D1FA5F1AE5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6102414-8F7A-4027-9BA0-FC79AEF2AD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20EBF0E0-E6E6-414E-B7EF-80A668FFBBE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91B3FF39-FC8A-47AC-9B5B-24C5D23D865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CEEFD23-FB39-4B59-A20B-F20650CA23D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92649CA6-4C8E-4442-A91E-44D8DE535C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E9B09BD2-79B6-403B-A294-E30BCFEB5FE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2853EB9D-100C-4FF3-AD1D-896091982DE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29BC975-67AC-4811-8FFD-5FB1EE65A8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FEBA85A5-78D9-4B6E-B677-4894FD2BA0A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a:extLst>
            <a:ext uri="{FF2B5EF4-FFF2-40B4-BE49-F238E27FC236}">
              <a16:creationId xmlns:a16="http://schemas.microsoft.com/office/drawing/2014/main" id="{ACF01D7E-7508-4BC0-9102-1E8111B860BE}"/>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F3551B07-82D7-44EB-BDA5-0958003754AF}"/>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a:extLst>
            <a:ext uri="{FF2B5EF4-FFF2-40B4-BE49-F238E27FC236}">
              <a16:creationId xmlns:a16="http://schemas.microsoft.com/office/drawing/2014/main" id="{E64E3A68-FBEC-44F4-8FE3-5422561AEA90}"/>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8C52C3D6-CA47-4721-A641-1FD47A65D2D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a:extLst>
            <a:ext uri="{FF2B5EF4-FFF2-40B4-BE49-F238E27FC236}">
              <a16:creationId xmlns:a16="http://schemas.microsoft.com/office/drawing/2014/main" id="{87F1B00C-80CB-4A77-A6CD-3A2F46AA933A}"/>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D9F319FC-3C3F-4058-AE9B-1D6ACF650FE2}"/>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a:extLst>
            <a:ext uri="{FF2B5EF4-FFF2-40B4-BE49-F238E27FC236}">
              <a16:creationId xmlns:a16="http://schemas.microsoft.com/office/drawing/2014/main" id="{55C7D6E4-FF7D-4ECB-A6EE-7BF53AD25EE6}"/>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a:extLst>
            <a:ext uri="{FF2B5EF4-FFF2-40B4-BE49-F238E27FC236}">
              <a16:creationId xmlns:a16="http://schemas.microsoft.com/office/drawing/2014/main" id="{AB04BC0D-441C-41F7-B4AF-E921CF4FE064}"/>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a:extLst>
            <a:ext uri="{FF2B5EF4-FFF2-40B4-BE49-F238E27FC236}">
              <a16:creationId xmlns:a16="http://schemas.microsoft.com/office/drawing/2014/main" id="{2BE80F00-FC30-4316-8385-439F3E5D5186}"/>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a:extLst>
            <a:ext uri="{FF2B5EF4-FFF2-40B4-BE49-F238E27FC236}">
              <a16:creationId xmlns:a16="http://schemas.microsoft.com/office/drawing/2014/main" id="{96887560-929D-44BF-A5FB-021B3E03E696}"/>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a:extLst>
            <a:ext uri="{FF2B5EF4-FFF2-40B4-BE49-F238E27FC236}">
              <a16:creationId xmlns:a16="http://schemas.microsoft.com/office/drawing/2014/main" id="{30A31AF3-9F2C-46DD-8428-68E99F7E83E8}"/>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9D404E2-4EFC-4A02-A882-00B5D7CA0B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687B788-AEAF-40BF-8C5F-65D23C63127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9C13A3D-23C4-4926-8929-BE6C71675B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1920C30-347F-472A-9538-58B6E3F859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1D8E08F-B764-41F4-8F38-A3C38892B8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649" name="楕円 648">
          <a:extLst>
            <a:ext uri="{FF2B5EF4-FFF2-40B4-BE49-F238E27FC236}">
              <a16:creationId xmlns:a16="http://schemas.microsoft.com/office/drawing/2014/main" id="{1D9C6D7A-A347-4302-92C9-FD8024AF0986}"/>
            </a:ext>
          </a:extLst>
        </xdr:cNvPr>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C17F8194-2845-46DE-A0A1-1FBDFC83076D}"/>
            </a:ext>
          </a:extLst>
        </xdr:cNvPr>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117384</xdr:rowOff>
    </xdr:from>
    <xdr:to>
      <xdr:col>81</xdr:col>
      <xdr:colOff>101600</xdr:colOff>
      <xdr:row>61</xdr:row>
      <xdr:rowOff>47534</xdr:rowOff>
    </xdr:to>
    <xdr:sp macro="" textlink="">
      <xdr:nvSpPr>
        <xdr:cNvPr id="651" name="楕円 650">
          <a:extLst>
            <a:ext uri="{FF2B5EF4-FFF2-40B4-BE49-F238E27FC236}">
              <a16:creationId xmlns:a16="http://schemas.microsoft.com/office/drawing/2014/main" id="{567CF9DD-946F-4EC3-A097-428086E48C4B}"/>
            </a:ext>
          </a:extLst>
        </xdr:cNvPr>
        <xdr:cNvSpPr/>
      </xdr:nvSpPr>
      <xdr:spPr>
        <a:xfrm>
          <a:off x="15430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168184</xdr:rowOff>
    </xdr:from>
    <xdr:to>
      <xdr:col>85</xdr:col>
      <xdr:colOff>127000</xdr:colOff>
      <xdr:row>61</xdr:row>
      <xdr:rowOff>27759</xdr:rowOff>
    </xdr:to>
    <xdr:cxnSp macro="">
      <xdr:nvCxnSpPr>
        <xdr:cNvPr id="652" name="直線コネクタ 651">
          <a:extLst>
            <a:ext uri="{FF2B5EF4-FFF2-40B4-BE49-F238E27FC236}">
              <a16:creationId xmlns:a16="http://schemas.microsoft.com/office/drawing/2014/main" id="{2230CE16-2AA2-4886-A65B-3800CFCBAB17}"/>
            </a:ext>
          </a:extLst>
        </xdr:cNvPr>
        <xdr:cNvCxnSpPr/>
      </xdr:nvCxnSpPr>
      <xdr:spPr>
        <a:xfrm>
          <a:off x="15481300" y="104551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653" name="楕円 652">
          <a:extLst>
            <a:ext uri="{FF2B5EF4-FFF2-40B4-BE49-F238E27FC236}">
              <a16:creationId xmlns:a16="http://schemas.microsoft.com/office/drawing/2014/main" id="{806D0D95-8C6C-4255-AAC7-40714D3AB8FF}"/>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168184</xdr:rowOff>
    </xdr:from>
    <xdr:to>
      <xdr:col>81</xdr:col>
      <xdr:colOff>50800</xdr:colOff>
      <xdr:row>61</xdr:row>
      <xdr:rowOff>14696</xdr:rowOff>
    </xdr:to>
    <xdr:cxnSp macro="">
      <xdr:nvCxnSpPr>
        <xdr:cNvPr id="654" name="直線コネクタ 653">
          <a:extLst>
            <a:ext uri="{FF2B5EF4-FFF2-40B4-BE49-F238E27FC236}">
              <a16:creationId xmlns:a16="http://schemas.microsoft.com/office/drawing/2014/main" id="{90B093CE-7F0D-44D6-8658-AFEBCBACCA67}"/>
            </a:ext>
          </a:extLst>
        </xdr:cNvPr>
        <xdr:cNvCxnSpPr/>
      </xdr:nvCxnSpPr>
      <xdr:spPr>
        <a:xfrm flipV="1">
          <a:off x="14592300" y="1045518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102688</xdr:rowOff>
    </xdr:from>
    <xdr:to>
      <xdr:col>72</xdr:col>
      <xdr:colOff>38100</xdr:colOff>
      <xdr:row>61</xdr:row>
      <xdr:rowOff>32838</xdr:rowOff>
    </xdr:to>
    <xdr:sp macro="" textlink="">
      <xdr:nvSpPr>
        <xdr:cNvPr id="655" name="楕円 654">
          <a:extLst>
            <a:ext uri="{FF2B5EF4-FFF2-40B4-BE49-F238E27FC236}">
              <a16:creationId xmlns:a16="http://schemas.microsoft.com/office/drawing/2014/main" id="{4A529DBC-9DE3-4261-8B20-F6FB71BDCE49}"/>
            </a:ext>
          </a:extLst>
        </xdr:cNvPr>
        <xdr:cNvSpPr/>
      </xdr:nvSpPr>
      <xdr:spPr>
        <a:xfrm>
          <a:off x="1365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153488</xdr:rowOff>
    </xdr:from>
    <xdr:to>
      <xdr:col>76</xdr:col>
      <xdr:colOff>114300</xdr:colOff>
      <xdr:row>61</xdr:row>
      <xdr:rowOff>14696</xdr:rowOff>
    </xdr:to>
    <xdr:cxnSp macro="">
      <xdr:nvCxnSpPr>
        <xdr:cNvPr id="656" name="直線コネクタ 655">
          <a:extLst>
            <a:ext uri="{FF2B5EF4-FFF2-40B4-BE49-F238E27FC236}">
              <a16:creationId xmlns:a16="http://schemas.microsoft.com/office/drawing/2014/main" id="{7845B8B1-E19E-4912-BB4D-893CC669A3F8}"/>
            </a:ext>
          </a:extLst>
        </xdr:cNvPr>
        <xdr:cNvCxnSpPr/>
      </xdr:nvCxnSpPr>
      <xdr:spPr>
        <a:xfrm>
          <a:off x="13703300" y="104404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76563</xdr:rowOff>
    </xdr:from>
    <xdr:to>
      <xdr:col>67</xdr:col>
      <xdr:colOff>101600</xdr:colOff>
      <xdr:row>61</xdr:row>
      <xdr:rowOff>6713</xdr:rowOff>
    </xdr:to>
    <xdr:sp macro="" textlink="">
      <xdr:nvSpPr>
        <xdr:cNvPr id="657" name="楕円 656">
          <a:extLst>
            <a:ext uri="{FF2B5EF4-FFF2-40B4-BE49-F238E27FC236}">
              <a16:creationId xmlns:a16="http://schemas.microsoft.com/office/drawing/2014/main" id="{DD8F3EE1-D2AF-4EDD-BB67-88755A520B0A}"/>
            </a:ext>
          </a:extLst>
        </xdr:cNvPr>
        <xdr:cNvSpPr/>
      </xdr:nvSpPr>
      <xdr:spPr>
        <a:xfrm>
          <a:off x="12763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127363</xdr:rowOff>
    </xdr:from>
    <xdr:to>
      <xdr:col>71</xdr:col>
      <xdr:colOff>177800</xdr:colOff>
      <xdr:row>60</xdr:row>
      <xdr:rowOff>153488</xdr:rowOff>
    </xdr:to>
    <xdr:cxnSp macro="">
      <xdr:nvCxnSpPr>
        <xdr:cNvPr id="658" name="直線コネクタ 657">
          <a:extLst>
            <a:ext uri="{FF2B5EF4-FFF2-40B4-BE49-F238E27FC236}">
              <a16:creationId xmlns:a16="http://schemas.microsoft.com/office/drawing/2014/main" id="{4170C178-F699-45D8-8E25-941A0BE0DEF3}"/>
            </a:ext>
          </a:extLst>
        </xdr:cNvPr>
        <xdr:cNvCxnSpPr/>
      </xdr:nvCxnSpPr>
      <xdr:spPr>
        <a:xfrm>
          <a:off x="12814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83F4E7D4-450F-4F07-94FF-B11AD9AE4E44}"/>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F869C5BE-3C89-4F22-B2AE-D6984338C062}"/>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80AAB8C0-E7BC-44F4-B5FE-F8100831E846}"/>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D894D2D1-DD45-435F-BC8D-9056F1F3447B}"/>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38661</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30E2B3DA-0A39-4FE5-83F1-FDF229F247E4}"/>
            </a:ext>
          </a:extLst>
        </xdr:cNvPr>
        <xdr:cNvSpPr txBox="1"/>
      </xdr:nvSpPr>
      <xdr:spPr>
        <a:xfrm>
          <a:off x="15266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CF32B3CD-2668-4EAB-8935-B28EAC4565A7}"/>
            </a:ext>
          </a:extLst>
        </xdr:cNvPr>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23965</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DF22DE24-36A7-410A-97FE-A6AFF1B64FC9}"/>
            </a:ext>
          </a:extLst>
        </xdr:cNvPr>
        <xdr:cNvSpPr txBox="1"/>
      </xdr:nvSpPr>
      <xdr:spPr>
        <a:xfrm>
          <a:off x="13500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169290</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91384F28-F090-4AF8-BC4E-FB1DB51F5F82}"/>
            </a:ext>
          </a:extLst>
        </xdr:cNvPr>
        <xdr:cNvSpPr txBox="1"/>
      </xdr:nvSpPr>
      <xdr:spPr>
        <a:xfrm>
          <a:off x="12611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460DBAE1-BFCE-489F-9A35-751C76EB5D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79CC12BB-759A-4CBA-84CB-4D5F2BBE97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91320B38-4CB2-4850-BD35-496F6E9594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1DFC3547-23CA-4563-B640-E3EDD7E130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80F71288-30F7-4116-A1BC-30B9AE6A13C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9ABBE3C7-6F4B-4579-88A4-713CA1F2AB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402E49E8-F4D0-4709-B9EE-6D64BFEBEB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3F0131A-58B7-4800-9B77-F309F8B969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A5F67B35-DABE-4639-8E79-B1B0BDD25F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9B63676-FB54-4897-9209-DC1ECFD49E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4F8D4211-87F1-4791-92E3-463800F7F40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7AF85838-B074-4EA1-AC65-F8E6170F1B4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AF3EF44E-40A4-4DFD-8B37-51E6A34DEED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4A26AD00-8CE9-4D8A-866F-517EA8D95E4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77575FB4-1D9A-4526-AB97-4B7457504A1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3721F4CD-CD79-4736-8184-CA652ED054A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D6D371D8-44C8-4806-A851-D66A6B3DFA5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1B2CEF3D-C564-4957-84C1-C2790F5C149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7FD52826-CF9A-471D-85AD-3DD6A5BB664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EBF154E0-51DD-4994-B70F-96F33618078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3FC1ED4C-8FD8-4152-BCC4-AAB10CE7E35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A33335DF-9E8B-494F-8BAB-8A4332C7E7D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9F1A347-3271-444A-90D5-089B7556D6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E641658-CBD3-427B-8011-622BF3D720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CBB422E-41AB-4C25-84FF-91870DF96E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a:extLst>
            <a:ext uri="{FF2B5EF4-FFF2-40B4-BE49-F238E27FC236}">
              <a16:creationId xmlns:a16="http://schemas.microsoft.com/office/drawing/2014/main" id="{3201CA10-9EE9-4997-BB17-766FC2B7F4D0}"/>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8C7F125B-E3E3-4EEA-A909-A4286A4624C6}"/>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a:extLst>
            <a:ext uri="{FF2B5EF4-FFF2-40B4-BE49-F238E27FC236}">
              <a16:creationId xmlns:a16="http://schemas.microsoft.com/office/drawing/2014/main" id="{A5FBF76F-3BC7-44CD-8764-F32A9F77A36B}"/>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42A66928-2D84-4860-BEF2-64709F7B5B95}"/>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a:extLst>
            <a:ext uri="{FF2B5EF4-FFF2-40B4-BE49-F238E27FC236}">
              <a16:creationId xmlns:a16="http://schemas.microsoft.com/office/drawing/2014/main" id="{E89F063E-230D-4148-B9D7-C2EEA1F8A7C8}"/>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DBC2562B-E80A-4CF0-8AA7-0371B72208F8}"/>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a:extLst>
            <a:ext uri="{FF2B5EF4-FFF2-40B4-BE49-F238E27FC236}">
              <a16:creationId xmlns:a16="http://schemas.microsoft.com/office/drawing/2014/main" id="{1D762537-B30E-49E9-BA98-CBCF3B80DFBB}"/>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a:extLst>
            <a:ext uri="{FF2B5EF4-FFF2-40B4-BE49-F238E27FC236}">
              <a16:creationId xmlns:a16="http://schemas.microsoft.com/office/drawing/2014/main" id="{1F287758-0407-46B7-9E32-832B86B4CE16}"/>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a:extLst>
            <a:ext uri="{FF2B5EF4-FFF2-40B4-BE49-F238E27FC236}">
              <a16:creationId xmlns:a16="http://schemas.microsoft.com/office/drawing/2014/main" id="{C2677E34-3474-4081-8DAA-FBFFDB51920C}"/>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a:extLst>
            <a:ext uri="{FF2B5EF4-FFF2-40B4-BE49-F238E27FC236}">
              <a16:creationId xmlns:a16="http://schemas.microsoft.com/office/drawing/2014/main" id="{A01CE934-2276-4FD0-AF06-E190E41B2324}"/>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a:extLst>
            <a:ext uri="{FF2B5EF4-FFF2-40B4-BE49-F238E27FC236}">
              <a16:creationId xmlns:a16="http://schemas.microsoft.com/office/drawing/2014/main" id="{08A04D7A-388B-452E-B5AB-0F13A3A9CAA2}"/>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1D7EEAA-7D79-45A4-936C-BB012904FE6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90B30BD-53D3-4564-B319-A5945E5DEB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D0D34E3-9C18-49CB-819E-4F4D401058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14C2BB8-58A9-46C9-A815-B832C4287F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B8DE71C-41DA-4C7C-B7FC-BC64551FAC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146776</xdr:rowOff>
    </xdr:from>
    <xdr:to>
      <xdr:col>116</xdr:col>
      <xdr:colOff>114300</xdr:colOff>
      <xdr:row>64</xdr:row>
      <xdr:rowOff>76926</xdr:rowOff>
    </xdr:to>
    <xdr:sp macro="" textlink="">
      <xdr:nvSpPr>
        <xdr:cNvPr id="708" name="楕円 707">
          <a:extLst>
            <a:ext uri="{FF2B5EF4-FFF2-40B4-BE49-F238E27FC236}">
              <a16:creationId xmlns:a16="http://schemas.microsoft.com/office/drawing/2014/main" id="{EB695BC0-84EF-47D7-B5FC-607D07940EFE}"/>
            </a:ext>
          </a:extLst>
        </xdr:cNvPr>
        <xdr:cNvSpPr/>
      </xdr:nvSpPr>
      <xdr:spPr>
        <a:xfrm>
          <a:off x="221107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61703</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577FE191-47EB-49DF-81C6-A6CDF61062C6}"/>
            </a:ext>
          </a:extLst>
        </xdr:cNvPr>
        <xdr:cNvSpPr txBox="1"/>
      </xdr:nvSpPr>
      <xdr:spPr>
        <a:xfrm>
          <a:off x="22199600" y="108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146776</xdr:rowOff>
    </xdr:from>
    <xdr:to>
      <xdr:col>112</xdr:col>
      <xdr:colOff>38100</xdr:colOff>
      <xdr:row>64</xdr:row>
      <xdr:rowOff>76926</xdr:rowOff>
    </xdr:to>
    <xdr:sp macro="" textlink="">
      <xdr:nvSpPr>
        <xdr:cNvPr id="710" name="楕円 709">
          <a:extLst>
            <a:ext uri="{FF2B5EF4-FFF2-40B4-BE49-F238E27FC236}">
              <a16:creationId xmlns:a16="http://schemas.microsoft.com/office/drawing/2014/main" id="{16F1561C-E754-435D-86CB-763CD11CDF0A}"/>
            </a:ext>
          </a:extLst>
        </xdr:cNvPr>
        <xdr:cNvSpPr/>
      </xdr:nvSpPr>
      <xdr:spPr>
        <a:xfrm>
          <a:off x="21272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26126</xdr:rowOff>
    </xdr:from>
    <xdr:to>
      <xdr:col>116</xdr:col>
      <xdr:colOff>63500</xdr:colOff>
      <xdr:row>64</xdr:row>
      <xdr:rowOff>26126</xdr:rowOff>
    </xdr:to>
    <xdr:cxnSp macro="">
      <xdr:nvCxnSpPr>
        <xdr:cNvPr id="711" name="直線コネクタ 710">
          <a:extLst>
            <a:ext uri="{FF2B5EF4-FFF2-40B4-BE49-F238E27FC236}">
              <a16:creationId xmlns:a16="http://schemas.microsoft.com/office/drawing/2014/main" id="{BCAB82BA-3A2C-4C20-A3BA-067A027BFE3D}"/>
            </a:ext>
          </a:extLst>
        </xdr:cNvPr>
        <xdr:cNvCxnSpPr/>
      </xdr:nvCxnSpPr>
      <xdr:spPr>
        <a:xfrm>
          <a:off x="21323300" y="1099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150041</xdr:rowOff>
    </xdr:from>
    <xdr:to>
      <xdr:col>107</xdr:col>
      <xdr:colOff>101600</xdr:colOff>
      <xdr:row>64</xdr:row>
      <xdr:rowOff>80191</xdr:rowOff>
    </xdr:to>
    <xdr:sp macro="" textlink="">
      <xdr:nvSpPr>
        <xdr:cNvPr id="712" name="楕円 711">
          <a:extLst>
            <a:ext uri="{FF2B5EF4-FFF2-40B4-BE49-F238E27FC236}">
              <a16:creationId xmlns:a16="http://schemas.microsoft.com/office/drawing/2014/main" id="{F1AD14E7-330B-4B00-871E-9F26897A03C1}"/>
            </a:ext>
          </a:extLst>
        </xdr:cNvPr>
        <xdr:cNvSpPr/>
      </xdr:nvSpPr>
      <xdr:spPr>
        <a:xfrm>
          <a:off x="20383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26126</xdr:rowOff>
    </xdr:from>
    <xdr:to>
      <xdr:col>111</xdr:col>
      <xdr:colOff>177800</xdr:colOff>
      <xdr:row>64</xdr:row>
      <xdr:rowOff>29391</xdr:rowOff>
    </xdr:to>
    <xdr:cxnSp macro="">
      <xdr:nvCxnSpPr>
        <xdr:cNvPr id="713" name="直線コネクタ 712">
          <a:extLst>
            <a:ext uri="{FF2B5EF4-FFF2-40B4-BE49-F238E27FC236}">
              <a16:creationId xmlns:a16="http://schemas.microsoft.com/office/drawing/2014/main" id="{3145A986-886B-47B5-9BE8-F456341605FA}"/>
            </a:ext>
          </a:extLst>
        </xdr:cNvPr>
        <xdr:cNvCxnSpPr/>
      </xdr:nvCxnSpPr>
      <xdr:spPr>
        <a:xfrm flipV="1">
          <a:off x="20434300" y="109989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150041</xdr:rowOff>
    </xdr:from>
    <xdr:to>
      <xdr:col>102</xdr:col>
      <xdr:colOff>165100</xdr:colOff>
      <xdr:row>64</xdr:row>
      <xdr:rowOff>80191</xdr:rowOff>
    </xdr:to>
    <xdr:sp macro="" textlink="">
      <xdr:nvSpPr>
        <xdr:cNvPr id="714" name="楕円 713">
          <a:extLst>
            <a:ext uri="{FF2B5EF4-FFF2-40B4-BE49-F238E27FC236}">
              <a16:creationId xmlns:a16="http://schemas.microsoft.com/office/drawing/2014/main" id="{C764D2B1-E8FB-4901-90EB-4BACE13405B0}"/>
            </a:ext>
          </a:extLst>
        </xdr:cNvPr>
        <xdr:cNvSpPr/>
      </xdr:nvSpPr>
      <xdr:spPr>
        <a:xfrm>
          <a:off x="19494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29391</xdr:rowOff>
    </xdr:from>
    <xdr:to>
      <xdr:col>107</xdr:col>
      <xdr:colOff>50800</xdr:colOff>
      <xdr:row>64</xdr:row>
      <xdr:rowOff>29391</xdr:rowOff>
    </xdr:to>
    <xdr:cxnSp macro="">
      <xdr:nvCxnSpPr>
        <xdr:cNvPr id="715" name="直線コネクタ 714">
          <a:extLst>
            <a:ext uri="{FF2B5EF4-FFF2-40B4-BE49-F238E27FC236}">
              <a16:creationId xmlns:a16="http://schemas.microsoft.com/office/drawing/2014/main" id="{EBC7608F-9B9D-4038-8BD1-F6516B597E28}"/>
            </a:ext>
          </a:extLst>
        </xdr:cNvPr>
        <xdr:cNvCxnSpPr/>
      </xdr:nvCxnSpPr>
      <xdr:spPr>
        <a:xfrm>
          <a:off x="19545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150041</xdr:rowOff>
    </xdr:from>
    <xdr:to>
      <xdr:col>98</xdr:col>
      <xdr:colOff>38100</xdr:colOff>
      <xdr:row>64</xdr:row>
      <xdr:rowOff>80191</xdr:rowOff>
    </xdr:to>
    <xdr:sp macro="" textlink="">
      <xdr:nvSpPr>
        <xdr:cNvPr id="716" name="楕円 715">
          <a:extLst>
            <a:ext uri="{FF2B5EF4-FFF2-40B4-BE49-F238E27FC236}">
              <a16:creationId xmlns:a16="http://schemas.microsoft.com/office/drawing/2014/main" id="{B69F982B-ED34-4F52-8214-B1366A25D3B4}"/>
            </a:ext>
          </a:extLst>
        </xdr:cNvPr>
        <xdr:cNvSpPr/>
      </xdr:nvSpPr>
      <xdr:spPr>
        <a:xfrm>
          <a:off x="18605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29391</xdr:rowOff>
    </xdr:from>
    <xdr:to>
      <xdr:col>102</xdr:col>
      <xdr:colOff>114300</xdr:colOff>
      <xdr:row>64</xdr:row>
      <xdr:rowOff>29391</xdr:rowOff>
    </xdr:to>
    <xdr:cxnSp macro="">
      <xdr:nvCxnSpPr>
        <xdr:cNvPr id="717" name="直線コネクタ 716">
          <a:extLst>
            <a:ext uri="{FF2B5EF4-FFF2-40B4-BE49-F238E27FC236}">
              <a16:creationId xmlns:a16="http://schemas.microsoft.com/office/drawing/2014/main" id="{04280DDC-5CE8-415D-AC69-63CA3C5065C2}"/>
            </a:ext>
          </a:extLst>
        </xdr:cNvPr>
        <xdr:cNvCxnSpPr/>
      </xdr:nvCxnSpPr>
      <xdr:spPr>
        <a:xfrm>
          <a:off x="18656300" y="11002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a:extLst>
            <a:ext uri="{FF2B5EF4-FFF2-40B4-BE49-F238E27FC236}">
              <a16:creationId xmlns:a16="http://schemas.microsoft.com/office/drawing/2014/main" id="{591BABF0-8DD6-4791-AF76-1BB243196B8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a:extLst>
            <a:ext uri="{FF2B5EF4-FFF2-40B4-BE49-F238E27FC236}">
              <a16:creationId xmlns:a16="http://schemas.microsoft.com/office/drawing/2014/main" id="{3EA25212-494D-41EB-8600-EBEB845CE9B8}"/>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a:extLst>
            <a:ext uri="{FF2B5EF4-FFF2-40B4-BE49-F238E27FC236}">
              <a16:creationId xmlns:a16="http://schemas.microsoft.com/office/drawing/2014/main" id="{66E848BC-97F7-4366-9FEE-657A3261313E}"/>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a:extLst>
            <a:ext uri="{FF2B5EF4-FFF2-40B4-BE49-F238E27FC236}">
              <a16:creationId xmlns:a16="http://schemas.microsoft.com/office/drawing/2014/main" id="{61687ADB-E8BF-484E-AE21-5AA00585B69A}"/>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68053</xdr:rowOff>
    </xdr:from>
    <xdr:ext cx="469744" cy="259045"/>
    <xdr:sp macro="" textlink="">
      <xdr:nvSpPr>
        <xdr:cNvPr id="722" name="n_1mainValue【保健センター・保健所】&#10;一人当たり面積">
          <a:extLst>
            <a:ext uri="{FF2B5EF4-FFF2-40B4-BE49-F238E27FC236}">
              <a16:creationId xmlns:a16="http://schemas.microsoft.com/office/drawing/2014/main" id="{423A6DE3-09EB-4033-9D0D-9B47F3FCC20F}"/>
            </a:ext>
          </a:extLst>
        </xdr:cNvPr>
        <xdr:cNvSpPr txBox="1"/>
      </xdr:nvSpPr>
      <xdr:spPr>
        <a:xfrm>
          <a:off x="210757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71318</xdr:rowOff>
    </xdr:from>
    <xdr:ext cx="469744" cy="259045"/>
    <xdr:sp macro="" textlink="">
      <xdr:nvSpPr>
        <xdr:cNvPr id="723" name="n_2mainValue【保健センター・保健所】&#10;一人当たり面積">
          <a:extLst>
            <a:ext uri="{FF2B5EF4-FFF2-40B4-BE49-F238E27FC236}">
              <a16:creationId xmlns:a16="http://schemas.microsoft.com/office/drawing/2014/main" id="{4CC9786A-0C45-427C-BDE5-F73D3C9081AA}"/>
            </a:ext>
          </a:extLst>
        </xdr:cNvPr>
        <xdr:cNvSpPr txBox="1"/>
      </xdr:nvSpPr>
      <xdr:spPr>
        <a:xfrm>
          <a:off x="20199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71318</xdr:rowOff>
    </xdr:from>
    <xdr:ext cx="469744" cy="259045"/>
    <xdr:sp macro="" textlink="">
      <xdr:nvSpPr>
        <xdr:cNvPr id="724" name="n_3mainValue【保健センター・保健所】&#10;一人当たり面積">
          <a:extLst>
            <a:ext uri="{FF2B5EF4-FFF2-40B4-BE49-F238E27FC236}">
              <a16:creationId xmlns:a16="http://schemas.microsoft.com/office/drawing/2014/main" id="{09B2A967-2BFE-41B1-B728-ABDDCB7E2C3F}"/>
            </a:ext>
          </a:extLst>
        </xdr:cNvPr>
        <xdr:cNvSpPr txBox="1"/>
      </xdr:nvSpPr>
      <xdr:spPr>
        <a:xfrm>
          <a:off x="19310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71318</xdr:rowOff>
    </xdr:from>
    <xdr:ext cx="469744" cy="259045"/>
    <xdr:sp macro="" textlink="">
      <xdr:nvSpPr>
        <xdr:cNvPr id="725" name="n_4mainValue【保健センター・保健所】&#10;一人当たり面積">
          <a:extLst>
            <a:ext uri="{FF2B5EF4-FFF2-40B4-BE49-F238E27FC236}">
              <a16:creationId xmlns:a16="http://schemas.microsoft.com/office/drawing/2014/main" id="{F9B6C78D-6F69-40A5-A4BA-4F7811527A55}"/>
            </a:ext>
          </a:extLst>
        </xdr:cNvPr>
        <xdr:cNvSpPr txBox="1"/>
      </xdr:nvSpPr>
      <xdr:spPr>
        <a:xfrm>
          <a:off x="18421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8139791-1322-4AC5-AC03-20799FD4CE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C6ED2D4-24AE-4D9C-A83B-41A5A98D0C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BD8DCDC-1C83-4B74-A32B-007EF7DE79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7B0E6E4-E812-4A14-A599-139BFD9A72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A8342B89-7BAF-4577-BBEA-B282A10F8D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5F5BE40-C7CA-4B6B-9BCB-C30E8EC5DD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CF90E1CE-CCC4-4DB0-BC88-7705D21B57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FB68B58-F050-4D7A-B107-F466F250AAF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A28DD4F-27A9-494E-8F5B-03EE88B8CD3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A3614A1A-93F8-45C8-B746-0B1569D3663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9117AB0-C4B2-40D8-921B-87F41D7474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EA177FCB-2B8E-4820-AE18-B0DFB36AAB7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330F3184-A062-482B-8E63-3128639357D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781C576B-BD80-440A-8A25-10505B5A7CB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61C7A1A0-7D07-484A-9051-6B827A47090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87D1B8CE-BAE2-42D2-86BE-F2582D70A24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D77AD370-6A8D-4191-BDE7-4799966FB4A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AA4FCD3F-DB39-449F-974C-4C1E68D7497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4C91F30D-C149-447C-8A42-4A1C8AF1AF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D684AD83-3232-4D64-BB09-2FEEF8D8FD8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5504FEC4-2680-4A4C-9094-6AA36295056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D4DFAA2A-0BF1-4590-BCAF-E160D2060C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FFF8D496-1F31-451A-A769-E3E0CB1BE55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8D2C650D-3381-4A23-A3D3-C1806AB18E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58B251B0-B48D-46FB-BCCA-8E7F90FCA7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F76EC8BA-EDDB-458E-B128-9F5843AFFA70}"/>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188BF392-DBE6-4D5F-83B5-C32DC600610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E3F875B9-75E9-4606-ACCC-25C33930D6D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993FFE5F-F3F0-492A-B183-3E644C8A1AC9}"/>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a:extLst>
            <a:ext uri="{FF2B5EF4-FFF2-40B4-BE49-F238E27FC236}">
              <a16:creationId xmlns:a16="http://schemas.microsoft.com/office/drawing/2014/main" id="{48F30539-89CD-4F20-B163-C4D7E2E490B6}"/>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987390FD-0B6C-402E-836B-3235444C3ED7}"/>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a:extLst>
            <a:ext uri="{FF2B5EF4-FFF2-40B4-BE49-F238E27FC236}">
              <a16:creationId xmlns:a16="http://schemas.microsoft.com/office/drawing/2014/main" id="{80117CCD-A3B0-46C5-BB03-EEC897CE4E2D}"/>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a:extLst>
            <a:ext uri="{FF2B5EF4-FFF2-40B4-BE49-F238E27FC236}">
              <a16:creationId xmlns:a16="http://schemas.microsoft.com/office/drawing/2014/main" id="{E6FB5A57-39D1-4DA1-81A4-A9474D5DB208}"/>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a:extLst>
            <a:ext uri="{FF2B5EF4-FFF2-40B4-BE49-F238E27FC236}">
              <a16:creationId xmlns:a16="http://schemas.microsoft.com/office/drawing/2014/main" id="{ED03268E-BBC7-41F5-9CF0-0B60FED305B9}"/>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a:extLst>
            <a:ext uri="{FF2B5EF4-FFF2-40B4-BE49-F238E27FC236}">
              <a16:creationId xmlns:a16="http://schemas.microsoft.com/office/drawing/2014/main" id="{E8DE996B-1B41-4A8A-A7E4-34994D213AFF}"/>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a:extLst>
            <a:ext uri="{FF2B5EF4-FFF2-40B4-BE49-F238E27FC236}">
              <a16:creationId xmlns:a16="http://schemas.microsoft.com/office/drawing/2014/main" id="{DDA15256-E268-4C66-9918-F43252BBD375}"/>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789B91F-4723-444E-BC91-429C569ADF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E7313DB-9090-4E4D-AD5C-8858577DB4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69F8C17-5386-45FE-ACC0-F5EAC57762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5D8C0F16-E7D3-49AF-AE8D-FD881E66E6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014FE2D-665B-4145-BB48-0F963FCE3B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67" name="楕円 766">
          <a:extLst>
            <a:ext uri="{FF2B5EF4-FFF2-40B4-BE49-F238E27FC236}">
              <a16:creationId xmlns:a16="http://schemas.microsoft.com/office/drawing/2014/main" id="{B614A6FA-2CDF-4830-94DC-4AB6F2AE496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67AC7A46-8FD9-402F-9F26-66BF1AF252DD}"/>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44450</xdr:rowOff>
    </xdr:from>
    <xdr:to>
      <xdr:col>81</xdr:col>
      <xdr:colOff>101600</xdr:colOff>
      <xdr:row>83</xdr:row>
      <xdr:rowOff>146050</xdr:rowOff>
    </xdr:to>
    <xdr:sp macro="" textlink="">
      <xdr:nvSpPr>
        <xdr:cNvPr id="769" name="楕円 768">
          <a:extLst>
            <a:ext uri="{FF2B5EF4-FFF2-40B4-BE49-F238E27FC236}">
              <a16:creationId xmlns:a16="http://schemas.microsoft.com/office/drawing/2014/main" id="{4ECD32B8-6804-403B-82E3-EDCFE06CD95F}"/>
            </a:ext>
          </a:extLst>
        </xdr:cNvPr>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95250</xdr:rowOff>
    </xdr:from>
    <xdr:to>
      <xdr:col>85</xdr:col>
      <xdr:colOff>127000</xdr:colOff>
      <xdr:row>83</xdr:row>
      <xdr:rowOff>140970</xdr:rowOff>
    </xdr:to>
    <xdr:cxnSp macro="">
      <xdr:nvCxnSpPr>
        <xdr:cNvPr id="770" name="直線コネクタ 769">
          <a:extLst>
            <a:ext uri="{FF2B5EF4-FFF2-40B4-BE49-F238E27FC236}">
              <a16:creationId xmlns:a16="http://schemas.microsoft.com/office/drawing/2014/main" id="{8E42C28A-0F31-48D2-B661-2D15F612F168}"/>
            </a:ext>
          </a:extLst>
        </xdr:cNvPr>
        <xdr:cNvCxnSpPr/>
      </xdr:nvCxnSpPr>
      <xdr:spPr>
        <a:xfrm>
          <a:off x="15481300" y="14325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166914</xdr:rowOff>
    </xdr:from>
    <xdr:to>
      <xdr:col>76</xdr:col>
      <xdr:colOff>165100</xdr:colOff>
      <xdr:row>83</xdr:row>
      <xdr:rowOff>97064</xdr:rowOff>
    </xdr:to>
    <xdr:sp macro="" textlink="">
      <xdr:nvSpPr>
        <xdr:cNvPr id="771" name="楕円 770">
          <a:extLst>
            <a:ext uri="{FF2B5EF4-FFF2-40B4-BE49-F238E27FC236}">
              <a16:creationId xmlns:a16="http://schemas.microsoft.com/office/drawing/2014/main" id="{EE735487-02E0-436A-80D8-0AC316F1281B}"/>
            </a:ext>
          </a:extLst>
        </xdr:cNvPr>
        <xdr:cNvSpPr/>
      </xdr:nvSpPr>
      <xdr:spPr>
        <a:xfrm>
          <a:off x="14541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46264</xdr:rowOff>
    </xdr:from>
    <xdr:to>
      <xdr:col>81</xdr:col>
      <xdr:colOff>50800</xdr:colOff>
      <xdr:row>83</xdr:row>
      <xdr:rowOff>95250</xdr:rowOff>
    </xdr:to>
    <xdr:cxnSp macro="">
      <xdr:nvCxnSpPr>
        <xdr:cNvPr id="772" name="直線コネクタ 771">
          <a:extLst>
            <a:ext uri="{FF2B5EF4-FFF2-40B4-BE49-F238E27FC236}">
              <a16:creationId xmlns:a16="http://schemas.microsoft.com/office/drawing/2014/main" id="{1304B300-F86E-458C-AD4C-B9B916F5CF22}"/>
            </a:ext>
          </a:extLst>
        </xdr:cNvPr>
        <xdr:cNvCxnSpPr/>
      </xdr:nvCxnSpPr>
      <xdr:spPr>
        <a:xfrm>
          <a:off x="14592300" y="1427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消防施設】&#10;有形固定資産減価償却率">
          <a:extLst>
            <a:ext uri="{FF2B5EF4-FFF2-40B4-BE49-F238E27FC236}">
              <a16:creationId xmlns:a16="http://schemas.microsoft.com/office/drawing/2014/main" id="{CFC06258-9D29-4E98-814F-573217565FBD}"/>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774" name="n_2aveValue【消防施設】&#10;有形固定資産減価償却率">
          <a:extLst>
            <a:ext uri="{FF2B5EF4-FFF2-40B4-BE49-F238E27FC236}">
              <a16:creationId xmlns:a16="http://schemas.microsoft.com/office/drawing/2014/main" id="{37BE517A-308C-4198-8F3A-CEEC7FA08DE5}"/>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775" name="n_3aveValue【消防施設】&#10;有形固定資産減価償却率">
          <a:extLst>
            <a:ext uri="{FF2B5EF4-FFF2-40B4-BE49-F238E27FC236}">
              <a16:creationId xmlns:a16="http://schemas.microsoft.com/office/drawing/2014/main" id="{8D49C1DC-0529-4298-BF5B-3FEFE6A2F389}"/>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776" name="n_4aveValue【消防施設】&#10;有形固定資産減価償却率">
          <a:extLst>
            <a:ext uri="{FF2B5EF4-FFF2-40B4-BE49-F238E27FC236}">
              <a16:creationId xmlns:a16="http://schemas.microsoft.com/office/drawing/2014/main" id="{86A3E77E-907A-413C-90F0-744064861C91}"/>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137177</xdr:rowOff>
    </xdr:from>
    <xdr:ext cx="405111" cy="259045"/>
    <xdr:sp macro="" textlink="">
      <xdr:nvSpPr>
        <xdr:cNvPr id="777" name="n_1mainValue【消防施設】&#10;有形固定資産減価償却率">
          <a:extLst>
            <a:ext uri="{FF2B5EF4-FFF2-40B4-BE49-F238E27FC236}">
              <a16:creationId xmlns:a16="http://schemas.microsoft.com/office/drawing/2014/main" id="{AF810B27-DDF1-4E76-B9CB-B2F9548E2E6E}"/>
            </a:ext>
          </a:extLst>
        </xdr:cNvPr>
        <xdr:cNvSpPr txBox="1"/>
      </xdr:nvSpPr>
      <xdr:spPr>
        <a:xfrm>
          <a:off x="15266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778" name="n_2mainValue【消防施設】&#10;有形固定資産減価償却率">
          <a:extLst>
            <a:ext uri="{FF2B5EF4-FFF2-40B4-BE49-F238E27FC236}">
              <a16:creationId xmlns:a16="http://schemas.microsoft.com/office/drawing/2014/main" id="{D14AF6A9-1A0B-4F5A-9193-619E10B357BD}"/>
            </a:ext>
          </a:extLst>
        </xdr:cNvPr>
        <xdr:cNvSpPr txBox="1"/>
      </xdr:nvSpPr>
      <xdr:spPr>
        <a:xfrm>
          <a:off x="14389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6E68384C-82BC-423B-9DAE-5B875A3CD6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824EEA73-5FBA-4C28-8E68-0427A72260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F6F8B5A-097C-41C4-839B-19BE1C315F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5621B171-ADF7-4F29-A26D-9C093ADE1E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8D93362B-27BD-4B57-AF48-5CC7AE5B9D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60F8BC1E-2844-4C34-93AB-08C85A1941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598F69E3-D2B7-4744-AA7F-07DBA1CB23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D577FA73-8EA9-42F9-83A7-97CD61539E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72F546E-D650-47A4-B846-71BEDADD289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EFE0A82D-6B08-4935-9C0C-0CE1CC12AA8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a:extLst>
            <a:ext uri="{FF2B5EF4-FFF2-40B4-BE49-F238E27FC236}">
              <a16:creationId xmlns:a16="http://schemas.microsoft.com/office/drawing/2014/main" id="{4C342CC8-A1BA-42A7-B7CF-331CA13CF6D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a:extLst>
            <a:ext uri="{FF2B5EF4-FFF2-40B4-BE49-F238E27FC236}">
              <a16:creationId xmlns:a16="http://schemas.microsoft.com/office/drawing/2014/main" id="{FCDE7275-E94B-4655-8A38-91A4863A6FE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a:extLst>
            <a:ext uri="{FF2B5EF4-FFF2-40B4-BE49-F238E27FC236}">
              <a16:creationId xmlns:a16="http://schemas.microsoft.com/office/drawing/2014/main" id="{8D202E54-C5EA-4B92-8C2C-CDFE853FACD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a:extLst>
            <a:ext uri="{FF2B5EF4-FFF2-40B4-BE49-F238E27FC236}">
              <a16:creationId xmlns:a16="http://schemas.microsoft.com/office/drawing/2014/main" id="{397AEA78-BB23-4799-9F82-6B384E12C47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a:extLst>
            <a:ext uri="{FF2B5EF4-FFF2-40B4-BE49-F238E27FC236}">
              <a16:creationId xmlns:a16="http://schemas.microsoft.com/office/drawing/2014/main" id="{EFFB8E37-9A49-4F0B-A461-6A0BCCE8142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a:extLst>
            <a:ext uri="{FF2B5EF4-FFF2-40B4-BE49-F238E27FC236}">
              <a16:creationId xmlns:a16="http://schemas.microsoft.com/office/drawing/2014/main" id="{49B8E3B2-366C-4230-B3E8-AE5F21D3888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a:extLst>
            <a:ext uri="{FF2B5EF4-FFF2-40B4-BE49-F238E27FC236}">
              <a16:creationId xmlns:a16="http://schemas.microsoft.com/office/drawing/2014/main" id="{8D05B733-2C85-4FDB-816D-FAC74554FF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a:extLst>
            <a:ext uri="{FF2B5EF4-FFF2-40B4-BE49-F238E27FC236}">
              <a16:creationId xmlns:a16="http://schemas.microsoft.com/office/drawing/2014/main" id="{9CF90E0F-A6DE-4B22-BBC8-C858AFBD4DB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94FC8E1-10E6-4477-BBA3-D220E16908C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6998A029-57AD-47E8-A16F-1DC31D641C9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04C3CFBF-A129-474F-A33B-ECB96231C5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0" name="直線コネクタ 799">
          <a:extLst>
            <a:ext uri="{FF2B5EF4-FFF2-40B4-BE49-F238E27FC236}">
              <a16:creationId xmlns:a16="http://schemas.microsoft.com/office/drawing/2014/main" id="{F826F113-DA37-430C-AE8F-D1D822648E43}"/>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1" name="【消防施設】&#10;一人当たり面積最小値テキスト">
          <a:extLst>
            <a:ext uri="{FF2B5EF4-FFF2-40B4-BE49-F238E27FC236}">
              <a16:creationId xmlns:a16="http://schemas.microsoft.com/office/drawing/2014/main" id="{F4CD383A-4296-4DE1-8CB3-17153B4136C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2" name="直線コネクタ 801">
          <a:extLst>
            <a:ext uri="{FF2B5EF4-FFF2-40B4-BE49-F238E27FC236}">
              <a16:creationId xmlns:a16="http://schemas.microsoft.com/office/drawing/2014/main" id="{ECD8E9C0-0406-4E89-834C-6F6DA66E38C6}"/>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3" name="【消防施設】&#10;一人当たり面積最大値テキスト">
          <a:extLst>
            <a:ext uri="{FF2B5EF4-FFF2-40B4-BE49-F238E27FC236}">
              <a16:creationId xmlns:a16="http://schemas.microsoft.com/office/drawing/2014/main" id="{6685A831-FE75-4062-B42F-F75D37C3B0DE}"/>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04" name="直線コネクタ 803">
          <a:extLst>
            <a:ext uri="{FF2B5EF4-FFF2-40B4-BE49-F238E27FC236}">
              <a16:creationId xmlns:a16="http://schemas.microsoft.com/office/drawing/2014/main" id="{04780DDB-6A7B-4CD7-9D0E-31B9D187F991}"/>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05" name="【消防施設】&#10;一人当たり面積平均値テキスト">
          <a:extLst>
            <a:ext uri="{FF2B5EF4-FFF2-40B4-BE49-F238E27FC236}">
              <a16:creationId xmlns:a16="http://schemas.microsoft.com/office/drawing/2014/main" id="{6A5EA043-8CE9-45D7-BF42-C02ACC475BCA}"/>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06" name="フローチャート: 判断 805">
          <a:extLst>
            <a:ext uri="{FF2B5EF4-FFF2-40B4-BE49-F238E27FC236}">
              <a16:creationId xmlns:a16="http://schemas.microsoft.com/office/drawing/2014/main" id="{4CF323D9-7875-4DF9-9DC6-B24332B0476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07" name="フローチャート: 判断 806">
          <a:extLst>
            <a:ext uri="{FF2B5EF4-FFF2-40B4-BE49-F238E27FC236}">
              <a16:creationId xmlns:a16="http://schemas.microsoft.com/office/drawing/2014/main" id="{52FE19EA-DE54-44D3-9627-F41500B8F0B2}"/>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08" name="フローチャート: 判断 807">
          <a:extLst>
            <a:ext uri="{FF2B5EF4-FFF2-40B4-BE49-F238E27FC236}">
              <a16:creationId xmlns:a16="http://schemas.microsoft.com/office/drawing/2014/main" id="{AEB1EE5E-6182-45B7-90B4-E312B6E5013D}"/>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09" name="フローチャート: 判断 808">
          <a:extLst>
            <a:ext uri="{FF2B5EF4-FFF2-40B4-BE49-F238E27FC236}">
              <a16:creationId xmlns:a16="http://schemas.microsoft.com/office/drawing/2014/main" id="{0DCC6454-E4FA-4A40-8A7F-4E833C7E1EE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0" name="フローチャート: 判断 809">
          <a:extLst>
            <a:ext uri="{FF2B5EF4-FFF2-40B4-BE49-F238E27FC236}">
              <a16:creationId xmlns:a16="http://schemas.microsoft.com/office/drawing/2014/main" id="{243E13E0-95CF-4B66-9F69-1D921A2ACBAC}"/>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E2C9331-F52D-4A65-860C-D30E44F800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D51E4E3-CA34-45F1-A052-A552EE5416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98E7AA7-6CC0-4F7C-A834-89C0231F05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17A3E8E-E4E3-4B15-AE35-BF920DC48AC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53B5476-B921-4F44-B388-AA69E3C927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16" name="楕円 815">
          <a:extLst>
            <a:ext uri="{FF2B5EF4-FFF2-40B4-BE49-F238E27FC236}">
              <a16:creationId xmlns:a16="http://schemas.microsoft.com/office/drawing/2014/main" id="{A91DD1DA-6F34-437E-954B-20EBC4E67795}"/>
            </a:ext>
          </a:extLst>
        </xdr:cNvPr>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122190</xdr:rowOff>
    </xdr:from>
    <xdr:ext cx="469744" cy="259045"/>
    <xdr:sp macro="" textlink="">
      <xdr:nvSpPr>
        <xdr:cNvPr id="817" name="【消防施設】&#10;一人当たり面積該当値テキスト">
          <a:extLst>
            <a:ext uri="{FF2B5EF4-FFF2-40B4-BE49-F238E27FC236}">
              <a16:creationId xmlns:a16="http://schemas.microsoft.com/office/drawing/2014/main" id="{12E5A2BF-F221-499C-BD6C-D325637B61AB}"/>
            </a:ext>
          </a:extLst>
        </xdr:cNvPr>
        <xdr:cNvSpPr txBox="1"/>
      </xdr:nvSpPr>
      <xdr:spPr>
        <a:xfrm>
          <a:off x="22199600" y="141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818" name="楕円 817">
          <a:extLst>
            <a:ext uri="{FF2B5EF4-FFF2-40B4-BE49-F238E27FC236}">
              <a16:creationId xmlns:a16="http://schemas.microsoft.com/office/drawing/2014/main" id="{D52D18BE-4E26-4271-8365-F715C8ABB68A}"/>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163830</xdr:rowOff>
    </xdr:to>
    <xdr:cxnSp macro="">
      <xdr:nvCxnSpPr>
        <xdr:cNvPr id="819" name="直線コネクタ 818">
          <a:extLst>
            <a:ext uri="{FF2B5EF4-FFF2-40B4-BE49-F238E27FC236}">
              <a16:creationId xmlns:a16="http://schemas.microsoft.com/office/drawing/2014/main" id="{66A588E9-7CA8-447B-AEC5-740BEFCB9FF5}"/>
            </a:ext>
          </a:extLst>
        </xdr:cNvPr>
        <xdr:cNvCxnSpPr/>
      </xdr:nvCxnSpPr>
      <xdr:spPr>
        <a:xfrm flipV="1">
          <a:off x="21323300" y="143804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820" name="楕円 819">
          <a:extLst>
            <a:ext uri="{FF2B5EF4-FFF2-40B4-BE49-F238E27FC236}">
              <a16:creationId xmlns:a16="http://schemas.microsoft.com/office/drawing/2014/main" id="{83843A62-BC45-4C7C-98DD-532CCF0B42C4}"/>
            </a:ext>
          </a:extLst>
        </xdr:cNvPr>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168402</xdr:rowOff>
    </xdr:to>
    <xdr:cxnSp macro="">
      <xdr:nvCxnSpPr>
        <xdr:cNvPr id="821" name="直線コネクタ 820">
          <a:extLst>
            <a:ext uri="{FF2B5EF4-FFF2-40B4-BE49-F238E27FC236}">
              <a16:creationId xmlns:a16="http://schemas.microsoft.com/office/drawing/2014/main" id="{DBB9F335-AE66-4066-941D-8A8DB56E1A74}"/>
            </a:ext>
          </a:extLst>
        </xdr:cNvPr>
        <xdr:cNvCxnSpPr/>
      </xdr:nvCxnSpPr>
      <xdr:spPr>
        <a:xfrm flipV="1">
          <a:off x="20434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822" name="n_1aveValue【消防施設】&#10;一人当たり面積">
          <a:extLst>
            <a:ext uri="{FF2B5EF4-FFF2-40B4-BE49-F238E27FC236}">
              <a16:creationId xmlns:a16="http://schemas.microsoft.com/office/drawing/2014/main" id="{63AD7910-B5A3-4F64-81BA-AD00BD58E9B5}"/>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23" name="n_2aveValue【消防施設】&#10;一人当たり面積">
          <a:extLst>
            <a:ext uri="{FF2B5EF4-FFF2-40B4-BE49-F238E27FC236}">
              <a16:creationId xmlns:a16="http://schemas.microsoft.com/office/drawing/2014/main" id="{DB893864-929C-4565-8C68-DFDC0D095F32}"/>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24" name="n_3aveValue【消防施設】&#10;一人当たり面積">
          <a:extLst>
            <a:ext uri="{FF2B5EF4-FFF2-40B4-BE49-F238E27FC236}">
              <a16:creationId xmlns:a16="http://schemas.microsoft.com/office/drawing/2014/main" id="{06EC0279-BC40-4D5B-B846-F237CD9122ED}"/>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825" name="n_4aveValue【消防施設】&#10;一人当たり面積">
          <a:extLst>
            <a:ext uri="{FF2B5EF4-FFF2-40B4-BE49-F238E27FC236}">
              <a16:creationId xmlns:a16="http://schemas.microsoft.com/office/drawing/2014/main" id="{8193AE0E-77FA-4EB4-AE3C-98EFC30A87B4}"/>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826" name="n_1mainValue【消防施設】&#10;一人当たり面積">
          <a:extLst>
            <a:ext uri="{FF2B5EF4-FFF2-40B4-BE49-F238E27FC236}">
              <a16:creationId xmlns:a16="http://schemas.microsoft.com/office/drawing/2014/main" id="{708C4870-43B7-4612-8FF8-D4570B2A1CB6}"/>
            </a:ext>
          </a:extLst>
        </xdr:cNvPr>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827" name="n_2mainValue【消防施設】&#10;一人当たり面積">
          <a:extLst>
            <a:ext uri="{FF2B5EF4-FFF2-40B4-BE49-F238E27FC236}">
              <a16:creationId xmlns:a16="http://schemas.microsoft.com/office/drawing/2014/main" id="{BE4C0192-3B2E-4B83-9BC2-F241DE0A8AA8}"/>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952BFA71-823E-477A-8E0B-D2D5B65743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640D9448-CECE-4AED-935A-FD33C5EE36B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734FF1A9-FBD0-4AD4-8D3B-DBB202FA01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A2A7ED9E-F8D7-40B4-901E-CA090E2CFC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3DAD845B-F5C4-4366-B2E4-E5545EDEE6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BF9C4F50-4421-4630-8F94-D1CC24571F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60E9FD1C-B948-4FB0-8A84-85C0187F60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29C68C54-E9CE-4B82-BAC7-6418DCF41A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F15213EB-ED6C-4B2E-AB8B-0207805A7E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9140D93A-6003-48D5-97A1-0F8903B30A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DE27D829-66D2-4D8B-8F79-C634BC89CF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A8087C53-A34B-4583-9A4F-1DE5DEF847E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a:extLst>
            <a:ext uri="{FF2B5EF4-FFF2-40B4-BE49-F238E27FC236}">
              <a16:creationId xmlns:a16="http://schemas.microsoft.com/office/drawing/2014/main" id="{8194E73F-6F78-4AF1-87D4-5FF5990066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AC659C24-916D-4968-AFF4-F082A604711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a:extLst>
            <a:ext uri="{FF2B5EF4-FFF2-40B4-BE49-F238E27FC236}">
              <a16:creationId xmlns:a16="http://schemas.microsoft.com/office/drawing/2014/main" id="{6A9BC894-CA59-450B-9D9E-D01779D803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219749E6-8B72-4D21-9167-492586BB038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a:extLst>
            <a:ext uri="{FF2B5EF4-FFF2-40B4-BE49-F238E27FC236}">
              <a16:creationId xmlns:a16="http://schemas.microsoft.com/office/drawing/2014/main" id="{0BDB1D60-39BA-4F74-9A3A-79EDA20D70A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8A66E274-286F-4160-BC98-69B388BA77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a:extLst>
            <a:ext uri="{FF2B5EF4-FFF2-40B4-BE49-F238E27FC236}">
              <a16:creationId xmlns:a16="http://schemas.microsoft.com/office/drawing/2014/main" id="{D8919FBC-6FB9-49F5-A7AC-C12AB4FA84D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B7753850-FCAF-4356-A45A-7A0679D469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8" name="テキスト ボックス 847">
          <a:extLst>
            <a:ext uri="{FF2B5EF4-FFF2-40B4-BE49-F238E27FC236}">
              <a16:creationId xmlns:a16="http://schemas.microsoft.com/office/drawing/2014/main" id="{87609B8F-C757-4960-B4D3-952BD398C22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E106E65E-F414-4E2C-A6E7-B5D7ED996C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630B785E-190A-428B-A2BA-997822409F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1" name="直線コネクタ 850">
          <a:extLst>
            <a:ext uri="{FF2B5EF4-FFF2-40B4-BE49-F238E27FC236}">
              <a16:creationId xmlns:a16="http://schemas.microsoft.com/office/drawing/2014/main" id="{55682B7F-7873-41F8-A00F-FE0DAED2B34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2" name="【庁舎】&#10;有形固定資産減価償却率最小値テキスト">
          <a:extLst>
            <a:ext uri="{FF2B5EF4-FFF2-40B4-BE49-F238E27FC236}">
              <a16:creationId xmlns:a16="http://schemas.microsoft.com/office/drawing/2014/main" id="{1E2BB2F4-6D01-44B6-B7E0-55936CED714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3" name="直線コネクタ 852">
          <a:extLst>
            <a:ext uri="{FF2B5EF4-FFF2-40B4-BE49-F238E27FC236}">
              <a16:creationId xmlns:a16="http://schemas.microsoft.com/office/drawing/2014/main" id="{373DEA8D-5E66-4D02-9F0E-284E004E0C9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4" name="【庁舎】&#10;有形固定資産減価償却率最大値テキスト">
          <a:extLst>
            <a:ext uri="{FF2B5EF4-FFF2-40B4-BE49-F238E27FC236}">
              <a16:creationId xmlns:a16="http://schemas.microsoft.com/office/drawing/2014/main" id="{9FAE6BDF-55E2-4AD6-8A54-C3CD0278187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5" name="直線コネクタ 854">
          <a:extLst>
            <a:ext uri="{FF2B5EF4-FFF2-40B4-BE49-F238E27FC236}">
              <a16:creationId xmlns:a16="http://schemas.microsoft.com/office/drawing/2014/main" id="{F95890F8-DF65-4A18-83DD-0A1309544FA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856" name="【庁舎】&#10;有形固定資産減価償却率平均値テキスト">
          <a:extLst>
            <a:ext uri="{FF2B5EF4-FFF2-40B4-BE49-F238E27FC236}">
              <a16:creationId xmlns:a16="http://schemas.microsoft.com/office/drawing/2014/main" id="{E4272EC1-E5B8-408E-A9B7-9E9A2F7B9BFC}"/>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57" name="フローチャート: 判断 856">
          <a:extLst>
            <a:ext uri="{FF2B5EF4-FFF2-40B4-BE49-F238E27FC236}">
              <a16:creationId xmlns:a16="http://schemas.microsoft.com/office/drawing/2014/main" id="{6EF10209-F6F0-43D3-98FD-AFCB7E9586FB}"/>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58" name="フローチャート: 判断 857">
          <a:extLst>
            <a:ext uri="{FF2B5EF4-FFF2-40B4-BE49-F238E27FC236}">
              <a16:creationId xmlns:a16="http://schemas.microsoft.com/office/drawing/2014/main" id="{6594C87D-B89C-48AC-BAAB-67D164DCC783}"/>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59" name="フローチャート: 判断 858">
          <a:extLst>
            <a:ext uri="{FF2B5EF4-FFF2-40B4-BE49-F238E27FC236}">
              <a16:creationId xmlns:a16="http://schemas.microsoft.com/office/drawing/2014/main" id="{B6E44400-6A50-44E3-A045-F7406B1A6F20}"/>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60" name="フローチャート: 判断 859">
          <a:extLst>
            <a:ext uri="{FF2B5EF4-FFF2-40B4-BE49-F238E27FC236}">
              <a16:creationId xmlns:a16="http://schemas.microsoft.com/office/drawing/2014/main" id="{7496DD09-864D-4DC1-8ABB-540827DCF91C}"/>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61" name="フローチャート: 判断 860">
          <a:extLst>
            <a:ext uri="{FF2B5EF4-FFF2-40B4-BE49-F238E27FC236}">
              <a16:creationId xmlns:a16="http://schemas.microsoft.com/office/drawing/2014/main" id="{290F4F94-1E48-4020-8C32-B03B8801E577}"/>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392A44A-7051-4F3B-8301-391A16E20F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6B31D76-9B11-4D79-8B74-10A6A64BB0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AE960BD-7F95-42F5-98B5-B867FA7CB2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8C1EA6B-27BA-4640-8806-EC0425D44E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44DE15F-017B-42EF-8F8F-6D3D4C4D0C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67" name="楕円 866">
          <a:extLst>
            <a:ext uri="{FF2B5EF4-FFF2-40B4-BE49-F238E27FC236}">
              <a16:creationId xmlns:a16="http://schemas.microsoft.com/office/drawing/2014/main" id="{AA68203C-A4E8-43B4-BC05-73CB8D35DA67}"/>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868" name="【庁舎】&#10;有形固定資産減価償却率該当値テキスト">
          <a:extLst>
            <a:ext uri="{FF2B5EF4-FFF2-40B4-BE49-F238E27FC236}">
              <a16:creationId xmlns:a16="http://schemas.microsoft.com/office/drawing/2014/main" id="{97F9E1EB-8D04-412A-8BE6-A32D91C51740}"/>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12700</xdr:rowOff>
    </xdr:from>
    <xdr:to>
      <xdr:col>81</xdr:col>
      <xdr:colOff>101600</xdr:colOff>
      <xdr:row>104</xdr:row>
      <xdr:rowOff>114300</xdr:rowOff>
    </xdr:to>
    <xdr:sp macro="" textlink="">
      <xdr:nvSpPr>
        <xdr:cNvPr id="869" name="楕円 868">
          <a:extLst>
            <a:ext uri="{FF2B5EF4-FFF2-40B4-BE49-F238E27FC236}">
              <a16:creationId xmlns:a16="http://schemas.microsoft.com/office/drawing/2014/main" id="{0BEC7DAC-8A93-426E-A41D-A183D4B326DE}"/>
            </a:ext>
          </a:extLst>
        </xdr:cNvPr>
        <xdr:cNvSpPr/>
      </xdr:nvSpPr>
      <xdr:spPr>
        <a:xfrm>
          <a:off x="154305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63500</xdr:rowOff>
    </xdr:from>
    <xdr:to>
      <xdr:col>85</xdr:col>
      <xdr:colOff>127000</xdr:colOff>
      <xdr:row>104</xdr:row>
      <xdr:rowOff>87630</xdr:rowOff>
    </xdr:to>
    <xdr:cxnSp macro="">
      <xdr:nvCxnSpPr>
        <xdr:cNvPr id="870" name="直線コネクタ 869">
          <a:extLst>
            <a:ext uri="{FF2B5EF4-FFF2-40B4-BE49-F238E27FC236}">
              <a16:creationId xmlns:a16="http://schemas.microsoft.com/office/drawing/2014/main" id="{6F2E9FFA-F418-4151-8B46-B0DBEDB661D0}"/>
            </a:ext>
          </a:extLst>
        </xdr:cNvPr>
        <xdr:cNvCxnSpPr/>
      </xdr:nvCxnSpPr>
      <xdr:spPr>
        <a:xfrm>
          <a:off x="15481300" y="17894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165100</xdr:rowOff>
    </xdr:from>
    <xdr:to>
      <xdr:col>76</xdr:col>
      <xdr:colOff>165100</xdr:colOff>
      <xdr:row>104</xdr:row>
      <xdr:rowOff>95250</xdr:rowOff>
    </xdr:to>
    <xdr:sp macro="" textlink="">
      <xdr:nvSpPr>
        <xdr:cNvPr id="871" name="楕円 870">
          <a:extLst>
            <a:ext uri="{FF2B5EF4-FFF2-40B4-BE49-F238E27FC236}">
              <a16:creationId xmlns:a16="http://schemas.microsoft.com/office/drawing/2014/main" id="{D9FA7FE8-2F07-49B3-8645-601CA0B92575}"/>
            </a:ext>
          </a:extLst>
        </xdr:cNvPr>
        <xdr:cNvSpPr/>
      </xdr:nvSpPr>
      <xdr:spPr>
        <a:xfrm>
          <a:off x="14541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44450</xdr:rowOff>
    </xdr:from>
    <xdr:to>
      <xdr:col>81</xdr:col>
      <xdr:colOff>50800</xdr:colOff>
      <xdr:row>104</xdr:row>
      <xdr:rowOff>63500</xdr:rowOff>
    </xdr:to>
    <xdr:cxnSp macro="">
      <xdr:nvCxnSpPr>
        <xdr:cNvPr id="872" name="直線コネクタ 871">
          <a:extLst>
            <a:ext uri="{FF2B5EF4-FFF2-40B4-BE49-F238E27FC236}">
              <a16:creationId xmlns:a16="http://schemas.microsoft.com/office/drawing/2014/main" id="{EAED9E33-8E67-46C2-9451-2D8DB3DF06FB}"/>
            </a:ext>
          </a:extLst>
        </xdr:cNvPr>
        <xdr:cNvCxnSpPr/>
      </xdr:nvCxnSpPr>
      <xdr:spPr>
        <a:xfrm>
          <a:off x="14592300" y="1787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3" name="楕円 872">
          <a:extLst>
            <a:ext uri="{FF2B5EF4-FFF2-40B4-BE49-F238E27FC236}">
              <a16:creationId xmlns:a16="http://schemas.microsoft.com/office/drawing/2014/main" id="{B46A2677-AF26-4062-B54F-E487CF013044}"/>
            </a:ext>
          </a:extLst>
        </xdr:cNvPr>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44450</xdr:rowOff>
    </xdr:to>
    <xdr:cxnSp macro="">
      <xdr:nvCxnSpPr>
        <xdr:cNvPr id="874" name="直線コネクタ 873">
          <a:extLst>
            <a:ext uri="{FF2B5EF4-FFF2-40B4-BE49-F238E27FC236}">
              <a16:creationId xmlns:a16="http://schemas.microsoft.com/office/drawing/2014/main" id="{F014994B-3B06-4959-BA93-AE0D871E285B}"/>
            </a:ext>
          </a:extLst>
        </xdr:cNvPr>
        <xdr:cNvCxnSpPr/>
      </xdr:nvCxnSpPr>
      <xdr:spPr>
        <a:xfrm>
          <a:off x="13703300" y="17849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130811</xdr:rowOff>
    </xdr:from>
    <xdr:to>
      <xdr:col>67</xdr:col>
      <xdr:colOff>101600</xdr:colOff>
      <xdr:row>104</xdr:row>
      <xdr:rowOff>60961</xdr:rowOff>
    </xdr:to>
    <xdr:sp macro="" textlink="">
      <xdr:nvSpPr>
        <xdr:cNvPr id="875" name="楕円 874">
          <a:extLst>
            <a:ext uri="{FF2B5EF4-FFF2-40B4-BE49-F238E27FC236}">
              <a16:creationId xmlns:a16="http://schemas.microsoft.com/office/drawing/2014/main" id="{00FFB7FB-53E8-4BF9-B0C7-900D91A0015C}"/>
            </a:ext>
          </a:extLst>
        </xdr:cNvPr>
        <xdr:cNvSpPr/>
      </xdr:nvSpPr>
      <xdr:spPr>
        <a:xfrm>
          <a:off x="12763500" y="177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10161</xdr:rowOff>
    </xdr:from>
    <xdr:to>
      <xdr:col>71</xdr:col>
      <xdr:colOff>177800</xdr:colOff>
      <xdr:row>104</xdr:row>
      <xdr:rowOff>19050</xdr:rowOff>
    </xdr:to>
    <xdr:cxnSp macro="">
      <xdr:nvCxnSpPr>
        <xdr:cNvPr id="876" name="直線コネクタ 875">
          <a:extLst>
            <a:ext uri="{FF2B5EF4-FFF2-40B4-BE49-F238E27FC236}">
              <a16:creationId xmlns:a16="http://schemas.microsoft.com/office/drawing/2014/main" id="{9C338736-10E2-4EDA-8DD2-397470108B2B}"/>
            </a:ext>
          </a:extLst>
        </xdr:cNvPr>
        <xdr:cNvCxnSpPr/>
      </xdr:nvCxnSpPr>
      <xdr:spPr>
        <a:xfrm>
          <a:off x="12814300" y="178409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877" name="n_1aveValue【庁舎】&#10;有形固定資産減価償却率">
          <a:extLst>
            <a:ext uri="{FF2B5EF4-FFF2-40B4-BE49-F238E27FC236}">
              <a16:creationId xmlns:a16="http://schemas.microsoft.com/office/drawing/2014/main" id="{EE328CFC-3534-469C-B76D-DA106B6FAA2A}"/>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78" name="n_2aveValue【庁舎】&#10;有形固定資産減価償却率">
          <a:extLst>
            <a:ext uri="{FF2B5EF4-FFF2-40B4-BE49-F238E27FC236}">
              <a16:creationId xmlns:a16="http://schemas.microsoft.com/office/drawing/2014/main" id="{AE53B49D-293A-4602-8F97-F3EC4F4EC0F6}"/>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879" name="n_3aveValue【庁舎】&#10;有形固定資産減価償却率">
          <a:extLst>
            <a:ext uri="{FF2B5EF4-FFF2-40B4-BE49-F238E27FC236}">
              <a16:creationId xmlns:a16="http://schemas.microsoft.com/office/drawing/2014/main" id="{E600B4C5-F503-4614-80E0-077ED0DE5507}"/>
            </a:ext>
          </a:extLst>
        </xdr:cNvPr>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80" name="n_4aveValue【庁舎】&#10;有形固定資産減価償却率">
          <a:extLst>
            <a:ext uri="{FF2B5EF4-FFF2-40B4-BE49-F238E27FC236}">
              <a16:creationId xmlns:a16="http://schemas.microsoft.com/office/drawing/2014/main" id="{F3F6C073-A29E-4706-9D7F-5D8E545EFD1F}"/>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105427</xdr:rowOff>
    </xdr:from>
    <xdr:ext cx="405111" cy="259045"/>
    <xdr:sp macro="" textlink="">
      <xdr:nvSpPr>
        <xdr:cNvPr id="881" name="n_1mainValue【庁舎】&#10;有形固定資産減価償却率">
          <a:extLst>
            <a:ext uri="{FF2B5EF4-FFF2-40B4-BE49-F238E27FC236}">
              <a16:creationId xmlns:a16="http://schemas.microsoft.com/office/drawing/2014/main" id="{E2167F01-1518-4820-826F-CDAF4794D25D}"/>
            </a:ext>
          </a:extLst>
        </xdr:cNvPr>
        <xdr:cNvSpPr txBox="1"/>
      </xdr:nvSpPr>
      <xdr:spPr>
        <a:xfrm>
          <a:off x="152660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882" name="n_2mainValue【庁舎】&#10;有形固定資産減価償却率">
          <a:extLst>
            <a:ext uri="{FF2B5EF4-FFF2-40B4-BE49-F238E27FC236}">
              <a16:creationId xmlns:a16="http://schemas.microsoft.com/office/drawing/2014/main" id="{139953EC-D54B-4810-925A-387E9FAF7B45}"/>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83" name="n_3mainValue【庁舎】&#10;有形固定資産減価償却率">
          <a:extLst>
            <a:ext uri="{FF2B5EF4-FFF2-40B4-BE49-F238E27FC236}">
              <a16:creationId xmlns:a16="http://schemas.microsoft.com/office/drawing/2014/main" id="{9A9EFE63-97FB-4864-892D-435B7BBB10E0}"/>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52088</xdr:rowOff>
    </xdr:from>
    <xdr:ext cx="405111" cy="259045"/>
    <xdr:sp macro="" textlink="">
      <xdr:nvSpPr>
        <xdr:cNvPr id="884" name="n_4mainValue【庁舎】&#10;有形固定資産減価償却率">
          <a:extLst>
            <a:ext uri="{FF2B5EF4-FFF2-40B4-BE49-F238E27FC236}">
              <a16:creationId xmlns:a16="http://schemas.microsoft.com/office/drawing/2014/main" id="{DBCC80BB-8D0C-4D4B-9DD8-8994FCC1B334}"/>
            </a:ext>
          </a:extLst>
        </xdr:cNvPr>
        <xdr:cNvSpPr txBox="1"/>
      </xdr:nvSpPr>
      <xdr:spPr>
        <a:xfrm>
          <a:off x="12611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A251C5AD-5A2F-4AA7-9156-A51BFF3FC5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2D80D791-878A-4D35-B940-CC30ECF225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D60674D0-00F2-4473-A620-7C51E59BB7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E0EC1C8F-99B7-458B-917C-6475347DA8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9AE00237-4190-4541-B1C2-74B2569BF5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3532AD38-4A97-4FA1-BEE5-4099FD434E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D7815C4E-B2CD-4B77-9C8F-440907FB58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EC4159CA-0B7C-47C4-BD35-F9753266B4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3F8DED76-1E97-4719-97B1-C9010FB2C1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4E52DCF9-E2C5-4732-AC1A-200C77A247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36673C1C-C0BC-466A-AACD-95B5952DA8B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a:extLst>
            <a:ext uri="{FF2B5EF4-FFF2-40B4-BE49-F238E27FC236}">
              <a16:creationId xmlns:a16="http://schemas.microsoft.com/office/drawing/2014/main" id="{6D9AD16A-515C-4626-A27C-197F06E1AC1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a:extLst>
            <a:ext uri="{FF2B5EF4-FFF2-40B4-BE49-F238E27FC236}">
              <a16:creationId xmlns:a16="http://schemas.microsoft.com/office/drawing/2014/main" id="{2F4E190C-DC7D-48BB-8529-C58CCB1AC02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a:extLst>
            <a:ext uri="{FF2B5EF4-FFF2-40B4-BE49-F238E27FC236}">
              <a16:creationId xmlns:a16="http://schemas.microsoft.com/office/drawing/2014/main" id="{D18B7759-6355-45FB-A21E-DF4398FDEC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a:extLst>
            <a:ext uri="{FF2B5EF4-FFF2-40B4-BE49-F238E27FC236}">
              <a16:creationId xmlns:a16="http://schemas.microsoft.com/office/drawing/2014/main" id="{3A44AE1B-DA24-46E8-AEA3-B80A11F3461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a:extLst>
            <a:ext uri="{FF2B5EF4-FFF2-40B4-BE49-F238E27FC236}">
              <a16:creationId xmlns:a16="http://schemas.microsoft.com/office/drawing/2014/main" id="{72646875-6BC4-473F-A117-2DE0B5D8C6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a:extLst>
            <a:ext uri="{FF2B5EF4-FFF2-40B4-BE49-F238E27FC236}">
              <a16:creationId xmlns:a16="http://schemas.microsoft.com/office/drawing/2014/main" id="{AA247DDA-EEE7-4983-B730-04B9BDD52A3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a:extLst>
            <a:ext uri="{FF2B5EF4-FFF2-40B4-BE49-F238E27FC236}">
              <a16:creationId xmlns:a16="http://schemas.microsoft.com/office/drawing/2014/main" id="{6A053F69-3D5D-465D-B976-4C2DBC651E8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a:extLst>
            <a:ext uri="{FF2B5EF4-FFF2-40B4-BE49-F238E27FC236}">
              <a16:creationId xmlns:a16="http://schemas.microsoft.com/office/drawing/2014/main" id="{0E9D023F-1D3D-40F0-91BF-60B7B433F48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a:extLst>
            <a:ext uri="{FF2B5EF4-FFF2-40B4-BE49-F238E27FC236}">
              <a16:creationId xmlns:a16="http://schemas.microsoft.com/office/drawing/2014/main" id="{3DB409B5-EAA4-4272-8F98-7505B11D24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a:extLst>
            <a:ext uri="{FF2B5EF4-FFF2-40B4-BE49-F238E27FC236}">
              <a16:creationId xmlns:a16="http://schemas.microsoft.com/office/drawing/2014/main" id="{66EDAD75-B92B-4AC0-AB09-2A3C12E5538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a:extLst>
            <a:ext uri="{FF2B5EF4-FFF2-40B4-BE49-F238E27FC236}">
              <a16:creationId xmlns:a16="http://schemas.microsoft.com/office/drawing/2014/main" id="{52ED8566-49D9-4B49-9B15-E23891698D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a:extLst>
            <a:ext uri="{FF2B5EF4-FFF2-40B4-BE49-F238E27FC236}">
              <a16:creationId xmlns:a16="http://schemas.microsoft.com/office/drawing/2014/main" id="{C2689B33-3169-43A2-9ED2-A7DD6AA1835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89160074-F55B-46B4-A25D-B9FDCB23FE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D703080D-2076-4F9F-8192-A076BF3797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43548D13-F964-4B6C-80F6-F4AEC9237F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11" name="直線コネクタ 910">
          <a:extLst>
            <a:ext uri="{FF2B5EF4-FFF2-40B4-BE49-F238E27FC236}">
              <a16:creationId xmlns:a16="http://schemas.microsoft.com/office/drawing/2014/main" id="{598C59DF-F03C-46BA-B64E-5D801ACC44CD}"/>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12" name="【庁舎】&#10;一人当たり面積最小値テキスト">
          <a:extLst>
            <a:ext uri="{FF2B5EF4-FFF2-40B4-BE49-F238E27FC236}">
              <a16:creationId xmlns:a16="http://schemas.microsoft.com/office/drawing/2014/main" id="{07EA9D51-B8A5-4C6F-B707-CA90BB19813F}"/>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13" name="直線コネクタ 912">
          <a:extLst>
            <a:ext uri="{FF2B5EF4-FFF2-40B4-BE49-F238E27FC236}">
              <a16:creationId xmlns:a16="http://schemas.microsoft.com/office/drawing/2014/main" id="{CD21A388-BAAD-4F9B-A831-0BA1532374D7}"/>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14" name="【庁舎】&#10;一人当たり面積最大値テキスト">
          <a:extLst>
            <a:ext uri="{FF2B5EF4-FFF2-40B4-BE49-F238E27FC236}">
              <a16:creationId xmlns:a16="http://schemas.microsoft.com/office/drawing/2014/main" id="{938C7669-E27B-4154-8D2C-93931E7C28FE}"/>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15" name="直線コネクタ 914">
          <a:extLst>
            <a:ext uri="{FF2B5EF4-FFF2-40B4-BE49-F238E27FC236}">
              <a16:creationId xmlns:a16="http://schemas.microsoft.com/office/drawing/2014/main" id="{386DEEFA-20C2-4BCD-9A9C-D875B406EB08}"/>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16" name="【庁舎】&#10;一人当たり面積平均値テキスト">
          <a:extLst>
            <a:ext uri="{FF2B5EF4-FFF2-40B4-BE49-F238E27FC236}">
              <a16:creationId xmlns:a16="http://schemas.microsoft.com/office/drawing/2014/main" id="{28774866-3C88-45E6-A325-38407995DC3E}"/>
            </a:ext>
          </a:extLst>
        </xdr:cNvPr>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17" name="フローチャート: 判断 916">
          <a:extLst>
            <a:ext uri="{FF2B5EF4-FFF2-40B4-BE49-F238E27FC236}">
              <a16:creationId xmlns:a16="http://schemas.microsoft.com/office/drawing/2014/main" id="{99D0EC38-37C8-4F47-BF49-82DB631DC9E6}"/>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18" name="フローチャート: 判断 917">
          <a:extLst>
            <a:ext uri="{FF2B5EF4-FFF2-40B4-BE49-F238E27FC236}">
              <a16:creationId xmlns:a16="http://schemas.microsoft.com/office/drawing/2014/main" id="{CD602AAC-E5E7-472B-8725-DAF9C2114531}"/>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19" name="フローチャート: 判断 918">
          <a:extLst>
            <a:ext uri="{FF2B5EF4-FFF2-40B4-BE49-F238E27FC236}">
              <a16:creationId xmlns:a16="http://schemas.microsoft.com/office/drawing/2014/main" id="{E9EDC293-ADBA-4025-8B6A-5BC1D7BDB35D}"/>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20" name="フローチャート: 判断 919">
          <a:extLst>
            <a:ext uri="{FF2B5EF4-FFF2-40B4-BE49-F238E27FC236}">
              <a16:creationId xmlns:a16="http://schemas.microsoft.com/office/drawing/2014/main" id="{71344E74-2DAA-487C-82E0-8E644E2CF52E}"/>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21" name="フローチャート: 判断 920">
          <a:extLst>
            <a:ext uri="{FF2B5EF4-FFF2-40B4-BE49-F238E27FC236}">
              <a16:creationId xmlns:a16="http://schemas.microsoft.com/office/drawing/2014/main" id="{67949D22-1594-4710-8284-BFBAC3FDDA01}"/>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A056A8D-3710-440C-876F-29DF7E9A3F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6E847CF-F2A7-4FEF-BEBF-E905DF13B4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892CD74-9C59-47AE-BC23-5391E376CD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4D2BCF7D-8F43-4206-8D5A-F1F3E0D1E9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7CEE106-2D2D-4228-87DC-8E9A8D3ADF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27" name="楕円 926">
          <a:extLst>
            <a:ext uri="{FF2B5EF4-FFF2-40B4-BE49-F238E27FC236}">
              <a16:creationId xmlns:a16="http://schemas.microsoft.com/office/drawing/2014/main" id="{6A574ED7-0828-4A7C-81FD-D9CE996C758B}"/>
            </a:ext>
          </a:extLst>
        </xdr:cNvPr>
        <xdr:cNvSpPr/>
      </xdr:nvSpPr>
      <xdr:spPr>
        <a:xfrm>
          <a:off x="22110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136451</xdr:rowOff>
    </xdr:from>
    <xdr:ext cx="469744" cy="259045"/>
    <xdr:sp macro="" textlink="">
      <xdr:nvSpPr>
        <xdr:cNvPr id="928" name="【庁舎】&#10;一人当たり面積該当値テキスト">
          <a:extLst>
            <a:ext uri="{FF2B5EF4-FFF2-40B4-BE49-F238E27FC236}">
              <a16:creationId xmlns:a16="http://schemas.microsoft.com/office/drawing/2014/main" id="{31B97646-97CE-43C5-8F73-3F714E02A63B}"/>
            </a:ext>
          </a:extLst>
        </xdr:cNvPr>
        <xdr:cNvSpPr txBox="1"/>
      </xdr:nvSpPr>
      <xdr:spPr>
        <a:xfrm>
          <a:off x="22199600" y="181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929" name="楕円 928">
          <a:extLst>
            <a:ext uri="{FF2B5EF4-FFF2-40B4-BE49-F238E27FC236}">
              <a16:creationId xmlns:a16="http://schemas.microsoft.com/office/drawing/2014/main" id="{9F1A5BC7-57ED-4229-AAD4-6563714AFD03}"/>
            </a:ext>
          </a:extLst>
        </xdr:cNvPr>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164374</xdr:rowOff>
    </xdr:from>
    <xdr:to>
      <xdr:col>116</xdr:col>
      <xdr:colOff>63500</xdr:colOff>
      <xdr:row>106</xdr:row>
      <xdr:rowOff>164374</xdr:rowOff>
    </xdr:to>
    <xdr:cxnSp macro="">
      <xdr:nvCxnSpPr>
        <xdr:cNvPr id="930" name="直線コネクタ 929">
          <a:extLst>
            <a:ext uri="{FF2B5EF4-FFF2-40B4-BE49-F238E27FC236}">
              <a16:creationId xmlns:a16="http://schemas.microsoft.com/office/drawing/2014/main" id="{3C49C242-560E-4F0C-9112-ECC40D8005C4}"/>
            </a:ext>
          </a:extLst>
        </xdr:cNvPr>
        <xdr:cNvCxnSpPr/>
      </xdr:nvCxnSpPr>
      <xdr:spPr>
        <a:xfrm>
          <a:off x="21323300" y="1833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1" name="楕円 930">
          <a:extLst>
            <a:ext uri="{FF2B5EF4-FFF2-40B4-BE49-F238E27FC236}">
              <a16:creationId xmlns:a16="http://schemas.microsoft.com/office/drawing/2014/main" id="{25F3FBBA-85BE-4182-836F-8DE3CF6E669A}"/>
            </a:ext>
          </a:extLst>
        </xdr:cNvPr>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170906</xdr:rowOff>
    </xdr:to>
    <xdr:cxnSp macro="">
      <xdr:nvCxnSpPr>
        <xdr:cNvPr id="932" name="直線コネクタ 931">
          <a:extLst>
            <a:ext uri="{FF2B5EF4-FFF2-40B4-BE49-F238E27FC236}">
              <a16:creationId xmlns:a16="http://schemas.microsoft.com/office/drawing/2014/main" id="{F178C290-1A7F-40BD-96B3-0E08112A5286}"/>
            </a:ext>
          </a:extLst>
        </xdr:cNvPr>
        <xdr:cNvCxnSpPr/>
      </xdr:nvCxnSpPr>
      <xdr:spPr>
        <a:xfrm flipV="1">
          <a:off x="20434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129902</xdr:rowOff>
    </xdr:from>
    <xdr:to>
      <xdr:col>102</xdr:col>
      <xdr:colOff>165100</xdr:colOff>
      <xdr:row>107</xdr:row>
      <xdr:rowOff>60052</xdr:rowOff>
    </xdr:to>
    <xdr:sp macro="" textlink="">
      <xdr:nvSpPr>
        <xdr:cNvPr id="933" name="楕円 932">
          <a:extLst>
            <a:ext uri="{FF2B5EF4-FFF2-40B4-BE49-F238E27FC236}">
              <a16:creationId xmlns:a16="http://schemas.microsoft.com/office/drawing/2014/main" id="{DBB91821-BA67-4293-A058-6ED9C75E3451}"/>
            </a:ext>
          </a:extLst>
        </xdr:cNvPr>
        <xdr:cNvSpPr/>
      </xdr:nvSpPr>
      <xdr:spPr>
        <a:xfrm>
          <a:off x="19494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107</xdr:row>
      <xdr:rowOff>9252</xdr:rowOff>
    </xdr:to>
    <xdr:cxnSp macro="">
      <xdr:nvCxnSpPr>
        <xdr:cNvPr id="934" name="直線コネクタ 933">
          <a:extLst>
            <a:ext uri="{FF2B5EF4-FFF2-40B4-BE49-F238E27FC236}">
              <a16:creationId xmlns:a16="http://schemas.microsoft.com/office/drawing/2014/main" id="{EC2061A3-D2DD-4A6C-92D3-B07AB2437DFD}"/>
            </a:ext>
          </a:extLst>
        </xdr:cNvPr>
        <xdr:cNvCxnSpPr/>
      </xdr:nvCxnSpPr>
      <xdr:spPr>
        <a:xfrm flipV="1">
          <a:off x="19545300" y="1834460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5" name="楕円 934">
          <a:extLst>
            <a:ext uri="{FF2B5EF4-FFF2-40B4-BE49-F238E27FC236}">
              <a16:creationId xmlns:a16="http://schemas.microsoft.com/office/drawing/2014/main" id="{4CD54B3D-C624-43F5-B15B-A630EB402C3D}"/>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9252</xdr:rowOff>
    </xdr:from>
    <xdr:to>
      <xdr:col>102</xdr:col>
      <xdr:colOff>114300</xdr:colOff>
      <xdr:row>107</xdr:row>
      <xdr:rowOff>15784</xdr:rowOff>
    </xdr:to>
    <xdr:cxnSp macro="">
      <xdr:nvCxnSpPr>
        <xdr:cNvPr id="936" name="直線コネクタ 935">
          <a:extLst>
            <a:ext uri="{FF2B5EF4-FFF2-40B4-BE49-F238E27FC236}">
              <a16:creationId xmlns:a16="http://schemas.microsoft.com/office/drawing/2014/main" id="{6C7C1FA5-AE1D-4C12-8F82-053B9B155BED}"/>
            </a:ext>
          </a:extLst>
        </xdr:cNvPr>
        <xdr:cNvCxnSpPr/>
      </xdr:nvCxnSpPr>
      <xdr:spPr>
        <a:xfrm flipV="1">
          <a:off x="18656300" y="183544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37" name="n_1aveValue【庁舎】&#10;一人当たり面積">
          <a:extLst>
            <a:ext uri="{FF2B5EF4-FFF2-40B4-BE49-F238E27FC236}">
              <a16:creationId xmlns:a16="http://schemas.microsoft.com/office/drawing/2014/main" id="{7AC86F63-3BE1-44B3-A394-DA07AFD0F3AB}"/>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38" name="n_2aveValue【庁舎】&#10;一人当たり面積">
          <a:extLst>
            <a:ext uri="{FF2B5EF4-FFF2-40B4-BE49-F238E27FC236}">
              <a16:creationId xmlns:a16="http://schemas.microsoft.com/office/drawing/2014/main" id="{8ED8F3C3-A283-4C12-BBD6-03E99AB4053E}"/>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39" name="n_3aveValue【庁舎】&#10;一人当たり面積">
          <a:extLst>
            <a:ext uri="{FF2B5EF4-FFF2-40B4-BE49-F238E27FC236}">
              <a16:creationId xmlns:a16="http://schemas.microsoft.com/office/drawing/2014/main" id="{8C2A9837-D89B-4B27-9AED-E3EC5EB3840C}"/>
            </a:ext>
          </a:extLst>
        </xdr:cNvPr>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40" name="n_4aveValue【庁舎】&#10;一人当たり面積">
          <a:extLst>
            <a:ext uri="{FF2B5EF4-FFF2-40B4-BE49-F238E27FC236}">
              <a16:creationId xmlns:a16="http://schemas.microsoft.com/office/drawing/2014/main" id="{DE25C62A-CAC3-47BA-BFC2-D31C1DD825E3}"/>
            </a:ext>
          </a:extLst>
        </xdr:cNvPr>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60251</xdr:rowOff>
    </xdr:from>
    <xdr:ext cx="469744" cy="259045"/>
    <xdr:sp macro="" textlink="">
      <xdr:nvSpPr>
        <xdr:cNvPr id="941" name="n_1mainValue【庁舎】&#10;一人当たり面積">
          <a:extLst>
            <a:ext uri="{FF2B5EF4-FFF2-40B4-BE49-F238E27FC236}">
              <a16:creationId xmlns:a16="http://schemas.microsoft.com/office/drawing/2014/main" id="{E6A5C0EF-BA59-4807-A04B-2266B7CF4D61}"/>
            </a:ext>
          </a:extLst>
        </xdr:cNvPr>
        <xdr:cNvSpPr txBox="1"/>
      </xdr:nvSpPr>
      <xdr:spPr>
        <a:xfrm>
          <a:off x="210757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42" name="n_2mainValue【庁舎】&#10;一人当たり面積">
          <a:extLst>
            <a:ext uri="{FF2B5EF4-FFF2-40B4-BE49-F238E27FC236}">
              <a16:creationId xmlns:a16="http://schemas.microsoft.com/office/drawing/2014/main" id="{E59D21C6-120C-4D40-A675-FCDE46F6152B}"/>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76579</xdr:rowOff>
    </xdr:from>
    <xdr:ext cx="469744" cy="259045"/>
    <xdr:sp macro="" textlink="">
      <xdr:nvSpPr>
        <xdr:cNvPr id="943" name="n_3mainValue【庁舎】&#10;一人当たり面積">
          <a:extLst>
            <a:ext uri="{FF2B5EF4-FFF2-40B4-BE49-F238E27FC236}">
              <a16:creationId xmlns:a16="http://schemas.microsoft.com/office/drawing/2014/main" id="{CDF2C6B4-78A0-4319-BDDF-F05BCAD80E1C}"/>
            </a:ext>
          </a:extLst>
        </xdr:cNvPr>
        <xdr:cNvSpPr txBox="1"/>
      </xdr:nvSpPr>
      <xdr:spPr>
        <a:xfrm>
          <a:off x="19310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944" name="n_4mainValue【庁舎】&#10;一人当たり面積">
          <a:extLst>
            <a:ext uri="{FF2B5EF4-FFF2-40B4-BE49-F238E27FC236}">
              <a16:creationId xmlns:a16="http://schemas.microsoft.com/office/drawing/2014/main" id="{3E04B73F-D918-43C3-92D1-5C3E711ECCE5}"/>
            </a:ext>
          </a:extLst>
        </xdr:cNvPr>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66694F17-1DA5-49AC-84C4-91CDC3D0B1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1BBEFD9C-F8B4-47F6-B647-47B2181DAE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F77EF407-B741-4019-B2D9-FA23190486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一般廃棄物処理施設の減価償却率が類似団体を大きく上回っている。美化センターと埋立処分場が老朽化していることが要因だが、美化センターについては令和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年度から他自治体へ可燃ごみの処理を委託しているほか、埋立処分場については約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年程度で残渣物で満杯となることが予測されており、今後の施設の更新や運営のあり方について検討が必要である。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保健センターについても減価償却率が類似自治体を上回っているが、令和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年度に長寿命化の改修工事を実施するため、今後減少が見込まれる。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消防施設についても減価償却率が類似自治体を上回っているが、砥部消防署広田出張所や消防団第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分団詰所の更新が予定されており、今後減少が見込まれる。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地形的な特徴や人口が比較的少ないことから、多くの施設類型で類似団体を上回っている。今後施設等を更新する際には、統廃合の検討や人口規模に見合った施設規模の見直し等、施設の最適化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価償却率については、特定の施設を除き、類似団体と同水準もしくは下回っているが、いずれの施設類型においても老朽化は進んでおり、今後改修や更新等が必要となってくるため、公共施設総合管理計画に基づき、適切な施設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FD7269B-F824-446E-9375-B5DA984B6AB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83C519D-47FB-4580-B8E9-A746CA6B86E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5076384-FFC0-495C-8DAE-B338D5554FF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3C3DDAB-8A54-4DD4-A41F-37C5CB01848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2A7D3CA-3D5B-4EDA-8D1F-DD71596FA6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FBABF04-D1D1-4680-A443-23070AD60A6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95047EE-77A9-40F0-B50B-BCB379DA435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2C439DE-1671-478C-8E7B-39E8347653D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30967E5-386C-47DB-A2A8-31875BADF4B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9D41EA0-3006-47ED-904A-9990145FD1D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53BCCAB-B0C7-4075-A2C0-0A254703259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6887B02-822B-4E95-89A3-CF19E210E46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4BB4347-4351-4DB4-9710-3DA1B85D32B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A994B5B-7BE5-45F6-B48B-3FFE2D04B8D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B5ED374-1410-43DD-8D2B-74F09BD599E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F99B944-3FBE-4AD1-9E7C-8C2DCA1CE15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8BD7BA0-9EBB-4EA1-AA3D-5FDF25CDDD4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5A68332-B37C-4E58-B56A-50BC25B1029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C24A5CF-1CF3-4A5E-AB65-F7A0CF66509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C80C2BE-2C94-446E-A79C-458CF71F123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2A685E5-F144-4AC4-9862-D27D2277144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6CA9998-C6E1-463D-8904-7EA6203F589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03060CB-6438-40F6-8C7F-B4EEB7379BB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5100211-0C9B-4CF1-8598-C6DA10F103A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4F03F98-6F73-4A55-9ABA-78709A3D45C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51B273B-E19F-4C09-8EA3-5424AF0BA1C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6F9D3ED-21A0-49BE-A388-A6B91EB61C5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2360EBB-96B2-4CDD-951C-16FCC70264E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4072A31-F837-41AF-A68B-01A66FD7DEC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50C12F3-0472-49C4-8073-A92CDDB1644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ACE2FF3-24FF-4EB8-A3E6-E2E0376DBA1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B2C24B0-05FD-44D7-8124-25AE27CFC8C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91B3D7A-0C79-40F1-AA72-E4A1BD3B6DC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E4B9D21-FA8D-4433-BED1-6E2A6FFA86E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6BCE8AB-3866-4447-88B3-F832AF034AF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0E78AAA-72D0-4E37-A776-D658326AF84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99D6F47-3045-4FED-915C-38BCB446E29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A2477B8-24C5-4331-8795-A25C93A7FCD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424DBC5-E7CB-48FD-949B-F44B97F1C41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3F70BBA-B586-414C-8411-F1D446C9173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91B1961-1D24-4559-86A2-31499447D3A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03CEB59-11AB-4B4C-9FF2-C1C3A8D08B8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B5D83A9-ED89-4614-9481-3592627475F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E88A4B9-ABD6-4C18-AFF5-9E119E9510E7}"/>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67785D8-B3B5-42D5-9766-A70659EC9D9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714DEB0-2C33-439B-A9C3-EECC3BC60B2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E105709-C9CD-4780-928D-8FCEB439F4B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となった。県平均よりも上回っているが類似団体と比較するとかなり下回っており、年々徐々に減少傾向である。</a:t>
          </a:r>
        </a:p>
        <a:p>
          <a:r>
            <a:rPr kumimoji="1" lang="ja-JP" altLang="en-US" sz="1300">
              <a:latin typeface="ＭＳ Ｐゴシック" panose="020B0600070205080204" pitchFamily="50" charset="-128"/>
              <a:ea typeface="ＭＳ Ｐゴシック" panose="020B0600070205080204" pitchFamily="50" charset="-128"/>
            </a:rPr>
            <a:t>　本町は大企業や商業の集積地域が少なく法人関係の収入も乏しい上に、人口も減少傾向にあるため、地方税の収入増加は厳しい。</a:t>
          </a:r>
        </a:p>
        <a:p>
          <a:r>
            <a:rPr kumimoji="1" lang="ja-JP" altLang="en-US" sz="1300">
              <a:latin typeface="ＭＳ Ｐゴシック" panose="020B0600070205080204" pitchFamily="50" charset="-128"/>
              <a:ea typeface="ＭＳ Ｐゴシック" panose="020B0600070205080204" pitchFamily="50" charset="-128"/>
            </a:rPr>
            <a:t>　今後も財源確保と税負担の公平性を保つために、税金滞納者への徴収を強化していく。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A4CCDD4-42CC-4816-BBF1-BB2819F06A5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25DCB4D-45C4-4C8F-9AFD-A57B84E5948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3CA87341-652F-4360-95CC-7C4ECDFA6A7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8714590-F6C4-40E3-8206-645F4A01BA88}"/>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F823256-046F-445D-9144-54A0ED2A22CA}"/>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4DF698E5-4BEC-426B-BBDB-C710EE13173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D22D2CC6-1C9D-4446-B772-AC1B341EDF5E}"/>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DC31C8E7-5627-4008-8E02-E695D023E64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52A4C644-A1F8-411B-8E8A-9B5B3D2DB80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B2D0888-D8A3-4793-A8A1-787011007991}"/>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75B0F20-C58F-4DB9-B82A-8A5DDE5D7B5F}"/>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FF8B35F-C975-4BB9-BD09-DF887AF6509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A7CA9E8D-C85C-4085-A861-EBF71D63068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C80C851-FAB0-4AE4-A920-DA465DC59E9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7289DF31-B66D-4349-B7D7-432ADBD23A8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853C290B-1D7F-40DE-8BE2-8441446EB80A}"/>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70389262-E85B-4BD6-ADC8-DB116078EF88}"/>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84063564-9D33-471B-B7EF-69B27B5EBAC4}"/>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CF147BFD-7E52-40B7-BA11-4CF64DFED09D}"/>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A5539E7D-2C7A-4063-9504-C7627D3BE106}"/>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BF3B4F7B-BFD3-4ECB-8A62-71A011153BAD}"/>
            </a:ext>
          </a:extLst>
        </xdr:cNvPr>
        <xdr:cNvCxnSpPr/>
      </xdr:nvCxnSpPr>
      <xdr:spPr>
        <a:xfrm>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73BA103-065E-4FC0-84CF-2FE8F08EA65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8B10DD02-EF73-4888-B750-2F126310255A}"/>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57855</xdr:rowOff>
    </xdr:to>
    <xdr:cxnSp macro="">
      <xdr:nvCxnSpPr>
        <xdr:cNvPr id="72" name="直線コネクタ 71">
          <a:extLst>
            <a:ext uri="{FF2B5EF4-FFF2-40B4-BE49-F238E27FC236}">
              <a16:creationId xmlns:a16="http://schemas.microsoft.com/office/drawing/2014/main" id="{7986A01D-5A6F-46E5-8407-B3D66C9809F2}"/>
            </a:ext>
          </a:extLst>
        </xdr:cNvPr>
        <xdr:cNvCxnSpPr/>
      </xdr:nvCxnSpPr>
      <xdr:spPr>
        <a:xfrm>
          <a:off x="3225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16F4D42F-D18C-4AB2-9B2F-C5A7FDFC35A1}"/>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1EE6DDB8-F25A-42B7-B2CE-5FE4639FD7DF}"/>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54525550-95F7-4F1B-9D2D-F2195E4484D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BA35C599-6A50-4E66-8A38-2E8343659E2E}"/>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EFB1C24C-9D16-4C14-A101-AF7342AAC8C5}"/>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D2D99F0B-9753-4D75-9632-B95250DE0C62}"/>
            </a:ext>
          </a:extLst>
        </xdr:cNvPr>
        <xdr:cNvCxnSpPr/>
      </xdr:nvCxnSpPr>
      <xdr:spPr>
        <a:xfrm>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F6972C7C-0364-498C-BA4A-825C03D819ED}"/>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A665EEBC-961C-419B-9C25-7802B6C47A5D}"/>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998EC3D1-628A-4362-B6F7-0A122AA8CE32}"/>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F283E327-64CA-4701-8B25-C8AA58D47F48}"/>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CD92EA8-812A-4778-BB08-2E1A4A68816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CB63B24-9A2E-4293-8C83-0F99D0F4BAC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4FF74C8-D2BE-46A7-BAAE-41BACD878A8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9222292-8F49-484B-A6F9-1A666349896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907C7FD-4283-4B19-9DBE-BFD750C5839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3954719A-9B29-4AC4-BF6E-A816CCD574C3}"/>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a:extLst>
            <a:ext uri="{FF2B5EF4-FFF2-40B4-BE49-F238E27FC236}">
              <a16:creationId xmlns:a16="http://schemas.microsoft.com/office/drawing/2014/main" id="{889B7BDA-2301-4A52-A2A8-3487410242DC}"/>
            </a:ext>
          </a:extLst>
        </xdr:cNvPr>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a:extLst>
            <a:ext uri="{FF2B5EF4-FFF2-40B4-BE49-F238E27FC236}">
              <a16:creationId xmlns:a16="http://schemas.microsoft.com/office/drawing/2014/main" id="{DD098CFF-ACF0-4300-A3A3-72FB2B670C92}"/>
            </a:ext>
          </a:extLst>
        </xdr:cNvPr>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a:extLst>
            <a:ext uri="{FF2B5EF4-FFF2-40B4-BE49-F238E27FC236}">
              <a16:creationId xmlns:a16="http://schemas.microsoft.com/office/drawing/2014/main" id="{414405F3-FD0B-4FD8-AC19-A261379B6745}"/>
            </a:ext>
          </a:extLst>
        </xdr:cNvPr>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205610-1E3D-4D7C-A8BF-65FF96382964}"/>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6C618FCC-2D79-4CAC-92CE-BA15F980ADD6}"/>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1264F86F-DA7E-4C06-846B-627D039A9191}"/>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35BAE9A0-8A33-4E19-BC4F-B46E2A572746}"/>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id="{9A01ADAA-CE22-4189-9B77-15A7B7764244}"/>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id="{EEB2814C-8506-4718-9D27-65EC6744A138}"/>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6BF0049-C733-42FE-89DA-37FE6A2D387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5E6B78FA-9E6B-4377-956C-2BFBF3950F1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B24A5D5-7813-469C-9C01-48612DB848D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3FA2402-2E7F-4B54-9F47-9F8ED60B2A2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113D4CA-8479-4DF3-B3CC-FF010D68C7B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557A253D-A262-4960-9D03-A51E1823E20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E0FF5701-FF77-48B0-96AA-48FB4354349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F399ECE-5C85-4BCF-A2CC-A9B6614E80B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FCE9CD83-2E5E-4965-8F0F-93F586ECD61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DEC8D24-D3B9-429E-BD85-B9E98DF1E17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FD865F0C-54C5-40B0-9A04-25893FE0DDF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B97F3654-96AE-4562-91B4-BA264D8695A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3E17F264-2C06-4FB1-82EC-873F5EC70E94}"/>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ポイント上昇したが、県平均・類似団体ともに比較して下回る結果となった。</a:t>
          </a:r>
        </a:p>
        <a:p>
          <a:r>
            <a:rPr kumimoji="1" lang="ja-JP" altLang="en-US" sz="1200">
              <a:latin typeface="ＭＳ Ｐゴシック" panose="020B0600070205080204" pitchFamily="50" charset="-128"/>
              <a:ea typeface="ＭＳ Ｐゴシック" panose="020B0600070205080204" pitchFamily="50" charset="-128"/>
            </a:rPr>
            <a:t>　普通交付税や地方消費税交付金などの歳入は前年度よりも増加したものの、扶助費や物件費などの歳出が大幅に増加したことにより、経常収支比率が増加することとなった。</a:t>
          </a:r>
        </a:p>
        <a:p>
          <a:r>
            <a:rPr kumimoji="1" lang="ja-JP" altLang="en-US" sz="1200">
              <a:latin typeface="ＭＳ Ｐゴシック" panose="020B0600070205080204" pitchFamily="50" charset="-128"/>
              <a:ea typeface="ＭＳ Ｐゴシック" panose="020B0600070205080204" pitchFamily="50" charset="-128"/>
            </a:rPr>
            <a:t>　今後、松山南高等学校砥部分校教育寮（仮称）などの大規模建設事業を予定しており、多額の地方債を発行するために公債費の上昇が懸念される。総合管理計画を基に事業の見直しや廃止を行うことで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E6481CCB-8955-4F6B-8B9E-A7F2DF1FDC7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D553A22E-B97A-49D9-B8DD-D7736EBEB1D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80BFA3F4-BAA1-4D30-B38C-A05D1C1B304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2A8C763E-6A39-4921-88E2-E56CF87D7C9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832364B-F562-4265-AB14-441C302B8BF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4EB7CD6-CE27-459B-8F54-A034D34E0EAD}"/>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1547F128-5D95-4E45-98A4-27B95E0AB28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6108A2FD-4EC3-4953-91AD-76B33A8D89B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65FEED-B67F-4494-A006-72648F49A2C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13AD26B4-29D8-44E1-A247-AAC3F7C314C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4E4B1EEB-0EFC-441C-B168-65197F1E932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F085E3B4-D555-4965-981C-1351B47EACB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6081FF3F-F959-4CE0-B851-D0686071A244}"/>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4E4C047E-37C0-4395-A066-6711CFD246A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5448CEDE-0A00-4C76-BAE3-529C6C5CDC7A}"/>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70C748A8-46C9-4EE6-9DFE-338BEB47B225}"/>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F00453A9-8A6C-4F45-A2ED-4C9EA8B71743}"/>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CD158B18-BA64-40CC-BA4C-7060C87FF11C}"/>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19EB9698-4E03-4ABA-BCB6-2528288C0D89}"/>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64</xdr:row>
      <xdr:rowOff>5588</xdr:rowOff>
    </xdr:to>
    <xdr:cxnSp macro="">
      <xdr:nvCxnSpPr>
        <xdr:cNvPr id="130" name="直線コネクタ 129">
          <a:extLst>
            <a:ext uri="{FF2B5EF4-FFF2-40B4-BE49-F238E27FC236}">
              <a16:creationId xmlns:a16="http://schemas.microsoft.com/office/drawing/2014/main" id="{C05FB4BE-4F01-442E-BC25-4BC1FA21338A}"/>
            </a:ext>
          </a:extLst>
        </xdr:cNvPr>
        <xdr:cNvCxnSpPr/>
      </xdr:nvCxnSpPr>
      <xdr:spPr>
        <a:xfrm>
          <a:off x="4114800" y="1076604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ABD8157B-135D-475D-BD0B-F45C85C10E81}"/>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B5C54B0A-50B0-4C93-AC89-765724709AA2}"/>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136144</xdr:rowOff>
    </xdr:to>
    <xdr:cxnSp macro="">
      <xdr:nvCxnSpPr>
        <xdr:cNvPr id="133" name="直線コネクタ 132">
          <a:extLst>
            <a:ext uri="{FF2B5EF4-FFF2-40B4-BE49-F238E27FC236}">
              <a16:creationId xmlns:a16="http://schemas.microsoft.com/office/drawing/2014/main" id="{0D29B3D7-E759-407A-B048-0985AB961284}"/>
            </a:ext>
          </a:extLst>
        </xdr:cNvPr>
        <xdr:cNvCxnSpPr/>
      </xdr:nvCxnSpPr>
      <xdr:spPr>
        <a:xfrm>
          <a:off x="3225800" y="1060678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B3011C33-5ECD-4FD9-A83F-C7B57624C69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DEB03EB3-C35D-482D-8995-4EB0F29502B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80518</xdr:rowOff>
    </xdr:to>
    <xdr:cxnSp macro="">
      <xdr:nvCxnSpPr>
        <xdr:cNvPr id="136" name="直線コネクタ 135">
          <a:extLst>
            <a:ext uri="{FF2B5EF4-FFF2-40B4-BE49-F238E27FC236}">
              <a16:creationId xmlns:a16="http://schemas.microsoft.com/office/drawing/2014/main" id="{5AE4F6EA-BC85-4002-82DE-85D4EFDA2C17}"/>
            </a:ext>
          </a:extLst>
        </xdr:cNvPr>
        <xdr:cNvCxnSpPr/>
      </xdr:nvCxnSpPr>
      <xdr:spPr>
        <a:xfrm flipV="1">
          <a:off x="2336800" y="1060678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5AF5E60B-BFC3-4DDE-937F-96597AE1FAA8}"/>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79C70C9F-F884-4405-B907-AE1410532C1F}"/>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80518</xdr:rowOff>
    </xdr:to>
    <xdr:cxnSp macro="">
      <xdr:nvCxnSpPr>
        <xdr:cNvPr id="139" name="直線コネクタ 138">
          <a:extLst>
            <a:ext uri="{FF2B5EF4-FFF2-40B4-BE49-F238E27FC236}">
              <a16:creationId xmlns:a16="http://schemas.microsoft.com/office/drawing/2014/main" id="{5119B382-693B-4564-82B1-A741DA412672}"/>
            </a:ext>
          </a:extLst>
        </xdr:cNvPr>
        <xdr:cNvCxnSpPr/>
      </xdr:nvCxnSpPr>
      <xdr:spPr>
        <a:xfrm>
          <a:off x="1447800" y="108336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9211C5CA-0E50-44A4-93A1-00D70F4C47A1}"/>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43E7BEBD-9182-4CE9-8E7A-91373A6F469B}"/>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842592A1-A3A7-4BB7-84B1-09DE52C777D6}"/>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E767AC16-78B7-495E-BA9C-A667E6ECBF76}"/>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1AF560A-3D31-4F4C-A3EE-F422A7ECE6F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D59975E-194F-4EF3-8333-521B585FF02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EDC286B-4C6C-4242-9D7F-AAC5B52B91E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B16162F-2FF2-4016-8EFC-A28165E2543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7C045F3-8995-46D2-9FFF-8C5AA680E18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a:extLst>
            <a:ext uri="{FF2B5EF4-FFF2-40B4-BE49-F238E27FC236}">
              <a16:creationId xmlns:a16="http://schemas.microsoft.com/office/drawing/2014/main" id="{5603A412-F03A-4238-A750-DC1A5E994E8F}"/>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0" name="財政構造の弾力性該当値テキスト">
          <a:extLst>
            <a:ext uri="{FF2B5EF4-FFF2-40B4-BE49-F238E27FC236}">
              <a16:creationId xmlns:a16="http://schemas.microsoft.com/office/drawing/2014/main" id="{6AC77D78-85D2-4EA7-87AB-714C5AF266D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a:extLst>
            <a:ext uri="{FF2B5EF4-FFF2-40B4-BE49-F238E27FC236}">
              <a16:creationId xmlns:a16="http://schemas.microsoft.com/office/drawing/2014/main" id="{B7656C1A-8E7D-4A47-AD30-1EC8E97562AA}"/>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25671</xdr:rowOff>
    </xdr:from>
    <xdr:ext cx="736600" cy="259045"/>
    <xdr:sp macro="" textlink="">
      <xdr:nvSpPr>
        <xdr:cNvPr id="152" name="テキスト ボックス 151">
          <a:extLst>
            <a:ext uri="{FF2B5EF4-FFF2-40B4-BE49-F238E27FC236}">
              <a16:creationId xmlns:a16="http://schemas.microsoft.com/office/drawing/2014/main" id="{18A70822-B2F3-403C-8D25-37B7E7FBAAD2}"/>
            </a:ext>
          </a:extLst>
        </xdr:cNvPr>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a:extLst>
            <a:ext uri="{FF2B5EF4-FFF2-40B4-BE49-F238E27FC236}">
              <a16:creationId xmlns:a16="http://schemas.microsoft.com/office/drawing/2014/main" id="{B9207087-B330-45C6-BD6A-B4B31338DEE4}"/>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4" name="テキスト ボックス 153">
          <a:extLst>
            <a:ext uri="{FF2B5EF4-FFF2-40B4-BE49-F238E27FC236}">
              <a16:creationId xmlns:a16="http://schemas.microsoft.com/office/drawing/2014/main" id="{15853B98-67F0-4740-B2A8-2E369C4B3C92}"/>
            </a:ext>
          </a:extLst>
        </xdr:cNvPr>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5" name="楕円 154">
          <a:extLst>
            <a:ext uri="{FF2B5EF4-FFF2-40B4-BE49-F238E27FC236}">
              <a16:creationId xmlns:a16="http://schemas.microsoft.com/office/drawing/2014/main" id="{F744F98E-6905-49DD-BB0C-F3DD2857DCE5}"/>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6" name="テキスト ボックス 155">
          <a:extLst>
            <a:ext uri="{FF2B5EF4-FFF2-40B4-BE49-F238E27FC236}">
              <a16:creationId xmlns:a16="http://schemas.microsoft.com/office/drawing/2014/main" id="{93FAB55D-0F96-41DA-8EFF-7D3EB64B7A29}"/>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7" name="楕円 156">
          <a:extLst>
            <a:ext uri="{FF2B5EF4-FFF2-40B4-BE49-F238E27FC236}">
              <a16:creationId xmlns:a16="http://schemas.microsoft.com/office/drawing/2014/main" id="{EA9120DA-E30C-4C66-9AE1-0F1693D08964}"/>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8" name="テキスト ボックス 157">
          <a:extLst>
            <a:ext uri="{FF2B5EF4-FFF2-40B4-BE49-F238E27FC236}">
              <a16:creationId xmlns:a16="http://schemas.microsoft.com/office/drawing/2014/main" id="{68926A3D-952E-431C-B60E-BA40EB299888}"/>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3C92F9C7-DF30-43B0-AEF4-89F55D348B1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C3156245-974D-4C0D-8A5F-8BBFA93C170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819313EC-B222-4EAF-854D-3EBDFD57EBE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678CF75-566E-4370-9555-B5F9ACED8E5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2C8EEC44-7E01-46B0-A072-B68080AEB66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E2B50F66-E831-4D9A-BCBC-68C1977E71C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9EF221AD-742B-4B8F-9E67-77BE89026D3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12D49AC8-BF14-4130-A2D3-1BDE9BB6552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C5EA0691-098C-4FBC-9895-4723E39FB6C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356E2EC2-C015-4009-8F12-184F98BBD1A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5DE0C0F6-DB7B-4784-A857-90E90C7EB5A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E0712C41-243C-4E4E-8474-7D5C179286B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4DCA9C37-7403-45D3-ACB2-364AA391B41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9,868</a:t>
          </a:r>
          <a:r>
            <a:rPr kumimoji="1" lang="ja-JP" altLang="en-US" sz="1300">
              <a:latin typeface="ＭＳ Ｐゴシック" panose="020B0600070205080204" pitchFamily="50" charset="-128"/>
              <a:ea typeface="ＭＳ Ｐゴシック" panose="020B0600070205080204" pitchFamily="50" charset="-128"/>
            </a:rPr>
            <a:t>円増加し、県平均と類似団体平均よりも上回っている。</a:t>
          </a:r>
        </a:p>
        <a:p>
          <a:r>
            <a:rPr kumimoji="1" lang="ja-JP" altLang="en-US" sz="1300">
              <a:latin typeface="ＭＳ Ｐゴシック" panose="020B0600070205080204" pitchFamily="50" charset="-128"/>
              <a:ea typeface="ＭＳ Ｐゴシック" panose="020B0600070205080204" pitchFamily="50" charset="-128"/>
            </a:rPr>
            <a:t>　主に</a:t>
          </a:r>
          <a:r>
            <a:rPr kumimoji="1" lang="en-US" altLang="ja-JP" sz="1300">
              <a:latin typeface="ＭＳ Ｐゴシック" panose="020B0600070205080204" pitchFamily="50" charset="-128"/>
              <a:ea typeface="ＭＳ Ｐゴシック" panose="020B0600070205080204" pitchFamily="50" charset="-128"/>
            </a:rPr>
            <a:t>JA</a:t>
          </a:r>
          <a:r>
            <a:rPr kumimoji="1" lang="ja-JP" altLang="en-US" sz="1300">
              <a:latin typeface="ＭＳ Ｐゴシック" panose="020B0600070205080204" pitchFamily="50" charset="-128"/>
              <a:ea typeface="ＭＳ Ｐゴシック" panose="020B0600070205080204" pitchFamily="50" charset="-128"/>
            </a:rPr>
            <a:t>より寄附を受けた施設の解体費用や、ごみ処理の広域化に伴うごみ収集運搬費の増加により物件費が増加したことが要因である。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今後、宮内保育所と麻生幼稚園の閉園に伴う施設解体を予定しており、物件費の増加が懸念されるため、人件費の抑制が必要とされる。定年延長も考慮した定員管理の適正化のために、より計画的に採用を行う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79F937EC-AFF0-4512-872B-EB8DFF27336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46D180E2-2A54-4E61-8E96-B662312BFEE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380DF363-0252-42EA-8FE3-AF65212B759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C77B5FEA-80DE-4556-92E9-F3CEE4B12A9A}"/>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B1A40E78-9000-4676-B6DE-C74383E9F3AB}"/>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F3451666-4208-4250-8594-2D53D27848BE}"/>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AE847F7C-972F-4BEB-9BB5-A48961EB3AF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A66ED105-4A52-4E54-8215-6EBFE5DC1B55}"/>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36215DAD-8938-4B7D-9C9E-10DB7BD47E1F}"/>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A2F746F8-6FE2-4FBF-9148-EBE90694A9C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3386F224-8F21-40E4-923D-7420836C8CE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49951BE7-5830-4ECB-A7F5-532B1089137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C5480C80-CB23-407B-B899-4241237B54EA}"/>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3EFD4D16-23DA-4839-B715-7649B6DA13BE}"/>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195C799A-E084-46E0-A6C6-DD9111931611}"/>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1E5776DD-A09F-4EA6-B108-B308EC6617D7}"/>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6449F250-44AA-447A-815E-0278E222F6CF}"/>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128253</xdr:rowOff>
    </xdr:from>
    <xdr:to>
      <xdr:col>23</xdr:col>
      <xdr:colOff>133350</xdr:colOff>
      <xdr:row>84</xdr:row>
      <xdr:rowOff>16331</xdr:rowOff>
    </xdr:to>
    <xdr:cxnSp macro="">
      <xdr:nvCxnSpPr>
        <xdr:cNvPr id="189" name="直線コネクタ 188">
          <a:extLst>
            <a:ext uri="{FF2B5EF4-FFF2-40B4-BE49-F238E27FC236}">
              <a16:creationId xmlns:a16="http://schemas.microsoft.com/office/drawing/2014/main" id="{3E7923D2-4973-485B-B570-6CD85E620401}"/>
            </a:ext>
          </a:extLst>
        </xdr:cNvPr>
        <xdr:cNvCxnSpPr/>
      </xdr:nvCxnSpPr>
      <xdr:spPr>
        <a:xfrm>
          <a:off x="4114800" y="14358603"/>
          <a:ext cx="8382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D3BD323B-8C9A-4303-8998-FC192D3ADD19}"/>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3863722E-5B46-4C8C-BA8B-26D389BDD4A2}"/>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116929</xdr:rowOff>
    </xdr:from>
    <xdr:to>
      <xdr:col>19</xdr:col>
      <xdr:colOff>133350</xdr:colOff>
      <xdr:row>83</xdr:row>
      <xdr:rowOff>128253</xdr:rowOff>
    </xdr:to>
    <xdr:cxnSp macro="">
      <xdr:nvCxnSpPr>
        <xdr:cNvPr id="192" name="直線コネクタ 191">
          <a:extLst>
            <a:ext uri="{FF2B5EF4-FFF2-40B4-BE49-F238E27FC236}">
              <a16:creationId xmlns:a16="http://schemas.microsoft.com/office/drawing/2014/main" id="{278B1530-1215-4EA6-9772-6EB5B8B8BCB8}"/>
            </a:ext>
          </a:extLst>
        </xdr:cNvPr>
        <xdr:cNvCxnSpPr/>
      </xdr:nvCxnSpPr>
      <xdr:spPr>
        <a:xfrm>
          <a:off x="3225800" y="14347279"/>
          <a:ext cx="889000" cy="1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827655B3-7C22-45DC-8414-CA6555C80B97}"/>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B8053207-D78E-4DEB-BDFF-F95B71304DBA}"/>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61793</xdr:rowOff>
    </xdr:from>
    <xdr:to>
      <xdr:col>15</xdr:col>
      <xdr:colOff>82550</xdr:colOff>
      <xdr:row>83</xdr:row>
      <xdr:rowOff>116929</xdr:rowOff>
    </xdr:to>
    <xdr:cxnSp macro="">
      <xdr:nvCxnSpPr>
        <xdr:cNvPr id="195" name="直線コネクタ 194">
          <a:extLst>
            <a:ext uri="{FF2B5EF4-FFF2-40B4-BE49-F238E27FC236}">
              <a16:creationId xmlns:a16="http://schemas.microsoft.com/office/drawing/2014/main" id="{E71BD1F9-43A3-4EE2-BF84-623D0C367AC0}"/>
            </a:ext>
          </a:extLst>
        </xdr:cNvPr>
        <xdr:cNvCxnSpPr/>
      </xdr:nvCxnSpPr>
      <xdr:spPr>
        <a:xfrm>
          <a:off x="2336800" y="14292143"/>
          <a:ext cx="889000" cy="5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58FCEDFD-CF9D-49AE-83B1-2808A020CEC4}"/>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5533A88D-0C3C-4B95-9A7F-A5DC76728063}"/>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61793</xdr:rowOff>
    </xdr:from>
    <xdr:to>
      <xdr:col>11</xdr:col>
      <xdr:colOff>31750</xdr:colOff>
      <xdr:row>83</xdr:row>
      <xdr:rowOff>62457</xdr:rowOff>
    </xdr:to>
    <xdr:cxnSp macro="">
      <xdr:nvCxnSpPr>
        <xdr:cNvPr id="198" name="直線コネクタ 197">
          <a:extLst>
            <a:ext uri="{FF2B5EF4-FFF2-40B4-BE49-F238E27FC236}">
              <a16:creationId xmlns:a16="http://schemas.microsoft.com/office/drawing/2014/main" id="{001BCDA3-8DB6-4E80-8C13-0A17BC950D38}"/>
            </a:ext>
          </a:extLst>
        </xdr:cNvPr>
        <xdr:cNvCxnSpPr/>
      </xdr:nvCxnSpPr>
      <xdr:spPr>
        <a:xfrm flipV="1">
          <a:off x="1447800" y="14292143"/>
          <a:ext cx="889000" cy="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E930B56E-4E52-4CF8-AEA5-391287C73A04}"/>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A5C81624-2554-4B0A-A13E-97C75B96776E}"/>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325382FC-BB99-408A-9DE0-F96D0849AB63}"/>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A38B2F77-D8DC-4B31-ACC1-1BA225E51D46}"/>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E3B813B4-7F87-44E9-BAF5-02C47F3C366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674535B-ADF0-42D9-8997-94C3B2471ED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363389B0-0486-4D41-86D7-D5333A14F18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1AEA755C-0B44-4927-8E52-AD4E1EC2463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FA57602-77CA-4B73-A9CB-0112119DFFD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136981</xdr:rowOff>
    </xdr:from>
    <xdr:to>
      <xdr:col>23</xdr:col>
      <xdr:colOff>184150</xdr:colOff>
      <xdr:row>84</xdr:row>
      <xdr:rowOff>67131</xdr:rowOff>
    </xdr:to>
    <xdr:sp macro="" textlink="">
      <xdr:nvSpPr>
        <xdr:cNvPr id="208" name="楕円 207">
          <a:extLst>
            <a:ext uri="{FF2B5EF4-FFF2-40B4-BE49-F238E27FC236}">
              <a16:creationId xmlns:a16="http://schemas.microsoft.com/office/drawing/2014/main" id="{40CC36FB-D48B-486C-B376-D8816A261BDA}"/>
            </a:ext>
          </a:extLst>
        </xdr:cNvPr>
        <xdr:cNvSpPr/>
      </xdr:nvSpPr>
      <xdr:spPr>
        <a:xfrm>
          <a:off x="4902200" y="14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109058</xdr:rowOff>
    </xdr:from>
    <xdr:ext cx="762000" cy="259045"/>
    <xdr:sp macro="" textlink="">
      <xdr:nvSpPr>
        <xdr:cNvPr id="209" name="人件費・物件費等の状況該当値テキスト">
          <a:extLst>
            <a:ext uri="{FF2B5EF4-FFF2-40B4-BE49-F238E27FC236}">
              <a16:creationId xmlns:a16="http://schemas.microsoft.com/office/drawing/2014/main" id="{BC8ACF50-91C7-49EB-B14B-9D90F356E26F}"/>
            </a:ext>
          </a:extLst>
        </xdr:cNvPr>
        <xdr:cNvSpPr txBox="1"/>
      </xdr:nvSpPr>
      <xdr:spPr>
        <a:xfrm>
          <a:off x="5041900" y="1433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77453</xdr:rowOff>
    </xdr:from>
    <xdr:to>
      <xdr:col>19</xdr:col>
      <xdr:colOff>184150</xdr:colOff>
      <xdr:row>84</xdr:row>
      <xdr:rowOff>7603</xdr:rowOff>
    </xdr:to>
    <xdr:sp macro="" textlink="">
      <xdr:nvSpPr>
        <xdr:cNvPr id="210" name="楕円 209">
          <a:extLst>
            <a:ext uri="{FF2B5EF4-FFF2-40B4-BE49-F238E27FC236}">
              <a16:creationId xmlns:a16="http://schemas.microsoft.com/office/drawing/2014/main" id="{E55B8D3D-CCEE-4C36-9063-3EB774C9F3DA}"/>
            </a:ext>
          </a:extLst>
        </xdr:cNvPr>
        <xdr:cNvSpPr/>
      </xdr:nvSpPr>
      <xdr:spPr>
        <a:xfrm>
          <a:off x="4064000" y="143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163830</xdr:rowOff>
    </xdr:from>
    <xdr:ext cx="736600" cy="259045"/>
    <xdr:sp macro="" textlink="">
      <xdr:nvSpPr>
        <xdr:cNvPr id="211" name="テキスト ボックス 210">
          <a:extLst>
            <a:ext uri="{FF2B5EF4-FFF2-40B4-BE49-F238E27FC236}">
              <a16:creationId xmlns:a16="http://schemas.microsoft.com/office/drawing/2014/main" id="{43A65DA9-7808-44ED-9FAE-6D4230434214}"/>
            </a:ext>
          </a:extLst>
        </xdr:cNvPr>
        <xdr:cNvSpPr txBox="1"/>
      </xdr:nvSpPr>
      <xdr:spPr>
        <a:xfrm>
          <a:off x="3733800" y="1439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66129</xdr:rowOff>
    </xdr:from>
    <xdr:to>
      <xdr:col>15</xdr:col>
      <xdr:colOff>133350</xdr:colOff>
      <xdr:row>83</xdr:row>
      <xdr:rowOff>167729</xdr:rowOff>
    </xdr:to>
    <xdr:sp macro="" textlink="">
      <xdr:nvSpPr>
        <xdr:cNvPr id="212" name="楕円 211">
          <a:extLst>
            <a:ext uri="{FF2B5EF4-FFF2-40B4-BE49-F238E27FC236}">
              <a16:creationId xmlns:a16="http://schemas.microsoft.com/office/drawing/2014/main" id="{973CB42D-1B41-4F29-B69E-64A99C86C32E}"/>
            </a:ext>
          </a:extLst>
        </xdr:cNvPr>
        <xdr:cNvSpPr/>
      </xdr:nvSpPr>
      <xdr:spPr>
        <a:xfrm>
          <a:off x="3175000" y="1429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152506</xdr:rowOff>
    </xdr:from>
    <xdr:ext cx="762000" cy="259045"/>
    <xdr:sp macro="" textlink="">
      <xdr:nvSpPr>
        <xdr:cNvPr id="213" name="テキスト ボックス 212">
          <a:extLst>
            <a:ext uri="{FF2B5EF4-FFF2-40B4-BE49-F238E27FC236}">
              <a16:creationId xmlns:a16="http://schemas.microsoft.com/office/drawing/2014/main" id="{93A88060-E7D1-4E45-9E29-9DEF132585ED}"/>
            </a:ext>
          </a:extLst>
        </xdr:cNvPr>
        <xdr:cNvSpPr txBox="1"/>
      </xdr:nvSpPr>
      <xdr:spPr>
        <a:xfrm>
          <a:off x="2844800" y="1438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10993</xdr:rowOff>
    </xdr:from>
    <xdr:to>
      <xdr:col>11</xdr:col>
      <xdr:colOff>82550</xdr:colOff>
      <xdr:row>83</xdr:row>
      <xdr:rowOff>112593</xdr:rowOff>
    </xdr:to>
    <xdr:sp macro="" textlink="">
      <xdr:nvSpPr>
        <xdr:cNvPr id="214" name="楕円 213">
          <a:extLst>
            <a:ext uri="{FF2B5EF4-FFF2-40B4-BE49-F238E27FC236}">
              <a16:creationId xmlns:a16="http://schemas.microsoft.com/office/drawing/2014/main" id="{32E3EB34-68ED-4F02-86BA-F3528C4E23CF}"/>
            </a:ext>
          </a:extLst>
        </xdr:cNvPr>
        <xdr:cNvSpPr/>
      </xdr:nvSpPr>
      <xdr:spPr>
        <a:xfrm>
          <a:off x="2286000" y="142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97370</xdr:rowOff>
    </xdr:from>
    <xdr:ext cx="762000" cy="259045"/>
    <xdr:sp macro="" textlink="">
      <xdr:nvSpPr>
        <xdr:cNvPr id="215" name="テキスト ボックス 214">
          <a:extLst>
            <a:ext uri="{FF2B5EF4-FFF2-40B4-BE49-F238E27FC236}">
              <a16:creationId xmlns:a16="http://schemas.microsoft.com/office/drawing/2014/main" id="{F7F795AF-FEDB-4B21-A731-F0DE9AD4FCAE}"/>
            </a:ext>
          </a:extLst>
        </xdr:cNvPr>
        <xdr:cNvSpPr txBox="1"/>
      </xdr:nvSpPr>
      <xdr:spPr>
        <a:xfrm>
          <a:off x="1955800" y="1432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11657</xdr:rowOff>
    </xdr:from>
    <xdr:to>
      <xdr:col>7</xdr:col>
      <xdr:colOff>31750</xdr:colOff>
      <xdr:row>83</xdr:row>
      <xdr:rowOff>113257</xdr:rowOff>
    </xdr:to>
    <xdr:sp macro="" textlink="">
      <xdr:nvSpPr>
        <xdr:cNvPr id="216" name="楕円 215">
          <a:extLst>
            <a:ext uri="{FF2B5EF4-FFF2-40B4-BE49-F238E27FC236}">
              <a16:creationId xmlns:a16="http://schemas.microsoft.com/office/drawing/2014/main" id="{9A9AAFCB-058A-4314-B32C-6BB57A80FF19}"/>
            </a:ext>
          </a:extLst>
        </xdr:cNvPr>
        <xdr:cNvSpPr/>
      </xdr:nvSpPr>
      <xdr:spPr>
        <a:xfrm>
          <a:off x="1397000" y="1424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98034</xdr:rowOff>
    </xdr:from>
    <xdr:ext cx="762000" cy="259045"/>
    <xdr:sp macro="" textlink="">
      <xdr:nvSpPr>
        <xdr:cNvPr id="217" name="テキスト ボックス 216">
          <a:extLst>
            <a:ext uri="{FF2B5EF4-FFF2-40B4-BE49-F238E27FC236}">
              <a16:creationId xmlns:a16="http://schemas.microsoft.com/office/drawing/2014/main" id="{83F5A5D2-0706-4C7A-93A1-22991218AE80}"/>
            </a:ext>
          </a:extLst>
        </xdr:cNvPr>
        <xdr:cNvSpPr txBox="1"/>
      </xdr:nvSpPr>
      <xdr:spPr>
        <a:xfrm>
          <a:off x="1066800" y="1432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D4A6FAA1-5430-4262-B1FC-5375C7168D1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2377D14E-6872-410C-AA62-20BFAB54C69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EE28243A-A2A4-433F-AA46-9CB3C44D094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99C814ED-3CEA-4DD9-851D-A0B34BBF397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A047E379-D9B0-4CCD-A4E1-780F7255545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604A8B7E-B26A-4018-BD8A-B10DBE3B93A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8AF2230F-30FE-4448-8D9D-8A29041B1DA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1EB8BA59-25E7-4451-AF23-A77225B9681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2E4F12A5-67AC-47A7-B195-50C93761C0A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3DAFEB7C-AF8C-4C53-A646-C1797C3F07E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817A7EAA-033A-4C61-84C8-1774BCD6ADA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A05B5224-4EB4-456F-A7C8-8D436D02919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DCFDB1E6-CFB9-41F4-85B8-E37E54EB513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職員の退職及び新規採用、経験年数階層の変動などにより前年度から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となったが、県平均・類似団体と比較しても低い状況であるため、今後も業務に相応した給与水準の維持に努める。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7FED18B2-5BA0-4267-8CC1-AD60616D4FA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513D188F-D2B0-4E92-8549-19020D69F00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3885CC0-8E85-402F-BC7E-C25ABB354F6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59A6CA7-1671-45EB-B0EA-D0BA416DAF3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742C6E37-0B78-41F1-9F48-AA23ED5C6D2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102A8DB3-2660-4418-A419-FF0C6A5329B4}"/>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999EDB80-2914-45B7-931C-60AD6D3942D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57F21CDB-D102-49AC-A53C-80020174BB42}"/>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BF2DBB3E-7FB0-43AB-AE11-7AA4EE210523}"/>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758CCAFE-96B4-4729-A0D5-E12F81A76E94}"/>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3C51148F-3951-4F00-950C-6375793E09F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4CD66FE9-7D1B-4D3B-80B1-A8720193129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83622F9D-EA02-4C03-A280-5C348442A461}"/>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9E545111-7DF5-4130-90C3-41AE181102B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85D340E9-237D-4B0A-B54D-9D7DCEE074B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53339C45-01CB-4B59-9D82-C454EEE261EC}"/>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29CC3099-63EE-48E9-AEFB-0778252CE19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EAE85BDD-9084-46FD-A3D0-9F03ADE4D8F5}"/>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703413FE-80D7-4D54-8BEA-45EBBDD627AE}"/>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5E04AED3-D545-4AC1-94E7-24D0380C3BB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3AC458C8-D0D9-46E9-A4B7-78B2049B9622}"/>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B432824D-18D2-4DE0-9232-A50F89B10148}"/>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166914</xdr:rowOff>
    </xdr:to>
    <xdr:cxnSp macro="">
      <xdr:nvCxnSpPr>
        <xdr:cNvPr id="253" name="直線コネクタ 252">
          <a:extLst>
            <a:ext uri="{FF2B5EF4-FFF2-40B4-BE49-F238E27FC236}">
              <a16:creationId xmlns:a16="http://schemas.microsoft.com/office/drawing/2014/main" id="{F0F3813C-ABDC-466F-930E-DB18376478A1}"/>
            </a:ext>
          </a:extLst>
        </xdr:cNvPr>
        <xdr:cNvCxnSpPr/>
      </xdr:nvCxnSpPr>
      <xdr:spPr>
        <a:xfrm>
          <a:off x="16179800" y="141396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AAFC01CE-41AB-41CE-8F43-B809C50B372A}"/>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E0E8E66C-5B86-4EC9-8D01-5A4859321AA4}"/>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80736</xdr:rowOff>
    </xdr:to>
    <xdr:cxnSp macro="">
      <xdr:nvCxnSpPr>
        <xdr:cNvPr id="256" name="直線コネクタ 255">
          <a:extLst>
            <a:ext uri="{FF2B5EF4-FFF2-40B4-BE49-F238E27FC236}">
              <a16:creationId xmlns:a16="http://schemas.microsoft.com/office/drawing/2014/main" id="{32375DA6-21AA-44D0-9DC7-115289A533F9}"/>
            </a:ext>
          </a:extLst>
        </xdr:cNvPr>
        <xdr:cNvCxnSpPr/>
      </xdr:nvCxnSpPr>
      <xdr:spPr>
        <a:xfrm>
          <a:off x="15290800" y="14139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A0825A77-810E-4F64-8D2D-A3C8DBA082E5}"/>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99FC7A4-8670-4056-85E1-503F0F93C0E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97971</xdr:rowOff>
    </xdr:to>
    <xdr:cxnSp macro="">
      <xdr:nvCxnSpPr>
        <xdr:cNvPr id="259" name="直線コネクタ 258">
          <a:extLst>
            <a:ext uri="{FF2B5EF4-FFF2-40B4-BE49-F238E27FC236}">
              <a16:creationId xmlns:a16="http://schemas.microsoft.com/office/drawing/2014/main" id="{F17EAE44-3B9F-400A-9165-FE885F994AE1}"/>
            </a:ext>
          </a:extLst>
        </xdr:cNvPr>
        <xdr:cNvCxnSpPr/>
      </xdr:nvCxnSpPr>
      <xdr:spPr>
        <a:xfrm flipV="1">
          <a:off x="14401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E34D6075-6D46-4EC6-BE45-522C54AAEF0E}"/>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92482B93-C2BE-49AC-AE5C-E11F4C82A2AD}"/>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2" name="直線コネクタ 261">
          <a:extLst>
            <a:ext uri="{FF2B5EF4-FFF2-40B4-BE49-F238E27FC236}">
              <a16:creationId xmlns:a16="http://schemas.microsoft.com/office/drawing/2014/main" id="{0541E807-EFDE-4F4F-A1F2-84F75B8EF7DF}"/>
            </a:ext>
          </a:extLst>
        </xdr:cNvPr>
        <xdr:cNvCxnSpPr/>
      </xdr:nvCxnSpPr>
      <xdr:spPr>
        <a:xfrm flipV="1">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ADE00B57-2468-4ED3-8B79-0E74E3FD16C1}"/>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ADCF2EBC-AAAF-4906-A445-0EF1C8AD5A62}"/>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70944CD7-18F3-419F-8D11-2B48BA96BC57}"/>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E83702AE-1E64-4669-AF93-B8F1C25AED4D}"/>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5FF20F4A-2446-4C29-B353-D9EE5D3D6DD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62E16221-3509-4B49-8534-BE507023169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354C85F-7F06-4EEC-B685-788875A1963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C819A34-1F86-4374-A5C8-833E7ABF736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12D3EE4-C4AE-46BF-9401-079B4DDA33E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2" name="楕円 271">
          <a:extLst>
            <a:ext uri="{FF2B5EF4-FFF2-40B4-BE49-F238E27FC236}">
              <a16:creationId xmlns:a16="http://schemas.microsoft.com/office/drawing/2014/main" id="{E88DEF13-94D6-4D6A-9DAA-8DCDE4E3475B}"/>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3" name="給与水準   （国との比較）該当値テキスト">
          <a:extLst>
            <a:ext uri="{FF2B5EF4-FFF2-40B4-BE49-F238E27FC236}">
              <a16:creationId xmlns:a16="http://schemas.microsoft.com/office/drawing/2014/main" id="{E60D451E-2E67-494C-8552-12EAB37A6BB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74" name="楕円 273">
          <a:extLst>
            <a:ext uri="{FF2B5EF4-FFF2-40B4-BE49-F238E27FC236}">
              <a16:creationId xmlns:a16="http://schemas.microsoft.com/office/drawing/2014/main" id="{B4D858C7-B243-4044-B72B-9FA7CD2106E8}"/>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75" name="テキスト ボックス 274">
          <a:extLst>
            <a:ext uri="{FF2B5EF4-FFF2-40B4-BE49-F238E27FC236}">
              <a16:creationId xmlns:a16="http://schemas.microsoft.com/office/drawing/2014/main" id="{45A42416-4974-4201-BB70-E24EC90DBBB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76" name="楕円 275">
          <a:extLst>
            <a:ext uri="{FF2B5EF4-FFF2-40B4-BE49-F238E27FC236}">
              <a16:creationId xmlns:a16="http://schemas.microsoft.com/office/drawing/2014/main" id="{2EB318FF-8284-48F3-A676-4871A9F33719}"/>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77" name="テキスト ボックス 276">
          <a:extLst>
            <a:ext uri="{FF2B5EF4-FFF2-40B4-BE49-F238E27FC236}">
              <a16:creationId xmlns:a16="http://schemas.microsoft.com/office/drawing/2014/main" id="{0E258AE8-8878-4E60-AC10-FFF16531956D}"/>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78" name="楕円 277">
          <a:extLst>
            <a:ext uri="{FF2B5EF4-FFF2-40B4-BE49-F238E27FC236}">
              <a16:creationId xmlns:a16="http://schemas.microsoft.com/office/drawing/2014/main" id="{BC639504-E1F8-4D0F-A58D-40A2FDCF1163}"/>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7BC82293-BC3E-4953-8150-128C72DE0EC6}"/>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0" name="楕円 279">
          <a:extLst>
            <a:ext uri="{FF2B5EF4-FFF2-40B4-BE49-F238E27FC236}">
              <a16:creationId xmlns:a16="http://schemas.microsoft.com/office/drawing/2014/main" id="{C7723F6D-716F-406A-9F79-453C0EA05AF6}"/>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6CA9D597-BE14-40AB-B71B-ED75AE9BB946}"/>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4B5E5B37-DBD6-4FBA-B0C7-685FEB38DBD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14942D88-0F4C-43DF-BEFE-7B20E9BCC98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D694A390-4CA3-48EF-A0B7-0A8714EB40B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D4EA83E8-60CE-4E4C-8282-6C6548F5582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6BB296B-B110-452E-8A2B-FEE66018C04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2A1FF68E-D567-42FE-9238-06C7BF72ACC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20624D1-9EAA-45DA-9353-A70376A2B07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7811E2B-6DDA-4E44-AF7E-1ACD7E3773E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160158A-335F-46FA-A4D4-67DF40A1114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5532E66C-F8F3-4E81-BAE8-1809624C17D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D5F01046-4493-4E9D-BD81-52F20B7D21C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AB6CF09F-FE3F-4CF2-8EE5-6BF64438E63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1E1EBAD4-C074-4F27-A95A-1687438D624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人減少し</a:t>
          </a:r>
          <a:r>
            <a:rPr kumimoji="1" lang="en-US" altLang="ja-JP" sz="1300">
              <a:latin typeface="ＭＳ Ｐゴシック" panose="020B0600070205080204" pitchFamily="50" charset="-128"/>
              <a:ea typeface="ＭＳ Ｐゴシック" panose="020B0600070205080204" pitchFamily="50" charset="-128"/>
            </a:rPr>
            <a:t>8.29</a:t>
          </a:r>
          <a:r>
            <a:rPr kumimoji="1" lang="ja-JP" altLang="en-US" sz="1300">
              <a:latin typeface="ＭＳ Ｐゴシック" panose="020B0600070205080204" pitchFamily="50" charset="-128"/>
              <a:ea typeface="ＭＳ Ｐゴシック" panose="020B0600070205080204" pitchFamily="50" charset="-128"/>
            </a:rPr>
            <a:t>人となった。この数値は県平均・類似団体より高いものである。</a:t>
          </a:r>
        </a:p>
        <a:p>
          <a:r>
            <a:rPr kumimoji="1" lang="ja-JP" altLang="en-US" sz="1300">
              <a:latin typeface="ＭＳ Ｐゴシック" panose="020B0600070205080204" pitchFamily="50" charset="-128"/>
              <a:ea typeface="ＭＳ Ｐゴシック" panose="020B0600070205080204" pitchFamily="50" charset="-128"/>
            </a:rPr>
            <a:t>　本町は他団体と同様に人員削減を実施していたが、平成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年度以降から定員の適正化に努めながら定員適正化計画に基づき、住民サービスの維持向上を図るための専門員の確保や職員の年齢構成を考慮した新規採用を行っている。</a:t>
          </a:r>
        </a:p>
        <a:p>
          <a:r>
            <a:rPr kumimoji="1" lang="ja-JP" altLang="en-US" sz="1300">
              <a:latin typeface="ＭＳ Ｐゴシック" panose="020B0600070205080204" pitchFamily="50" charset="-128"/>
              <a:ea typeface="ＭＳ Ｐゴシック" panose="020B0600070205080204" pitchFamily="50" charset="-128"/>
            </a:rPr>
            <a:t>　今後も定年延長を考慮した適正な定員管理を行いながら、効率的な行政運営体制の確保に努める。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7411538D-4A26-4BF2-9E16-D00AE662162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38A82310-4734-4CD5-8676-FDFC59C7E3F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E7C54E2-4558-4C78-B31E-B43BCAA5C82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3572BB07-7F48-48B7-B86C-0291C13CB9B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AD6B0835-776E-42EC-AAF7-E3303DDA432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9A201903-BFBB-4666-87BF-8FF0E77EA87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CA6F799F-2748-43AA-831C-59D75DD1336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FD50053C-B231-4B0F-B3F6-0095C5A1B9A2}"/>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52C60F13-0B96-4500-A2B2-401DB29B0E8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E1ED063B-FB67-4DF7-B7C7-01D0E0C35B2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306D3D42-7B53-4D07-96E9-CCDD6879C3A3}"/>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A3BDBA3E-9914-4EDE-85C5-8DF6717CCDA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41F4B8AF-BD50-4682-929A-F98C43D62A0F}"/>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2D46ACB3-A639-440E-A6E9-30203F259E77}"/>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DC5A0A7E-323A-4EB0-A8EC-A87C02027321}"/>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17C2CA0F-485C-4601-AB6E-26EBEA14172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2B64ACC0-0935-455F-937F-38604F6AE9F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DA697D6-C8BB-4932-8AED-49FA6DE6D4A7}"/>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31BB4F3B-D0C4-4740-A2F7-13AEBF2C2857}"/>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9661442E-4724-4720-9C18-54F421A0F5BA}"/>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261E939A-4D24-4DDE-B3D6-F1B212EC82F6}"/>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4800E33D-C605-446E-858D-4D40292A7BFD}"/>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777E3E8F-A750-4E72-8727-9813127BDABF}"/>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42726</xdr:rowOff>
    </xdr:from>
    <xdr:to>
      <xdr:col>81</xdr:col>
      <xdr:colOff>44450</xdr:colOff>
      <xdr:row>62</xdr:row>
      <xdr:rowOff>51344</xdr:rowOff>
    </xdr:to>
    <xdr:cxnSp macro="">
      <xdr:nvCxnSpPr>
        <xdr:cNvPr id="318" name="直線コネクタ 317">
          <a:extLst>
            <a:ext uri="{FF2B5EF4-FFF2-40B4-BE49-F238E27FC236}">
              <a16:creationId xmlns:a16="http://schemas.microsoft.com/office/drawing/2014/main" id="{028B312D-614E-42AD-B1D7-496BD3F05F1F}"/>
            </a:ext>
          </a:extLst>
        </xdr:cNvPr>
        <xdr:cNvCxnSpPr/>
      </xdr:nvCxnSpPr>
      <xdr:spPr>
        <a:xfrm flipV="1">
          <a:off x="16179800" y="10672626"/>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54989D00-19A5-4BE3-9B56-C19276D04B67}"/>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E021D43D-1F83-4787-8738-44A23EF7BBF7}"/>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37556</xdr:rowOff>
    </xdr:from>
    <xdr:to>
      <xdr:col>77</xdr:col>
      <xdr:colOff>44450</xdr:colOff>
      <xdr:row>62</xdr:row>
      <xdr:rowOff>51344</xdr:rowOff>
    </xdr:to>
    <xdr:cxnSp macro="">
      <xdr:nvCxnSpPr>
        <xdr:cNvPr id="321" name="直線コネクタ 320">
          <a:extLst>
            <a:ext uri="{FF2B5EF4-FFF2-40B4-BE49-F238E27FC236}">
              <a16:creationId xmlns:a16="http://schemas.microsoft.com/office/drawing/2014/main" id="{231E0AE4-E8BA-4D74-96D6-A41718E3E368}"/>
            </a:ext>
          </a:extLst>
        </xdr:cNvPr>
        <xdr:cNvCxnSpPr/>
      </xdr:nvCxnSpPr>
      <xdr:spPr>
        <a:xfrm>
          <a:off x="15290800" y="1066745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81FD95F-1C70-4356-8A7B-4842BFEB0C62}"/>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D553B17B-54CD-4D10-8B4F-8113CB19338B}"/>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18597</xdr:rowOff>
    </xdr:from>
    <xdr:to>
      <xdr:col>72</xdr:col>
      <xdr:colOff>203200</xdr:colOff>
      <xdr:row>62</xdr:row>
      <xdr:rowOff>37556</xdr:rowOff>
    </xdr:to>
    <xdr:cxnSp macro="">
      <xdr:nvCxnSpPr>
        <xdr:cNvPr id="324" name="直線コネクタ 323">
          <a:extLst>
            <a:ext uri="{FF2B5EF4-FFF2-40B4-BE49-F238E27FC236}">
              <a16:creationId xmlns:a16="http://schemas.microsoft.com/office/drawing/2014/main" id="{68646ABE-FC01-488C-B658-592ECC05BEAB}"/>
            </a:ext>
          </a:extLst>
        </xdr:cNvPr>
        <xdr:cNvCxnSpPr/>
      </xdr:nvCxnSpPr>
      <xdr:spPr>
        <a:xfrm>
          <a:off x="14401800" y="1064849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8BEB2274-C014-43A0-B13B-EE43614F9E1D}"/>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862C2F96-1E46-4091-B8F0-178CECBE1E57}"/>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148681</xdr:rowOff>
    </xdr:from>
    <xdr:to>
      <xdr:col>68</xdr:col>
      <xdr:colOff>152400</xdr:colOff>
      <xdr:row>62</xdr:row>
      <xdr:rowOff>18597</xdr:rowOff>
    </xdr:to>
    <xdr:cxnSp macro="">
      <xdr:nvCxnSpPr>
        <xdr:cNvPr id="327" name="直線コネクタ 326">
          <a:extLst>
            <a:ext uri="{FF2B5EF4-FFF2-40B4-BE49-F238E27FC236}">
              <a16:creationId xmlns:a16="http://schemas.microsoft.com/office/drawing/2014/main" id="{740FA3AF-50CD-4413-85CD-D2F0E8670F12}"/>
            </a:ext>
          </a:extLst>
        </xdr:cNvPr>
        <xdr:cNvCxnSpPr/>
      </xdr:nvCxnSpPr>
      <xdr:spPr>
        <a:xfrm>
          <a:off x="13512800" y="1060713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559C379C-C246-408A-91C1-84B74A03830B}"/>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5818F2D0-6A95-4404-8BBA-68E12A5F73E6}"/>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27FFAAF-0A5B-4C7C-A9B9-15AF8DB8CF25}"/>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DF08CC32-D22C-4454-8484-6C7BD5D31A13}"/>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CE7D160-6DA9-4C99-9909-3639AB57E1B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687CF0C4-5F55-4AF1-ADFE-27A2ECED8B0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2D65249-9C9B-48FE-93A9-4D6BE26C855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E47C577E-29D0-43E1-BED1-EAB19E8BEFF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9701538-3841-43A5-9DB7-D58767F0A9B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163376</xdr:rowOff>
    </xdr:from>
    <xdr:to>
      <xdr:col>81</xdr:col>
      <xdr:colOff>95250</xdr:colOff>
      <xdr:row>62</xdr:row>
      <xdr:rowOff>93526</xdr:rowOff>
    </xdr:to>
    <xdr:sp macro="" textlink="">
      <xdr:nvSpPr>
        <xdr:cNvPr id="337" name="楕円 336">
          <a:extLst>
            <a:ext uri="{FF2B5EF4-FFF2-40B4-BE49-F238E27FC236}">
              <a16:creationId xmlns:a16="http://schemas.microsoft.com/office/drawing/2014/main" id="{2E9CB33D-B3CB-4B61-B501-AB3D5AE5B749}"/>
            </a:ext>
          </a:extLst>
        </xdr:cNvPr>
        <xdr:cNvSpPr/>
      </xdr:nvSpPr>
      <xdr:spPr>
        <a:xfrm>
          <a:off x="169672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135453</xdr:rowOff>
    </xdr:from>
    <xdr:ext cx="762000" cy="259045"/>
    <xdr:sp macro="" textlink="">
      <xdr:nvSpPr>
        <xdr:cNvPr id="338" name="定員管理の状況該当値テキスト">
          <a:extLst>
            <a:ext uri="{FF2B5EF4-FFF2-40B4-BE49-F238E27FC236}">
              <a16:creationId xmlns:a16="http://schemas.microsoft.com/office/drawing/2014/main" id="{383AC342-E209-4E5D-B45B-81F672E9B739}"/>
            </a:ext>
          </a:extLst>
        </xdr:cNvPr>
        <xdr:cNvSpPr txBox="1"/>
      </xdr:nvSpPr>
      <xdr:spPr>
        <a:xfrm>
          <a:off x="17106900" y="1059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544</xdr:rowOff>
    </xdr:from>
    <xdr:to>
      <xdr:col>77</xdr:col>
      <xdr:colOff>95250</xdr:colOff>
      <xdr:row>62</xdr:row>
      <xdr:rowOff>102144</xdr:rowOff>
    </xdr:to>
    <xdr:sp macro="" textlink="">
      <xdr:nvSpPr>
        <xdr:cNvPr id="339" name="楕円 338">
          <a:extLst>
            <a:ext uri="{FF2B5EF4-FFF2-40B4-BE49-F238E27FC236}">
              <a16:creationId xmlns:a16="http://schemas.microsoft.com/office/drawing/2014/main" id="{A92EF080-92DD-4F47-B937-A8F6C594AB99}"/>
            </a:ext>
          </a:extLst>
        </xdr:cNvPr>
        <xdr:cNvSpPr/>
      </xdr:nvSpPr>
      <xdr:spPr>
        <a:xfrm>
          <a:off x="16129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40" name="テキスト ボックス 339">
          <a:extLst>
            <a:ext uri="{FF2B5EF4-FFF2-40B4-BE49-F238E27FC236}">
              <a16:creationId xmlns:a16="http://schemas.microsoft.com/office/drawing/2014/main" id="{92037787-2A8A-4847-A2CD-E68D68A991AC}"/>
            </a:ext>
          </a:extLst>
        </xdr:cNvPr>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1" name="楕円 340">
          <a:extLst>
            <a:ext uri="{FF2B5EF4-FFF2-40B4-BE49-F238E27FC236}">
              <a16:creationId xmlns:a16="http://schemas.microsoft.com/office/drawing/2014/main" id="{C03110D7-D217-4E6C-B46F-5316C5F7F9BD}"/>
            </a:ext>
          </a:extLst>
        </xdr:cNvPr>
        <xdr:cNvSpPr/>
      </xdr:nvSpPr>
      <xdr:spPr>
        <a:xfrm>
          <a:off x="15240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42" name="テキスト ボックス 341">
          <a:extLst>
            <a:ext uri="{FF2B5EF4-FFF2-40B4-BE49-F238E27FC236}">
              <a16:creationId xmlns:a16="http://schemas.microsoft.com/office/drawing/2014/main" id="{6A833B02-5B07-4E42-BF86-9A774FBF85FD}"/>
            </a:ext>
          </a:extLst>
        </xdr:cNvPr>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139247</xdr:rowOff>
    </xdr:from>
    <xdr:to>
      <xdr:col>68</xdr:col>
      <xdr:colOff>203200</xdr:colOff>
      <xdr:row>62</xdr:row>
      <xdr:rowOff>69397</xdr:rowOff>
    </xdr:to>
    <xdr:sp macro="" textlink="">
      <xdr:nvSpPr>
        <xdr:cNvPr id="343" name="楕円 342">
          <a:extLst>
            <a:ext uri="{FF2B5EF4-FFF2-40B4-BE49-F238E27FC236}">
              <a16:creationId xmlns:a16="http://schemas.microsoft.com/office/drawing/2014/main" id="{4B515F5A-9FBA-4DAC-B663-A764297D216D}"/>
            </a:ext>
          </a:extLst>
        </xdr:cNvPr>
        <xdr:cNvSpPr/>
      </xdr:nvSpPr>
      <xdr:spPr>
        <a:xfrm>
          <a:off x="14351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54174</xdr:rowOff>
    </xdr:from>
    <xdr:ext cx="762000" cy="259045"/>
    <xdr:sp macro="" textlink="">
      <xdr:nvSpPr>
        <xdr:cNvPr id="344" name="テキスト ボックス 343">
          <a:extLst>
            <a:ext uri="{FF2B5EF4-FFF2-40B4-BE49-F238E27FC236}">
              <a16:creationId xmlns:a16="http://schemas.microsoft.com/office/drawing/2014/main" id="{EAC2203B-90AD-4304-BA55-C469A64F3CEF}"/>
            </a:ext>
          </a:extLst>
        </xdr:cNvPr>
        <xdr:cNvSpPr txBox="1"/>
      </xdr:nvSpPr>
      <xdr:spPr>
        <a:xfrm>
          <a:off x="14020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97881</xdr:rowOff>
    </xdr:from>
    <xdr:to>
      <xdr:col>64</xdr:col>
      <xdr:colOff>152400</xdr:colOff>
      <xdr:row>62</xdr:row>
      <xdr:rowOff>28031</xdr:rowOff>
    </xdr:to>
    <xdr:sp macro="" textlink="">
      <xdr:nvSpPr>
        <xdr:cNvPr id="345" name="楕円 344">
          <a:extLst>
            <a:ext uri="{FF2B5EF4-FFF2-40B4-BE49-F238E27FC236}">
              <a16:creationId xmlns:a16="http://schemas.microsoft.com/office/drawing/2014/main" id="{FFA0C21F-8B4E-46FC-9A08-864DAAC982BD}"/>
            </a:ext>
          </a:extLst>
        </xdr:cNvPr>
        <xdr:cNvSpPr/>
      </xdr:nvSpPr>
      <xdr:spPr>
        <a:xfrm>
          <a:off x="13462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12808</xdr:rowOff>
    </xdr:from>
    <xdr:ext cx="762000" cy="259045"/>
    <xdr:sp macro="" textlink="">
      <xdr:nvSpPr>
        <xdr:cNvPr id="346" name="テキスト ボックス 345">
          <a:extLst>
            <a:ext uri="{FF2B5EF4-FFF2-40B4-BE49-F238E27FC236}">
              <a16:creationId xmlns:a16="http://schemas.microsoft.com/office/drawing/2014/main" id="{E453B3C0-7945-4599-B8A8-CB2BBE840108}"/>
            </a:ext>
          </a:extLst>
        </xdr:cNvPr>
        <xdr:cNvSpPr txBox="1"/>
      </xdr:nvSpPr>
      <xdr:spPr>
        <a:xfrm>
          <a:off x="13131800" y="10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762206BF-5DC6-4A05-8C3C-06B3876C960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DCCDC63-70A3-4CC8-A2B4-75D82FC2DF2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9299CA7F-90E9-4E9F-8F7C-73E9C704754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AA5378D8-65E3-4F9D-9327-29E566ABBB3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C2CC5AF6-A5F8-4BD9-AC95-5972012A9EB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62A1E92D-E0A2-4355-899B-40AE39FF9B5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60176446-D96E-4B3C-92EE-38386E2DD99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2DA41147-4D1B-4090-B729-8645681CB51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29BAE5BB-0F80-43A6-B380-DC0E57B946D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1479D0FA-D492-4480-97B8-E99C29EEDC4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C84A9A74-5ACC-47B7-B665-B643E7BAA03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70A73AA8-5C0E-434E-B823-EC86B05B534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91DD6105-48F4-44EE-BD6A-CBB42A9F9F6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県平均および類似団体と比較すると、かなり良好な状況であるが、前回より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原因は、過去に借入を行った地方債のうち、</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年度借入の臨財債分、元年度借入の麻生保育所改築事業分や防災行政無線更新事業分などの据置期間終了に伴う元金償還開始によるものである。</a:t>
          </a:r>
        </a:p>
        <a:p>
          <a:r>
            <a:rPr kumimoji="1" lang="ja-JP" altLang="en-US" sz="1300">
              <a:latin typeface="ＭＳ Ｐゴシック" panose="020B0600070205080204" pitchFamily="50" charset="-128"/>
              <a:ea typeface="ＭＳ Ｐゴシック" panose="020B0600070205080204" pitchFamily="50" charset="-128"/>
            </a:rPr>
            <a:t>　年々実質公債比率は上昇傾向にあり、今後も悪化が見込まれる。地方債以外の財源を確保や事業の整理・縮小し現状打開に努める。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14455DAC-5829-4860-95FD-D4D34849D27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6F7B8A9E-02CB-48F5-8E24-69660767BA12}"/>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DC24FC43-7FBB-45A5-8938-33D52947360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9BEFD294-EAA8-47E0-AE5A-54217BB4F42B}"/>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9F46EDAF-45EF-4909-8DF7-4C79F303D1E3}"/>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266807AB-AC62-458C-B41D-6C953D8E103F}"/>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F0F855E0-CB69-44CE-AA6D-A4CE02A4D0F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7C79B96D-7057-48D1-B6AB-BD428AEDCB37}"/>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230CC371-4559-4BFA-8887-BEC3E385D09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FC8BC738-D3C8-4BF3-A41F-B96901E8F7A9}"/>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2E87DC1C-6490-4931-85BD-FC41E5FED03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7C94C95D-998A-4603-B0BA-240C7D41F29F}"/>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8A2EF05-13BA-4F49-BFA6-0E510E1EB09B}"/>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BF712517-5A5F-403C-B850-207556251D5A}"/>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C7E3ED3C-C2BC-4053-8F0B-7E40C1F10B3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B6BF3E1-AEA0-4745-AC03-47483534344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3614B93F-B948-4302-89B7-AF7E7584F969}"/>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5E7BC364-80EC-41F8-B93E-1E1BC65AC3C4}"/>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F898F40E-1D6F-4C53-B8D3-E7BCAF699FBF}"/>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A1BC1068-04C0-4693-A7F5-1D330AEE7C5E}"/>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6A7D1F67-02C5-477A-8A55-93C8231E97EF}"/>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118291</xdr:rowOff>
    </xdr:from>
    <xdr:to>
      <xdr:col>81</xdr:col>
      <xdr:colOff>44450</xdr:colOff>
      <xdr:row>39</xdr:row>
      <xdr:rowOff>8890</xdr:rowOff>
    </xdr:to>
    <xdr:cxnSp macro="">
      <xdr:nvCxnSpPr>
        <xdr:cNvPr id="381" name="直線コネクタ 380">
          <a:extLst>
            <a:ext uri="{FF2B5EF4-FFF2-40B4-BE49-F238E27FC236}">
              <a16:creationId xmlns:a16="http://schemas.microsoft.com/office/drawing/2014/main" id="{A7AF99E0-788D-40F6-A7BC-43E915490AEF}"/>
            </a:ext>
          </a:extLst>
        </xdr:cNvPr>
        <xdr:cNvCxnSpPr/>
      </xdr:nvCxnSpPr>
      <xdr:spPr>
        <a:xfrm>
          <a:off x="16179800" y="663339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9CF3AEF9-5BA4-4AE3-973F-6DF44E7F9778}"/>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55F3522A-DF74-4F5A-AD53-920591D303CC}"/>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118291</xdr:rowOff>
    </xdr:to>
    <xdr:cxnSp macro="">
      <xdr:nvCxnSpPr>
        <xdr:cNvPr id="384" name="直線コネクタ 383">
          <a:extLst>
            <a:ext uri="{FF2B5EF4-FFF2-40B4-BE49-F238E27FC236}">
              <a16:creationId xmlns:a16="http://schemas.microsoft.com/office/drawing/2014/main" id="{4013278C-B38E-4069-B7EA-3EA53E08B047}"/>
            </a:ext>
          </a:extLst>
        </xdr:cNvPr>
        <xdr:cNvCxnSpPr/>
      </xdr:nvCxnSpPr>
      <xdr:spPr>
        <a:xfrm>
          <a:off x="15290800" y="660581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5C7FC5BF-DDDC-441C-AA80-4F7054308576}"/>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B197FA9D-4EDD-4289-8D3B-3FA1D447E052}"/>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90715</xdr:rowOff>
    </xdr:to>
    <xdr:cxnSp macro="">
      <xdr:nvCxnSpPr>
        <xdr:cNvPr id="387" name="直線コネクタ 386">
          <a:extLst>
            <a:ext uri="{FF2B5EF4-FFF2-40B4-BE49-F238E27FC236}">
              <a16:creationId xmlns:a16="http://schemas.microsoft.com/office/drawing/2014/main" id="{32444413-1EDB-4056-8CA9-976F46F530E1}"/>
            </a:ext>
          </a:extLst>
        </xdr:cNvPr>
        <xdr:cNvCxnSpPr/>
      </xdr:nvCxnSpPr>
      <xdr:spPr>
        <a:xfrm>
          <a:off x="14401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1B76DBC0-5B78-49DB-A679-8920382DEE3D}"/>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A3BBE78F-8A30-4374-B6BB-69156575DCDF}"/>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70031</xdr:rowOff>
    </xdr:from>
    <xdr:to>
      <xdr:col>68</xdr:col>
      <xdr:colOff>152400</xdr:colOff>
      <xdr:row>38</xdr:row>
      <xdr:rowOff>90715</xdr:rowOff>
    </xdr:to>
    <xdr:cxnSp macro="">
      <xdr:nvCxnSpPr>
        <xdr:cNvPr id="390" name="直線コネクタ 389">
          <a:extLst>
            <a:ext uri="{FF2B5EF4-FFF2-40B4-BE49-F238E27FC236}">
              <a16:creationId xmlns:a16="http://schemas.microsoft.com/office/drawing/2014/main" id="{2617C41C-C3A6-490D-AA8C-7FE3E2577494}"/>
            </a:ext>
          </a:extLst>
        </xdr:cNvPr>
        <xdr:cNvCxnSpPr/>
      </xdr:nvCxnSpPr>
      <xdr:spPr>
        <a:xfrm>
          <a:off x="13512800" y="65851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1500BB9A-B1CE-44F4-9609-F82D3467144E}"/>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B1AA20EB-378A-48F2-A07E-9B4E7F361F01}"/>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29FD1E65-5016-4C37-B417-90383713829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CBCEB7D8-C056-4173-A8F7-05944F4F7F42}"/>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F1A4F76-A64C-4536-A8ED-32F37075E4A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D915E1AE-51A3-4BEB-BDA7-1D3BAEBC33E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B70AD53-1BBF-42F9-8AC2-1376A9679F8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3745DA9-280E-4F23-95A4-C29B8B3FBF7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5D7858FC-F10E-4F90-B99D-E4426F08D98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DEC5374B-C7C4-4A9B-8500-C165C7C78BEE}"/>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a:extLst>
            <a:ext uri="{FF2B5EF4-FFF2-40B4-BE49-F238E27FC236}">
              <a16:creationId xmlns:a16="http://schemas.microsoft.com/office/drawing/2014/main" id="{4707B3E3-8243-44CC-9EFC-179218427CC8}"/>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67491</xdr:rowOff>
    </xdr:from>
    <xdr:to>
      <xdr:col>77</xdr:col>
      <xdr:colOff>95250</xdr:colOff>
      <xdr:row>38</xdr:row>
      <xdr:rowOff>169091</xdr:rowOff>
    </xdr:to>
    <xdr:sp macro="" textlink="">
      <xdr:nvSpPr>
        <xdr:cNvPr id="402" name="楕円 401">
          <a:extLst>
            <a:ext uri="{FF2B5EF4-FFF2-40B4-BE49-F238E27FC236}">
              <a16:creationId xmlns:a16="http://schemas.microsoft.com/office/drawing/2014/main" id="{66C6B552-BA5D-424B-B7F7-7332AB3ADC99}"/>
            </a:ext>
          </a:extLst>
        </xdr:cNvPr>
        <xdr:cNvSpPr/>
      </xdr:nvSpPr>
      <xdr:spPr>
        <a:xfrm>
          <a:off x="16129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7819</xdr:rowOff>
    </xdr:from>
    <xdr:ext cx="736600" cy="259045"/>
    <xdr:sp macro="" textlink="">
      <xdr:nvSpPr>
        <xdr:cNvPr id="403" name="テキスト ボックス 402">
          <a:extLst>
            <a:ext uri="{FF2B5EF4-FFF2-40B4-BE49-F238E27FC236}">
              <a16:creationId xmlns:a16="http://schemas.microsoft.com/office/drawing/2014/main" id="{80F4974A-578E-4644-B883-27C2B75F698A}"/>
            </a:ext>
          </a:extLst>
        </xdr:cNvPr>
        <xdr:cNvSpPr txBox="1"/>
      </xdr:nvSpPr>
      <xdr:spPr>
        <a:xfrm>
          <a:off x="15798800" y="6351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4" name="楕円 403">
          <a:extLst>
            <a:ext uri="{FF2B5EF4-FFF2-40B4-BE49-F238E27FC236}">
              <a16:creationId xmlns:a16="http://schemas.microsoft.com/office/drawing/2014/main" id="{BA04B81C-FA93-46D7-B2FE-E6D083E36E36}"/>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5" name="テキスト ボックス 404">
          <a:extLst>
            <a:ext uri="{FF2B5EF4-FFF2-40B4-BE49-F238E27FC236}">
              <a16:creationId xmlns:a16="http://schemas.microsoft.com/office/drawing/2014/main" id="{2C98282D-217E-446D-97E3-5F534B065448}"/>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06" name="楕円 405">
          <a:extLst>
            <a:ext uri="{FF2B5EF4-FFF2-40B4-BE49-F238E27FC236}">
              <a16:creationId xmlns:a16="http://schemas.microsoft.com/office/drawing/2014/main" id="{C385E76B-E4B9-476B-A0D4-14A9AAF888B2}"/>
            </a:ext>
          </a:extLst>
        </xdr:cNvPr>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07" name="テキスト ボックス 406">
          <a:extLst>
            <a:ext uri="{FF2B5EF4-FFF2-40B4-BE49-F238E27FC236}">
              <a16:creationId xmlns:a16="http://schemas.microsoft.com/office/drawing/2014/main" id="{D4E433A2-0437-46F0-85EA-B287FBDC70BA}"/>
            </a:ext>
          </a:extLst>
        </xdr:cNvPr>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19231</xdr:rowOff>
    </xdr:from>
    <xdr:to>
      <xdr:col>64</xdr:col>
      <xdr:colOff>152400</xdr:colOff>
      <xdr:row>38</xdr:row>
      <xdr:rowOff>120831</xdr:rowOff>
    </xdr:to>
    <xdr:sp macro="" textlink="">
      <xdr:nvSpPr>
        <xdr:cNvPr id="408" name="楕円 407">
          <a:extLst>
            <a:ext uri="{FF2B5EF4-FFF2-40B4-BE49-F238E27FC236}">
              <a16:creationId xmlns:a16="http://schemas.microsoft.com/office/drawing/2014/main" id="{D49C7755-ACB7-45C1-8E76-20C69F44E8EA}"/>
            </a:ext>
          </a:extLst>
        </xdr:cNvPr>
        <xdr:cNvSpPr/>
      </xdr:nvSpPr>
      <xdr:spPr>
        <a:xfrm>
          <a:off x="13462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131008</xdr:rowOff>
    </xdr:from>
    <xdr:ext cx="762000" cy="259045"/>
    <xdr:sp macro="" textlink="">
      <xdr:nvSpPr>
        <xdr:cNvPr id="409" name="テキスト ボックス 408">
          <a:extLst>
            <a:ext uri="{FF2B5EF4-FFF2-40B4-BE49-F238E27FC236}">
              <a16:creationId xmlns:a16="http://schemas.microsoft.com/office/drawing/2014/main" id="{86B3F23B-B739-45E8-934C-D77E70F159CF}"/>
            </a:ext>
          </a:extLst>
        </xdr:cNvPr>
        <xdr:cNvSpPr txBox="1"/>
      </xdr:nvSpPr>
      <xdr:spPr>
        <a:xfrm>
          <a:off x="13131800" y="630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7158AFFE-DB27-4DB1-ADB4-9B361D1BD96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A8ECF679-5140-497D-9797-1EB2C5A72BB8}"/>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FA86832C-AB4A-4B20-9198-CB16A184558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CDB412F8-6FA1-4553-B4DF-F04005EB210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67C12883-CCA9-4C45-B2BB-4B0541DB705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A0888882-F1DD-4981-81F1-290CDF8080B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BAA1AF5-BE16-497E-803B-47F64B9EA72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C317FC07-342C-4473-AF1E-8218724A5B1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FDBC3205-4342-4F12-97D4-A834A103AC7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15C94559-05C4-495D-BF0B-8FDCE8814E6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6ABDFBE8-473B-4F9C-8070-53082F7E40C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875E308-8053-4567-AAC5-EA48AC9C5AC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BE07166B-E2CC-4B96-B591-C0409CA41888}"/>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ポイント低下したが、県平均・類似団体平均を上回っている。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低下した主な要因は、前年度よりも大規模事業が少なく、新規起債発行額が抑えられたためである。</a:t>
          </a:r>
        </a:p>
        <a:p>
          <a:r>
            <a:rPr kumimoji="1" lang="ja-JP" altLang="en-US" sz="1300">
              <a:latin typeface="ＭＳ Ｐゴシック" panose="020B0600070205080204" pitchFamily="50" charset="-128"/>
              <a:ea typeface="ＭＳ Ｐゴシック" panose="020B0600070205080204" pitchFamily="50" charset="-128"/>
            </a:rPr>
            <a:t>　しかし、今後の松山南高等学校砥部分校教育寮（仮称）などの大規模建設事業実施に伴い、地方債の借入は今後も複数計画されており、将来負担比率の上昇が予想されるため、事業実施の再検討を行う。</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773AA11C-7A1A-44A0-8FC0-22B12D09E99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B2F52515-113A-4EEC-AFFF-EB025BFCE2F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D859E3BD-CAC7-4ACA-9F09-ADBD2171AC5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CBC53CD2-43FE-491E-8E43-F1E9D2E3F46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C1833BCA-785E-447E-84A9-2844E249B955}"/>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527BDFD4-50B8-413E-8892-0D290DAD827E}"/>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2B457D17-ED3A-4D02-88E0-A430AA15D4A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5EF3E625-C508-432C-9A1B-7747614F0B1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272F91B6-FDE3-49E2-B125-CA46D249E4C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E075FC80-E36F-42BF-A4CD-8899A8F30C0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3697DB3D-CAB6-43CF-8269-3F14058FE0B2}"/>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6F370D6A-33FE-4157-92EC-E86CB38FF8C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4D17AE9-6DA0-49D2-A49F-BBAC502E7F0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FEEBBE97-132B-4FEA-A787-B17B6F5FF698}"/>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182F26BF-3468-4FEC-B4E1-3DB691A40AB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61510F52-41A6-4FCF-991F-74EF7476DA6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9B26207A-6DBE-40D2-AF75-6A0F2855FF2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5E026A06-6C9B-4FDE-B405-8D7303D5C6DF}"/>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2F6EDA57-2B5F-4A80-BB6A-17EF229830CC}"/>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CF2E734C-0D55-4095-8FD8-15FB53CC00C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CC5214EC-C59D-4B95-8737-A7BBEA3E96E1}"/>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35B7A389-8603-4642-8476-6D24E12789F9}"/>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12398</xdr:rowOff>
    </xdr:from>
    <xdr:to>
      <xdr:col>81</xdr:col>
      <xdr:colOff>44450</xdr:colOff>
      <xdr:row>16</xdr:row>
      <xdr:rowOff>30782</xdr:rowOff>
    </xdr:to>
    <xdr:cxnSp macro="">
      <xdr:nvCxnSpPr>
        <xdr:cNvPr id="445" name="直線コネクタ 444">
          <a:extLst>
            <a:ext uri="{FF2B5EF4-FFF2-40B4-BE49-F238E27FC236}">
              <a16:creationId xmlns:a16="http://schemas.microsoft.com/office/drawing/2014/main" id="{D21354D3-9DCE-4B0E-95AF-6098BD7D39DA}"/>
            </a:ext>
          </a:extLst>
        </xdr:cNvPr>
        <xdr:cNvCxnSpPr/>
      </xdr:nvCxnSpPr>
      <xdr:spPr>
        <a:xfrm flipV="1">
          <a:off x="16179800" y="2755598"/>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D91681F4-B780-423D-BEE1-0345956785E8}"/>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303BCEE3-51C5-4074-A93B-A20DCEFF3E01}"/>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30782</xdr:rowOff>
    </xdr:from>
    <xdr:to>
      <xdr:col>77</xdr:col>
      <xdr:colOff>44450</xdr:colOff>
      <xdr:row>16</xdr:row>
      <xdr:rowOff>128451</xdr:rowOff>
    </xdr:to>
    <xdr:cxnSp macro="">
      <xdr:nvCxnSpPr>
        <xdr:cNvPr id="448" name="直線コネクタ 447">
          <a:extLst>
            <a:ext uri="{FF2B5EF4-FFF2-40B4-BE49-F238E27FC236}">
              <a16:creationId xmlns:a16="http://schemas.microsoft.com/office/drawing/2014/main" id="{184C2190-FA2B-4AE9-8637-A9DA6F4035ED}"/>
            </a:ext>
          </a:extLst>
        </xdr:cNvPr>
        <xdr:cNvCxnSpPr/>
      </xdr:nvCxnSpPr>
      <xdr:spPr>
        <a:xfrm flipV="1">
          <a:off x="15290800" y="2773982"/>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B256A948-8BBB-4251-B540-3680A99D1CF5}"/>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828C8AB-6A8C-41BD-9A9C-16025689814C}"/>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80191</xdr:rowOff>
    </xdr:from>
    <xdr:to>
      <xdr:col>72</xdr:col>
      <xdr:colOff>203200</xdr:colOff>
      <xdr:row>16</xdr:row>
      <xdr:rowOff>128451</xdr:rowOff>
    </xdr:to>
    <xdr:cxnSp macro="">
      <xdr:nvCxnSpPr>
        <xdr:cNvPr id="451" name="直線コネクタ 450">
          <a:extLst>
            <a:ext uri="{FF2B5EF4-FFF2-40B4-BE49-F238E27FC236}">
              <a16:creationId xmlns:a16="http://schemas.microsoft.com/office/drawing/2014/main" id="{81A1533F-76A7-4096-AE66-D48EB22EFCD9}"/>
            </a:ext>
          </a:extLst>
        </xdr:cNvPr>
        <xdr:cNvCxnSpPr/>
      </xdr:nvCxnSpPr>
      <xdr:spPr>
        <a:xfrm>
          <a:off x="14401800" y="282339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5CC6B5DB-D454-4696-B72D-16C08B1672F7}"/>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DCB966C9-85DD-40E0-9EB4-4F26CFBCC5A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16</xdr:row>
      <xdr:rowOff>80191</xdr:rowOff>
    </xdr:to>
    <xdr:cxnSp macro="">
      <xdr:nvCxnSpPr>
        <xdr:cNvPr id="454" name="直線コネクタ 453">
          <a:extLst>
            <a:ext uri="{FF2B5EF4-FFF2-40B4-BE49-F238E27FC236}">
              <a16:creationId xmlns:a16="http://schemas.microsoft.com/office/drawing/2014/main" id="{D5815C35-0997-4704-BD10-8EE4EBE67F7D}"/>
            </a:ext>
          </a:extLst>
        </xdr:cNvPr>
        <xdr:cNvCxnSpPr/>
      </xdr:nvCxnSpPr>
      <xdr:spPr>
        <a:xfrm>
          <a:off x="13512800" y="2547620"/>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10C009C4-A32C-404F-BE12-5CF495BDAEBD}"/>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472B39D8-0684-4073-8B6D-D2094958B833}"/>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9BB03EAD-4EF2-4B74-853E-68EC6FD359B8}"/>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7B94433D-9ED7-4764-93C9-5C7D11C9C292}"/>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14A8DAFE-D718-4C65-92AA-8B2005C7514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2B3E8C20-B2C7-49BB-86E4-A00C90789BA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A538D82C-6848-4848-BEEC-40DFB28F5B7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F55C19F4-69B7-4A96-8001-B2D55BFBBEB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3ED7739-24E9-4D97-8DC8-3DC4CFF12F2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64" name="楕円 463">
          <a:extLst>
            <a:ext uri="{FF2B5EF4-FFF2-40B4-BE49-F238E27FC236}">
              <a16:creationId xmlns:a16="http://schemas.microsoft.com/office/drawing/2014/main" id="{368C76D5-A055-45A4-8471-F6946DD1105F}"/>
            </a:ext>
          </a:extLst>
        </xdr:cNvPr>
        <xdr:cNvSpPr/>
      </xdr:nvSpPr>
      <xdr:spPr>
        <a:xfrm>
          <a:off x="16967200" y="270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105125</xdr:rowOff>
    </xdr:from>
    <xdr:ext cx="762000" cy="259045"/>
    <xdr:sp macro="" textlink="">
      <xdr:nvSpPr>
        <xdr:cNvPr id="465" name="将来負担の状況該当値テキスト">
          <a:extLst>
            <a:ext uri="{FF2B5EF4-FFF2-40B4-BE49-F238E27FC236}">
              <a16:creationId xmlns:a16="http://schemas.microsoft.com/office/drawing/2014/main" id="{2BCB0976-4BE0-42B3-B63F-DA036FF43496}"/>
            </a:ext>
          </a:extLst>
        </xdr:cNvPr>
        <xdr:cNvSpPr txBox="1"/>
      </xdr:nvSpPr>
      <xdr:spPr>
        <a:xfrm>
          <a:off x="17106900" y="267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151432</xdr:rowOff>
    </xdr:from>
    <xdr:to>
      <xdr:col>77</xdr:col>
      <xdr:colOff>95250</xdr:colOff>
      <xdr:row>16</xdr:row>
      <xdr:rowOff>81582</xdr:rowOff>
    </xdr:to>
    <xdr:sp macro="" textlink="">
      <xdr:nvSpPr>
        <xdr:cNvPr id="466" name="楕円 465">
          <a:extLst>
            <a:ext uri="{FF2B5EF4-FFF2-40B4-BE49-F238E27FC236}">
              <a16:creationId xmlns:a16="http://schemas.microsoft.com/office/drawing/2014/main" id="{D417CC71-30B3-4103-85A2-602742A9E173}"/>
            </a:ext>
          </a:extLst>
        </xdr:cNvPr>
        <xdr:cNvSpPr/>
      </xdr:nvSpPr>
      <xdr:spPr>
        <a:xfrm>
          <a:off x="161290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66359</xdr:rowOff>
    </xdr:from>
    <xdr:ext cx="736600" cy="259045"/>
    <xdr:sp macro="" textlink="">
      <xdr:nvSpPr>
        <xdr:cNvPr id="467" name="テキスト ボックス 466">
          <a:extLst>
            <a:ext uri="{FF2B5EF4-FFF2-40B4-BE49-F238E27FC236}">
              <a16:creationId xmlns:a16="http://schemas.microsoft.com/office/drawing/2014/main" id="{4624B71A-98E8-4D1D-9E0D-A52E7C54FFA9}"/>
            </a:ext>
          </a:extLst>
        </xdr:cNvPr>
        <xdr:cNvSpPr txBox="1"/>
      </xdr:nvSpPr>
      <xdr:spPr>
        <a:xfrm>
          <a:off x="15798800" y="2809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77651</xdr:rowOff>
    </xdr:from>
    <xdr:to>
      <xdr:col>73</xdr:col>
      <xdr:colOff>44450</xdr:colOff>
      <xdr:row>17</xdr:row>
      <xdr:rowOff>7801</xdr:rowOff>
    </xdr:to>
    <xdr:sp macro="" textlink="">
      <xdr:nvSpPr>
        <xdr:cNvPr id="468" name="楕円 467">
          <a:extLst>
            <a:ext uri="{FF2B5EF4-FFF2-40B4-BE49-F238E27FC236}">
              <a16:creationId xmlns:a16="http://schemas.microsoft.com/office/drawing/2014/main" id="{F9755E0E-8692-4A3D-876A-EA56EEC5C316}"/>
            </a:ext>
          </a:extLst>
        </xdr:cNvPr>
        <xdr:cNvSpPr/>
      </xdr:nvSpPr>
      <xdr:spPr>
        <a:xfrm>
          <a:off x="15240000" y="28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164028</xdr:rowOff>
    </xdr:from>
    <xdr:ext cx="762000" cy="259045"/>
    <xdr:sp macro="" textlink="">
      <xdr:nvSpPr>
        <xdr:cNvPr id="469" name="テキスト ボックス 468">
          <a:extLst>
            <a:ext uri="{FF2B5EF4-FFF2-40B4-BE49-F238E27FC236}">
              <a16:creationId xmlns:a16="http://schemas.microsoft.com/office/drawing/2014/main" id="{FFDCAC56-FC3F-421F-AB08-BE8647D1A54D}"/>
            </a:ext>
          </a:extLst>
        </xdr:cNvPr>
        <xdr:cNvSpPr txBox="1"/>
      </xdr:nvSpPr>
      <xdr:spPr>
        <a:xfrm>
          <a:off x="14909800" y="290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70" name="楕円 469">
          <a:extLst>
            <a:ext uri="{FF2B5EF4-FFF2-40B4-BE49-F238E27FC236}">
              <a16:creationId xmlns:a16="http://schemas.microsoft.com/office/drawing/2014/main" id="{2B8E2701-9D63-45FB-B4F6-FE8A6DA0E3AA}"/>
            </a:ext>
          </a:extLst>
        </xdr:cNvPr>
        <xdr:cNvSpPr/>
      </xdr:nvSpPr>
      <xdr:spPr>
        <a:xfrm>
          <a:off x="14351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71" name="テキスト ボックス 470">
          <a:extLst>
            <a:ext uri="{FF2B5EF4-FFF2-40B4-BE49-F238E27FC236}">
              <a16:creationId xmlns:a16="http://schemas.microsoft.com/office/drawing/2014/main" id="{3EF9E1A4-EA2A-43B2-AE4E-993BA3643ABD}"/>
            </a:ext>
          </a:extLst>
        </xdr:cNvPr>
        <xdr:cNvSpPr txBox="1"/>
      </xdr:nvSpPr>
      <xdr:spPr>
        <a:xfrm>
          <a:off x="14020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72" name="楕円 471">
          <a:extLst>
            <a:ext uri="{FF2B5EF4-FFF2-40B4-BE49-F238E27FC236}">
              <a16:creationId xmlns:a16="http://schemas.microsoft.com/office/drawing/2014/main" id="{3520201F-8821-4D58-84B6-5E1200EBADE9}"/>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73" name="テキスト ボックス 472">
          <a:extLst>
            <a:ext uri="{FF2B5EF4-FFF2-40B4-BE49-F238E27FC236}">
              <a16:creationId xmlns:a16="http://schemas.microsoft.com/office/drawing/2014/main" id="{A9ACB452-F521-4650-BE64-9A5714A26F13}"/>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％となった。この数値は県平均・類似団体よりも高い。</a:t>
          </a:r>
        </a:p>
        <a:p>
          <a:r>
            <a:rPr kumimoji="1" lang="ja-JP" altLang="en-US" sz="1300">
              <a:latin typeface="ＭＳ Ｐゴシック" panose="020B0600070205080204" pitchFamily="50" charset="-128"/>
              <a:ea typeface="ＭＳ Ｐゴシック" panose="020B0600070205080204" pitchFamily="50" charset="-128"/>
            </a:rPr>
            <a:t>　会計年度任用職員が制度化され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年が経過したことによる昇給、共済費や退職手当組合負担金が増加したことが主な原因である。　</a:t>
          </a:r>
        </a:p>
        <a:p>
          <a:r>
            <a:rPr kumimoji="1" lang="ja-JP" altLang="en-US" sz="1300">
              <a:latin typeface="ＭＳ Ｐゴシック" panose="020B0600070205080204" pitchFamily="50" charset="-128"/>
              <a:ea typeface="ＭＳ Ｐゴシック" panose="020B0600070205080204" pitchFamily="50" charset="-128"/>
            </a:rPr>
            <a:t>　今後も定年延長を考慮した定員適正化計画に基づき、定員管理の適正化及び効率的で効果的な執行体制の確立を推進する。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77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ポイント上昇し、近年の中で最も高い数値となった。県平均よりも高いが、類似団体よりは低い位置である。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JA</a:t>
          </a:r>
          <a:r>
            <a:rPr kumimoji="1" lang="ja-JP" altLang="en-US" sz="1300">
              <a:latin typeface="ＭＳ Ｐゴシック" panose="020B0600070205080204" pitchFamily="50" charset="-128"/>
              <a:ea typeface="ＭＳ Ｐゴシック" panose="020B0600070205080204" pitchFamily="50" charset="-128"/>
            </a:rPr>
            <a:t>より寄附を受けた施設の解体費用や、ごみ処理の広域化に伴うごみ収集運搬費の増加により物件費が増加したことが今回上昇した大きな要因である。</a:t>
          </a:r>
        </a:p>
        <a:p>
          <a:r>
            <a:rPr kumimoji="1" lang="ja-JP" altLang="en-US" sz="1300">
              <a:latin typeface="ＭＳ Ｐゴシック" panose="020B0600070205080204" pitchFamily="50" charset="-128"/>
              <a:ea typeface="ＭＳ Ｐゴシック" panose="020B0600070205080204" pitchFamily="50" charset="-128"/>
            </a:rPr>
            <a:t>　現状況をさらに悪化させないよう、財政運営に努めていく。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16</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8333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16</xdr:row>
      <xdr:rowOff>40132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15</xdr:row>
      <xdr:rowOff>129286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82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01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133875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0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60198</xdr:rowOff>
    </xdr:from>
    <xdr:to>
      <xdr:col>74</xdr:col>
      <xdr:colOff>31750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％となったが、県平均・類似団体と比較すると低い状態である。</a:t>
          </a:r>
        </a:p>
        <a:p>
          <a:r>
            <a:rPr kumimoji="1" lang="ja-JP" altLang="en-US" sz="1300">
              <a:latin typeface="ＭＳ Ｐゴシック" panose="020B0600070205080204" pitchFamily="50" charset="-128"/>
              <a:ea typeface="ＭＳ Ｐゴシック" panose="020B0600070205080204" pitchFamily="50" charset="-128"/>
            </a:rPr>
            <a:t>　上昇要因は、障害者自立給付事業などの各種給付金支給事業が増額したためである。厳しい財政状況の中でも住民が求めるサービスを提供できるよう努めていく。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39915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6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6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83457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65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ポイント低下したが、全国平均よりは低いが、県平均及び類似団体より高い位置にある。</a:t>
          </a:r>
        </a:p>
        <a:p>
          <a:r>
            <a:rPr kumimoji="1" lang="ja-JP" altLang="en-US" sz="1200">
              <a:latin typeface="ＭＳ Ｐゴシック" panose="020B0600070205080204" pitchFamily="50" charset="-128"/>
              <a:ea typeface="ＭＳ Ｐゴシック" panose="020B0600070205080204" pitchFamily="50" charset="-128"/>
            </a:rPr>
            <a:t>　低下した大きな要因は繰出金の減少である。</a:t>
          </a:r>
        </a:p>
        <a:p>
          <a:r>
            <a:rPr kumimoji="1" lang="ja-JP" altLang="en-US" sz="1200">
              <a:latin typeface="ＭＳ Ｐゴシック" panose="020B0600070205080204" pitchFamily="50" charset="-128"/>
              <a:ea typeface="ＭＳ Ｐゴシック" panose="020B0600070205080204" pitchFamily="50" charset="-128"/>
            </a:rPr>
            <a:t>　今回繰出金は減少したが、今後はコロナ禍後の一人当たり医療費の増加や高齢化に伴う医療費及び介護給付の増加によって数値の上昇が懸念される。</a:t>
          </a:r>
        </a:p>
        <a:p>
          <a:r>
            <a:rPr kumimoji="1" lang="ja-JP" altLang="en-US" sz="1200">
              <a:latin typeface="ＭＳ Ｐゴシック" panose="020B0600070205080204" pitchFamily="50" charset="-128"/>
              <a:ea typeface="ＭＳ Ｐゴシック" panose="020B0600070205080204" pitchFamily="50" charset="-128"/>
            </a:rPr>
            <a:t>　よって、保険税等の収納確保や医療、介護事業費の適正化対策を進めていく。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4535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09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167822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105228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105228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％となった。県平均より高いが、類似団体よりは低い結果となった。</a:t>
          </a:r>
        </a:p>
        <a:p>
          <a:r>
            <a:rPr kumimoji="1" lang="ja-JP" altLang="en-US" sz="1300">
              <a:latin typeface="ＭＳ Ｐゴシック" panose="020B0600070205080204" pitchFamily="50" charset="-128"/>
              <a:ea typeface="ＭＳ Ｐゴシック" panose="020B0600070205080204" pitchFamily="50" charset="-128"/>
            </a:rPr>
            <a:t>　子育て支援や物価高騰対策支援等により補助額が増加したためである。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今後も補助事業の効果検証を行い、効果を高められないもの、低いものについて縮小や廃止することで経費の縮減を行う。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671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％となったが、県平均や類似団体よりは低い状態を維持している。</a:t>
          </a:r>
        </a:p>
        <a:p>
          <a:r>
            <a:rPr kumimoji="1" lang="ja-JP" altLang="en-US" sz="1300">
              <a:latin typeface="ＭＳ Ｐゴシック" panose="020B0600070205080204" pitchFamily="50" charset="-128"/>
              <a:ea typeface="ＭＳ Ｐゴシック" panose="020B0600070205080204" pitchFamily="50" charset="-128"/>
            </a:rPr>
            <a:t>　しかし、後年度に松山南高等学校砥部分校教育寮（仮称）などの大規模建設事業の実施を計画しており、多額の地方債を借入れる予定であるため上昇が予測される。少しでも悪化を防ぐため地方債以外の財源を確保することや、事業実施の必要性を慎重に考えなければならない。</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85852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566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26415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5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77.2</a:t>
          </a:r>
          <a:r>
            <a:rPr kumimoji="1" lang="ja-JP" altLang="en-US" sz="1300">
              <a:latin typeface="ＭＳ Ｐゴシック" panose="020B0600070205080204" pitchFamily="50" charset="-128"/>
              <a:ea typeface="ＭＳ Ｐゴシック" panose="020B0600070205080204" pitchFamily="50" charset="-128"/>
            </a:rPr>
            <a:t>％となり、県平均、類似団体より高い結果となった。</a:t>
          </a:r>
        </a:p>
        <a:p>
          <a:r>
            <a:rPr kumimoji="1" lang="ja-JP" altLang="en-US" sz="1300">
              <a:latin typeface="ＭＳ Ｐゴシック" panose="020B0600070205080204" pitchFamily="50" charset="-128"/>
              <a:ea typeface="ＭＳ Ｐゴシック" panose="020B0600070205080204" pitchFamily="50" charset="-128"/>
            </a:rPr>
            <a:t>　扶助費や物件費などの歳出が大幅に増えたことが原因である。　</a:t>
          </a:r>
        </a:p>
        <a:p>
          <a:r>
            <a:rPr kumimoji="1" lang="ja-JP" altLang="en-US" sz="1300">
              <a:latin typeface="ＭＳ Ｐゴシック" panose="020B0600070205080204" pitchFamily="50" charset="-128"/>
              <a:ea typeface="ＭＳ Ｐゴシック" panose="020B0600070205080204" pitchFamily="50" charset="-128"/>
            </a:rPr>
            <a:t>　今後、経常的な経費が増加し財政の硬直化を抑制するためにも不必要な支出を軽減するよう努める。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277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78</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019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0198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78</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81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57150</xdr:rowOff>
    </xdr:from>
    <xdr:to>
      <xdr:col>65</xdr:col>
      <xdr:colOff>53975</xdr:colOff>
      <xdr:row>78</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9216</xdr:rowOff>
    </xdr:from>
    <xdr:to>
      <xdr:col>29</xdr:col>
      <xdr:colOff>127000</xdr:colOff>
      <xdr:row>14</xdr:row>
      <xdr:rowOff>64995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57141"/>
          <a:ext cx="647700" cy="55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64995</xdr:rowOff>
    </xdr:from>
    <xdr:to>
      <xdr:col>26</xdr:col>
      <xdr:colOff>50800</xdr:colOff>
      <xdr:row>14</xdr:row>
      <xdr:rowOff>84687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12920"/>
          <a:ext cx="698500" cy="19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84687</xdr:rowOff>
    </xdr:from>
    <xdr:to>
      <xdr:col>22</xdr:col>
      <xdr:colOff>114300</xdr:colOff>
      <xdr:row>14</xdr:row>
      <xdr:rowOff>137184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2612"/>
          <a:ext cx="698500" cy="5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137184</xdr:rowOff>
    </xdr:from>
    <xdr:to>
      <xdr:col>18</xdr:col>
      <xdr:colOff>177800</xdr:colOff>
      <xdr:row>15</xdr:row>
      <xdr:rowOff>24761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85109"/>
          <a:ext cx="698500" cy="59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129866</xdr:rowOff>
    </xdr:from>
    <xdr:to>
      <xdr:col>29</xdr:col>
      <xdr:colOff>177800</xdr:colOff>
      <xdr:row>14</xdr:row>
      <xdr:rowOff>60016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146393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5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14195</xdr:rowOff>
    </xdr:from>
    <xdr:to>
      <xdr:col>26</xdr:col>
      <xdr:colOff>101600</xdr:colOff>
      <xdr:row>14</xdr:row>
      <xdr:rowOff>115795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6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125972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3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33887</xdr:rowOff>
    </xdr:from>
    <xdr:to>
      <xdr:col>22</xdr:col>
      <xdr:colOff>165100</xdr:colOff>
      <xdr:row>14</xdr:row>
      <xdr:rowOff>135487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145664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86384</xdr:rowOff>
    </xdr:from>
    <xdr:to>
      <xdr:col>19</xdr:col>
      <xdr:colOff>38100</xdr:colOff>
      <xdr:row>15</xdr:row>
      <xdr:rowOff>16534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3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26711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0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145411</xdr:rowOff>
    </xdr:from>
    <xdr:to>
      <xdr:col>15</xdr:col>
      <xdr:colOff>101600</xdr:colOff>
      <xdr:row>15</xdr:row>
      <xdr:rowOff>75561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85738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9175</xdr:rowOff>
    </xdr:from>
    <xdr:to>
      <xdr:col>29</xdr:col>
      <xdr:colOff>127000</xdr:colOff>
      <xdr:row>36</xdr:row>
      <xdr:rowOff>77260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62425"/>
          <a:ext cx="647700" cy="6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77260</xdr:rowOff>
    </xdr:from>
    <xdr:to>
      <xdr:col>26</xdr:col>
      <xdr:colOff>50800</xdr:colOff>
      <xdr:row>36</xdr:row>
      <xdr:rowOff>114236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0510"/>
          <a:ext cx="698500" cy="36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114236</xdr:rowOff>
    </xdr:from>
    <xdr:to>
      <xdr:col>22</xdr:col>
      <xdr:colOff>114300</xdr:colOff>
      <xdr:row>36</xdr:row>
      <xdr:rowOff>136792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67486"/>
          <a:ext cx="698500" cy="2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136792</xdr:rowOff>
    </xdr:from>
    <xdr:to>
      <xdr:col>18</xdr:col>
      <xdr:colOff>177800</xdr:colOff>
      <xdr:row>36</xdr:row>
      <xdr:rowOff>152584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0042"/>
          <a:ext cx="698500" cy="1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301275</xdr:rowOff>
    </xdr:from>
    <xdr:to>
      <xdr:col>29</xdr:col>
      <xdr:colOff>177800</xdr:colOff>
      <xdr:row>36</xdr:row>
      <xdr:rowOff>59975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273352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26460</xdr:rowOff>
    </xdr:from>
    <xdr:to>
      <xdr:col>26</xdr:col>
      <xdr:colOff>101600</xdr:colOff>
      <xdr:row>36</xdr:row>
      <xdr:rowOff>128060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112837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63436</xdr:rowOff>
    </xdr:from>
    <xdr:to>
      <xdr:col>22</xdr:col>
      <xdr:colOff>165100</xdr:colOff>
      <xdr:row>36</xdr:row>
      <xdr:rowOff>165036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1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149813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85992</xdr:rowOff>
    </xdr:from>
    <xdr:to>
      <xdr:col>19</xdr:col>
      <xdr:colOff>38100</xdr:colOff>
      <xdr:row>37</xdr:row>
      <xdr:rowOff>16142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101784</xdr:rowOff>
    </xdr:from>
    <xdr:to>
      <xdr:col>15</xdr:col>
      <xdr:colOff>101600</xdr:colOff>
      <xdr:row>37</xdr:row>
      <xdr:rowOff>31934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5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16711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99981</xdr:rowOff>
    </xdr:from>
    <xdr:to>
      <xdr:col>24</xdr:col>
      <xdr:colOff>63500</xdr:colOff>
      <xdr:row>33</xdr:row>
      <xdr:rowOff>117335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7831"/>
          <a:ext cx="8382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117335</xdr:rowOff>
    </xdr:from>
    <xdr:to>
      <xdr:col>19</xdr:col>
      <xdr:colOff>177800</xdr:colOff>
      <xdr:row>33</xdr:row>
      <xdr:rowOff>138405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5185"/>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138405</xdr:rowOff>
    </xdr:from>
    <xdr:to>
      <xdr:col>15</xdr:col>
      <xdr:colOff>50800</xdr:colOff>
      <xdr:row>35</xdr:row>
      <xdr:rowOff>76988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6255"/>
          <a:ext cx="889000" cy="28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42031</xdr:rowOff>
    </xdr:from>
    <xdr:to>
      <xdr:col>10</xdr:col>
      <xdr:colOff>114300</xdr:colOff>
      <xdr:row>35</xdr:row>
      <xdr:rowOff>76988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42781"/>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49181</xdr:rowOff>
    </xdr:from>
    <xdr:to>
      <xdr:col>24</xdr:col>
      <xdr:colOff>114300</xdr:colOff>
      <xdr:row>33</xdr:row>
      <xdr:rowOff>150781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72058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66535</xdr:rowOff>
    </xdr:from>
    <xdr:to>
      <xdr:col>20</xdr:col>
      <xdr:colOff>38100</xdr:colOff>
      <xdr:row>33</xdr:row>
      <xdr:rowOff>168135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87605</xdr:rowOff>
    </xdr:from>
    <xdr:to>
      <xdr:col>15</xdr:col>
      <xdr:colOff>101600</xdr:colOff>
      <xdr:row>34</xdr:row>
      <xdr:rowOff>17755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34282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2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26188</xdr:rowOff>
    </xdr:from>
    <xdr:to>
      <xdr:col>10</xdr:col>
      <xdr:colOff>165100</xdr:colOff>
      <xdr:row>35</xdr:row>
      <xdr:rowOff>127788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144315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162681</xdr:rowOff>
    </xdr:from>
    <xdr:to>
      <xdr:col>6</xdr:col>
      <xdr:colOff>38100</xdr:colOff>
      <xdr:row>35</xdr:row>
      <xdr:rowOff>92831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109358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155977</xdr:rowOff>
    </xdr:from>
    <xdr:to>
      <xdr:col>24</xdr:col>
      <xdr:colOff>63500</xdr:colOff>
      <xdr:row>58</xdr:row>
      <xdr:rowOff>52306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8627"/>
          <a:ext cx="838200" cy="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52306</xdr:rowOff>
    </xdr:from>
    <xdr:to>
      <xdr:col>19</xdr:col>
      <xdr:colOff>177800</xdr:colOff>
      <xdr:row>58</xdr:row>
      <xdr:rowOff>72331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96406"/>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42210</xdr:rowOff>
    </xdr:from>
    <xdr:to>
      <xdr:col>15</xdr:col>
      <xdr:colOff>50800</xdr:colOff>
      <xdr:row>58</xdr:row>
      <xdr:rowOff>72331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86310"/>
          <a:ext cx="889000" cy="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42210</xdr:rowOff>
    </xdr:from>
    <xdr:to>
      <xdr:col>10</xdr:col>
      <xdr:colOff>114300</xdr:colOff>
      <xdr:row>58</xdr:row>
      <xdr:rowOff>50752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6310"/>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105177</xdr:rowOff>
    </xdr:from>
    <xdr:to>
      <xdr:col>24</xdr:col>
      <xdr:colOff>114300</xdr:colOff>
      <xdr:row>58</xdr:row>
      <xdr:rowOff>35327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128054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1506</xdr:rowOff>
    </xdr:from>
    <xdr:to>
      <xdr:col>20</xdr:col>
      <xdr:colOff>38100</xdr:colOff>
      <xdr:row>58</xdr:row>
      <xdr:rowOff>103106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119633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21531</xdr:rowOff>
    </xdr:from>
    <xdr:to>
      <xdr:col>15</xdr:col>
      <xdr:colOff>101600</xdr:colOff>
      <xdr:row>58</xdr:row>
      <xdr:rowOff>123131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139658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162860</xdr:rowOff>
    </xdr:from>
    <xdr:to>
      <xdr:col>10</xdr:col>
      <xdr:colOff>165100</xdr:colOff>
      <xdr:row>58</xdr:row>
      <xdr:rowOff>93010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109537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171402</xdr:rowOff>
    </xdr:from>
    <xdr:to>
      <xdr:col>6</xdr:col>
      <xdr:colOff>38100</xdr:colOff>
      <xdr:row>58</xdr:row>
      <xdr:rowOff>101552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79121</xdr:rowOff>
    </xdr:from>
    <xdr:to>
      <xdr:col>24</xdr:col>
      <xdr:colOff>63500</xdr:colOff>
      <xdr:row>78</xdr:row>
      <xdr:rowOff>84058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2221"/>
          <a:ext cx="8382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1122</xdr:rowOff>
    </xdr:from>
    <xdr:to>
      <xdr:col>19</xdr:col>
      <xdr:colOff>177800</xdr:colOff>
      <xdr:row>78</xdr:row>
      <xdr:rowOff>84058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4222"/>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54111</xdr:rowOff>
    </xdr:from>
    <xdr:to>
      <xdr:col>15</xdr:col>
      <xdr:colOff>50800</xdr:colOff>
      <xdr:row>78</xdr:row>
      <xdr:rowOff>1122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5761"/>
          <a:ext cx="889000" cy="1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54111</xdr:rowOff>
    </xdr:from>
    <xdr:to>
      <xdr:col>10</xdr:col>
      <xdr:colOff>114300</xdr:colOff>
      <xdr:row>77</xdr:row>
      <xdr:rowOff>95535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5761"/>
          <a:ext cx="889000" cy="4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28321</xdr:rowOff>
    </xdr:from>
    <xdr:to>
      <xdr:col>24</xdr:col>
      <xdr:colOff>114300</xdr:colOff>
      <xdr:row>78</xdr:row>
      <xdr:rowOff>129921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114698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33258</xdr:rowOff>
    </xdr:from>
    <xdr:to>
      <xdr:col>20</xdr:col>
      <xdr:colOff>38100</xdr:colOff>
      <xdr:row>78</xdr:row>
      <xdr:rowOff>134858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125985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121772</xdr:rowOff>
    </xdr:from>
    <xdr:to>
      <xdr:col>15</xdr:col>
      <xdr:colOff>101600</xdr:colOff>
      <xdr:row>78</xdr:row>
      <xdr:rowOff>51922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43049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3311</xdr:rowOff>
    </xdr:from>
    <xdr:to>
      <xdr:col>10</xdr:col>
      <xdr:colOff>165100</xdr:colOff>
      <xdr:row>77</xdr:row>
      <xdr:rowOff>104911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121438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8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44735</xdr:rowOff>
    </xdr:from>
    <xdr:to>
      <xdr:col>6</xdr:col>
      <xdr:colOff>38100</xdr:colOff>
      <xdr:row>77</xdr:row>
      <xdr:rowOff>146335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162862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92413</xdr:rowOff>
    </xdr:from>
    <xdr:to>
      <xdr:col>24</xdr:col>
      <xdr:colOff>63500</xdr:colOff>
      <xdr:row>97</xdr:row>
      <xdr:rowOff>62891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51613"/>
          <a:ext cx="838200" cy="14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92413</xdr:rowOff>
    </xdr:from>
    <xdr:to>
      <xdr:col>19</xdr:col>
      <xdr:colOff>177800</xdr:colOff>
      <xdr:row>98</xdr:row>
      <xdr:rowOff>44569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1613"/>
          <a:ext cx="889000" cy="29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44569</xdr:rowOff>
    </xdr:from>
    <xdr:to>
      <xdr:col>15</xdr:col>
      <xdr:colOff>50800</xdr:colOff>
      <xdr:row>98</xdr:row>
      <xdr:rowOff>51482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46669"/>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51482</xdr:rowOff>
    </xdr:from>
    <xdr:to>
      <xdr:col>10</xdr:col>
      <xdr:colOff>114300</xdr:colOff>
      <xdr:row>98</xdr:row>
      <xdr:rowOff>72730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3582"/>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12091</xdr:rowOff>
    </xdr:from>
    <xdr:to>
      <xdr:col>24</xdr:col>
      <xdr:colOff>114300</xdr:colOff>
      <xdr:row>97</xdr:row>
      <xdr:rowOff>113691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161968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41613</xdr:rowOff>
    </xdr:from>
    <xdr:to>
      <xdr:col>20</xdr:col>
      <xdr:colOff>38100</xdr:colOff>
      <xdr:row>96</xdr:row>
      <xdr:rowOff>143213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134340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165219</xdr:rowOff>
    </xdr:from>
    <xdr:to>
      <xdr:col>15</xdr:col>
      <xdr:colOff>101600</xdr:colOff>
      <xdr:row>98</xdr:row>
      <xdr:rowOff>95369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86496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682</xdr:rowOff>
    </xdr:from>
    <xdr:to>
      <xdr:col>10</xdr:col>
      <xdr:colOff>165100</xdr:colOff>
      <xdr:row>98</xdr:row>
      <xdr:rowOff>102282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93409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21930</xdr:rowOff>
    </xdr:from>
    <xdr:to>
      <xdr:col>6</xdr:col>
      <xdr:colOff>38100</xdr:colOff>
      <xdr:row>98</xdr:row>
      <xdr:rowOff>123530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114657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76051</xdr:rowOff>
    </xdr:from>
    <xdr:to>
      <xdr:col>55</xdr:col>
      <xdr:colOff>0</xdr:colOff>
      <xdr:row>37</xdr:row>
      <xdr:rowOff>106607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48251"/>
          <a:ext cx="8382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24475</xdr:rowOff>
    </xdr:from>
    <xdr:to>
      <xdr:col>50</xdr:col>
      <xdr:colOff>114300</xdr:colOff>
      <xdr:row>37</xdr:row>
      <xdr:rowOff>106607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39425"/>
          <a:ext cx="889000" cy="11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24475</xdr:rowOff>
    </xdr:from>
    <xdr:to>
      <xdr:col>45</xdr:col>
      <xdr:colOff>177800</xdr:colOff>
      <xdr:row>38</xdr:row>
      <xdr:rowOff>23561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39425"/>
          <a:ext cx="889000" cy="119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23561</xdr:rowOff>
    </xdr:from>
    <xdr:to>
      <xdr:col>41</xdr:col>
      <xdr:colOff>50800</xdr:colOff>
      <xdr:row>38</xdr:row>
      <xdr:rowOff>52375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8661"/>
          <a:ext cx="889000" cy="2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25251</xdr:rowOff>
    </xdr:from>
    <xdr:to>
      <xdr:col>55</xdr:col>
      <xdr:colOff>50800</xdr:colOff>
      <xdr:row>36</xdr:row>
      <xdr:rowOff>126851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48128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55807</xdr:rowOff>
    </xdr:from>
    <xdr:to>
      <xdr:col>50</xdr:col>
      <xdr:colOff>165100</xdr:colOff>
      <xdr:row>37</xdr:row>
      <xdr:rowOff>157407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2484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7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145125</xdr:rowOff>
    </xdr:from>
    <xdr:to>
      <xdr:col>46</xdr:col>
      <xdr:colOff>38100</xdr:colOff>
      <xdr:row>31</xdr:row>
      <xdr:rowOff>75275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91802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6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144210</xdr:rowOff>
    </xdr:from>
    <xdr:to>
      <xdr:col>41</xdr:col>
      <xdr:colOff>101600</xdr:colOff>
      <xdr:row>38</xdr:row>
      <xdr:rowOff>74360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6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1575</xdr:rowOff>
    </xdr:from>
    <xdr:to>
      <xdr:col>36</xdr:col>
      <xdr:colOff>165100</xdr:colOff>
      <xdr:row>38</xdr:row>
      <xdr:rowOff>103175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119702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85941</xdr:rowOff>
    </xdr:from>
    <xdr:to>
      <xdr:col>55</xdr:col>
      <xdr:colOff>0</xdr:colOff>
      <xdr:row>57</xdr:row>
      <xdr:rowOff>89636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58591"/>
          <a:ext cx="8382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70945</xdr:rowOff>
    </xdr:from>
    <xdr:to>
      <xdr:col>50</xdr:col>
      <xdr:colOff>114300</xdr:colOff>
      <xdr:row>57</xdr:row>
      <xdr:rowOff>85941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72145"/>
          <a:ext cx="889000" cy="18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143739</xdr:rowOff>
    </xdr:from>
    <xdr:to>
      <xdr:col>45</xdr:col>
      <xdr:colOff>177800</xdr:colOff>
      <xdr:row>56</xdr:row>
      <xdr:rowOff>70945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230589"/>
          <a:ext cx="889000" cy="4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143739</xdr:rowOff>
    </xdr:from>
    <xdr:to>
      <xdr:col>41</xdr:col>
      <xdr:colOff>50800</xdr:colOff>
      <xdr:row>55</xdr:row>
      <xdr:rowOff>145941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230589"/>
          <a:ext cx="889000" cy="3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38836</xdr:rowOff>
    </xdr:from>
    <xdr:to>
      <xdr:col>55</xdr:col>
      <xdr:colOff>50800</xdr:colOff>
      <xdr:row>57</xdr:row>
      <xdr:rowOff>140436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17263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35141</xdr:rowOff>
    </xdr:from>
    <xdr:to>
      <xdr:col>50</xdr:col>
      <xdr:colOff>165100</xdr:colOff>
      <xdr:row>57</xdr:row>
      <xdr:rowOff>136741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20145</xdr:rowOff>
    </xdr:from>
    <xdr:to>
      <xdr:col>46</xdr:col>
      <xdr:colOff>38100</xdr:colOff>
      <xdr:row>56</xdr:row>
      <xdr:rowOff>121745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138272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92939</xdr:rowOff>
    </xdr:from>
    <xdr:to>
      <xdr:col>41</xdr:col>
      <xdr:colOff>101600</xdr:colOff>
      <xdr:row>54</xdr:row>
      <xdr:rowOff>23089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39616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95141</xdr:rowOff>
    </xdr:from>
    <xdr:to>
      <xdr:col>36</xdr:col>
      <xdr:colOff>165100</xdr:colOff>
      <xdr:row>56</xdr:row>
      <xdr:rowOff>25291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41818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146462</xdr:rowOff>
    </xdr:from>
    <xdr:to>
      <xdr:col>55</xdr:col>
      <xdr:colOff>0</xdr:colOff>
      <xdr:row>79</xdr:row>
      <xdr:rowOff>37497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19562"/>
          <a:ext cx="8382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55442</xdr:rowOff>
    </xdr:from>
    <xdr:to>
      <xdr:col>50</xdr:col>
      <xdr:colOff>114300</xdr:colOff>
      <xdr:row>79</xdr:row>
      <xdr:rowOff>37497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28542"/>
          <a:ext cx="889000" cy="1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55442</xdr:rowOff>
    </xdr:from>
    <xdr:to>
      <xdr:col>45</xdr:col>
      <xdr:colOff>177800</xdr:colOff>
      <xdr:row>79</xdr:row>
      <xdr:rowOff>37001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28542"/>
          <a:ext cx="889000" cy="1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125888</xdr:rowOff>
    </xdr:from>
    <xdr:to>
      <xdr:col>41</xdr:col>
      <xdr:colOff>50800</xdr:colOff>
      <xdr:row>79</xdr:row>
      <xdr:rowOff>37001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98988"/>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95662</xdr:rowOff>
    </xdr:from>
    <xdr:to>
      <xdr:col>55</xdr:col>
      <xdr:colOff>50800</xdr:colOff>
      <xdr:row>79</xdr:row>
      <xdr:rowOff>25812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10589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158147</xdr:rowOff>
    </xdr:from>
    <xdr:to>
      <xdr:col>50</xdr:col>
      <xdr:colOff>165100</xdr:colOff>
      <xdr:row>79</xdr:row>
      <xdr:rowOff>88297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79424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2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4642</xdr:rowOff>
    </xdr:from>
    <xdr:to>
      <xdr:col>46</xdr:col>
      <xdr:colOff>38100</xdr:colOff>
      <xdr:row>78</xdr:row>
      <xdr:rowOff>106242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97369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7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157651</xdr:rowOff>
    </xdr:from>
    <xdr:to>
      <xdr:col>41</xdr:col>
      <xdr:colOff>101600</xdr:colOff>
      <xdr:row>79</xdr:row>
      <xdr:rowOff>87801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78928</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2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75088</xdr:rowOff>
    </xdr:from>
    <xdr:to>
      <xdr:col>36</xdr:col>
      <xdr:colOff>165100</xdr:colOff>
      <xdr:row>79</xdr:row>
      <xdr:rowOff>5238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167815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170625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00070"/>
          <a:ext cx="1270" cy="117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3002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170625</xdr:rowOff>
    </xdr:from>
    <xdr:to>
      <xdr:col>55</xdr:col>
      <xdr:colOff>88900</xdr:colOff>
      <xdr:row>98</xdr:row>
      <xdr:rowOff>170625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0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4090</xdr:rowOff>
    </xdr:from>
    <xdr:to>
      <xdr:col>55</xdr:col>
      <xdr:colOff>0</xdr:colOff>
      <xdr:row>97</xdr:row>
      <xdr:rowOff>131280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34740"/>
          <a:ext cx="838200" cy="1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30903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0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8026</xdr:rowOff>
    </xdr:from>
    <xdr:to>
      <xdr:col>55</xdr:col>
      <xdr:colOff>50800</xdr:colOff>
      <xdr:row>97</xdr:row>
      <xdr:rowOff>109626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48718</xdr:rowOff>
    </xdr:from>
    <xdr:to>
      <xdr:col>50</xdr:col>
      <xdr:colOff>114300</xdr:colOff>
      <xdr:row>97</xdr:row>
      <xdr:rowOff>4090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07918"/>
          <a:ext cx="889000" cy="1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3505</xdr:rowOff>
    </xdr:from>
    <xdr:to>
      <xdr:col>50</xdr:col>
      <xdr:colOff>165100</xdr:colOff>
      <xdr:row>97</xdr:row>
      <xdr:rowOff>105105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96232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127228</xdr:rowOff>
    </xdr:from>
    <xdr:to>
      <xdr:col>45</xdr:col>
      <xdr:colOff>177800</xdr:colOff>
      <xdr:row>96</xdr:row>
      <xdr:rowOff>48718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557728"/>
          <a:ext cx="889000" cy="9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137770</xdr:rowOff>
    </xdr:from>
    <xdr:to>
      <xdr:col>46</xdr:col>
      <xdr:colOff>38100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127228</xdr:rowOff>
    </xdr:from>
    <xdr:to>
      <xdr:col>41</xdr:col>
      <xdr:colOff>50800</xdr:colOff>
      <xdr:row>95</xdr:row>
      <xdr:rowOff>93090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557728"/>
          <a:ext cx="889000" cy="8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135586</xdr:rowOff>
    </xdr:from>
    <xdr:to>
      <xdr:col>41</xdr:col>
      <xdr:colOff>101600</xdr:colOff>
      <xdr:row>97</xdr:row>
      <xdr:rowOff>65736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38227</xdr:rowOff>
    </xdr:from>
    <xdr:to>
      <xdr:col>36</xdr:col>
      <xdr:colOff>165100</xdr:colOff>
      <xdr:row>97</xdr:row>
      <xdr:rowOff>139827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130954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80480</xdr:rowOff>
    </xdr:from>
    <xdr:to>
      <xdr:col>55</xdr:col>
      <xdr:colOff>50800</xdr:colOff>
      <xdr:row>98</xdr:row>
      <xdr:rowOff>10630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58907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124740</xdr:rowOff>
    </xdr:from>
    <xdr:to>
      <xdr:col>50</xdr:col>
      <xdr:colOff>165100</xdr:colOff>
      <xdr:row>97</xdr:row>
      <xdr:rowOff>54890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71417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3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169368</xdr:rowOff>
    </xdr:from>
    <xdr:to>
      <xdr:col>46</xdr:col>
      <xdr:colOff>38100</xdr:colOff>
      <xdr:row>96</xdr:row>
      <xdr:rowOff>99518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116045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76428</xdr:rowOff>
    </xdr:from>
    <xdr:to>
      <xdr:col>41</xdr:col>
      <xdr:colOff>101600</xdr:colOff>
      <xdr:row>91</xdr:row>
      <xdr:rowOff>6578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5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23105</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28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42290</xdr:rowOff>
    </xdr:from>
    <xdr:to>
      <xdr:col>36</xdr:col>
      <xdr:colOff>165100</xdr:colOff>
      <xdr:row>95</xdr:row>
      <xdr:rowOff>143890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160417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130474</xdr:rowOff>
    </xdr:from>
    <xdr:to>
      <xdr:col>85</xdr:col>
      <xdr:colOff>127000</xdr:colOff>
      <xdr:row>39</xdr:row>
      <xdr:rowOff>53387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45574"/>
          <a:ext cx="838200" cy="9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84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130474</xdr:rowOff>
    </xdr:from>
    <xdr:to>
      <xdr:col>81</xdr:col>
      <xdr:colOff>50800</xdr:colOff>
      <xdr:row>38</xdr:row>
      <xdr:rowOff>139961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45574"/>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89474</xdr:rowOff>
    </xdr:from>
    <xdr:to>
      <xdr:col>76</xdr:col>
      <xdr:colOff>114300</xdr:colOff>
      <xdr:row>38</xdr:row>
      <xdr:rowOff>139961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04574"/>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89474</xdr:rowOff>
    </xdr:from>
    <xdr:to>
      <xdr:col>71</xdr:col>
      <xdr:colOff>177800</xdr:colOff>
      <xdr:row>39</xdr:row>
      <xdr:rowOff>5904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04574"/>
          <a:ext cx="889000" cy="8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2587</xdr:rowOff>
    </xdr:from>
    <xdr:to>
      <xdr:col>85</xdr:col>
      <xdr:colOff>177800</xdr:colOff>
      <xdr:row>39</xdr:row>
      <xdr:rowOff>104187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133414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7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79674</xdr:rowOff>
    </xdr:from>
    <xdr:to>
      <xdr:col>81</xdr:col>
      <xdr:colOff>101600</xdr:colOff>
      <xdr:row>39</xdr:row>
      <xdr:rowOff>9824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26351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89161</xdr:rowOff>
    </xdr:from>
    <xdr:to>
      <xdr:col>76</xdr:col>
      <xdr:colOff>165100</xdr:colOff>
      <xdr:row>39</xdr:row>
      <xdr:rowOff>19311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35838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37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38674</xdr:rowOff>
    </xdr:from>
    <xdr:to>
      <xdr:col>72</xdr:col>
      <xdr:colOff>38100</xdr:colOff>
      <xdr:row>38</xdr:row>
      <xdr:rowOff>140274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156800</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36111" y="6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126554</xdr:rowOff>
    </xdr:from>
    <xdr:to>
      <xdr:col>67</xdr:col>
      <xdr:colOff>101600</xdr:colOff>
      <xdr:row>39</xdr:row>
      <xdr:rowOff>56704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73231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84493</xdr:rowOff>
    </xdr:from>
    <xdr:to>
      <xdr:col>85</xdr:col>
      <xdr:colOff>127000</xdr:colOff>
      <xdr:row>76</xdr:row>
      <xdr:rowOff>127910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14693"/>
          <a:ext cx="838200" cy="4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127910</xdr:rowOff>
    </xdr:from>
    <xdr:to>
      <xdr:col>81</xdr:col>
      <xdr:colOff>50800</xdr:colOff>
      <xdr:row>76</xdr:row>
      <xdr:rowOff>152615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8110"/>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152615</xdr:rowOff>
    </xdr:from>
    <xdr:to>
      <xdr:col>76</xdr:col>
      <xdr:colOff>114300</xdr:colOff>
      <xdr:row>76</xdr:row>
      <xdr:rowOff>156372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82815"/>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156372</xdr:rowOff>
    </xdr:from>
    <xdr:to>
      <xdr:col>71</xdr:col>
      <xdr:colOff>177800</xdr:colOff>
      <xdr:row>77</xdr:row>
      <xdr:rowOff>12533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86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33693</xdr:rowOff>
    </xdr:from>
    <xdr:to>
      <xdr:col>85</xdr:col>
      <xdr:colOff>177800</xdr:colOff>
      <xdr:row>76</xdr:row>
      <xdr:rowOff>135293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77110</xdr:rowOff>
    </xdr:from>
    <xdr:to>
      <xdr:col>81</xdr:col>
      <xdr:colOff>101600</xdr:colOff>
      <xdr:row>77</xdr:row>
      <xdr:rowOff>7260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101815</xdr:rowOff>
    </xdr:from>
    <xdr:to>
      <xdr:col>76</xdr:col>
      <xdr:colOff>165100</xdr:colOff>
      <xdr:row>77</xdr:row>
      <xdr:rowOff>31965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23092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105572</xdr:rowOff>
    </xdr:from>
    <xdr:to>
      <xdr:col>72</xdr:col>
      <xdr:colOff>38100</xdr:colOff>
      <xdr:row>77</xdr:row>
      <xdr:rowOff>35722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26849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2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133183</xdr:rowOff>
    </xdr:from>
    <xdr:to>
      <xdr:col>67</xdr:col>
      <xdr:colOff>101600</xdr:colOff>
      <xdr:row>77</xdr:row>
      <xdr:rowOff>63333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54460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137249</xdr:rowOff>
    </xdr:from>
    <xdr:to>
      <xdr:col>85</xdr:col>
      <xdr:colOff>127000</xdr:colOff>
      <xdr:row>98</xdr:row>
      <xdr:rowOff>137575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3934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133395</xdr:rowOff>
    </xdr:from>
    <xdr:to>
      <xdr:col>81</xdr:col>
      <xdr:colOff>50800</xdr:colOff>
      <xdr:row>98</xdr:row>
      <xdr:rowOff>137575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5495"/>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133395</xdr:rowOff>
    </xdr:from>
    <xdr:to>
      <xdr:col>76</xdr:col>
      <xdr:colOff>114300</xdr:colOff>
      <xdr:row>98</xdr:row>
      <xdr:rowOff>133646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935495"/>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115856</xdr:rowOff>
    </xdr:from>
    <xdr:to>
      <xdr:col>71</xdr:col>
      <xdr:colOff>177800</xdr:colOff>
      <xdr:row>98</xdr:row>
      <xdr:rowOff>133646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17956"/>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86449</xdr:rowOff>
    </xdr:from>
    <xdr:to>
      <xdr:col>85</xdr:col>
      <xdr:colOff>177800</xdr:colOff>
      <xdr:row>99</xdr:row>
      <xdr:rowOff>16599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1376</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86775</xdr:rowOff>
    </xdr:from>
    <xdr:to>
      <xdr:col>81</xdr:col>
      <xdr:colOff>101600</xdr:colOff>
      <xdr:row>99</xdr:row>
      <xdr:rowOff>16925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8052</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8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82595</xdr:rowOff>
    </xdr:from>
    <xdr:to>
      <xdr:col>76</xdr:col>
      <xdr:colOff>165100</xdr:colOff>
      <xdr:row>99</xdr:row>
      <xdr:rowOff>12745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3872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7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82846</xdr:rowOff>
    </xdr:from>
    <xdr:to>
      <xdr:col>72</xdr:col>
      <xdr:colOff>38100</xdr:colOff>
      <xdr:row>99</xdr:row>
      <xdr:rowOff>12996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4123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65056</xdr:rowOff>
    </xdr:from>
    <xdr:to>
      <xdr:col>67</xdr:col>
      <xdr:colOff>101600</xdr:colOff>
      <xdr:row>98</xdr:row>
      <xdr:rowOff>166656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157783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112542</xdr:rowOff>
    </xdr:from>
    <xdr:to>
      <xdr:col>116</xdr:col>
      <xdr:colOff>63500</xdr:colOff>
      <xdr:row>38</xdr:row>
      <xdr:rowOff>50454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84742"/>
          <a:ext cx="838200" cy="28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50454</xdr:rowOff>
    </xdr:from>
    <xdr:to>
      <xdr:col>111</xdr:col>
      <xdr:colOff>177800</xdr:colOff>
      <xdr:row>38</xdr:row>
      <xdr:rowOff>51369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6555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51369</xdr:rowOff>
    </xdr:from>
    <xdr:to>
      <xdr:col>107</xdr:col>
      <xdr:colOff>50800</xdr:colOff>
      <xdr:row>38</xdr:row>
      <xdr:rowOff>83007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6646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53563</xdr:rowOff>
    </xdr:from>
    <xdr:to>
      <xdr:col>102</xdr:col>
      <xdr:colOff>114300</xdr:colOff>
      <xdr:row>38</xdr:row>
      <xdr:rowOff>83007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68663"/>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61742</xdr:rowOff>
    </xdr:from>
    <xdr:to>
      <xdr:col>116</xdr:col>
      <xdr:colOff>114300</xdr:colOff>
      <xdr:row>36</xdr:row>
      <xdr:rowOff>163342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84619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8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171104</xdr:rowOff>
    </xdr:from>
    <xdr:to>
      <xdr:col>112</xdr:col>
      <xdr:colOff>38100</xdr:colOff>
      <xdr:row>38</xdr:row>
      <xdr:rowOff>101254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92381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0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569</xdr:rowOff>
    </xdr:from>
    <xdr:to>
      <xdr:col>107</xdr:col>
      <xdr:colOff>101600</xdr:colOff>
      <xdr:row>38</xdr:row>
      <xdr:rowOff>102169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93296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08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32207</xdr:rowOff>
    </xdr:from>
    <xdr:to>
      <xdr:col>102</xdr:col>
      <xdr:colOff>165100</xdr:colOff>
      <xdr:row>38</xdr:row>
      <xdr:rowOff>133807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124934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2763</xdr:rowOff>
    </xdr:from>
    <xdr:to>
      <xdr:col>98</xdr:col>
      <xdr:colOff>38100</xdr:colOff>
      <xdr:row>38</xdr:row>
      <xdr:rowOff>104363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95490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1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16561</xdr:rowOff>
    </xdr:from>
    <xdr:to>
      <xdr:col>116</xdr:col>
      <xdr:colOff>63500</xdr:colOff>
      <xdr:row>59</xdr:row>
      <xdr:rowOff>16561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32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16561</xdr:rowOff>
    </xdr:from>
    <xdr:to>
      <xdr:col>111</xdr:col>
      <xdr:colOff>177800</xdr:colOff>
      <xdr:row>59</xdr:row>
      <xdr:rowOff>16866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3211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170485</xdr:rowOff>
    </xdr:from>
    <xdr:to>
      <xdr:col>107</xdr:col>
      <xdr:colOff>50800</xdr:colOff>
      <xdr:row>59</xdr:row>
      <xdr:rowOff>16866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1458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140538</xdr:rowOff>
    </xdr:from>
    <xdr:to>
      <xdr:col>102</xdr:col>
      <xdr:colOff>114300</xdr:colOff>
      <xdr:row>58</xdr:row>
      <xdr:rowOff>170485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4638"/>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137211</xdr:rowOff>
    </xdr:from>
    <xdr:to>
      <xdr:col>116</xdr:col>
      <xdr:colOff>114300</xdr:colOff>
      <xdr:row>59</xdr:row>
      <xdr:rowOff>67361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137211</xdr:rowOff>
    </xdr:from>
    <xdr:to>
      <xdr:col>112</xdr:col>
      <xdr:colOff>38100</xdr:colOff>
      <xdr:row>59</xdr:row>
      <xdr:rowOff>67361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58488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7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137516</xdr:rowOff>
    </xdr:from>
    <xdr:to>
      <xdr:col>107</xdr:col>
      <xdr:colOff>101600</xdr:colOff>
      <xdr:row>59</xdr:row>
      <xdr:rowOff>67666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58793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7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119685</xdr:rowOff>
    </xdr:from>
    <xdr:to>
      <xdr:col>102</xdr:col>
      <xdr:colOff>165100</xdr:colOff>
      <xdr:row>59</xdr:row>
      <xdr:rowOff>49835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40962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5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89738</xdr:rowOff>
    </xdr:from>
    <xdr:to>
      <xdr:col>98</xdr:col>
      <xdr:colOff>38100</xdr:colOff>
      <xdr:row>59</xdr:row>
      <xdr:rowOff>19888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11015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2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7455</xdr:rowOff>
    </xdr:from>
    <xdr:to>
      <xdr:col>116</xdr:col>
      <xdr:colOff>63500</xdr:colOff>
      <xdr:row>76</xdr:row>
      <xdr:rowOff>20504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037655"/>
          <a:ext cx="8382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7455</xdr:rowOff>
    </xdr:from>
    <xdr:to>
      <xdr:col>111</xdr:col>
      <xdr:colOff>177800</xdr:colOff>
      <xdr:row>76</xdr:row>
      <xdr:rowOff>43211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37655"/>
          <a:ext cx="889000"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43211</xdr:rowOff>
    </xdr:from>
    <xdr:to>
      <xdr:col>107</xdr:col>
      <xdr:colOff>50800</xdr:colOff>
      <xdr:row>76</xdr:row>
      <xdr:rowOff>93180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73411"/>
          <a:ext cx="889000" cy="4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93180</xdr:rowOff>
    </xdr:from>
    <xdr:to>
      <xdr:col>102</xdr:col>
      <xdr:colOff>114300</xdr:colOff>
      <xdr:row>76</xdr:row>
      <xdr:rowOff>118117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23380"/>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141154</xdr:rowOff>
    </xdr:from>
    <xdr:to>
      <xdr:col>116</xdr:col>
      <xdr:colOff>114300</xdr:colOff>
      <xdr:row>76</xdr:row>
      <xdr:rowOff>71304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164031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128105</xdr:rowOff>
    </xdr:from>
    <xdr:to>
      <xdr:col>112</xdr:col>
      <xdr:colOff>38100</xdr:colOff>
      <xdr:row>76</xdr:row>
      <xdr:rowOff>58254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8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74782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163861</xdr:rowOff>
    </xdr:from>
    <xdr:to>
      <xdr:col>107</xdr:col>
      <xdr:colOff>101600</xdr:colOff>
      <xdr:row>76</xdr:row>
      <xdr:rowOff>94011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110539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42380</xdr:rowOff>
    </xdr:from>
    <xdr:to>
      <xdr:col>102</xdr:col>
      <xdr:colOff>165100</xdr:colOff>
      <xdr:row>76</xdr:row>
      <xdr:rowOff>143980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160507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67317</xdr:rowOff>
    </xdr:from>
    <xdr:to>
      <xdr:col>98</xdr:col>
      <xdr:colOff>38100</xdr:colOff>
      <xdr:row>76</xdr:row>
      <xdr:rowOff>168917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13993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91,085</a:t>
          </a:r>
          <a:r>
            <a:rPr kumimoji="1" lang="ja-JP" altLang="en-US" sz="1300">
              <a:latin typeface="ＭＳ Ｐゴシック" panose="020B0600070205080204" pitchFamily="50" charset="-128"/>
              <a:ea typeface="ＭＳ Ｐゴシック" panose="020B0600070205080204" pitchFamily="50" charset="-128"/>
            </a:rPr>
            <a:t>円となっている。類似団体や県平均と比較しても、一人当たりコストが高い状況となっている。これは幼稚園・保育所を自主運用するために職員を雇用していることが原因である。しかし、令和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年度以降に民間保育所等を導入する予定であるため、人件費は若干減少すると見込まれる。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普通建設事業費のうち新規整備は住民一人当たり</a:t>
          </a:r>
          <a:r>
            <a:rPr kumimoji="1" lang="en-US" altLang="ja-JP" sz="1300">
              <a:latin typeface="ＭＳ Ｐゴシック" panose="020B0600070205080204" pitchFamily="50" charset="-128"/>
              <a:ea typeface="ＭＳ Ｐゴシック" panose="020B0600070205080204" pitchFamily="50" charset="-128"/>
            </a:rPr>
            <a:t>3,645</a:t>
          </a:r>
          <a:r>
            <a:rPr kumimoji="1" lang="ja-JP" altLang="en-US" sz="1300">
              <a:latin typeface="ＭＳ Ｐゴシック" panose="020B0600070205080204" pitchFamily="50" charset="-128"/>
              <a:ea typeface="ＭＳ Ｐゴシック" panose="020B0600070205080204" pitchFamily="50" charset="-128"/>
            </a:rPr>
            <a:t>円と大幅に増加したが、類似団体及び県平均より低い結果となった。前年度は大規模事業が少なく、例年より急激に減少したためである。現在、施設の老朽化が進行しているため、今後、大規模建設事業も控えており、全体的な普通建設事業費は増加する見込みである。公共施設等総合管理計画や個別計画・施設別財務諸表を基として慎重に整備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愛媛県砥部町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20,510
20,442
101.59
10,099,902
9,114,035
879,738
5,604,186
9,595,299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38.5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141224</xdr:rowOff>
    </xdr:from>
    <xdr:to>
      <xdr:col>24</xdr:col>
      <xdr:colOff>63500</xdr:colOff>
      <xdr:row>32</xdr:row>
      <xdr:rowOff>148844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2762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107315</xdr:rowOff>
    </xdr:from>
    <xdr:to>
      <xdr:col>19</xdr:col>
      <xdr:colOff>177800</xdr:colOff>
      <xdr:row>32</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9371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62738</xdr:rowOff>
    </xdr:from>
    <xdr:to>
      <xdr:col>15</xdr:col>
      <xdr:colOff>50800</xdr:colOff>
      <xdr:row>32</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4913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62738</xdr:rowOff>
    </xdr:from>
    <xdr:to>
      <xdr:col>10</xdr:col>
      <xdr:colOff>114300</xdr:colOff>
      <xdr:row>32</xdr:row>
      <xdr:rowOff>92837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4913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98044</xdr:rowOff>
    </xdr:from>
    <xdr:to>
      <xdr:col>24</xdr:col>
      <xdr:colOff>114300</xdr:colOff>
      <xdr:row>33</xdr:row>
      <xdr:rowOff>28194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120921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90424</xdr:rowOff>
    </xdr:from>
    <xdr:to>
      <xdr:col>20</xdr:col>
      <xdr:colOff>38100</xdr:colOff>
      <xdr:row>33</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56515</xdr:rowOff>
    </xdr:from>
    <xdr:to>
      <xdr:col>15</xdr:col>
      <xdr:colOff>101600</xdr:colOff>
      <xdr:row>32</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11938</xdr:rowOff>
    </xdr:from>
    <xdr:to>
      <xdr:col>10</xdr:col>
      <xdr:colOff>165100</xdr:colOff>
      <xdr:row>32</xdr:row>
      <xdr:rowOff>113538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130065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7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42037</xdr:rowOff>
    </xdr:from>
    <xdr:to>
      <xdr:col>6</xdr:col>
      <xdr:colOff>38100</xdr:colOff>
      <xdr:row>32</xdr:row>
      <xdr:rowOff>143637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160164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0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23038</xdr:rowOff>
    </xdr:from>
    <xdr:to>
      <xdr:col>24</xdr:col>
      <xdr:colOff>63500</xdr:colOff>
      <xdr:row>58</xdr:row>
      <xdr:rowOff>35134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7138"/>
          <a:ext cx="8382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142752</xdr:rowOff>
    </xdr:from>
    <xdr:to>
      <xdr:col>19</xdr:col>
      <xdr:colOff>177800</xdr:colOff>
      <xdr:row>58</xdr:row>
      <xdr:rowOff>35134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72502"/>
          <a:ext cx="889000" cy="4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142752</xdr:rowOff>
    </xdr:from>
    <xdr:to>
      <xdr:col>15</xdr:col>
      <xdr:colOff>50800</xdr:colOff>
      <xdr:row>58</xdr:row>
      <xdr:rowOff>34056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72502"/>
          <a:ext cx="889000" cy="4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34056</xdr:rowOff>
    </xdr:from>
    <xdr:to>
      <xdr:col>10</xdr:col>
      <xdr:colOff>114300</xdr:colOff>
      <xdr:row>58</xdr:row>
      <xdr:rowOff>35337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815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143688</xdr:rowOff>
    </xdr:from>
    <xdr:to>
      <xdr:col>24</xdr:col>
      <xdr:colOff>114300</xdr:colOff>
      <xdr:row>58</xdr:row>
      <xdr:rowOff>73838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58615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155784</xdr:rowOff>
    </xdr:from>
    <xdr:to>
      <xdr:col>20</xdr:col>
      <xdr:colOff>38100</xdr:colOff>
      <xdr:row>58</xdr:row>
      <xdr:rowOff>85934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77061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91952</xdr:rowOff>
    </xdr:from>
    <xdr:to>
      <xdr:col>15</xdr:col>
      <xdr:colOff>101600</xdr:colOff>
      <xdr:row>56</xdr:row>
      <xdr:rowOff>22102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154706</xdr:rowOff>
    </xdr:from>
    <xdr:to>
      <xdr:col>10</xdr:col>
      <xdr:colOff>165100</xdr:colOff>
      <xdr:row>58</xdr:row>
      <xdr:rowOff>84856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75983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155987</xdr:rowOff>
    </xdr:from>
    <xdr:to>
      <xdr:col>6</xdr:col>
      <xdr:colOff>38100</xdr:colOff>
      <xdr:row>58</xdr:row>
      <xdr:rowOff>86137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77264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136706</xdr:rowOff>
    </xdr:from>
    <xdr:to>
      <xdr:col>24</xdr:col>
      <xdr:colOff>63500</xdr:colOff>
      <xdr:row>76</xdr:row>
      <xdr:rowOff>15562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5456"/>
          <a:ext cx="838200" cy="5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15562</xdr:rowOff>
    </xdr:from>
    <xdr:to>
      <xdr:col>19</xdr:col>
      <xdr:colOff>177800</xdr:colOff>
      <xdr:row>77</xdr:row>
      <xdr:rowOff>33804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5762"/>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97614</xdr:rowOff>
    </xdr:from>
    <xdr:to>
      <xdr:col>15</xdr:col>
      <xdr:colOff>50800</xdr:colOff>
      <xdr:row>77</xdr:row>
      <xdr:rowOff>33804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7814"/>
          <a:ext cx="889000" cy="10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34156</xdr:rowOff>
    </xdr:from>
    <xdr:to>
      <xdr:col>10</xdr:col>
      <xdr:colOff>114300</xdr:colOff>
      <xdr:row>76</xdr:row>
      <xdr:rowOff>97614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64356"/>
          <a:ext cx="889000" cy="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85906</xdr:rowOff>
    </xdr:from>
    <xdr:to>
      <xdr:col>24</xdr:col>
      <xdr:colOff>114300</xdr:colOff>
      <xdr:row>76</xdr:row>
      <xdr:rowOff>16055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46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136213</xdr:rowOff>
    </xdr:from>
    <xdr:to>
      <xdr:col>20</xdr:col>
      <xdr:colOff>38100</xdr:colOff>
      <xdr:row>76</xdr:row>
      <xdr:rowOff>66362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4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82890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154454</xdr:rowOff>
    </xdr:from>
    <xdr:to>
      <xdr:col>15</xdr:col>
      <xdr:colOff>101600</xdr:colOff>
      <xdr:row>77</xdr:row>
      <xdr:rowOff>84604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101132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46814</xdr:rowOff>
    </xdr:from>
    <xdr:to>
      <xdr:col>10</xdr:col>
      <xdr:colOff>165100</xdr:colOff>
      <xdr:row>76</xdr:row>
      <xdr:rowOff>148414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164942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154806</xdr:rowOff>
    </xdr:from>
    <xdr:to>
      <xdr:col>6</xdr:col>
      <xdr:colOff>38100</xdr:colOff>
      <xdr:row>76</xdr:row>
      <xdr:rowOff>84956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101482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137268</xdr:rowOff>
    </xdr:from>
    <xdr:to>
      <xdr:col>24</xdr:col>
      <xdr:colOff>63500</xdr:colOff>
      <xdr:row>97</xdr:row>
      <xdr:rowOff>94128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96468"/>
          <a:ext cx="838200" cy="1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94128</xdr:rowOff>
    </xdr:from>
    <xdr:to>
      <xdr:col>19</xdr:col>
      <xdr:colOff>177800</xdr:colOff>
      <xdr:row>98</xdr:row>
      <xdr:rowOff>23065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24778"/>
          <a:ext cx="889000" cy="10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3683</xdr:rowOff>
    </xdr:from>
    <xdr:to>
      <xdr:col>15</xdr:col>
      <xdr:colOff>50800</xdr:colOff>
      <xdr:row>98</xdr:row>
      <xdr:rowOff>23065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05783"/>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3683</xdr:rowOff>
    </xdr:from>
    <xdr:to>
      <xdr:col>10</xdr:col>
      <xdr:colOff>114300</xdr:colOff>
      <xdr:row>98</xdr:row>
      <xdr:rowOff>38022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5783"/>
          <a:ext cx="889000" cy="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86468</xdr:rowOff>
    </xdr:from>
    <xdr:to>
      <xdr:col>24</xdr:col>
      <xdr:colOff>114300</xdr:colOff>
      <xdr:row>97</xdr:row>
      <xdr:rowOff>16618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109345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43328</xdr:rowOff>
    </xdr:from>
    <xdr:to>
      <xdr:col>20</xdr:col>
      <xdr:colOff>38100</xdr:colOff>
      <xdr:row>97</xdr:row>
      <xdr:rowOff>144928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136055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143715</xdr:rowOff>
    </xdr:from>
    <xdr:to>
      <xdr:col>15</xdr:col>
      <xdr:colOff>101600</xdr:colOff>
      <xdr:row>98</xdr:row>
      <xdr:rowOff>73865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90392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124333</xdr:rowOff>
    </xdr:from>
    <xdr:to>
      <xdr:col>10</xdr:col>
      <xdr:colOff>165100</xdr:colOff>
      <xdr:row>98</xdr:row>
      <xdr:rowOff>54483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71010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3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158672</xdr:rowOff>
    </xdr:from>
    <xdr:to>
      <xdr:col>6</xdr:col>
      <xdr:colOff>38100</xdr:colOff>
      <xdr:row>98</xdr:row>
      <xdr:rowOff>88822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105349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6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21155</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770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39443</xdr:rowOff>
    </xdr:from>
    <xdr:to>
      <xdr:col>41</xdr:col>
      <xdr:colOff>50800</xdr:colOff>
      <xdr:row>39</xdr:row>
      <xdr:rowOff>21155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54543"/>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141805</xdr:rowOff>
    </xdr:from>
    <xdr:to>
      <xdr:col>41</xdr:col>
      <xdr:colOff>101600</xdr:colOff>
      <xdr:row>39</xdr:row>
      <xdr:rowOff>71955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63082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160093</xdr:rowOff>
    </xdr:from>
    <xdr:to>
      <xdr:col>36</xdr:col>
      <xdr:colOff>165100</xdr:colOff>
      <xdr:row>38</xdr:row>
      <xdr:rowOff>90243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106770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67904</xdr:rowOff>
    </xdr:from>
    <xdr:to>
      <xdr:col>55</xdr:col>
      <xdr:colOff>0</xdr:colOff>
      <xdr:row>58</xdr:row>
      <xdr:rowOff>85113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12004"/>
          <a:ext cx="8382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85113</xdr:rowOff>
    </xdr:from>
    <xdr:to>
      <xdr:col>50</xdr:col>
      <xdr:colOff>114300</xdr:colOff>
      <xdr:row>58</xdr:row>
      <xdr:rowOff>98568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29213"/>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90812</xdr:rowOff>
    </xdr:from>
    <xdr:to>
      <xdr:col>45</xdr:col>
      <xdr:colOff>177800</xdr:colOff>
      <xdr:row>58</xdr:row>
      <xdr:rowOff>98568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34912"/>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77798</xdr:rowOff>
    </xdr:from>
    <xdr:to>
      <xdr:col>41</xdr:col>
      <xdr:colOff>50800</xdr:colOff>
      <xdr:row>58</xdr:row>
      <xdr:rowOff>90812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21898"/>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17104</xdr:rowOff>
    </xdr:from>
    <xdr:to>
      <xdr:col>55</xdr:col>
      <xdr:colOff>50800</xdr:colOff>
      <xdr:row>58</xdr:row>
      <xdr:rowOff>118704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39981</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1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34313</xdr:rowOff>
    </xdr:from>
    <xdr:to>
      <xdr:col>50</xdr:col>
      <xdr:colOff>165100</xdr:colOff>
      <xdr:row>58</xdr:row>
      <xdr:rowOff>135913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152440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7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47768</xdr:rowOff>
    </xdr:from>
    <xdr:to>
      <xdr:col>46</xdr:col>
      <xdr:colOff>38100</xdr:colOff>
      <xdr:row>58</xdr:row>
      <xdr:rowOff>149368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140495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100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40012</xdr:rowOff>
    </xdr:from>
    <xdr:to>
      <xdr:col>41</xdr:col>
      <xdr:colOff>101600</xdr:colOff>
      <xdr:row>58</xdr:row>
      <xdr:rowOff>141612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26998</xdr:rowOff>
    </xdr:from>
    <xdr:to>
      <xdr:col>36</xdr:col>
      <xdr:colOff>165100</xdr:colOff>
      <xdr:row>58</xdr:row>
      <xdr:rowOff>128598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145125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146634</xdr:rowOff>
    </xdr:from>
    <xdr:to>
      <xdr:col>55</xdr:col>
      <xdr:colOff>0</xdr:colOff>
      <xdr:row>75</xdr:row>
      <xdr:rowOff>26657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833934"/>
          <a:ext cx="8382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131051</xdr:rowOff>
    </xdr:from>
    <xdr:to>
      <xdr:col>50</xdr:col>
      <xdr:colOff>114300</xdr:colOff>
      <xdr:row>75</xdr:row>
      <xdr:rowOff>26657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818351"/>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131051</xdr:rowOff>
    </xdr:from>
    <xdr:to>
      <xdr:col>45</xdr:col>
      <xdr:colOff>177800</xdr:colOff>
      <xdr:row>76</xdr:row>
      <xdr:rowOff>102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818351"/>
          <a:ext cx="889000" cy="2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103315</xdr:rowOff>
    </xdr:from>
    <xdr:to>
      <xdr:col>41</xdr:col>
      <xdr:colOff>50800</xdr:colOff>
      <xdr:row>76</xdr:row>
      <xdr:rowOff>102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2962065"/>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95834</xdr:rowOff>
    </xdr:from>
    <xdr:to>
      <xdr:col>55</xdr:col>
      <xdr:colOff>50800</xdr:colOff>
      <xdr:row>75</xdr:row>
      <xdr:rowOff>25984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118711</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6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147307</xdr:rowOff>
    </xdr:from>
    <xdr:to>
      <xdr:col>50</xdr:col>
      <xdr:colOff>165100</xdr:colOff>
      <xdr:row>75</xdr:row>
      <xdr:rowOff>77457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8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93984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6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80251</xdr:rowOff>
    </xdr:from>
    <xdr:to>
      <xdr:col>46</xdr:col>
      <xdr:colOff>38100</xdr:colOff>
      <xdr:row>75</xdr:row>
      <xdr:rowOff>10401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26928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120752</xdr:rowOff>
    </xdr:from>
    <xdr:to>
      <xdr:col>41</xdr:col>
      <xdr:colOff>101600</xdr:colOff>
      <xdr:row>76</xdr:row>
      <xdr:rowOff>50902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67429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52515</xdr:rowOff>
    </xdr:from>
    <xdr:to>
      <xdr:col>36</xdr:col>
      <xdr:colOff>165100</xdr:colOff>
      <xdr:row>75</xdr:row>
      <xdr:rowOff>154115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9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170642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6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105497</xdr:rowOff>
    </xdr:from>
    <xdr:to>
      <xdr:col>55</xdr:col>
      <xdr:colOff>0</xdr:colOff>
      <xdr:row>97</xdr:row>
      <xdr:rowOff>157237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36147"/>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125102</xdr:rowOff>
    </xdr:from>
    <xdr:to>
      <xdr:col>50</xdr:col>
      <xdr:colOff>114300</xdr:colOff>
      <xdr:row>97</xdr:row>
      <xdr:rowOff>157237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55752"/>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125102</xdr:rowOff>
    </xdr:from>
    <xdr:to>
      <xdr:col>45</xdr:col>
      <xdr:colOff>177800</xdr:colOff>
      <xdr:row>97</xdr:row>
      <xdr:rowOff>162919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55752"/>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122217</xdr:rowOff>
    </xdr:from>
    <xdr:to>
      <xdr:col>41</xdr:col>
      <xdr:colOff>50800</xdr:colOff>
      <xdr:row>97</xdr:row>
      <xdr:rowOff>162919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52867"/>
          <a:ext cx="889000" cy="4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54697</xdr:rowOff>
    </xdr:from>
    <xdr:to>
      <xdr:col>55</xdr:col>
      <xdr:colOff>50800</xdr:colOff>
      <xdr:row>97</xdr:row>
      <xdr:rowOff>156297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33124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106437</xdr:rowOff>
    </xdr:from>
    <xdr:to>
      <xdr:col>50</xdr:col>
      <xdr:colOff>165100</xdr:colOff>
      <xdr:row>98</xdr:row>
      <xdr:rowOff>36587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27714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74302</xdr:rowOff>
    </xdr:from>
    <xdr:to>
      <xdr:col>46</xdr:col>
      <xdr:colOff>38100</xdr:colOff>
      <xdr:row>98</xdr:row>
      <xdr:rowOff>4452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167029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112119</xdr:rowOff>
    </xdr:from>
    <xdr:to>
      <xdr:col>41</xdr:col>
      <xdr:colOff>101600</xdr:colOff>
      <xdr:row>98</xdr:row>
      <xdr:rowOff>42269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33396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3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71417</xdr:rowOff>
    </xdr:from>
    <xdr:to>
      <xdr:col>36</xdr:col>
      <xdr:colOff>165100</xdr:colOff>
      <xdr:row>98</xdr:row>
      <xdr:rowOff>1567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0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164144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9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95276</xdr:rowOff>
    </xdr:from>
    <xdr:to>
      <xdr:col>85</xdr:col>
      <xdr:colOff>127000</xdr:colOff>
      <xdr:row>36</xdr:row>
      <xdr:rowOff>100571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267476"/>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146825</xdr:rowOff>
    </xdr:from>
    <xdr:to>
      <xdr:col>81</xdr:col>
      <xdr:colOff>50800</xdr:colOff>
      <xdr:row>36</xdr:row>
      <xdr:rowOff>100571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5976125"/>
          <a:ext cx="889000" cy="2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146825</xdr:rowOff>
    </xdr:from>
    <xdr:to>
      <xdr:col>76</xdr:col>
      <xdr:colOff>114300</xdr:colOff>
      <xdr:row>35</xdr:row>
      <xdr:rowOff>44450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5976125"/>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44450</xdr:rowOff>
    </xdr:from>
    <xdr:to>
      <xdr:col>71</xdr:col>
      <xdr:colOff>177800</xdr:colOff>
      <xdr:row>36</xdr:row>
      <xdr:rowOff>74016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045200"/>
          <a:ext cx="889000" cy="20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44476</xdr:rowOff>
    </xdr:from>
    <xdr:to>
      <xdr:col>85</xdr:col>
      <xdr:colOff>177800</xdr:colOff>
      <xdr:row>36</xdr:row>
      <xdr:rowOff>146076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67353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06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49771</xdr:rowOff>
    </xdr:from>
    <xdr:to>
      <xdr:col>81</xdr:col>
      <xdr:colOff>101600</xdr:colOff>
      <xdr:row>36</xdr:row>
      <xdr:rowOff>151371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167898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99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96025</xdr:rowOff>
    </xdr:from>
    <xdr:to>
      <xdr:col>76</xdr:col>
      <xdr:colOff>165100</xdr:colOff>
      <xdr:row>35</xdr:row>
      <xdr:rowOff>26175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9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42702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7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165100</xdr:rowOff>
    </xdr:from>
    <xdr:to>
      <xdr:col>72</xdr:col>
      <xdr:colOff>38100</xdr:colOff>
      <xdr:row>35</xdr:row>
      <xdr:rowOff>95250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111777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7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23216</xdr:rowOff>
    </xdr:from>
    <xdr:to>
      <xdr:col>67</xdr:col>
      <xdr:colOff>101600</xdr:colOff>
      <xdr:row>36</xdr:row>
      <xdr:rowOff>124816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141343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97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141382</xdr:rowOff>
    </xdr:from>
    <xdr:to>
      <xdr:col>85</xdr:col>
      <xdr:colOff>127000</xdr:colOff>
      <xdr:row>57</xdr:row>
      <xdr:rowOff>92478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742582"/>
          <a:ext cx="838200" cy="1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165271</xdr:rowOff>
    </xdr:from>
    <xdr:to>
      <xdr:col>81</xdr:col>
      <xdr:colOff>50800</xdr:colOff>
      <xdr:row>56</xdr:row>
      <xdr:rowOff>141382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595021"/>
          <a:ext cx="889000" cy="1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70532</xdr:rowOff>
    </xdr:from>
    <xdr:to>
      <xdr:col>76</xdr:col>
      <xdr:colOff>114300</xdr:colOff>
      <xdr:row>55</xdr:row>
      <xdr:rowOff>165271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8985932"/>
          <a:ext cx="889000" cy="60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70532</xdr:rowOff>
    </xdr:from>
    <xdr:to>
      <xdr:col>71</xdr:col>
      <xdr:colOff>177800</xdr:colOff>
      <xdr:row>57</xdr:row>
      <xdr:rowOff>96805</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8985932"/>
          <a:ext cx="889000" cy="88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41678</xdr:rowOff>
    </xdr:from>
    <xdr:to>
      <xdr:col>85</xdr:col>
      <xdr:colOff>177800</xdr:colOff>
      <xdr:row>57</xdr:row>
      <xdr:rowOff>143278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20105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9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90582</xdr:rowOff>
    </xdr:from>
    <xdr:to>
      <xdr:col>81</xdr:col>
      <xdr:colOff>101600</xdr:colOff>
      <xdr:row>57</xdr:row>
      <xdr:rowOff>20732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114471</xdr:rowOff>
    </xdr:from>
    <xdr:to>
      <xdr:col>76</xdr:col>
      <xdr:colOff>165100</xdr:colOff>
      <xdr:row>56</xdr:row>
      <xdr:rowOff>44621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61148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3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19732</xdr:rowOff>
    </xdr:from>
    <xdr:to>
      <xdr:col>72</xdr:col>
      <xdr:colOff>38100</xdr:colOff>
      <xdr:row>52</xdr:row>
      <xdr:rowOff>121332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89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137859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87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46005</xdr:rowOff>
    </xdr:from>
    <xdr:to>
      <xdr:col>67</xdr:col>
      <xdr:colOff>101600</xdr:colOff>
      <xdr:row>57</xdr:row>
      <xdr:rowOff>147605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138732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130474</xdr:rowOff>
    </xdr:from>
    <xdr:to>
      <xdr:col>85</xdr:col>
      <xdr:colOff>127000</xdr:colOff>
      <xdr:row>79</xdr:row>
      <xdr:rowOff>53387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503574"/>
          <a:ext cx="838200" cy="9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54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130474</xdr:rowOff>
    </xdr:from>
    <xdr:to>
      <xdr:col>81</xdr:col>
      <xdr:colOff>50800</xdr:colOff>
      <xdr:row>78</xdr:row>
      <xdr:rowOff>139962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503574"/>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89474</xdr:rowOff>
    </xdr:from>
    <xdr:to>
      <xdr:col>76</xdr:col>
      <xdr:colOff>114300</xdr:colOff>
      <xdr:row>78</xdr:row>
      <xdr:rowOff>139962</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462574"/>
          <a:ext cx="889000" cy="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89474</xdr:rowOff>
    </xdr:from>
    <xdr:to>
      <xdr:col>71</xdr:col>
      <xdr:colOff>177800</xdr:colOff>
      <xdr:row>79</xdr:row>
      <xdr:rowOff>5904</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462574"/>
          <a:ext cx="889000" cy="8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2587</xdr:rowOff>
    </xdr:from>
    <xdr:to>
      <xdr:col>85</xdr:col>
      <xdr:colOff>177800</xdr:colOff>
      <xdr:row>79</xdr:row>
      <xdr:rowOff>104187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133414</xdr:rowOff>
    </xdr:from>
    <xdr:ext cx="469744"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33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79674</xdr:rowOff>
    </xdr:from>
    <xdr:to>
      <xdr:col>81</xdr:col>
      <xdr:colOff>101600</xdr:colOff>
      <xdr:row>79</xdr:row>
      <xdr:rowOff>9824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4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26351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46428" y="1322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89162</xdr:rowOff>
    </xdr:from>
    <xdr:to>
      <xdr:col>76</xdr:col>
      <xdr:colOff>165100</xdr:colOff>
      <xdr:row>79</xdr:row>
      <xdr:rowOff>19312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4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35839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57428" y="1323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38674</xdr:rowOff>
    </xdr:from>
    <xdr:to>
      <xdr:col>72</xdr:col>
      <xdr:colOff>38100</xdr:colOff>
      <xdr:row>78</xdr:row>
      <xdr:rowOff>140274</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4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156801</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36111" y="131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126554</xdr:rowOff>
    </xdr:from>
    <xdr:to>
      <xdr:col>67</xdr:col>
      <xdr:colOff>101600</xdr:colOff>
      <xdr:row>79</xdr:row>
      <xdr:rowOff>56704</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4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73231</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27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84493</xdr:rowOff>
    </xdr:from>
    <xdr:to>
      <xdr:col>85</xdr:col>
      <xdr:colOff>127000</xdr:colOff>
      <xdr:row>96</xdr:row>
      <xdr:rowOff>127910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543693"/>
          <a:ext cx="838200" cy="4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127910</xdr:rowOff>
    </xdr:from>
    <xdr:to>
      <xdr:col>81</xdr:col>
      <xdr:colOff>50800</xdr:colOff>
      <xdr:row>96</xdr:row>
      <xdr:rowOff>152615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87110"/>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152615</xdr:rowOff>
    </xdr:from>
    <xdr:to>
      <xdr:col>76</xdr:col>
      <xdr:colOff>114300</xdr:colOff>
      <xdr:row>96</xdr:row>
      <xdr:rowOff>156372</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611815"/>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156372</xdr:rowOff>
    </xdr:from>
    <xdr:to>
      <xdr:col>71</xdr:col>
      <xdr:colOff>177800</xdr:colOff>
      <xdr:row>97</xdr:row>
      <xdr:rowOff>12533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15572"/>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33693</xdr:rowOff>
    </xdr:from>
    <xdr:to>
      <xdr:col>85</xdr:col>
      <xdr:colOff>177800</xdr:colOff>
      <xdr:row>96</xdr:row>
      <xdr:rowOff>135293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4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12120</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4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77110</xdr:rowOff>
    </xdr:from>
    <xdr:to>
      <xdr:col>81</xdr:col>
      <xdr:colOff>101600</xdr:colOff>
      <xdr:row>97</xdr:row>
      <xdr:rowOff>7260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169837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101815</xdr:rowOff>
    </xdr:from>
    <xdr:to>
      <xdr:col>76</xdr:col>
      <xdr:colOff>165100</xdr:colOff>
      <xdr:row>97</xdr:row>
      <xdr:rowOff>31965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23092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105572</xdr:rowOff>
    </xdr:from>
    <xdr:to>
      <xdr:col>72</xdr:col>
      <xdr:colOff>38100</xdr:colOff>
      <xdr:row>97</xdr:row>
      <xdr:rowOff>35722</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26849</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133183</xdr:rowOff>
    </xdr:from>
    <xdr:to>
      <xdr:col>67</xdr:col>
      <xdr:colOff>101600</xdr:colOff>
      <xdr:row>97</xdr:row>
      <xdr:rowOff>63333</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54460</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8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50,620</a:t>
          </a:r>
          <a:r>
            <a:rPr kumimoji="1" lang="ja-JP" altLang="en-US" sz="1300">
              <a:latin typeface="ＭＳ Ｐゴシック" panose="020B0600070205080204" pitchFamily="50" charset="-128"/>
              <a:ea typeface="ＭＳ Ｐゴシック" panose="020B0600070205080204" pitchFamily="50" charset="-128"/>
            </a:rPr>
            <a:t>円となっており、県平均や類似団体より下回っている。庁舎非常用発電機燃料タンク増設や参院選、ふるさと納税額の増加に伴う返礼品代の増加及び電算関係経費の増加により増加となった。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177,893</a:t>
          </a:r>
          <a:r>
            <a:rPr kumimoji="1" lang="ja-JP" altLang="en-US" sz="1300">
              <a:latin typeface="ＭＳ Ｐゴシック" panose="020B0600070205080204" pitchFamily="50" charset="-128"/>
              <a:ea typeface="ＭＳ Ｐゴシック" panose="020B0600070205080204" pitchFamily="50" charset="-128"/>
            </a:rPr>
            <a:t>円となり、過去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年間の中で最も高い数値となった。主に民間の高齢者福祉施設整備への補助や民間の保育所誘致事業が増加の原因である。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49,149</a:t>
          </a:r>
          <a:r>
            <a:rPr kumimoji="1" lang="ja-JP" altLang="en-US" sz="1300">
              <a:latin typeface="ＭＳ Ｐゴシック" panose="020B0600070205080204" pitchFamily="50" charset="-128"/>
              <a:ea typeface="ＭＳ Ｐゴシック" panose="020B0600070205080204" pitchFamily="50" charset="-128"/>
            </a:rPr>
            <a:t>円となり、県平均は下回ったものの類似団体を上回った。これは、一部事務組合が整備する斎場の負担金、簡易給水施設改良事業及び配水池築造事業によるものである。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新型コロナウイルス感染症の影響が収束したことによる、事業再開等により支出が増加したため、実質単年度収支は大きく赤字となった。</a:t>
          </a:r>
        </a:p>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億円取り崩したが、約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億円の積み立てを行ったために増加した。施設の老朽化に伴う大型な更新事業などを予定しているため、計画的な基金運用に努める。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愛媛県砥部町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が最も大きく、次いで国民健康保険事業特別会計（事業勘定）が大きい。被保険者数が減少する中、医療の高度化によって医療費が増加している。今後も、医療費及び保険税の適正化を行うことで健全な国保事業の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10099902</v>
      </c>
      <c r="BO4" s="449"/>
      <c r="BP4" s="449"/>
      <c r="BQ4" s="449"/>
      <c r="BR4" s="449"/>
      <c r="BS4" s="449"/>
      <c r="BT4" s="449"/>
      <c r="BU4" s="450"/>
      <c r="BV4" s="448">
        <v>10115038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15.7</v>
      </c>
      <c r="CU4" s="589"/>
      <c r="CV4" s="589"/>
      <c r="CW4" s="589"/>
      <c r="CX4" s="589"/>
      <c r="CY4" s="589"/>
      <c r="CZ4" s="589"/>
      <c r="DA4" s="590"/>
      <c r="DB4" s="588">
        <v>21.3</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9114035</v>
      </c>
      <c r="BO5" s="420"/>
      <c r="BP5" s="420"/>
      <c r="BQ5" s="420"/>
      <c r="BR5" s="420"/>
      <c r="BS5" s="420"/>
      <c r="BT5" s="420"/>
      <c r="BU5" s="421"/>
      <c r="BV5" s="419">
        <v>8814129</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84.4</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985867</v>
      </c>
      <c r="BO6" s="420"/>
      <c r="BP6" s="420"/>
      <c r="BQ6" s="420"/>
      <c r="BR6" s="420"/>
      <c r="BS6" s="420"/>
      <c r="BT6" s="420"/>
      <c r="BU6" s="421"/>
      <c r="BV6" s="419">
        <v>1300909</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87.6</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106129</v>
      </c>
      <c r="BO7" s="420"/>
      <c r="BP7" s="420"/>
      <c r="BQ7" s="420"/>
      <c r="BR7" s="420"/>
      <c r="BS7" s="420"/>
      <c r="BT7" s="420"/>
      <c r="BU7" s="421"/>
      <c r="BV7" s="419">
        <v>75316</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5604186</v>
      </c>
      <c r="CU7" s="420"/>
      <c r="CV7" s="420"/>
      <c r="CW7" s="420"/>
      <c r="CX7" s="420"/>
      <c r="CY7" s="420"/>
      <c r="CZ7" s="420"/>
      <c r="DA7" s="421"/>
      <c r="DB7" s="419">
        <v>5741953</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879738</v>
      </c>
      <c r="BO8" s="420"/>
      <c r="BP8" s="420"/>
      <c r="BQ8" s="420"/>
      <c r="BR8" s="420"/>
      <c r="BS8" s="420"/>
      <c r="BT8" s="420"/>
      <c r="BU8" s="421"/>
      <c r="BV8" s="419">
        <v>1225593</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0.44</v>
      </c>
      <c r="DC8" s="523"/>
      <c r="DD8" s="523"/>
      <c r="DE8" s="523"/>
      <c r="DF8" s="523"/>
      <c r="DG8" s="523"/>
      <c r="DH8" s="523"/>
      <c r="DI8" s="524"/>
    </row>
    <row r="9" spans="1:119" ht="18.75" customHeight="1" thickBot="1">
      <c r="A9" s="181"/>
      <c r="B9" s="551" t="s">
        <v>114</v>
      </c>
      <c r="C9" s="552"/>
      <c r="D9" s="552"/>
      <c r="E9" s="552"/>
      <c r="F9" s="552"/>
      <c r="G9" s="552"/>
      <c r="H9" s="552"/>
      <c r="I9" s="552"/>
      <c r="J9" s="552"/>
      <c r="K9" s="470"/>
      <c r="L9" s="553" t="s">
        <v>115</v>
      </c>
      <c r="M9" s="554"/>
      <c r="N9" s="554"/>
      <c r="O9" s="554"/>
      <c r="P9" s="554"/>
      <c r="Q9" s="555"/>
      <c r="R9" s="556">
        <v>20480</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-279837</v>
      </c>
      <c r="BO9" s="420"/>
      <c r="BP9" s="420"/>
      <c r="BQ9" s="420"/>
      <c r="BR9" s="420"/>
      <c r="BS9" s="420"/>
      <c r="BT9" s="420"/>
      <c r="BU9" s="421"/>
      <c r="BV9" s="419">
        <v>149891</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8.9</v>
      </c>
      <c r="CU9" s="417"/>
      <c r="CV9" s="417"/>
      <c r="CW9" s="417"/>
      <c r="CX9" s="417"/>
      <c r="CY9" s="417"/>
      <c r="CZ9" s="417"/>
      <c r="DA9" s="418"/>
      <c r="DB9" s="416">
        <v>8.4</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121</v>
      </c>
      <c r="M10" s="376"/>
      <c r="N10" s="376"/>
      <c r="O10" s="376"/>
      <c r="P10" s="376"/>
      <c r="Q10" s="377"/>
      <c r="R10" s="372">
        <v>21239</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266</v>
      </c>
      <c r="BO10" s="420"/>
      <c r="BP10" s="420"/>
      <c r="BQ10" s="420"/>
      <c r="BR10" s="420"/>
      <c r="BS10" s="420"/>
      <c r="BT10" s="420"/>
      <c r="BU10" s="421"/>
      <c r="BV10" s="419">
        <v>115</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123</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c r="A12" s="181"/>
      <c r="B12" s="525" t="s">
        <v>132</v>
      </c>
      <c r="C12" s="526"/>
      <c r="D12" s="526"/>
      <c r="E12" s="526"/>
      <c r="F12" s="526"/>
      <c r="G12" s="526"/>
      <c r="H12" s="526"/>
      <c r="I12" s="526"/>
      <c r="J12" s="526"/>
      <c r="K12" s="527"/>
      <c r="L12" s="534" t="s">
        <v>133</v>
      </c>
      <c r="M12" s="535"/>
      <c r="N12" s="535"/>
      <c r="O12" s="535"/>
      <c r="P12" s="535"/>
      <c r="Q12" s="536"/>
      <c r="R12" s="537">
        <v>20510</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118</v>
      </c>
      <c r="AV12" s="478"/>
      <c r="AW12" s="478"/>
      <c r="AX12" s="478"/>
      <c r="AY12" s="433" t="s">
        <v>137</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100000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131</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139</v>
      </c>
      <c r="N13" s="504"/>
      <c r="O13" s="504"/>
      <c r="P13" s="504"/>
      <c r="Q13" s="505"/>
      <c r="R13" s="506">
        <v>20442</v>
      </c>
      <c r="S13" s="507"/>
      <c r="T13" s="507"/>
      <c r="U13" s="507"/>
      <c r="V13" s="508"/>
      <c r="W13" s="509" t="s">
        <v>140</v>
      </c>
      <c r="X13" s="405"/>
      <c r="Y13" s="405"/>
      <c r="Z13" s="405"/>
      <c r="AA13" s="405"/>
      <c r="AB13" s="406"/>
      <c r="AC13" s="372">
        <v>877</v>
      </c>
      <c r="AD13" s="373"/>
      <c r="AE13" s="373"/>
      <c r="AF13" s="373"/>
      <c r="AG13" s="374"/>
      <c r="AH13" s="372">
        <v>953</v>
      </c>
      <c r="AI13" s="373"/>
      <c r="AJ13" s="373"/>
      <c r="AK13" s="373"/>
      <c r="AL13" s="432"/>
      <c r="AM13" s="476" t="s">
        <v>141</v>
      </c>
      <c r="AN13" s="376"/>
      <c r="AO13" s="376"/>
      <c r="AP13" s="376"/>
      <c r="AQ13" s="376"/>
      <c r="AR13" s="376"/>
      <c r="AS13" s="376"/>
      <c r="AT13" s="377"/>
      <c r="AU13" s="477" t="s">
        <v>123</v>
      </c>
      <c r="AV13" s="478"/>
      <c r="AW13" s="478"/>
      <c r="AX13" s="478"/>
      <c r="AY13" s="433" t="s">
        <v>142</v>
      </c>
      <c r="AZ13" s="434"/>
      <c r="BA13" s="434"/>
      <c r="BB13" s="434"/>
      <c r="BC13" s="434"/>
      <c r="BD13" s="434"/>
      <c r="BE13" s="434"/>
      <c r="BF13" s="434"/>
      <c r="BG13" s="434"/>
      <c r="BH13" s="434"/>
      <c r="BI13" s="434"/>
      <c r="BJ13" s="434"/>
      <c r="BK13" s="434"/>
      <c r="BL13" s="434"/>
      <c r="BM13" s="435"/>
      <c r="BN13" s="419">
        <v>-479571</v>
      </c>
      <c r="BO13" s="420"/>
      <c r="BP13" s="420"/>
      <c r="BQ13" s="420"/>
      <c r="BR13" s="420"/>
      <c r="BS13" s="420"/>
      <c r="BT13" s="420"/>
      <c r="BU13" s="421"/>
      <c r="BV13" s="419">
        <v>50006</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2.4</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144</v>
      </c>
      <c r="M14" s="546"/>
      <c r="N14" s="546"/>
      <c r="O14" s="546"/>
      <c r="P14" s="546"/>
      <c r="Q14" s="547"/>
      <c r="R14" s="506">
        <v>20494</v>
      </c>
      <c r="S14" s="507"/>
      <c r="T14" s="507"/>
      <c r="U14" s="507"/>
      <c r="V14" s="508"/>
      <c r="W14" s="510"/>
      <c r="X14" s="408"/>
      <c r="Y14" s="408"/>
      <c r="Z14" s="408"/>
      <c r="AA14" s="408"/>
      <c r="AB14" s="409"/>
      <c r="AC14" s="499">
        <v>9.1</v>
      </c>
      <c r="AD14" s="500"/>
      <c r="AE14" s="500"/>
      <c r="AF14" s="500"/>
      <c r="AG14" s="501"/>
      <c r="AH14" s="499">
        <v>9.3000000000000007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v>38.5</v>
      </c>
      <c r="CU14" s="517"/>
      <c r="CV14" s="517"/>
      <c r="CW14" s="517"/>
      <c r="CX14" s="517"/>
      <c r="CY14" s="517"/>
      <c r="CZ14" s="517"/>
      <c r="DA14" s="518"/>
      <c r="DB14" s="516">
        <v>40.1</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146</v>
      </c>
      <c r="N15" s="504"/>
      <c r="O15" s="504"/>
      <c r="P15" s="504"/>
      <c r="Q15" s="505"/>
      <c r="R15" s="506">
        <v>20429</v>
      </c>
      <c r="S15" s="507"/>
      <c r="T15" s="507"/>
      <c r="U15" s="507"/>
      <c r="V15" s="508"/>
      <c r="W15" s="509" t="s">
        <v>147</v>
      </c>
      <c r="X15" s="405"/>
      <c r="Y15" s="405"/>
      <c r="Z15" s="405"/>
      <c r="AA15" s="405"/>
      <c r="AB15" s="406"/>
      <c r="AC15" s="372">
        <v>2126</v>
      </c>
      <c r="AD15" s="373"/>
      <c r="AE15" s="373"/>
      <c r="AF15" s="373"/>
      <c r="AG15" s="374"/>
      <c r="AH15" s="372">
        <v>2317</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2098383</v>
      </c>
      <c r="BO15" s="449"/>
      <c r="BP15" s="449"/>
      <c r="BQ15" s="449"/>
      <c r="BR15" s="449"/>
      <c r="BS15" s="449"/>
      <c r="BT15" s="449"/>
      <c r="BU15" s="450"/>
      <c r="BV15" s="448">
        <v>2067442</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22.1</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5011124</v>
      </c>
      <c r="BO16" s="420"/>
      <c r="BP16" s="420"/>
      <c r="BQ16" s="420"/>
      <c r="BR16" s="420"/>
      <c r="BS16" s="420"/>
      <c r="BT16" s="420"/>
      <c r="BU16" s="421"/>
      <c r="BV16" s="419">
        <v>4938697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6597</v>
      </c>
      <c r="AD17" s="373"/>
      <c r="AE17" s="373"/>
      <c r="AF17" s="373"/>
      <c r="AG17" s="374"/>
      <c r="AH17" s="372">
        <v>6930</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2610363</v>
      </c>
      <c r="BO17" s="420"/>
      <c r="BP17" s="420"/>
      <c r="BQ17" s="420"/>
      <c r="BR17" s="420"/>
      <c r="BS17" s="420"/>
      <c r="BT17" s="420"/>
      <c r="BU17" s="421"/>
      <c r="BV17" s="419">
        <v>2574235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157</v>
      </c>
      <c r="C18" s="470"/>
      <c r="D18" s="470"/>
      <c r="E18" s="471"/>
      <c r="F18" s="471"/>
      <c r="G18" s="471"/>
      <c r="H18" s="471"/>
      <c r="I18" s="471"/>
      <c r="J18" s="471"/>
      <c r="K18" s="471"/>
      <c r="L18" s="472">
        <v>101.59</v>
      </c>
      <c r="M18" s="472"/>
      <c r="N18" s="472"/>
      <c r="O18" s="472"/>
      <c r="P18" s="472"/>
      <c r="Q18" s="472"/>
      <c r="R18" s="473"/>
      <c r="S18" s="473"/>
      <c r="T18" s="473"/>
      <c r="U18" s="473"/>
      <c r="V18" s="474"/>
      <c r="W18" s="490"/>
      <c r="X18" s="491"/>
      <c r="Y18" s="491"/>
      <c r="Z18" s="491"/>
      <c r="AA18" s="491"/>
      <c r="AB18" s="515"/>
      <c r="AC18" s="389">
        <v>68.7</v>
      </c>
      <c r="AD18" s="390"/>
      <c r="AE18" s="390"/>
      <c r="AF18" s="390"/>
      <c r="AG18" s="475"/>
      <c r="AH18" s="389">
        <v>67.900000000000006</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5055177</v>
      </c>
      <c r="BO18" s="420"/>
      <c r="BP18" s="420"/>
      <c r="BQ18" s="420"/>
      <c r="BR18" s="420"/>
      <c r="BS18" s="420"/>
      <c r="BT18" s="420"/>
      <c r="BU18" s="421"/>
      <c r="BV18" s="419">
        <v>4884000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159</v>
      </c>
      <c r="C19" s="470"/>
      <c r="D19" s="470"/>
      <c r="E19" s="471"/>
      <c r="F19" s="471"/>
      <c r="G19" s="471"/>
      <c r="H19" s="471"/>
      <c r="I19" s="471"/>
      <c r="J19" s="471"/>
      <c r="K19" s="471"/>
      <c r="L19" s="479">
        <v>202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7370358</v>
      </c>
      <c r="BO19" s="420"/>
      <c r="BP19" s="420"/>
      <c r="BQ19" s="420"/>
      <c r="BR19" s="420"/>
      <c r="BS19" s="420"/>
      <c r="BT19" s="420"/>
      <c r="BU19" s="421"/>
      <c r="BV19" s="419">
        <v>7077332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161</v>
      </c>
      <c r="C20" s="470"/>
      <c r="D20" s="470"/>
      <c r="E20" s="471"/>
      <c r="F20" s="471"/>
      <c r="G20" s="471"/>
      <c r="H20" s="471"/>
      <c r="I20" s="471"/>
      <c r="J20" s="471"/>
      <c r="K20" s="471"/>
      <c r="L20" s="479">
        <v>8477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9595299</v>
      </c>
      <c r="BO22" s="449"/>
      <c r="BP22" s="449"/>
      <c r="BQ22" s="449"/>
      <c r="BR22" s="449"/>
      <c r="BS22" s="449"/>
      <c r="BT22" s="449"/>
      <c r="BU22" s="450"/>
      <c r="BV22" s="448">
        <v>9830503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7925995</v>
      </c>
      <c r="BO23" s="420"/>
      <c r="BP23" s="420"/>
      <c r="BQ23" s="420"/>
      <c r="BR23" s="420"/>
      <c r="BS23" s="420"/>
      <c r="BT23" s="420"/>
      <c r="BU23" s="421"/>
      <c r="BV23" s="419">
        <v>8124005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171</v>
      </c>
      <c r="F24" s="376"/>
      <c r="G24" s="376"/>
      <c r="H24" s="376"/>
      <c r="I24" s="376"/>
      <c r="J24" s="376"/>
      <c r="K24" s="377"/>
      <c r="L24" s="372">
        <v>1</v>
      </c>
      <c r="M24" s="373"/>
      <c r="N24" s="373"/>
      <c r="O24" s="373"/>
      <c r="P24" s="374"/>
      <c r="Q24" s="372">
        <v>7840</v>
      </c>
      <c r="R24" s="373"/>
      <c r="S24" s="373"/>
      <c r="T24" s="373"/>
      <c r="U24" s="373"/>
      <c r="V24" s="374"/>
      <c r="W24" s="462"/>
      <c r="X24" s="399"/>
      <c r="Y24" s="400"/>
      <c r="Z24" s="375" t="s">
        <v>172</v>
      </c>
      <c r="AA24" s="376"/>
      <c r="AB24" s="376"/>
      <c r="AC24" s="376"/>
      <c r="AD24" s="376"/>
      <c r="AE24" s="376"/>
      <c r="AF24" s="376"/>
      <c r="AG24" s="377"/>
      <c r="AH24" s="372">
        <v>155</v>
      </c>
      <c r="AI24" s="373"/>
      <c r="AJ24" s="373"/>
      <c r="AK24" s="373"/>
      <c r="AL24" s="374"/>
      <c r="AM24" s="372">
        <v>454305</v>
      </c>
      <c r="AN24" s="373"/>
      <c r="AO24" s="373"/>
      <c r="AP24" s="373"/>
      <c r="AQ24" s="373"/>
      <c r="AR24" s="374"/>
      <c r="AS24" s="372">
        <v>2931</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7024279</v>
      </c>
      <c r="BO24" s="420"/>
      <c r="BP24" s="420"/>
      <c r="BQ24" s="420"/>
      <c r="BR24" s="420"/>
      <c r="BS24" s="420"/>
      <c r="BT24" s="420"/>
      <c r="BU24" s="421"/>
      <c r="BV24" s="419">
        <v>7086075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174</v>
      </c>
      <c r="F25" s="376"/>
      <c r="G25" s="376"/>
      <c r="H25" s="376"/>
      <c r="I25" s="376"/>
      <c r="J25" s="376"/>
      <c r="K25" s="377"/>
      <c r="L25" s="372">
        <v>1</v>
      </c>
      <c r="M25" s="373"/>
      <c r="N25" s="373"/>
      <c r="O25" s="373"/>
      <c r="P25" s="374"/>
      <c r="Q25" s="372">
        <v>6320</v>
      </c>
      <c r="R25" s="373"/>
      <c r="S25" s="373"/>
      <c r="T25" s="373"/>
      <c r="U25" s="373"/>
      <c r="V25" s="374"/>
      <c r="W25" s="462"/>
      <c r="X25" s="399"/>
      <c r="Y25" s="400"/>
      <c r="Z25" s="375" t="s">
        <v>175</v>
      </c>
      <c r="AA25" s="376"/>
      <c r="AB25" s="376"/>
      <c r="AC25" s="376"/>
      <c r="AD25" s="376"/>
      <c r="AE25" s="376"/>
      <c r="AF25" s="376"/>
      <c r="AG25" s="377"/>
      <c r="AH25" s="372" t="s">
        <v>131</v>
      </c>
      <c r="AI25" s="373"/>
      <c r="AJ25" s="373"/>
      <c r="AK25" s="373"/>
      <c r="AL25" s="374"/>
      <c r="AM25" s="372" t="s">
        <v>176</v>
      </c>
      <c r="AN25" s="373"/>
      <c r="AO25" s="373"/>
      <c r="AP25" s="373"/>
      <c r="AQ25" s="373"/>
      <c r="AR25" s="374"/>
      <c r="AS25" s="372" t="s">
        <v>177</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999898</v>
      </c>
      <c r="BO25" s="449"/>
      <c r="BP25" s="449"/>
      <c r="BQ25" s="449"/>
      <c r="BR25" s="449"/>
      <c r="BS25" s="449"/>
      <c r="BT25" s="449"/>
      <c r="BU25" s="450"/>
      <c r="BV25" s="448">
        <v>1262116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179</v>
      </c>
      <c r="F26" s="376"/>
      <c r="G26" s="376"/>
      <c r="H26" s="376"/>
      <c r="I26" s="376"/>
      <c r="J26" s="376"/>
      <c r="K26" s="377"/>
      <c r="L26" s="372">
        <v>1</v>
      </c>
      <c r="M26" s="373"/>
      <c r="N26" s="373"/>
      <c r="O26" s="373"/>
      <c r="P26" s="374"/>
      <c r="Q26" s="372">
        <v>5700</v>
      </c>
      <c r="R26" s="373"/>
      <c r="S26" s="373"/>
      <c r="T26" s="373"/>
      <c r="U26" s="373"/>
      <c r="V26" s="374"/>
      <c r="W26" s="462"/>
      <c r="X26" s="399"/>
      <c r="Y26" s="400"/>
      <c r="Z26" s="375" t="s">
        <v>180</v>
      </c>
      <c r="AA26" s="430"/>
      <c r="AB26" s="430"/>
      <c r="AC26" s="430"/>
      <c r="AD26" s="430"/>
      <c r="AE26" s="430"/>
      <c r="AF26" s="430"/>
      <c r="AG26" s="431"/>
      <c r="AH26" s="372">
        <v>2</v>
      </c>
      <c r="AI26" s="373"/>
      <c r="AJ26" s="373"/>
      <c r="AK26" s="373"/>
      <c r="AL26" s="374"/>
      <c r="AM26" s="372" t="s">
        <v>181</v>
      </c>
      <c r="AN26" s="373"/>
      <c r="AO26" s="373"/>
      <c r="AP26" s="373"/>
      <c r="AQ26" s="373"/>
      <c r="AR26" s="374"/>
      <c r="AS26" s="372" t="s">
        <v>182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184</v>
      </c>
      <c r="BO26" s="420"/>
      <c r="BP26" s="420"/>
      <c r="BQ26" s="420"/>
      <c r="BR26" s="420"/>
      <c r="BS26" s="420"/>
      <c r="BT26" s="420"/>
      <c r="BU26" s="421"/>
      <c r="BV26" s="419" t="s">
        <v>176</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185</v>
      </c>
      <c r="F27" s="376"/>
      <c r="G27" s="376"/>
      <c r="H27" s="376"/>
      <c r="I27" s="376"/>
      <c r="J27" s="376"/>
      <c r="K27" s="377"/>
      <c r="L27" s="372">
        <v>1</v>
      </c>
      <c r="M27" s="373"/>
      <c r="N27" s="373"/>
      <c r="O27" s="373"/>
      <c r="P27" s="374"/>
      <c r="Q27" s="372">
        <v>3190</v>
      </c>
      <c r="R27" s="373"/>
      <c r="S27" s="373"/>
      <c r="T27" s="373"/>
      <c r="U27" s="373"/>
      <c r="V27" s="374"/>
      <c r="W27" s="462"/>
      <c r="X27" s="399"/>
      <c r="Y27" s="400"/>
      <c r="Z27" s="375" t="s">
        <v>186</v>
      </c>
      <c r="AA27" s="376"/>
      <c r="AB27" s="376"/>
      <c r="AC27" s="376"/>
      <c r="AD27" s="376"/>
      <c r="AE27" s="376"/>
      <c r="AF27" s="376"/>
      <c r="AG27" s="377"/>
      <c r="AH27" s="372">
        <v>15</v>
      </c>
      <c r="AI27" s="373"/>
      <c r="AJ27" s="373"/>
      <c r="AK27" s="373"/>
      <c r="AL27" s="374"/>
      <c r="AM27" s="372">
        <v>42060</v>
      </c>
      <c r="AN27" s="373"/>
      <c r="AO27" s="373"/>
      <c r="AP27" s="373"/>
      <c r="AQ27" s="373"/>
      <c r="AR27" s="374"/>
      <c r="AS27" s="372">
        <v>2804</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131</v>
      </c>
      <c r="BO27" s="454"/>
      <c r="BP27" s="454"/>
      <c r="BQ27" s="454"/>
      <c r="BR27" s="454"/>
      <c r="BS27" s="454"/>
      <c r="BT27" s="454"/>
      <c r="BU27" s="455"/>
      <c r="BV27" s="453" t="s">
        <v>176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188</v>
      </c>
      <c r="F28" s="376"/>
      <c r="G28" s="376"/>
      <c r="H28" s="376"/>
      <c r="I28" s="376"/>
      <c r="J28" s="376"/>
      <c r="K28" s="377"/>
      <c r="L28" s="372">
        <v>1</v>
      </c>
      <c r="M28" s="373"/>
      <c r="N28" s="373"/>
      <c r="O28" s="373"/>
      <c r="P28" s="374"/>
      <c r="Q28" s="372">
        <v>2600</v>
      </c>
      <c r="R28" s="373"/>
      <c r="S28" s="373"/>
      <c r="T28" s="373"/>
      <c r="U28" s="373"/>
      <c r="V28" s="374"/>
      <c r="W28" s="462"/>
      <c r="X28" s="399"/>
      <c r="Y28" s="400"/>
      <c r="Z28" s="375" t="s">
        <v>189</v>
      </c>
      <c r="AA28" s="376"/>
      <c r="AB28" s="376"/>
      <c r="AC28" s="376"/>
      <c r="AD28" s="376"/>
      <c r="AE28" s="376"/>
      <c r="AF28" s="376"/>
      <c r="AG28" s="377"/>
      <c r="AH28" s="372" t="s">
        <v>131</v>
      </c>
      <c r="AI28" s="373"/>
      <c r="AJ28" s="373"/>
      <c r="AK28" s="373"/>
      <c r="AL28" s="374"/>
      <c r="AM28" s="372" t="s">
        <v>176</v>
      </c>
      <c r="AN28" s="373"/>
      <c r="AO28" s="373"/>
      <c r="AP28" s="373"/>
      <c r="AQ28" s="373"/>
      <c r="AR28" s="374"/>
      <c r="AS28" s="372" t="s">
        <v>176</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1356359</v>
      </c>
      <c r="BO28" s="449"/>
      <c r="BP28" s="449"/>
      <c r="BQ28" s="449"/>
      <c r="BR28" s="449"/>
      <c r="BS28" s="449"/>
      <c r="BT28" s="449"/>
      <c r="BU28" s="450"/>
      <c r="BV28" s="448">
        <v>1156093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191</v>
      </c>
      <c r="F29" s="376"/>
      <c r="G29" s="376"/>
      <c r="H29" s="376"/>
      <c r="I29" s="376"/>
      <c r="J29" s="376"/>
      <c r="K29" s="377"/>
      <c r="L29" s="372">
        <v>14</v>
      </c>
      <c r="M29" s="373"/>
      <c r="N29" s="373"/>
      <c r="O29" s="373"/>
      <c r="P29" s="374"/>
      <c r="Q29" s="372">
        <v>2390</v>
      </c>
      <c r="R29" s="373"/>
      <c r="S29" s="373"/>
      <c r="T29" s="373"/>
      <c r="U29" s="373"/>
      <c r="V29" s="374"/>
      <c r="W29" s="463"/>
      <c r="X29" s="464"/>
      <c r="Y29" s="465"/>
      <c r="Z29" s="375" t="s">
        <v>192</v>
      </c>
      <c r="AA29" s="376"/>
      <c r="AB29" s="376"/>
      <c r="AC29" s="376"/>
      <c r="AD29" s="376"/>
      <c r="AE29" s="376"/>
      <c r="AF29" s="376"/>
      <c r="AG29" s="377"/>
      <c r="AH29" s="372">
        <v>170</v>
      </c>
      <c r="AI29" s="373"/>
      <c r="AJ29" s="373"/>
      <c r="AK29" s="373"/>
      <c r="AL29" s="374"/>
      <c r="AM29" s="372">
        <v>496365</v>
      </c>
      <c r="AN29" s="373"/>
      <c r="AO29" s="373"/>
      <c r="AP29" s="373"/>
      <c r="AQ29" s="373"/>
      <c r="AR29" s="374"/>
      <c r="AS29" s="372">
        <v>2920</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t="s">
        <v>176</v>
      </c>
      <c r="BO29" s="420"/>
      <c r="BP29" s="420"/>
      <c r="BQ29" s="420"/>
      <c r="BR29" s="420"/>
      <c r="BS29" s="420"/>
      <c r="BT29" s="420"/>
      <c r="BU29" s="421"/>
      <c r="BV29" s="419" t="s">
        <v>176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94.8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795374</v>
      </c>
      <c r="BO30" s="454"/>
      <c r="BP30" s="454"/>
      <c r="BQ30" s="454"/>
      <c r="BR30" s="454"/>
      <c r="BS30" s="454"/>
      <c r="BT30" s="454"/>
      <c r="BU30" s="455"/>
      <c r="BV30" s="453">
        <v>1003725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201</v>
      </c>
      <c r="V33" s="371"/>
      <c r="W33" s="370" t="s">
        <v>203</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207</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松山衛生事務組合（一般会計）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23</v>
      </c>
      <c r="CP34" s="367"/>
      <c r="CQ34" s="368" t="str">
        <f>IF('各会計、関係団体の財政状況及び健全化判断比率'!BS7="","",'各会計、関係団体の財政状況及び健全化判断比率'!BS7)</f>
        <v>（株）グリーンキーパー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とべの館特別会計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国民健康保険事業特別会計（直営診療施設勘定）</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IF('各会計、関係団体の財政状況及び健全化判断比率'!B34="","",'各会計、関係団体の財政状況及び健全化判断比率'!B34)</f>
        <v>下水道事業会計（公共下水道事業）</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愛媛県市町総合事務組合（退職手当事業分）</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とべ温泉特別会計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介護保険事業特別会計（保険事業勘定）</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IF('各会計、関係団体の財政状況及び健全化判断比率'!B35="","",'各会計、関係団体の財政状況及び健全化判断比率'!B35)</f>
        <v>下水道事業会計（農業集落排水事業）</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愛媛県市町総合事務組合（消防補償事業分）</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介護保険事業特別会計（介護サービス事業勘定）</v>
      </c>
      <c r="X37" s="368"/>
      <c r="Y37" s="368"/>
      <c r="Z37" s="368"/>
      <c r="AA37" s="368"/>
      <c r="AB37" s="368"/>
      <c r="AC37" s="368"/>
      <c r="AD37" s="368"/>
      <c r="AE37" s="368"/>
      <c r="AF37" s="368"/>
      <c r="AG37" s="368"/>
      <c r="AH37" s="368"/>
      <c r="AI37" s="368"/>
      <c r="AJ37" s="368"/>
      <c r="AK37" s="368"/>
      <c r="AL37" s="181"/>
      <c r="AM37" s="367">
        <f t="shared" si="0"/>
        <v>12</v>
      </c>
      <c r="AN37" s="367"/>
      <c r="AO37" s="368" t="str">
        <f>IF('各会計、関係団体の財政状況及び健全化判断比率'!B36="","",'各会計、関係団体の財政状況及び健全化判断比率'!B36)</f>
        <v>下水道事業会計（浄化槽事業）</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愛媛県市町総合事務組合（交通災害事業分）</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8</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愛媛県市町総合事務組合（自治会館事業分）</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愛媛県市町総合事務組合（議員公務災害事業分）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愛媛県市町総合事務組合（共通経費分）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伊予市・伊予郡養護老人ホーム組合（一般会計）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大洲・喜多衛生事務組合（一般会計）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22</v>
      </c>
      <c r="BX43" s="367"/>
      <c r="BY43" s="368" t="str">
        <f>IF('各会計、関係団体の財政状況及び健全化判断比率'!B77="","",'各会計、関係団体の財政状況及び健全化判断比率'!B77)</f>
        <v>伊予消防等事務組合（一般会計）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6c/6dqd3XPIiFK9OcD/U8BBQfoqfUSY3LqdlUu0uAeET3TY8V+B3ABoglyrUoZ8HBBey+E1VE5bgiIhVjXB4hw==" saltValue="9zu0ptdkEPhh9wjgJZK5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c r="A34" s="22"/>
      <c r="B34" s="31"/>
      <c r="C34" s="1151" t="s">
        <v>585</v>
      </c>
      <c r="D34" s="1151"/>
      <c r="E34" s="1152"/>
      <c r="F34" s="32">
        <v>10.98</v>
      </c>
      <c r="G34" s="33">
        <v>12.31</v>
      </c>
      <c r="H34" s="33">
        <v>19.079999999999998</v>
      </c>
      <c r="I34" s="33">
        <v>19.95</v>
      </c>
      <c r="J34" s="34">
        <v>15.23</v>
      </c>
      <c r="K34" s="22"/>
      <c r="L34" s="22"/>
      <c r="M34" s="22"/>
      <c r="N34" s="22"/>
      <c r="O34" s="22"/>
      <c r="P34" s="22"/>
    </row>
    <row r="35" spans="1:16" ht="39" customHeight="1">
      <c r="A35" s="22"/>
      <c r="B35" s="35"/>
      <c r="C35" s="1145" t="s">
        <v>586</v>
      </c>
      <c r="D35" s="1146"/>
      <c r="E35" s="1147"/>
      <c r="F35" s="36">
        <v>7.01</v>
      </c>
      <c r="G35" s="37">
        <v>6.36</v>
      </c>
      <c r="H35" s="37">
        <v>6.06</v>
      </c>
      <c r="I35" s="37">
        <v>5.79</v>
      </c>
      <c r="J35" s="38">
        <v>5.22</v>
      </c>
      <c r="K35" s="22"/>
      <c r="L35" s="22"/>
      <c r="M35" s="22"/>
      <c r="N35" s="22"/>
      <c r="O35" s="22"/>
      <c r="P35" s="22"/>
    </row>
    <row r="36" spans="1:16" ht="39" customHeight="1">
      <c r="A36" s="22"/>
      <c r="B36" s="35"/>
      <c r="C36" s="1145" t="s">
        <v>587</v>
      </c>
      <c r="D36" s="1146"/>
      <c r="E36" s="1147"/>
      <c r="F36" s="36">
        <v>7.52</v>
      </c>
      <c r="G36" s="37">
        <v>7.21</v>
      </c>
      <c r="H36" s="37">
        <v>6.29</v>
      </c>
      <c r="I36" s="37">
        <v>5.0599999999999996</v>
      </c>
      <c r="J36" s="38">
        <v>4.79</v>
      </c>
      <c r="K36" s="22"/>
      <c r="L36" s="22"/>
      <c r="M36" s="22"/>
      <c r="N36" s="22"/>
      <c r="O36" s="22"/>
      <c r="P36" s="22"/>
    </row>
    <row r="37" spans="1:16" ht="39" customHeight="1">
      <c r="A37" s="22"/>
      <c r="B37" s="35"/>
      <c r="C37" s="1145" t="s">
        <v>588</v>
      </c>
      <c r="D37" s="1146"/>
      <c r="E37" s="1147"/>
      <c r="F37" s="36" t="s">
        <v>550</v>
      </c>
      <c r="G37" s="37" t="s">
        <v>550</v>
      </c>
      <c r="H37" s="37" t="s">
        <v>550</v>
      </c>
      <c r="I37" s="37" t="s">
        <v>550</v>
      </c>
      <c r="J37" s="38">
        <v>4.21</v>
      </c>
      <c r="K37" s="22"/>
      <c r="L37" s="22"/>
      <c r="M37" s="22"/>
      <c r="N37" s="22"/>
      <c r="O37" s="22"/>
      <c r="P37" s="22"/>
    </row>
    <row r="38" spans="1:16" ht="39" customHeight="1">
      <c r="A38" s="22"/>
      <c r="B38" s="35"/>
      <c r="C38" s="1145" t="s">
        <v>589</v>
      </c>
      <c r="D38" s="1146"/>
      <c r="E38" s="1147"/>
      <c r="F38" s="36">
        <v>2.3199999999999998</v>
      </c>
      <c r="G38" s="37">
        <v>1.1200000000000001</v>
      </c>
      <c r="H38" s="37">
        <v>1.03</v>
      </c>
      <c r="I38" s="37">
        <v>1.18</v>
      </c>
      <c r="J38" s="38">
        <v>1.6</v>
      </c>
      <c r="K38" s="22"/>
      <c r="L38" s="22"/>
      <c r="M38" s="22"/>
      <c r="N38" s="22"/>
      <c r="O38" s="22"/>
      <c r="P38" s="22"/>
    </row>
    <row r="39" spans="1:16" ht="39" customHeight="1">
      <c r="A39" s="22"/>
      <c r="B39" s="35"/>
      <c r="C39" s="1145" t="s">
        <v>590</v>
      </c>
      <c r="D39" s="1146"/>
      <c r="E39" s="1147"/>
      <c r="F39" s="36" t="s">
        <v>550</v>
      </c>
      <c r="G39" s="37" t="s">
        <v>550</v>
      </c>
      <c r="H39" s="37" t="s">
        <v>550</v>
      </c>
      <c r="I39" s="37" t="s">
        <v>550</v>
      </c>
      <c r="J39" s="38">
        <v>0.81</v>
      </c>
      <c r="K39" s="22"/>
      <c r="L39" s="22"/>
      <c r="M39" s="22"/>
      <c r="N39" s="22"/>
      <c r="O39" s="22"/>
      <c r="P39" s="22"/>
    </row>
    <row r="40" spans="1:16" ht="39" customHeight="1">
      <c r="A40" s="22"/>
      <c r="B40" s="35"/>
      <c r="C40" s="1145" t="s">
        <v>591</v>
      </c>
      <c r="D40" s="1146"/>
      <c r="E40" s="1147"/>
      <c r="F40" s="36">
        <v>0.24</v>
      </c>
      <c r="G40" s="37">
        <v>0.2</v>
      </c>
      <c r="H40" s="37">
        <v>0.12</v>
      </c>
      <c r="I40" s="37">
        <v>0.18</v>
      </c>
      <c r="J40" s="38">
        <v>0.38</v>
      </c>
      <c r="K40" s="22"/>
      <c r="L40" s="22"/>
      <c r="M40" s="22"/>
      <c r="N40" s="22"/>
      <c r="O40" s="22"/>
      <c r="P40" s="22"/>
    </row>
    <row r="41" spans="1:16" ht="39" customHeight="1">
      <c r="A41" s="22"/>
      <c r="B41" s="35"/>
      <c r="C41" s="1145" t="s">
        <v>592</v>
      </c>
      <c r="D41" s="1146"/>
      <c r="E41" s="1147"/>
      <c r="F41" s="36">
        <v>0.13</v>
      </c>
      <c r="G41" s="37">
        <v>0.26</v>
      </c>
      <c r="H41" s="37">
        <v>0.23</v>
      </c>
      <c r="I41" s="37">
        <v>0.14000000000000001</v>
      </c>
      <c r="J41" s="38">
        <v>0.15</v>
      </c>
      <c r="K41" s="22"/>
      <c r="L41" s="22"/>
      <c r="M41" s="22"/>
      <c r="N41" s="22"/>
      <c r="O41" s="22"/>
      <c r="P41" s="22"/>
    </row>
    <row r="42" spans="1:16" ht="39" customHeight="1">
      <c r="A42" s="22"/>
      <c r="B42" s="39"/>
      <c r="C42" s="1145" t="s">
        <v>593</v>
      </c>
      <c r="D42" s="1146"/>
      <c r="E42" s="1147"/>
      <c r="F42" s="36" t="s">
        <v>550</v>
      </c>
      <c r="G42" s="37" t="s">
        <v>550</v>
      </c>
      <c r="H42" s="37" t="s">
        <v>550</v>
      </c>
      <c r="I42" s="37" t="s">
        <v>550</v>
      </c>
      <c r="J42" s="38" t="s">
        <v>550</v>
      </c>
      <c r="K42" s="22"/>
      <c r="L42" s="22"/>
      <c r="M42" s="22"/>
      <c r="N42" s="22"/>
      <c r="O42" s="22"/>
      <c r="P42" s="22"/>
    </row>
    <row r="43" spans="1:16" ht="39" customHeight="1" thickBot="1">
      <c r="A43" s="22"/>
      <c r="B43" s="40"/>
      <c r="C43" s="1148" t="s">
        <v>594</v>
      </c>
      <c r="D43" s="1149"/>
      <c r="E43" s="1150"/>
      <c r="F43" s="41">
        <v>7.63</v>
      </c>
      <c r="G43" s="42">
        <v>6.84</v>
      </c>
      <c r="H43" s="42">
        <v>6.15</v>
      </c>
      <c r="I43" s="42">
        <v>6.49</v>
      </c>
      <c r="J43" s="43">
        <v>0.14000000000000001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myHpyRIopQKbd/wqUpZRilmj5F7wRyYevSGzXU0+Dna0i3WJK20Adkn5CFc2ZOHHMwHPM+MIQ7PLzjR1/irDQ==" saltValue="Hz5C9Nbprsliv6FcPWwB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c r="A45" s="48"/>
      <c r="B45" s="1176" t="s">
        <v>11</v>
      </c>
      <c r="C45" s="1177"/>
      <c r="D45" s="58"/>
      <c r="E45" s="1182" t="s">
        <v>12</v>
      </c>
      <c r="F45" s="1182"/>
      <c r="G45" s="1182"/>
      <c r="H45" s="1182"/>
      <c r="I45" s="1182"/>
      <c r="J45" s="1183"/>
      <c r="K45" s="59">
        <v>558</v>
      </c>
      <c r="L45" s="60">
        <v>573</v>
      </c>
      <c r="M45" s="60">
        <v>582</v>
      </c>
      <c r="N45" s="60">
        <v>609</v>
      </c>
      <c r="O45" s="61">
        <v>664</v>
      </c>
      <c r="P45" s="48"/>
      <c r="Q45" s="48"/>
      <c r="R45" s="48"/>
      <c r="S45" s="48"/>
      <c r="T45" s="48"/>
      <c r="U45" s="48"/>
    </row>
    <row r="46" spans="1:21" ht="30.75" customHeight="1">
      <c r="A46" s="48"/>
      <c r="B46" s="1178"/>
      <c r="C46" s="1179"/>
      <c r="D46" s="62"/>
      <c r="E46" s="1155" t="s">
        <v>13</v>
      </c>
      <c r="F46" s="1155"/>
      <c r="G46" s="1155"/>
      <c r="H46" s="1155"/>
      <c r="I46" s="1155"/>
      <c r="J46" s="1156"/>
      <c r="K46" s="63" t="s">
        <v>550</v>
      </c>
      <c r="L46" s="64" t="s">
        <v>550</v>
      </c>
      <c r="M46" s="64" t="s">
        <v>550</v>
      </c>
      <c r="N46" s="64" t="s">
        <v>550</v>
      </c>
      <c r="O46" s="65" t="s">
        <v>550</v>
      </c>
      <c r="P46" s="48"/>
      <c r="Q46" s="48"/>
      <c r="R46" s="48"/>
      <c r="S46" s="48"/>
      <c r="T46" s="48"/>
      <c r="U46" s="48"/>
    </row>
    <row r="47" spans="1:21" ht="30.75" customHeight="1">
      <c r="A47" s="48"/>
      <c r="B47" s="1178"/>
      <c r="C47" s="1179"/>
      <c r="D47" s="62"/>
      <c r="E47" s="1155" t="s">
        <v>14</v>
      </c>
      <c r="F47" s="1155"/>
      <c r="G47" s="1155"/>
      <c r="H47" s="1155"/>
      <c r="I47" s="1155"/>
      <c r="J47" s="1156"/>
      <c r="K47" s="63" t="s">
        <v>550</v>
      </c>
      <c r="L47" s="64" t="s">
        <v>550</v>
      </c>
      <c r="M47" s="64" t="s">
        <v>550</v>
      </c>
      <c r="N47" s="64" t="s">
        <v>550</v>
      </c>
      <c r="O47" s="65" t="s">
        <v>550</v>
      </c>
      <c r="P47" s="48"/>
      <c r="Q47" s="48"/>
      <c r="R47" s="48"/>
      <c r="S47" s="48"/>
      <c r="T47" s="48"/>
      <c r="U47" s="48"/>
    </row>
    <row r="48" spans="1:21" ht="30.75" customHeight="1">
      <c r="A48" s="48"/>
      <c r="B48" s="1178"/>
      <c r="C48" s="1179"/>
      <c r="D48" s="62"/>
      <c r="E48" s="1155" t="s">
        <v>15</v>
      </c>
      <c r="F48" s="1155"/>
      <c r="G48" s="1155"/>
      <c r="H48" s="1155"/>
      <c r="I48" s="1155"/>
      <c r="J48" s="1156"/>
      <c r="K48" s="63">
        <v>118</v>
      </c>
      <c r="L48" s="64">
        <v>119</v>
      </c>
      <c r="M48" s="64">
        <v>120</v>
      </c>
      <c r="N48" s="64">
        <v>120</v>
      </c>
      <c r="O48" s="65">
        <v>126</v>
      </c>
      <c r="P48" s="48"/>
      <c r="Q48" s="48"/>
      <c r="R48" s="48"/>
      <c r="S48" s="48"/>
      <c r="T48" s="48"/>
      <c r="U48" s="48"/>
    </row>
    <row r="49" spans="1:21" ht="30.75" customHeight="1">
      <c r="A49" s="48"/>
      <c r="B49" s="1178"/>
      <c r="C49" s="1179"/>
      <c r="D49" s="62"/>
      <c r="E49" s="1155" t="s">
        <v>16</v>
      </c>
      <c r="F49" s="1155"/>
      <c r="G49" s="1155"/>
      <c r="H49" s="1155"/>
      <c r="I49" s="1155"/>
      <c r="J49" s="1156"/>
      <c r="K49" s="63">
        <v>34</v>
      </c>
      <c r="L49" s="64">
        <v>32</v>
      </c>
      <c r="M49" s="64">
        <v>34</v>
      </c>
      <c r="N49" s="64">
        <v>45</v>
      </c>
      <c r="O49" s="65">
        <v>61</v>
      </c>
      <c r="P49" s="48"/>
      <c r="Q49" s="48"/>
      <c r="R49" s="48"/>
      <c r="S49" s="48"/>
      <c r="T49" s="48"/>
      <c r="U49" s="48"/>
    </row>
    <row r="50" spans="1:21" ht="30.75" customHeight="1">
      <c r="A50" s="48"/>
      <c r="B50" s="1178"/>
      <c r="C50" s="1179"/>
      <c r="D50" s="62"/>
      <c r="E50" s="1155" t="s">
        <v>17</v>
      </c>
      <c r="F50" s="1155"/>
      <c r="G50" s="1155"/>
      <c r="H50" s="1155"/>
      <c r="I50" s="1155"/>
      <c r="J50" s="1156"/>
      <c r="K50" s="63">
        <v>2</v>
      </c>
      <c r="L50" s="64">
        <v>2</v>
      </c>
      <c r="M50" s="64">
        <v>2</v>
      </c>
      <c r="N50" s="64">
        <v>1</v>
      </c>
      <c r="O50" s="65">
        <v>1</v>
      </c>
      <c r="P50" s="48"/>
      <c r="Q50" s="48"/>
      <c r="R50" s="48"/>
      <c r="S50" s="48"/>
      <c r="T50" s="48"/>
      <c r="U50" s="48"/>
    </row>
    <row r="51" spans="1:21" ht="30.75" customHeight="1">
      <c r="A51" s="48"/>
      <c r="B51" s="1180"/>
      <c r="C51" s="1181"/>
      <c r="D51" s="66"/>
      <c r="E51" s="1155" t="s">
        <v>18</v>
      </c>
      <c r="F51" s="1155"/>
      <c r="G51" s="1155"/>
      <c r="H51" s="1155"/>
      <c r="I51" s="1155"/>
      <c r="J51" s="1156"/>
      <c r="K51" s="63" t="s">
        <v>550</v>
      </c>
      <c r="L51" s="64" t="s">
        <v>550</v>
      </c>
      <c r="M51" s="64" t="s">
        <v>550</v>
      </c>
      <c r="N51" s="64" t="s">
        <v>550</v>
      </c>
      <c r="O51" s="65" t="s">
        <v>550</v>
      </c>
      <c r="P51" s="48"/>
      <c r="Q51" s="48"/>
      <c r="R51" s="48"/>
      <c r="S51" s="48"/>
      <c r="T51" s="48"/>
      <c r="U51" s="48"/>
    </row>
    <row r="52" spans="1:21" ht="30.75" customHeight="1">
      <c r="A52" s="48"/>
      <c r="B52" s="1153" t="s">
        <v>19</v>
      </c>
      <c r="C52" s="1154"/>
      <c r="D52" s="66"/>
      <c r="E52" s="1155" t="s">
        <v>20</v>
      </c>
      <c r="F52" s="1155"/>
      <c r="G52" s="1155"/>
      <c r="H52" s="1155"/>
      <c r="I52" s="1155"/>
      <c r="J52" s="1156"/>
      <c r="K52" s="63">
        <v>635</v>
      </c>
      <c r="L52" s="64">
        <v>632</v>
      </c>
      <c r="M52" s="64">
        <v>621</v>
      </c>
      <c r="N52" s="64">
        <v>620</v>
      </c>
      <c r="O52" s="65">
        <v>623</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77</v>
      </c>
      <c r="L53" s="69">
        <v>94</v>
      </c>
      <c r="M53" s="69">
        <v>117</v>
      </c>
      <c r="N53" s="69">
        <v>155</v>
      </c>
      <c r="O53" s="70">
        <v>229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595</v>
      </c>
      <c r="P56" s="48"/>
      <c r="Q56" s="48"/>
      <c r="R56" s="48"/>
      <c r="S56" s="48"/>
      <c r="T56" s="48"/>
      <c r="U56" s="48"/>
    </row>
    <row r="57" spans="1:21" ht="31.5" customHeight="1" thickBot="1">
      <c r="A57" s="48"/>
      <c r="B57" s="76"/>
      <c r="C57" s="77"/>
      <c r="D57" s="77"/>
      <c r="E57" s="78"/>
      <c r="F57" s="78"/>
      <c r="G57" s="78"/>
      <c r="H57" s="78"/>
      <c r="I57" s="78"/>
      <c r="J57" s="79" t="s">
        <v>2</v>
      </c>
      <c r="K57" s="80" t="s">
        <v>596</v>
      </c>
      <c r="L57" s="81" t="s">
        <v>597</v>
      </c>
      <c r="M57" s="81" t="s">
        <v>598</v>
      </c>
      <c r="N57" s="81" t="s">
        <v>599</v>
      </c>
      <c r="O57" s="82" t="s">
        <v>600</v>
      </c>
      <c r="P57" s="48"/>
      <c r="Q57" s="48"/>
      <c r="R57" s="48"/>
      <c r="S57" s="48"/>
      <c r="T57" s="48"/>
      <c r="U57" s="48"/>
    </row>
    <row r="58" spans="1:21" ht="31.5" customHeight="1">
      <c r="B58" s="1161" t="s">
        <v>26</v>
      </c>
      <c r="C58" s="1162"/>
      <c r="D58" s="1167" t="s">
        <v>27</v>
      </c>
      <c r="E58" s="1168"/>
      <c r="F58" s="1168"/>
      <c r="G58" s="1168"/>
      <c r="H58" s="1168"/>
      <c r="I58" s="1168"/>
      <c r="J58" s="1169"/>
      <c r="K58" s="83" t="s">
        <v>624</v>
      </c>
      <c r="L58" s="84" t="s">
        <v>624</v>
      </c>
      <c r="M58" s="84" t="s">
        <v>624</v>
      </c>
      <c r="N58" s="84" t="s">
        <v>624</v>
      </c>
      <c r="O58" s="85" t="s">
        <v>624</v>
      </c>
    </row>
    <row r="59" spans="1:21" ht="31.5" customHeight="1">
      <c r="B59" s="1163"/>
      <c r="C59" s="1164"/>
      <c r="D59" s="1170" t="s">
        <v>28</v>
      </c>
      <c r="E59" s="1171"/>
      <c r="F59" s="1171"/>
      <c r="G59" s="1171"/>
      <c r="H59" s="1171"/>
      <c r="I59" s="1171"/>
      <c r="J59" s="1172"/>
      <c r="K59" s="86" t="s">
        <v>624</v>
      </c>
      <c r="L59" s="87" t="s">
        <v>624</v>
      </c>
      <c r="M59" s="87" t="s">
        <v>624</v>
      </c>
      <c r="N59" s="87" t="s">
        <v>624</v>
      </c>
      <c r="O59" s="88" t="s">
        <v>624</v>
      </c>
    </row>
    <row r="60" spans="1:21" ht="31.5" customHeight="1" thickBot="1">
      <c r="B60" s="1165"/>
      <c r="C60" s="1166"/>
      <c r="D60" s="1173" t="s">
        <v>29</v>
      </c>
      <c r="E60" s="1174"/>
      <c r="F60" s="1174"/>
      <c r="G60" s="1174"/>
      <c r="H60" s="1174"/>
      <c r="I60" s="1174"/>
      <c r="J60" s="1175"/>
      <c r="K60" s="89" t="s">
        <v>624</v>
      </c>
      <c r="L60" s="90" t="s">
        <v>624</v>
      </c>
      <c r="M60" s="90" t="s">
        <v>624</v>
      </c>
      <c r="N60" s="90" t="s">
        <v>624</v>
      </c>
      <c r="O60" s="91" t="s">
        <v>624</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7+2Hwadg6Xbu9YxS7sXDHuFF/miTtyzoQzVAoG5AnqfQ1Y1u1MDZOlo36L9Oj7IWG25eAFbY7m+yMVJgudT3Q==" saltValue="8/kQTT5kIAE51kM5uVjr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577</v>
      </c>
      <c r="J40" s="103" t="s">
        <v>578</v>
      </c>
      <c r="K40" s="103" t="s">
        <v>579</v>
      </c>
      <c r="L40" s="103" t="s">
        <v>580</v>
      </c>
      <c r="M40" s="104" t="s">
        <v>581</v>
      </c>
    </row>
    <row r="41" spans="2:13" ht="27.75" customHeight="1">
      <c r="B41" s="1196" t="s">
        <v>32</v>
      </c>
      <c r="C41" s="1197"/>
      <c r="D41" s="105"/>
      <c r="E41" s="1198" t="s">
        <v>33</v>
      </c>
      <c r="F41" s="1198"/>
      <c r="G41" s="1198"/>
      <c r="H41" s="1199"/>
      <c r="I41" s="355">
        <v>8160</v>
      </c>
      <c r="J41" s="356">
        <v>9600</v>
      </c>
      <c r="K41" s="356">
        <v>9956</v>
      </c>
      <c r="L41" s="356">
        <v>9831</v>
      </c>
      <c r="M41" s="357">
        <v>9595</v>
      </c>
    </row>
    <row r="42" spans="2:13" ht="27.75" customHeight="1">
      <c r="B42" s="1186"/>
      <c r="C42" s="1187"/>
      <c r="D42" s="106"/>
      <c r="E42" s="1190" t="s">
        <v>34</v>
      </c>
      <c r="F42" s="1190"/>
      <c r="G42" s="1190"/>
      <c r="H42" s="1191"/>
      <c r="I42" s="358" t="s">
        <v>550</v>
      </c>
      <c r="J42" s="359" t="s">
        <v>550</v>
      </c>
      <c r="K42" s="359" t="s">
        <v>550</v>
      </c>
      <c r="L42" s="359" t="s">
        <v>550</v>
      </c>
      <c r="M42" s="360" t="s">
        <v>550</v>
      </c>
    </row>
    <row r="43" spans="2:13" ht="27.75" customHeight="1">
      <c r="B43" s="1186"/>
      <c r="C43" s="1187"/>
      <c r="D43" s="106"/>
      <c r="E43" s="1190" t="s">
        <v>35</v>
      </c>
      <c r="F43" s="1190"/>
      <c r="G43" s="1190"/>
      <c r="H43" s="1191"/>
      <c r="I43" s="358">
        <v>3490</v>
      </c>
      <c r="J43" s="359">
        <v>3410</v>
      </c>
      <c r="K43" s="359">
        <v>3246</v>
      </c>
      <c r="L43" s="359">
        <v>3126</v>
      </c>
      <c r="M43" s="360">
        <v>3027</v>
      </c>
    </row>
    <row r="44" spans="2:13" ht="27.75" customHeight="1">
      <c r="B44" s="1186"/>
      <c r="C44" s="1187"/>
      <c r="D44" s="106"/>
      <c r="E44" s="1190" t="s">
        <v>36</v>
      </c>
      <c r="F44" s="1190"/>
      <c r="G44" s="1190"/>
      <c r="H44" s="1191"/>
      <c r="I44" s="358">
        <v>309</v>
      </c>
      <c r="J44" s="359">
        <v>278</v>
      </c>
      <c r="K44" s="359">
        <v>256</v>
      </c>
      <c r="L44" s="359">
        <v>210</v>
      </c>
      <c r="M44" s="360">
        <v>167</v>
      </c>
    </row>
    <row r="45" spans="2:13" ht="27.75" customHeight="1">
      <c r="B45" s="1186"/>
      <c r="C45" s="1187"/>
      <c r="D45" s="106"/>
      <c r="E45" s="1190" t="s">
        <v>37</v>
      </c>
      <c r="F45" s="1190"/>
      <c r="G45" s="1190"/>
      <c r="H45" s="1191"/>
      <c r="I45" s="358">
        <v>448</v>
      </c>
      <c r="J45" s="359">
        <v>516</v>
      </c>
      <c r="K45" s="359">
        <v>474</v>
      </c>
      <c r="L45" s="359">
        <v>427</v>
      </c>
      <c r="M45" s="360">
        <v>416</v>
      </c>
    </row>
    <row r="46" spans="2:13" ht="27.75" customHeight="1">
      <c r="B46" s="1186"/>
      <c r="C46" s="1187"/>
      <c r="D46" s="107"/>
      <c r="E46" s="1190" t="s">
        <v>38</v>
      </c>
      <c r="F46" s="1190"/>
      <c r="G46" s="1190"/>
      <c r="H46" s="1191"/>
      <c r="I46" s="358" t="s">
        <v>550</v>
      </c>
      <c r="J46" s="359" t="s">
        <v>550</v>
      </c>
      <c r="K46" s="359" t="s">
        <v>550</v>
      </c>
      <c r="L46" s="359" t="s">
        <v>550</v>
      </c>
      <c r="M46" s="360" t="s">
        <v>550</v>
      </c>
    </row>
    <row r="47" spans="2:13" ht="27.75" customHeight="1">
      <c r="B47" s="1186"/>
      <c r="C47" s="1187"/>
      <c r="D47" s="108"/>
      <c r="E47" s="1200" t="s">
        <v>39</v>
      </c>
      <c r="F47" s="1201"/>
      <c r="G47" s="1201"/>
      <c r="H47" s="1202"/>
      <c r="I47" s="358" t="s">
        <v>550</v>
      </c>
      <c r="J47" s="359" t="s">
        <v>550</v>
      </c>
      <c r="K47" s="359" t="s">
        <v>550</v>
      </c>
      <c r="L47" s="359" t="s">
        <v>550</v>
      </c>
      <c r="M47" s="360" t="s">
        <v>550</v>
      </c>
    </row>
    <row r="48" spans="2:13" ht="27.75" customHeight="1">
      <c r="B48" s="1186"/>
      <c r="C48" s="1187"/>
      <c r="D48" s="106"/>
      <c r="E48" s="1190" t="s">
        <v>40</v>
      </c>
      <c r="F48" s="1190"/>
      <c r="G48" s="1190"/>
      <c r="H48" s="1191"/>
      <c r="I48" s="358" t="s">
        <v>550</v>
      </c>
      <c r="J48" s="359" t="s">
        <v>550</v>
      </c>
      <c r="K48" s="359" t="s">
        <v>550</v>
      </c>
      <c r="L48" s="359" t="s">
        <v>550</v>
      </c>
      <c r="M48" s="360" t="s">
        <v>550</v>
      </c>
    </row>
    <row r="49" spans="2:13" ht="27.75" customHeight="1">
      <c r="B49" s="1188"/>
      <c r="C49" s="1189"/>
      <c r="D49" s="106"/>
      <c r="E49" s="1190" t="s">
        <v>41</v>
      </c>
      <c r="F49" s="1190"/>
      <c r="G49" s="1190"/>
      <c r="H49" s="1191"/>
      <c r="I49" s="358" t="s">
        <v>550</v>
      </c>
      <c r="J49" s="359" t="s">
        <v>550</v>
      </c>
      <c r="K49" s="359" t="s">
        <v>550</v>
      </c>
      <c r="L49" s="359" t="s">
        <v>550</v>
      </c>
      <c r="M49" s="360" t="s">
        <v>550</v>
      </c>
    </row>
    <row r="50" spans="2:13" ht="27.75" customHeight="1">
      <c r="B50" s="1184" t="s">
        <v>42</v>
      </c>
      <c r="C50" s="1185"/>
      <c r="D50" s="109"/>
      <c r="E50" s="1190" t="s">
        <v>43</v>
      </c>
      <c r="F50" s="1190"/>
      <c r="G50" s="1190"/>
      <c r="H50" s="1191"/>
      <c r="I50" s="358">
        <v>2633</v>
      </c>
      <c r="J50" s="359">
        <v>2331</v>
      </c>
      <c r="K50" s="359">
        <v>2198</v>
      </c>
      <c r="L50" s="359">
        <v>2315</v>
      </c>
      <c r="M50" s="360">
        <v>2454</v>
      </c>
    </row>
    <row r="51" spans="2:13" ht="27.75" customHeight="1">
      <c r="B51" s="1186"/>
      <c r="C51" s="1187"/>
      <c r="D51" s="106"/>
      <c r="E51" s="1190" t="s">
        <v>44</v>
      </c>
      <c r="F51" s="1190"/>
      <c r="G51" s="1190"/>
      <c r="H51" s="1191"/>
      <c r="I51" s="358">
        <v>144</v>
      </c>
      <c r="J51" s="359">
        <v>132</v>
      </c>
      <c r="K51" s="359">
        <v>112</v>
      </c>
      <c r="L51" s="359">
        <v>87</v>
      </c>
      <c r="M51" s="360">
        <v>54</v>
      </c>
    </row>
    <row r="52" spans="2:13" ht="27.75" customHeight="1">
      <c r="B52" s="1188"/>
      <c r="C52" s="1189"/>
      <c r="D52" s="106"/>
      <c r="E52" s="1190" t="s">
        <v>45</v>
      </c>
      <c r="F52" s="1190"/>
      <c r="G52" s="1190"/>
      <c r="H52" s="1191"/>
      <c r="I52" s="358">
        <v>8697</v>
      </c>
      <c r="J52" s="359">
        <v>9286</v>
      </c>
      <c r="K52" s="359">
        <v>9255</v>
      </c>
      <c r="L52" s="359">
        <v>9131</v>
      </c>
      <c r="M52" s="360">
        <v>8776</v>
      </c>
    </row>
    <row r="53" spans="2:13" ht="27.75" customHeight="1" thickBot="1">
      <c r="B53" s="1192" t="s">
        <v>46</v>
      </c>
      <c r="C53" s="1193"/>
      <c r="D53" s="110"/>
      <c r="E53" s="1194" t="s">
        <v>47</v>
      </c>
      <c r="F53" s="1194"/>
      <c r="G53" s="1194"/>
      <c r="H53" s="1195"/>
      <c r="I53" s="361">
        <v>933</v>
      </c>
      <c r="J53" s="362">
        <v>2055</v>
      </c>
      <c r="K53" s="362">
        <v>2367</v>
      </c>
      <c r="L53" s="362">
        <v>2061</v>
      </c>
      <c r="M53" s="363">
        <v>1923</v>
      </c>
    </row>
    <row r="54" spans="2:13" ht="27.75" customHeight="1">
      <c r="B54" s="111" t="s">
        <v>48</v>
      </c>
      <c r="C54" s="112"/>
      <c r="D54" s="112"/>
      <c r="E54" s="113"/>
      <c r="F54" s="113"/>
      <c r="G54" s="113"/>
      <c r="H54" s="113"/>
      <c r="I54" s="114"/>
      <c r="J54" s="114"/>
      <c r="K54" s="114"/>
      <c r="L54" s="114"/>
      <c r="M54" s="114"/>
    </row>
    <row r="55" spans="2:13"/>
  </sheetData>
  <sheetProtection algorithmName="SHA-512" hashValue="VFi/X/h2UfGEZMwnVAuYxu4QHrLh8yrTbEOQHK7A5QlBLrCSEb9intF8MF1voDDZ3tE1Zccq/oV0Sh3qoJoGAg==" saltValue="U9mauA6x6Fw/w/NR75gb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579</v>
      </c>
      <c r="G54" s="119" t="s">
        <v>580</v>
      </c>
      <c r="H54" s="120" t="s">
        <v>581</v>
      </c>
    </row>
    <row r="55" spans="2:8" ht="52.5" customHeight="1">
      <c r="B55" s="121"/>
      <c r="C55" s="1211" t="s">
        <v>50</v>
      </c>
      <c r="D55" s="1211"/>
      <c r="E55" s="1212"/>
      <c r="F55" s="122">
        <v>856</v>
      </c>
      <c r="G55" s="122">
        <v>1156</v>
      </c>
      <c r="H55" s="123">
        <v>1356</v>
      </c>
    </row>
    <row r="56" spans="2:8" ht="52.5" customHeight="1">
      <c r="B56" s="124"/>
      <c r="C56" s="1213" t="s">
        <v>51</v>
      </c>
      <c r="D56" s="1213"/>
      <c r="E56" s="1214"/>
      <c r="F56" s="125" t="s">
        <v>550</v>
      </c>
      <c r="G56" s="125" t="s">
        <v>550</v>
      </c>
      <c r="H56" s="126" t="s">
        <v>550</v>
      </c>
    </row>
    <row r="57" spans="2:8" ht="53.25" customHeight="1">
      <c r="B57" s="124"/>
      <c r="C57" s="1215" t="s">
        <v>52</v>
      </c>
      <c r="D57" s="1215"/>
      <c r="E57" s="1216"/>
      <c r="F57" s="127">
        <v>1122</v>
      </c>
      <c r="G57" s="127">
        <v>1004</v>
      </c>
      <c r="H57" s="128">
        <v>795</v>
      </c>
    </row>
    <row r="58" spans="2:8" ht="45.75" customHeight="1">
      <c r="B58" s="129"/>
      <c r="C58" s="1203" t="s">
        <v>601</v>
      </c>
      <c r="D58" s="1204"/>
      <c r="E58" s="1205"/>
      <c r="F58" s="130">
        <v>300</v>
      </c>
      <c r="G58" s="130">
        <v>286</v>
      </c>
      <c r="H58" s="131">
        <v>237</v>
      </c>
    </row>
    <row r="59" spans="2:8" ht="45.75" customHeight="1">
      <c r="B59" s="129"/>
      <c r="C59" s="1203" t="s">
        <v>602</v>
      </c>
      <c r="D59" s="1204"/>
      <c r="E59" s="1205"/>
      <c r="F59" s="130">
        <v>248</v>
      </c>
      <c r="G59" s="130">
        <v>240</v>
      </c>
      <c r="H59" s="131">
        <v>225</v>
      </c>
    </row>
    <row r="60" spans="2:8" ht="45.75" customHeight="1">
      <c r="B60" s="129"/>
      <c r="C60" s="1203" t="s">
        <v>603</v>
      </c>
      <c r="D60" s="1204"/>
      <c r="E60" s="1205"/>
      <c r="F60" s="130">
        <v>241</v>
      </c>
      <c r="G60" s="130">
        <v>183</v>
      </c>
      <c r="H60" s="131">
        <v>143</v>
      </c>
    </row>
    <row r="61" spans="2:8" ht="45.75" customHeight="1">
      <c r="B61" s="129"/>
      <c r="C61" s="1203" t="s">
        <v>604</v>
      </c>
      <c r="D61" s="1204"/>
      <c r="E61" s="1205"/>
      <c r="F61" s="130">
        <v>74</v>
      </c>
      <c r="G61" s="130">
        <v>74</v>
      </c>
      <c r="H61" s="131">
        <v>74</v>
      </c>
    </row>
    <row r="62" spans="2:8" ht="45.75" customHeight="1" thickBot="1">
      <c r="B62" s="132"/>
      <c r="C62" s="1206" t="s">
        <v>605</v>
      </c>
      <c r="D62" s="1207"/>
      <c r="E62" s="1208"/>
      <c r="F62" s="133">
        <v>63</v>
      </c>
      <c r="G62" s="133">
        <v>58</v>
      </c>
      <c r="H62" s="134">
        <v>54</v>
      </c>
    </row>
    <row r="63" spans="2:8" ht="52.5" customHeight="1" thickBot="1">
      <c r="B63" s="135"/>
      <c r="C63" s="1209" t="s">
        <v>53</v>
      </c>
      <c r="D63" s="1209"/>
      <c r="E63" s="1210"/>
      <c r="F63" s="136">
        <v>1978</v>
      </c>
      <c r="G63" s="136">
        <v>2160</v>
      </c>
      <c r="H63" s="137">
        <v>2152</v>
      </c>
    </row>
    <row r="64" spans="2:8"/>
  </sheetData>
  <sheetProtection algorithmName="SHA-512" hashValue="G5oWrNXHm+63h+gSCFKvrQsvPJvbkBslG6wPtLnLSLqY97T+ANR8aVdxOtf+TQg66N/0r0pgLSmG1YiGZ5vPRw==" saltValue="7waCMUVRi3IAx6xjb650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231F4-0B12-48B8-BBD4-F6F7864C31A9}">
  <sheetPr>
    <pageSetUpPr fitToPage="1"/>
  </sheetPr>
  <dimension ref="A1:DE85"/>
  <sheetViews>
    <sheetView showGridLines="0" zoomScaleNormal="100" zoomScaleSheetLayoutView="55" workbookViewId="0"/>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635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631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634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629</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577</v>
      </c>
      <c r="BQ50" s="1226"/>
      <c r="BR50" s="1226"/>
      <c r="BS50" s="1226"/>
      <c r="BT50" s="1226"/>
      <c r="BU50" s="1226"/>
      <c r="BV50" s="1226"/>
      <c r="BW50" s="1226"/>
      <c r="BX50" s="1226" t="s">
        <v>578</v>
      </c>
      <c r="BY50" s="1226"/>
      <c r="BZ50" s="1226"/>
      <c r="CA50" s="1226"/>
      <c r="CB50" s="1226"/>
      <c r="CC50" s="1226"/>
      <c r="CD50" s="1226"/>
      <c r="CE50" s="1226"/>
      <c r="CF50" s="1226" t="s">
        <v>579</v>
      </c>
      <c r="CG50" s="1226"/>
      <c r="CH50" s="1226"/>
      <c r="CI50" s="1226"/>
      <c r="CJ50" s="1226"/>
      <c r="CK50" s="1226"/>
      <c r="CL50" s="1226"/>
      <c r="CM50" s="1226"/>
      <c r="CN50" s="1226" t="s">
        <v>580</v>
      </c>
      <c r="CO50" s="1226"/>
      <c r="CP50" s="1226"/>
      <c r="CQ50" s="1226"/>
      <c r="CR50" s="1226"/>
      <c r="CS50" s="1226"/>
      <c r="CT50" s="1226"/>
      <c r="CU50" s="1226"/>
      <c r="CV50" s="1226" t="s">
        <v>581</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628</v>
      </c>
      <c r="AO51" s="1225"/>
      <c r="AP51" s="1225"/>
      <c r="AQ51" s="1225"/>
      <c r="AR51" s="1225"/>
      <c r="AS51" s="1225"/>
      <c r="AT51" s="1225"/>
      <c r="AU51" s="1225"/>
      <c r="AV51" s="1225"/>
      <c r="AW51" s="1225"/>
      <c r="AX51" s="1225"/>
      <c r="AY51" s="1225"/>
      <c r="AZ51" s="1225"/>
      <c r="BA51" s="1225"/>
      <c r="BB51" s="1225" t="s">
        <v>626</v>
      </c>
      <c r="BC51" s="1225"/>
      <c r="BD51" s="1225"/>
      <c r="BE51" s="1225"/>
      <c r="BF51" s="1225"/>
      <c r="BG51" s="1225"/>
      <c r="BH51" s="1225"/>
      <c r="BI51" s="1225"/>
      <c r="BJ51" s="1225"/>
      <c r="BK51" s="1225"/>
      <c r="BL51" s="1225"/>
      <c r="BM51" s="1225"/>
      <c r="BN51" s="1225"/>
      <c r="BO51" s="1225"/>
      <c r="BP51" s="1224">
        <v>20.399999999999999</v>
      </c>
      <c r="BQ51" s="1224"/>
      <c r="BR51" s="1224"/>
      <c r="BS51" s="1224"/>
      <c r="BT51" s="1224"/>
      <c r="BU51" s="1224"/>
      <c r="BV51" s="1224"/>
      <c r="BW51" s="1224"/>
      <c r="BX51" s="1224">
        <v>44.4</v>
      </c>
      <c r="BY51" s="1224"/>
      <c r="BZ51" s="1224"/>
      <c r="CA51" s="1224"/>
      <c r="CB51" s="1224"/>
      <c r="CC51" s="1224"/>
      <c r="CD51" s="1224"/>
      <c r="CE51" s="1224"/>
      <c r="CF51" s="1224">
        <v>48.6</v>
      </c>
      <c r="CG51" s="1224"/>
      <c r="CH51" s="1224"/>
      <c r="CI51" s="1224"/>
      <c r="CJ51" s="1224"/>
      <c r="CK51" s="1224"/>
      <c r="CL51" s="1224"/>
      <c r="CM51" s="1224"/>
      <c r="CN51" s="1224">
        <v>40.1</v>
      </c>
      <c r="CO51" s="1224"/>
      <c r="CP51" s="1224"/>
      <c r="CQ51" s="1224"/>
      <c r="CR51" s="1224"/>
      <c r="CS51" s="1224"/>
      <c r="CT51" s="1224"/>
      <c r="CU51" s="1224"/>
      <c r="CV51" s="1224">
        <v>38.5</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633</v>
      </c>
      <c r="BC53" s="1225"/>
      <c r="BD53" s="1225"/>
      <c r="BE53" s="1225"/>
      <c r="BF53" s="1225"/>
      <c r="BG53" s="1225"/>
      <c r="BH53" s="1225"/>
      <c r="BI53" s="1225"/>
      <c r="BJ53" s="1225"/>
      <c r="BK53" s="1225"/>
      <c r="BL53" s="1225"/>
      <c r="BM53" s="1225"/>
      <c r="BN53" s="1225"/>
      <c r="BO53" s="1225"/>
      <c r="BP53" s="1224">
        <v>51.8</v>
      </c>
      <c r="BQ53" s="1224"/>
      <c r="BR53" s="1224"/>
      <c r="BS53" s="1224"/>
      <c r="BT53" s="1224"/>
      <c r="BU53" s="1224"/>
      <c r="BV53" s="1224"/>
      <c r="BW53" s="1224"/>
      <c r="BX53" s="1224">
        <v>53.1</v>
      </c>
      <c r="BY53" s="1224"/>
      <c r="BZ53" s="1224"/>
      <c r="CA53" s="1224"/>
      <c r="CB53" s="1224"/>
      <c r="CC53" s="1224"/>
      <c r="CD53" s="1224"/>
      <c r="CE53" s="1224"/>
      <c r="CF53" s="1224">
        <v>53.7</v>
      </c>
      <c r="CG53" s="1224"/>
      <c r="CH53" s="1224"/>
      <c r="CI53" s="1224"/>
      <c r="CJ53" s="1224"/>
      <c r="CK53" s="1224"/>
      <c r="CL53" s="1224"/>
      <c r="CM53" s="1224"/>
      <c r="CN53" s="1224">
        <v>55.8</v>
      </c>
      <c r="CO53" s="1224"/>
      <c r="CP53" s="1224"/>
      <c r="CQ53" s="1224"/>
      <c r="CR53" s="1224"/>
      <c r="CS53" s="1224"/>
      <c r="CT53" s="1224"/>
      <c r="CU53" s="1224"/>
      <c r="CV53" s="1224">
        <v>57.4</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627</v>
      </c>
      <c r="AO55" s="1226"/>
      <c r="AP55" s="1226"/>
      <c r="AQ55" s="1226"/>
      <c r="AR55" s="1226"/>
      <c r="AS55" s="1226"/>
      <c r="AT55" s="1226"/>
      <c r="AU55" s="1226"/>
      <c r="AV55" s="1226"/>
      <c r="AW55" s="1226"/>
      <c r="AX55" s="1226"/>
      <c r="AY55" s="1226"/>
      <c r="AZ55" s="1226"/>
      <c r="BA55" s="1226"/>
      <c r="BB55" s="1225" t="s">
        <v>626</v>
      </c>
      <c r="BC55" s="1225"/>
      <c r="BD55" s="1225"/>
      <c r="BE55" s="1225"/>
      <c r="BF55" s="1225"/>
      <c r="BG55" s="1225"/>
      <c r="BH55" s="1225"/>
      <c r="BI55" s="1225"/>
      <c r="BJ55" s="1225"/>
      <c r="BK55" s="1225"/>
      <c r="BL55" s="1225"/>
      <c r="BM55" s="1225"/>
      <c r="BN55" s="1225"/>
      <c r="BO55" s="1225"/>
      <c r="BP55" s="1224">
        <v>18.2</v>
      </c>
      <c r="BQ55" s="1224"/>
      <c r="BR55" s="1224"/>
      <c r="BS55" s="1224"/>
      <c r="BT55" s="1224"/>
      <c r="BU55" s="1224"/>
      <c r="BV55" s="1224"/>
      <c r="BW55" s="1224"/>
      <c r="BX55" s="1224">
        <v>20.3</v>
      </c>
      <c r="BY55" s="1224"/>
      <c r="BZ55" s="1224"/>
      <c r="CA55" s="1224"/>
      <c r="CB55" s="1224"/>
      <c r="CC55" s="1224"/>
      <c r="CD55" s="1224"/>
      <c r="CE55" s="1224"/>
      <c r="CF55" s="1224">
        <v>15.5</v>
      </c>
      <c r="CG55" s="1224"/>
      <c r="CH55" s="1224"/>
      <c r="CI55" s="1224"/>
      <c r="CJ55" s="1224"/>
      <c r="CK55" s="1224"/>
      <c r="CL55" s="1224"/>
      <c r="CM55" s="1224"/>
      <c r="CN55" s="1224">
        <v>4.5999999999999996</v>
      </c>
      <c r="CO55" s="1224"/>
      <c r="CP55" s="1224"/>
      <c r="CQ55" s="1224"/>
      <c r="CR55" s="1224"/>
      <c r="CS55" s="1224"/>
      <c r="CT55" s="1224"/>
      <c r="CU55" s="1224"/>
      <c r="CV55" s="1224">
        <v>1.6</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633</v>
      </c>
      <c r="BC57" s="1225"/>
      <c r="BD57" s="1225"/>
      <c r="BE57" s="1225"/>
      <c r="BF57" s="1225"/>
      <c r="BG57" s="1225"/>
      <c r="BH57" s="1225"/>
      <c r="BI57" s="1225"/>
      <c r="BJ57" s="1225"/>
      <c r="BK57" s="1225"/>
      <c r="BL57" s="1225"/>
      <c r="BM57" s="1225"/>
      <c r="BN57" s="1225"/>
      <c r="BO57" s="1225"/>
      <c r="BP57" s="1224">
        <v>59.3</v>
      </c>
      <c r="BQ57" s="1224"/>
      <c r="BR57" s="1224"/>
      <c r="BS57" s="1224"/>
      <c r="BT57" s="1224"/>
      <c r="BU57" s="1224"/>
      <c r="BV57" s="1224"/>
      <c r="BW57" s="1224"/>
      <c r="BX57" s="1224">
        <v>60.3</v>
      </c>
      <c r="BY57" s="1224"/>
      <c r="BZ57" s="1224"/>
      <c r="CA57" s="1224"/>
      <c r="CB57" s="1224"/>
      <c r="CC57" s="1224"/>
      <c r="CD57" s="1224"/>
      <c r="CE57" s="1224"/>
      <c r="CF57" s="1224">
        <v>61.5</v>
      </c>
      <c r="CG57" s="1224"/>
      <c r="CH57" s="1224"/>
      <c r="CI57" s="1224"/>
      <c r="CJ57" s="1224"/>
      <c r="CK57" s="1224"/>
      <c r="CL57" s="1224"/>
      <c r="CM57" s="1224"/>
      <c r="CN57" s="1224">
        <v>61</v>
      </c>
      <c r="CO57" s="1224"/>
      <c r="CP57" s="1224"/>
      <c r="CQ57" s="1224"/>
      <c r="CR57" s="1224"/>
      <c r="CS57" s="1224"/>
      <c r="CT57" s="1224"/>
      <c r="CU57" s="1224"/>
      <c r="CV57" s="1224">
        <v>62.3</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632</v>
      </c>
    </row>
    <row r="64" spans="1:109" ht="13.5">
      <c r="B64" s="1218"/>
      <c r="G64" s="1254"/>
      <c r="I64" s="1256"/>
      <c r="J64" s="1256"/>
      <c r="K64" s="1256"/>
      <c r="L64" s="1256"/>
      <c r="M64" s="1256"/>
      <c r="N64" s="1255"/>
      <c r="AM64" s="1254"/>
      <c r="AN64" s="1254" t="s">
        <v>631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630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629</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577</v>
      </c>
      <c r="BQ72" s="1226"/>
      <c r="BR72" s="1226"/>
      <c r="BS72" s="1226"/>
      <c r="BT72" s="1226"/>
      <c r="BU72" s="1226"/>
      <c r="BV72" s="1226"/>
      <c r="BW72" s="1226"/>
      <c r="BX72" s="1226" t="s">
        <v>578</v>
      </c>
      <c r="BY72" s="1226"/>
      <c r="BZ72" s="1226"/>
      <c r="CA72" s="1226"/>
      <c r="CB72" s="1226"/>
      <c r="CC72" s="1226"/>
      <c r="CD72" s="1226"/>
      <c r="CE72" s="1226"/>
      <c r="CF72" s="1226" t="s">
        <v>579</v>
      </c>
      <c r="CG72" s="1226"/>
      <c r="CH72" s="1226"/>
      <c r="CI72" s="1226"/>
      <c r="CJ72" s="1226"/>
      <c r="CK72" s="1226"/>
      <c r="CL72" s="1226"/>
      <c r="CM72" s="1226"/>
      <c r="CN72" s="1226" t="s">
        <v>580</v>
      </c>
      <c r="CO72" s="1226"/>
      <c r="CP72" s="1226"/>
      <c r="CQ72" s="1226"/>
      <c r="CR72" s="1226"/>
      <c r="CS72" s="1226"/>
      <c r="CT72" s="1226"/>
      <c r="CU72" s="1226"/>
      <c r="CV72" s="1226" t="s">
        <v>581</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628</v>
      </c>
      <c r="AO73" s="1225"/>
      <c r="AP73" s="1225"/>
      <c r="AQ73" s="1225"/>
      <c r="AR73" s="1225"/>
      <c r="AS73" s="1225"/>
      <c r="AT73" s="1225"/>
      <c r="AU73" s="1225"/>
      <c r="AV73" s="1225"/>
      <c r="AW73" s="1225"/>
      <c r="AX73" s="1225"/>
      <c r="AY73" s="1225"/>
      <c r="AZ73" s="1225"/>
      <c r="BA73" s="1225"/>
      <c r="BB73" s="1225" t="s">
        <v>626</v>
      </c>
      <c r="BC73" s="1225"/>
      <c r="BD73" s="1225"/>
      <c r="BE73" s="1225"/>
      <c r="BF73" s="1225"/>
      <c r="BG73" s="1225"/>
      <c r="BH73" s="1225"/>
      <c r="BI73" s="1225"/>
      <c r="BJ73" s="1225"/>
      <c r="BK73" s="1225"/>
      <c r="BL73" s="1225"/>
      <c r="BM73" s="1225"/>
      <c r="BN73" s="1225"/>
      <c r="BO73" s="1225"/>
      <c r="BP73" s="1224">
        <v>20.399999999999999</v>
      </c>
      <c r="BQ73" s="1224"/>
      <c r="BR73" s="1224"/>
      <c r="BS73" s="1224"/>
      <c r="BT73" s="1224"/>
      <c r="BU73" s="1224"/>
      <c r="BV73" s="1224"/>
      <c r="BW73" s="1224"/>
      <c r="BX73" s="1224">
        <v>44.4</v>
      </c>
      <c r="BY73" s="1224"/>
      <c r="BZ73" s="1224"/>
      <c r="CA73" s="1224"/>
      <c r="CB73" s="1224"/>
      <c r="CC73" s="1224"/>
      <c r="CD73" s="1224"/>
      <c r="CE73" s="1224"/>
      <c r="CF73" s="1224">
        <v>48.6</v>
      </c>
      <c r="CG73" s="1224"/>
      <c r="CH73" s="1224"/>
      <c r="CI73" s="1224"/>
      <c r="CJ73" s="1224"/>
      <c r="CK73" s="1224"/>
      <c r="CL73" s="1224"/>
      <c r="CM73" s="1224"/>
      <c r="CN73" s="1224">
        <v>40.1</v>
      </c>
      <c r="CO73" s="1224"/>
      <c r="CP73" s="1224"/>
      <c r="CQ73" s="1224"/>
      <c r="CR73" s="1224"/>
      <c r="CS73" s="1224"/>
      <c r="CT73" s="1224"/>
      <c r="CU73" s="1224"/>
      <c r="CV73" s="1224">
        <v>38.5</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625</v>
      </c>
      <c r="BC75" s="1225"/>
      <c r="BD75" s="1225"/>
      <c r="BE75" s="1225"/>
      <c r="BF75" s="1225"/>
      <c r="BG75" s="1225"/>
      <c r="BH75" s="1225"/>
      <c r="BI75" s="1225"/>
      <c r="BJ75" s="1225"/>
      <c r="BK75" s="1225"/>
      <c r="BL75" s="1225"/>
      <c r="BM75" s="1225"/>
      <c r="BN75" s="1225"/>
      <c r="BO75" s="1225"/>
      <c r="BP75" s="1224">
        <v>1.7</v>
      </c>
      <c r="BQ75" s="1224"/>
      <c r="BR75" s="1224"/>
      <c r="BS75" s="1224"/>
      <c r="BT75" s="1224"/>
      <c r="BU75" s="1224"/>
      <c r="BV75" s="1224"/>
      <c r="BW75" s="1224"/>
      <c r="BX75" s="1224">
        <v>2</v>
      </c>
      <c r="BY75" s="1224"/>
      <c r="BZ75" s="1224"/>
      <c r="CA75" s="1224"/>
      <c r="CB75" s="1224"/>
      <c r="CC75" s="1224"/>
      <c r="CD75" s="1224"/>
      <c r="CE75" s="1224"/>
      <c r="CF75" s="1224">
        <v>2</v>
      </c>
      <c r="CG75" s="1224"/>
      <c r="CH75" s="1224"/>
      <c r="CI75" s="1224"/>
      <c r="CJ75" s="1224"/>
      <c r="CK75" s="1224"/>
      <c r="CL75" s="1224"/>
      <c r="CM75" s="1224"/>
      <c r="CN75" s="1224">
        <v>2.4</v>
      </c>
      <c r="CO75" s="1224"/>
      <c r="CP75" s="1224"/>
      <c r="CQ75" s="1224"/>
      <c r="CR75" s="1224"/>
      <c r="CS75" s="1224"/>
      <c r="CT75" s="1224"/>
      <c r="CU75" s="1224"/>
      <c r="CV75" s="1224">
        <v>3.3</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627</v>
      </c>
      <c r="AO77" s="1226"/>
      <c r="AP77" s="1226"/>
      <c r="AQ77" s="1226"/>
      <c r="AR77" s="1226"/>
      <c r="AS77" s="1226"/>
      <c r="AT77" s="1226"/>
      <c r="AU77" s="1226"/>
      <c r="AV77" s="1226"/>
      <c r="AW77" s="1226"/>
      <c r="AX77" s="1226"/>
      <c r="AY77" s="1226"/>
      <c r="AZ77" s="1226"/>
      <c r="BA77" s="1226"/>
      <c r="BB77" s="1225" t="s">
        <v>626</v>
      </c>
      <c r="BC77" s="1225"/>
      <c r="BD77" s="1225"/>
      <c r="BE77" s="1225"/>
      <c r="BF77" s="1225"/>
      <c r="BG77" s="1225"/>
      <c r="BH77" s="1225"/>
      <c r="BI77" s="1225"/>
      <c r="BJ77" s="1225"/>
      <c r="BK77" s="1225"/>
      <c r="BL77" s="1225"/>
      <c r="BM77" s="1225"/>
      <c r="BN77" s="1225"/>
      <c r="BO77" s="1225"/>
      <c r="BP77" s="1224">
        <v>18.2</v>
      </c>
      <c r="BQ77" s="1224"/>
      <c r="BR77" s="1224"/>
      <c r="BS77" s="1224"/>
      <c r="BT77" s="1224"/>
      <c r="BU77" s="1224"/>
      <c r="BV77" s="1224"/>
      <c r="BW77" s="1224"/>
      <c r="BX77" s="1224">
        <v>20.3</v>
      </c>
      <c r="BY77" s="1224"/>
      <c r="BZ77" s="1224"/>
      <c r="CA77" s="1224"/>
      <c r="CB77" s="1224"/>
      <c r="CC77" s="1224"/>
      <c r="CD77" s="1224"/>
      <c r="CE77" s="1224"/>
      <c r="CF77" s="1224">
        <v>15.5</v>
      </c>
      <c r="CG77" s="1224"/>
      <c r="CH77" s="1224"/>
      <c r="CI77" s="1224"/>
      <c r="CJ77" s="1224"/>
      <c r="CK77" s="1224"/>
      <c r="CL77" s="1224"/>
      <c r="CM77" s="1224"/>
      <c r="CN77" s="1224">
        <v>4.5999999999999996</v>
      </c>
      <c r="CO77" s="1224"/>
      <c r="CP77" s="1224"/>
      <c r="CQ77" s="1224"/>
      <c r="CR77" s="1224"/>
      <c r="CS77" s="1224"/>
      <c r="CT77" s="1224"/>
      <c r="CU77" s="1224"/>
      <c r="CV77" s="1224">
        <v>1.6</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625</v>
      </c>
      <c r="BC79" s="1225"/>
      <c r="BD79" s="1225"/>
      <c r="BE79" s="1225"/>
      <c r="BF79" s="1225"/>
      <c r="BG79" s="1225"/>
      <c r="BH79" s="1225"/>
      <c r="BI79" s="1225"/>
      <c r="BJ79" s="1225"/>
      <c r="BK79" s="1225"/>
      <c r="BL79" s="1225"/>
      <c r="BM79" s="1225"/>
      <c r="BN79" s="1225"/>
      <c r="BO79" s="1225"/>
      <c r="BP79" s="1224">
        <v>6.8</v>
      </c>
      <c r="BQ79" s="1224"/>
      <c r="BR79" s="1224"/>
      <c r="BS79" s="1224"/>
      <c r="BT79" s="1224"/>
      <c r="BU79" s="1224"/>
      <c r="BV79" s="1224"/>
      <c r="BW79" s="1224"/>
      <c r="BX79" s="1224">
        <v>6.6</v>
      </c>
      <c r="BY79" s="1224"/>
      <c r="BZ79" s="1224"/>
      <c r="CA79" s="1224"/>
      <c r="CB79" s="1224"/>
      <c r="CC79" s="1224"/>
      <c r="CD79" s="1224"/>
      <c r="CE79" s="1224"/>
      <c r="CF79" s="1224">
        <v>6.4</v>
      </c>
      <c r="CG79" s="1224"/>
      <c r="CH79" s="1224"/>
      <c r="CI79" s="1224"/>
      <c r="CJ79" s="1224"/>
      <c r="CK79" s="1224"/>
      <c r="CL79" s="1224"/>
      <c r="CM79" s="1224"/>
      <c r="CN79" s="1224">
        <v>6.3</v>
      </c>
      <c r="CO79" s="1224"/>
      <c r="CP79" s="1224"/>
      <c r="CQ79" s="1224"/>
      <c r="CR79" s="1224"/>
      <c r="CS79" s="1224"/>
      <c r="CT79" s="1224"/>
      <c r="CU79" s="1224"/>
      <c r="CV79" s="1224">
        <v>6.6</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0Ch8ggY2aW+YcvA9q15/nAo4y4OyoGAHZ8PotmWIdWw11xiK2u0NPSzWS0ijQxsLa6qow3jVBtORAZBrVePYJA==" saltValue="qFoBxh3GCjR/vLYCbuvXX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5CEF0-13A7-4012-88FE-3423F98783B5}">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524</v>
      </c>
    </row>
  </sheetData>
  <sheetProtection algorithmName="SHA-512" hashValue="6bCl7KNIEZEJbLv2URqEDttJtw7h+WFaqY7fFYIt1qJQ+JXT0U2ZJ01S/r1S3VUB/CuU65P6QioSTeICEnnxhw==" saltValue="kitlaVjNmQ4hXFSQBb2+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E28E5-EA82-4C7D-8C6D-B73BDCB3C1F4}">
  <sheetPr>
    <pageSetUpPr fitToPage="1"/>
  </sheetPr>
  <dimension ref="A1:DR125"/>
  <sheetViews>
    <sheetView showGridLines="0" view="pageBreakPreview" zoomScale="80" zoomScaleNormal="90" zoomScaleSheetLayoutView="80"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524</v>
      </c>
    </row>
  </sheetData>
  <sheetProtection algorithmName="SHA-512" hashValue="LdJcXDYXkECgx2SvwNlI7zqV+Dr9mz/5+j8kB8ci+uxTlwnaClFY8UW/2fdP9xqznb2LcFieDiJWYkYiy8W1Xg==" saltValue="nERJm8g/4SovFiMxuD6p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574</v>
      </c>
      <c r="G2" s="151"/>
      <c r="H2" s="152"/>
    </row>
    <row r="3" spans="1:8">
      <c r="A3" s="148" t="s">
        <v>567</v>
      </c>
      <c r="B3" s="153"/>
      <c r="C3" s="154"/>
      <c r="D3" s="155">
        <v>76681</v>
      </c>
      <c r="E3" s="156"/>
      <c r="F3" s="157">
        <v>47387</v>
      </c>
      <c r="G3" s="158"/>
      <c r="H3" s="159"/>
    </row>
    <row r="4" spans="1:8">
      <c r="A4" s="160"/>
      <c r="B4" s="161"/>
      <c r="C4" s="162"/>
      <c r="D4" s="163">
        <v>66310</v>
      </c>
      <c r="E4" s="164"/>
      <c r="F4" s="165">
        <v>24928</v>
      </c>
      <c r="G4" s="166"/>
      <c r="H4" s="167"/>
    </row>
    <row r="5" spans="1:8">
      <c r="A5" s="148" t="s">
        <v>569</v>
      </c>
      <c r="B5" s="153"/>
      <c r="C5" s="154"/>
      <c r="D5" s="155">
        <v>121970</v>
      </c>
      <c r="E5" s="156"/>
      <c r="F5" s="157">
        <v>51264</v>
      </c>
      <c r="G5" s="158"/>
      <c r="H5" s="159"/>
    </row>
    <row r="6" spans="1:8">
      <c r="A6" s="160"/>
      <c r="B6" s="161"/>
      <c r="C6" s="162"/>
      <c r="D6" s="163">
        <v>101891</v>
      </c>
      <c r="E6" s="164"/>
      <c r="F6" s="165">
        <v>26040</v>
      </c>
      <c r="G6" s="166"/>
      <c r="H6" s="167"/>
    </row>
    <row r="7" spans="1:8">
      <c r="A7" s="148" t="s">
        <v>570</v>
      </c>
      <c r="B7" s="153"/>
      <c r="C7" s="154"/>
      <c r="D7" s="155">
        <v>64023</v>
      </c>
      <c r="E7" s="156"/>
      <c r="F7" s="157">
        <v>52068</v>
      </c>
      <c r="G7" s="158"/>
      <c r="H7" s="159"/>
    </row>
    <row r="8" spans="1:8">
      <c r="A8" s="160"/>
      <c r="B8" s="161"/>
      <c r="C8" s="162"/>
      <c r="D8" s="163">
        <v>50773</v>
      </c>
      <c r="E8" s="164"/>
      <c r="F8" s="165">
        <v>26936</v>
      </c>
      <c r="G8" s="166"/>
      <c r="H8" s="167"/>
    </row>
    <row r="9" spans="1:8">
      <c r="A9" s="148" t="s">
        <v>571</v>
      </c>
      <c r="B9" s="153"/>
      <c r="C9" s="154"/>
      <c r="D9" s="155">
        <v>39555</v>
      </c>
      <c r="E9" s="156"/>
      <c r="F9" s="157">
        <v>47161</v>
      </c>
      <c r="G9" s="158"/>
      <c r="H9" s="159"/>
    </row>
    <row r="10" spans="1:8">
      <c r="A10" s="160"/>
      <c r="B10" s="161"/>
      <c r="C10" s="162"/>
      <c r="D10" s="163">
        <v>29540</v>
      </c>
      <c r="E10" s="164"/>
      <c r="F10" s="165">
        <v>24595</v>
      </c>
      <c r="G10" s="166"/>
      <c r="H10" s="167"/>
    </row>
    <row r="11" spans="1:8">
      <c r="A11" s="148" t="s">
        <v>572</v>
      </c>
      <c r="B11" s="153"/>
      <c r="C11" s="154"/>
      <c r="D11" s="155">
        <v>39070</v>
      </c>
      <c r="E11" s="156"/>
      <c r="F11" s="157">
        <v>43423</v>
      </c>
      <c r="G11" s="158"/>
      <c r="H11" s="159"/>
    </row>
    <row r="12" spans="1:8">
      <c r="A12" s="160"/>
      <c r="B12" s="161"/>
      <c r="C12" s="168"/>
      <c r="D12" s="163">
        <v>30853</v>
      </c>
      <c r="E12" s="164"/>
      <c r="F12" s="165">
        <v>22207</v>
      </c>
      <c r="G12" s="166"/>
      <c r="H12" s="167"/>
    </row>
    <row r="13" spans="1:8">
      <c r="A13" s="148"/>
      <c r="B13" s="153"/>
      <c r="C13" s="169"/>
      <c r="D13" s="170">
        <v>68260</v>
      </c>
      <c r="E13" s="171"/>
      <c r="F13" s="172">
        <v>48261</v>
      </c>
      <c r="G13" s="173"/>
      <c r="H13" s="159"/>
    </row>
    <row r="14" spans="1:8">
      <c r="A14" s="160"/>
      <c r="B14" s="161"/>
      <c r="C14" s="162"/>
      <c r="D14" s="163">
        <v>55873</v>
      </c>
      <c r="E14" s="164"/>
      <c r="F14" s="165">
        <v>24941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11.69</v>
      </c>
      <c r="C19" s="174">
        <f>ROUND(VALUE(SUBSTITUTE(実質収支比率等に係る経年分析!G$48,"▲","-")),2)</f>
        <v>13.12</v>
      </c>
      <c r="D19" s="174">
        <f>ROUND(VALUE(SUBSTITUTE(実質収支比率等に係る経年分析!H$48,"▲","-")),2)</f>
        <v>19.670000000000002</v>
      </c>
      <c r="E19" s="174">
        <f>ROUND(VALUE(SUBSTITUTE(実質収支比率等に係る経年分析!I$48,"▲","-")),2)</f>
        <v>21.34</v>
      </c>
      <c r="F19" s="174">
        <f>ROUND(VALUE(SUBSTITUTE(実質収支比率等に係る経年分析!J$48,"▲","-")),2)</f>
        <v>15.7</v>
      </c>
    </row>
    <row r="20" spans="1:11">
      <c r="A20" s="174" t="s">
        <v>57</v>
      </c>
      <c r="B20" s="174">
        <f>ROUND(VALUE(SUBSTITUTE(実質収支比率等に係る経年分析!F$47,"▲","-")),2)</f>
        <v>20.41</v>
      </c>
      <c r="C20" s="174">
        <f>ROUND(VALUE(SUBSTITUTE(実質収支比率等に係る経年分析!G$47,"▲","-")),2)</f>
        <v>18.239999999999998</v>
      </c>
      <c r="D20" s="174">
        <f>ROUND(VALUE(SUBSTITUTE(実質収支比率等に係る経年分析!H$47,"▲","-")),2)</f>
        <v>15.65</v>
      </c>
      <c r="E20" s="174">
        <f>ROUND(VALUE(SUBSTITUTE(実質収支比率等に係る経年分析!I$47,"▲","-")),2)</f>
        <v>20.13</v>
      </c>
      <c r="F20" s="174">
        <f>ROUND(VALUE(SUBSTITUTE(実質収支比率等に係る経年分析!J$47,"▲","-")),2)</f>
        <v>24.2</v>
      </c>
    </row>
    <row r="21" spans="1:11">
      <c r="A21" s="174" t="s">
        <v>58</v>
      </c>
      <c r="B21" s="174">
        <f>IF(ISNUMBER(VALUE(SUBSTITUTE(実質収支比率等に係る経年分析!F$49,"▲","-"))),ROUND(VALUE(SUBSTITUTE(実質収支比率等に係る経年分析!F$49,"▲","-")),2),NA())</f>
        <v>-1.81</v>
      </c>
      <c r="C21" s="174">
        <f>IF(ISNUMBER(VALUE(SUBSTITUTE(実質収支比率等に係る経年分析!G$49,"▲","-"))),ROUND(VALUE(SUBSTITUTE(実質収支比率等に係る経年分析!G$49,"▲","-")),2),NA())</f>
        <v>-0.32</v>
      </c>
      <c r="D21" s="174">
        <f>IF(ISNUMBER(VALUE(SUBSTITUTE(実質収支比率等に係る経年分析!H$49,"▲","-"))),ROUND(VALUE(SUBSTITUTE(実質収支比率等に係る経年分析!H$49,"▲","-")),2),NA())</f>
        <v>5.28</v>
      </c>
      <c r="E21" s="174">
        <f>IF(ISNUMBER(VALUE(SUBSTITUTE(実質収支比率等に係る経年分析!I$49,"▲","-"))),ROUND(VALUE(SUBSTITUTE(実質収支比率等に係る経年分析!I$49,"▲","-")),2),NA())</f>
        <v>0.87</v>
      </c>
      <c r="F21" s="174">
        <f>IF(ISNUMBER(VALUE(SUBSTITUTE(実質収支比率等に係る経年分析!J$49,"▲","-"))),ROUND(VALUE(SUBSTITUTE(実質収支比率等に係る経年分析!J$49,"▲","-")),2),NA())</f>
        <v>-8.56</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7.63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6.84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6.15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6.49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c r="A30" s="175" t="str">
        <f>IF(連結実質赤字比率に係る赤字・黒字の構成分析!C$40="",NA(),連結実質赤字比率に係る赤字・黒字の構成分析!C$40)</f>
        <v>とべの館特別会計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0.38</v>
      </c>
    </row>
    <row r="31" spans="1:11">
      <c r="A31" s="175" t="str">
        <f>IF(連結実質赤字比率に係る赤字・黒字の構成分析!C$39="",NA(),連結実質赤字比率に係る赤字・黒字の構成分析!C$39)</f>
        <v>下水道事業会計（浄化槽事業）</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0.81</v>
      </c>
    </row>
    <row r="32" spans="1:11">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2.3199999999999998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v>
      </c>
    </row>
    <row r="33" spans="1:16">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4.21</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4.79</v>
      </c>
    </row>
    <row r="35" spans="1:16">
      <c r="A35" s="175" t="str">
        <f>IF(連結実質赤字比率に係る赤字・黒字の構成分析!C$35="",NA(),連結実質赤字比率に係る赤字・黒字の構成分析!C$35)</f>
        <v>国民健康保険事業特別会計（事業勘定）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19.079999999999998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15.23</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635</v>
      </c>
      <c r="E42" s="176"/>
      <c r="F42" s="176"/>
      <c r="G42" s="176">
        <f>'実質公債費比率（分子）の構造'!L$52</f>
        <v>632</v>
      </c>
      <c r="H42" s="176"/>
      <c r="I42" s="176"/>
      <c r="J42" s="176">
        <f>'実質公債費比率（分子）の構造'!M$52</f>
        <v>621</v>
      </c>
      <c r="K42" s="176"/>
      <c r="L42" s="176"/>
      <c r="M42" s="176">
        <f>'実質公債費比率（分子）の構造'!N$52</f>
        <v>620</v>
      </c>
      <c r="N42" s="176"/>
      <c r="O42" s="176"/>
      <c r="P42" s="176">
        <f>'実質公債費比率（分子）の構造'!O$52</f>
        <v>623</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2</v>
      </c>
      <c r="C44" s="176"/>
      <c r="D44" s="176"/>
      <c r="E44" s="176">
        <f>'実質公債費比率（分子）の構造'!L$50</f>
        <v>2</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c r="A45" s="176" t="s">
        <v>68</v>
      </c>
      <c r="B45" s="176">
        <f>'実質公債費比率（分子）の構造'!K$49</f>
        <v>34</v>
      </c>
      <c r="C45" s="176"/>
      <c r="D45" s="176"/>
      <c r="E45" s="176">
        <f>'実質公債費比率（分子）の構造'!L$49</f>
        <v>32</v>
      </c>
      <c r="F45" s="176"/>
      <c r="G45" s="176"/>
      <c r="H45" s="176">
        <f>'実質公債費比率（分子）の構造'!M$49</f>
        <v>34</v>
      </c>
      <c r="I45" s="176"/>
      <c r="J45" s="176"/>
      <c r="K45" s="176">
        <f>'実質公債費比率（分子）の構造'!N$49</f>
        <v>45</v>
      </c>
      <c r="L45" s="176"/>
      <c r="M45" s="176"/>
      <c r="N45" s="176">
        <f>'実質公債費比率（分子）の構造'!O$49</f>
        <v>61</v>
      </c>
      <c r="O45" s="176"/>
      <c r="P45" s="176"/>
    </row>
    <row r="46" spans="1:16">
      <c r="A46" s="176" t="s">
        <v>69</v>
      </c>
      <c r="B46" s="176">
        <f>'実質公債費比率（分子）の構造'!K$48</f>
        <v>118</v>
      </c>
      <c r="C46" s="176"/>
      <c r="D46" s="176"/>
      <c r="E46" s="176">
        <f>'実質公債費比率（分子）の構造'!L$48</f>
        <v>119</v>
      </c>
      <c r="F46" s="176"/>
      <c r="G46" s="176"/>
      <c r="H46" s="176">
        <f>'実質公債費比率（分子）の構造'!M$48</f>
        <v>120</v>
      </c>
      <c r="I46" s="176"/>
      <c r="J46" s="176"/>
      <c r="K46" s="176">
        <f>'実質公債費比率（分子）の構造'!N$48</f>
        <v>120</v>
      </c>
      <c r="L46" s="176"/>
      <c r="M46" s="176"/>
      <c r="N46" s="176">
        <f>'実質公債費比率（分子）の構造'!O$48</f>
        <v>126</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558</v>
      </c>
      <c r="C49" s="176"/>
      <c r="D49" s="176"/>
      <c r="E49" s="176">
        <f>'実質公債費比率（分子）の構造'!L$45</f>
        <v>573</v>
      </c>
      <c r="F49" s="176"/>
      <c r="G49" s="176"/>
      <c r="H49" s="176">
        <f>'実質公債費比率（分子）の構造'!M$45</f>
        <v>582</v>
      </c>
      <c r="I49" s="176"/>
      <c r="J49" s="176"/>
      <c r="K49" s="176">
        <f>'実質公債費比率（分子）の構造'!N$45</f>
        <v>609</v>
      </c>
      <c r="L49" s="176"/>
      <c r="M49" s="176"/>
      <c r="N49" s="176">
        <f>'実質公債費比率（分子）の構造'!O$45</f>
        <v>664</v>
      </c>
      <c r="O49" s="176"/>
      <c r="P49" s="176"/>
    </row>
    <row r="50" spans="1:16">
      <c r="A50" s="176" t="s">
        <v>73</v>
      </c>
      <c r="B50" s="176" t="e">
        <f>NA()</f>
        <v>#N/A</v>
      </c>
      <c r="C50" s="176">
        <f>IF(ISNUMBER('実質公債費比率（分子）の構造'!K$53),'実質公債費比率（分子）の構造'!K$53,NA())</f>
        <v>77</v>
      </c>
      <c r="D50" s="176" t="e">
        <f>NA()</f>
        <v>#N/A</v>
      </c>
      <c r="E50" s="176" t="e">
        <f>NA()</f>
        <v>#N/A</v>
      </c>
      <c r="F50" s="176">
        <f>IF(ISNUMBER('実質公債費比率（分子）の構造'!L$53),'実質公債費比率（分子）の構造'!L$53,NA())</f>
        <v>94</v>
      </c>
      <c r="G50" s="176" t="e">
        <f>NA()</f>
        <v>#N/A</v>
      </c>
      <c r="H50" s="176" t="e">
        <f>NA()</f>
        <v>#N/A</v>
      </c>
      <c r="I50" s="176">
        <f>IF(ISNUMBER('実質公債費比率（分子）の構造'!M$53),'実質公債費比率（分子）の構造'!M$53,NA())</f>
        <v>117</v>
      </c>
      <c r="J50" s="176" t="e">
        <f>NA()</f>
        <v>#N/A</v>
      </c>
      <c r="K50" s="176" t="e">
        <f>NA()</f>
        <v>#N/A</v>
      </c>
      <c r="L50" s="176">
        <f>IF(ISNUMBER('実質公債費比率（分子）の構造'!N$53),'実質公債費比率（分子）の構造'!N$53,NA())</f>
        <v>155</v>
      </c>
      <c r="M50" s="176" t="e">
        <f>NA()</f>
        <v>#N/A</v>
      </c>
      <c r="N50" s="176" t="e">
        <f>NA()</f>
        <v>#N/A</v>
      </c>
      <c r="O50" s="176">
        <f>IF(ISNUMBER('実質公債費比率（分子）の構造'!O$53),'実質公債費比率（分子）の構造'!O$53,NA())</f>
        <v>229</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8697</v>
      </c>
      <c r="E56" s="175"/>
      <c r="F56" s="175"/>
      <c r="G56" s="175">
        <f>'将来負担比率（分子）の構造'!J$52</f>
        <v>9286</v>
      </c>
      <c r="H56" s="175"/>
      <c r="I56" s="175"/>
      <c r="J56" s="175">
        <f>'将来負担比率（分子）の構造'!K$52</f>
        <v>9255</v>
      </c>
      <c r="K56" s="175"/>
      <c r="L56" s="175"/>
      <c r="M56" s="175">
        <f>'将来負担比率（分子）の構造'!L$52</f>
        <v>9131</v>
      </c>
      <c r="N56" s="175"/>
      <c r="O56" s="175"/>
      <c r="P56" s="175">
        <f>'将来負担比率（分子）の構造'!M$52</f>
        <v>8776</v>
      </c>
    </row>
    <row r="57" spans="1:16">
      <c r="A57" s="175" t="s">
        <v>44</v>
      </c>
      <c r="B57" s="175"/>
      <c r="C57" s="175"/>
      <c r="D57" s="175">
        <f>'将来負担比率（分子）の構造'!I$51</f>
        <v>144</v>
      </c>
      <c r="E57" s="175"/>
      <c r="F57" s="175"/>
      <c r="G57" s="175">
        <f>'将来負担比率（分子）の構造'!J$51</f>
        <v>132</v>
      </c>
      <c r="H57" s="175"/>
      <c r="I57" s="175"/>
      <c r="J57" s="175">
        <f>'将来負担比率（分子）の構造'!K$51</f>
        <v>112</v>
      </c>
      <c r="K57" s="175"/>
      <c r="L57" s="175"/>
      <c r="M57" s="175">
        <f>'将来負担比率（分子）の構造'!L$51</f>
        <v>87</v>
      </c>
      <c r="N57" s="175"/>
      <c r="O57" s="175"/>
      <c r="P57" s="175">
        <f>'将来負担比率（分子）の構造'!M$51</f>
        <v>54</v>
      </c>
    </row>
    <row r="58" spans="1:16">
      <c r="A58" s="175" t="s">
        <v>43</v>
      </c>
      <c r="B58" s="175"/>
      <c r="C58" s="175"/>
      <c r="D58" s="175">
        <f>'将来負担比率（分子）の構造'!I$50</f>
        <v>2633</v>
      </c>
      <c r="E58" s="175"/>
      <c r="F58" s="175"/>
      <c r="G58" s="175">
        <f>'将来負担比率（分子）の構造'!J$50</f>
        <v>2331</v>
      </c>
      <c r="H58" s="175"/>
      <c r="I58" s="175"/>
      <c r="J58" s="175">
        <f>'将来負担比率（分子）の構造'!K$50</f>
        <v>2198</v>
      </c>
      <c r="K58" s="175"/>
      <c r="L58" s="175"/>
      <c r="M58" s="175">
        <f>'将来負担比率（分子）の構造'!L$50</f>
        <v>2315</v>
      </c>
      <c r="N58" s="175"/>
      <c r="O58" s="175"/>
      <c r="P58" s="175">
        <f>'将来負担比率（分子）の構造'!M$50</f>
        <v>2454</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448</v>
      </c>
      <c r="C62" s="175"/>
      <c r="D62" s="175"/>
      <c r="E62" s="175">
        <f>'将来負担比率（分子）の構造'!J$45</f>
        <v>516</v>
      </c>
      <c r="F62" s="175"/>
      <c r="G62" s="175"/>
      <c r="H62" s="175">
        <f>'将来負担比率（分子）の構造'!K$45</f>
        <v>474</v>
      </c>
      <c r="I62" s="175"/>
      <c r="J62" s="175"/>
      <c r="K62" s="175">
        <f>'将来負担比率（分子）の構造'!L$45</f>
        <v>427</v>
      </c>
      <c r="L62" s="175"/>
      <c r="M62" s="175"/>
      <c r="N62" s="175">
        <f>'将来負担比率（分子）の構造'!M$45</f>
        <v>416</v>
      </c>
      <c r="O62" s="175"/>
      <c r="P62" s="175"/>
    </row>
    <row r="63" spans="1:16">
      <c r="A63" s="175" t="s">
        <v>36</v>
      </c>
      <c r="B63" s="175">
        <f>'将来負担比率（分子）の構造'!I$44</f>
        <v>309</v>
      </c>
      <c r="C63" s="175"/>
      <c r="D63" s="175"/>
      <c r="E63" s="175">
        <f>'将来負担比率（分子）の構造'!J$44</f>
        <v>278</v>
      </c>
      <c r="F63" s="175"/>
      <c r="G63" s="175"/>
      <c r="H63" s="175">
        <f>'将来負担比率（分子）の構造'!K$44</f>
        <v>256</v>
      </c>
      <c r="I63" s="175"/>
      <c r="J63" s="175"/>
      <c r="K63" s="175">
        <f>'将来負担比率（分子）の構造'!L$44</f>
        <v>210</v>
      </c>
      <c r="L63" s="175"/>
      <c r="M63" s="175"/>
      <c r="N63" s="175">
        <f>'将来負担比率（分子）の構造'!M$44</f>
        <v>167</v>
      </c>
      <c r="O63" s="175"/>
      <c r="P63" s="175"/>
    </row>
    <row r="64" spans="1:16">
      <c r="A64" s="175" t="s">
        <v>35</v>
      </c>
      <c r="B64" s="175">
        <f>'将来負担比率（分子）の構造'!I$43</f>
        <v>3490</v>
      </c>
      <c r="C64" s="175"/>
      <c r="D64" s="175"/>
      <c r="E64" s="175">
        <f>'将来負担比率（分子）の構造'!J$43</f>
        <v>3410</v>
      </c>
      <c r="F64" s="175"/>
      <c r="G64" s="175"/>
      <c r="H64" s="175">
        <f>'将来負担比率（分子）の構造'!K$43</f>
        <v>3246</v>
      </c>
      <c r="I64" s="175"/>
      <c r="J64" s="175"/>
      <c r="K64" s="175">
        <f>'将来負担比率（分子）の構造'!L$43</f>
        <v>3126</v>
      </c>
      <c r="L64" s="175"/>
      <c r="M64" s="175"/>
      <c r="N64" s="175">
        <f>'将来負担比率（分子）の構造'!M$43</f>
        <v>3027</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8160</v>
      </c>
      <c r="C66" s="175"/>
      <c r="D66" s="175"/>
      <c r="E66" s="175">
        <f>'将来負担比率（分子）の構造'!J$41</f>
        <v>9600</v>
      </c>
      <c r="F66" s="175"/>
      <c r="G66" s="175"/>
      <c r="H66" s="175">
        <f>'将来負担比率（分子）の構造'!K$41</f>
        <v>9956</v>
      </c>
      <c r="I66" s="175"/>
      <c r="J66" s="175"/>
      <c r="K66" s="175">
        <f>'将来負担比率（分子）の構造'!L$41</f>
        <v>9831</v>
      </c>
      <c r="L66" s="175"/>
      <c r="M66" s="175"/>
      <c r="N66" s="175">
        <f>'将来負担比率（分子）の構造'!M$41</f>
        <v>9595</v>
      </c>
      <c r="O66" s="175"/>
      <c r="P66" s="175"/>
    </row>
    <row r="67" spans="1:16">
      <c r="A67" s="175" t="s">
        <v>77</v>
      </c>
      <c r="B67" s="175" t="e">
        <f>NA()</f>
        <v>#N/A</v>
      </c>
      <c r="C67" s="175">
        <f>IF(ISNUMBER('将来負担比率（分子）の構造'!I$53), IF('将来負担比率（分子）の構造'!I$53 &lt; 0, 0, '将来負担比率（分子）の構造'!I$53), NA())</f>
        <v>933</v>
      </c>
      <c r="D67" s="175" t="e">
        <f>NA()</f>
        <v>#N/A</v>
      </c>
      <c r="E67" s="175" t="e">
        <f>NA()</f>
        <v>#N/A</v>
      </c>
      <c r="F67" s="175">
        <f>IF(ISNUMBER('将来負担比率（分子）の構造'!J$53), IF('将来負担比率（分子）の構造'!J$53 &lt; 0, 0, '将来負担比率（分子）の構造'!J$53), NA())</f>
        <v>2055</v>
      </c>
      <c r="G67" s="175" t="e">
        <f>NA()</f>
        <v>#N/A</v>
      </c>
      <c r="H67" s="175" t="e">
        <f>NA()</f>
        <v>#N/A</v>
      </c>
      <c r="I67" s="175">
        <f>IF(ISNUMBER('将来負担比率（分子）の構造'!K$53), IF('将来負担比率（分子）の構造'!K$53 &lt; 0, 0, '将来負担比率（分子）の構造'!K$53), NA())</f>
        <v>2367</v>
      </c>
      <c r="J67" s="175" t="e">
        <f>NA()</f>
        <v>#N/A</v>
      </c>
      <c r="K67" s="175" t="e">
        <f>NA()</f>
        <v>#N/A</v>
      </c>
      <c r="L67" s="175">
        <f>IF(ISNUMBER('将来負担比率（分子）の構造'!L$53), IF('将来負担比率（分子）の構造'!L$53 &lt; 0, 0, '将来負担比率（分子）の構造'!L$53), NA())</f>
        <v>2061</v>
      </c>
      <c r="M67" s="175" t="e">
        <f>NA()</f>
        <v>#N/A</v>
      </c>
      <c r="N67" s="175" t="e">
        <f>NA()</f>
        <v>#N/A</v>
      </c>
      <c r="O67" s="175">
        <f>IF(ISNUMBER('将来負担比率（分子）の構造'!M$53), IF('将来負担比率（分子）の構造'!M$53 &lt; 0, 0, '将来負担比率（分子）の構造'!M$53), NA())</f>
        <v>1923</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856</v>
      </c>
      <c r="C72" s="179">
        <f>基金残高に係る経年分析!G55</f>
        <v>1156</v>
      </c>
      <c r="D72" s="179">
        <f>基金残高に係る経年分析!H55</f>
        <v>1356</v>
      </c>
    </row>
    <row r="73" spans="1:16">
      <c r="A73" s="178" t="s">
        <v>80</v>
      </c>
      <c r="B73" s="179" t="str">
        <f>基金残高に係る経年分析!F56</f>
        <v>-</v>
      </c>
      <c r="C73" s="179" t="str">
        <f>基金残高に係る経年分析!G56</f>
        <v>-</v>
      </c>
      <c r="D73" s="179" t="str">
        <f>基金残高に係る経年分析!H56</f>
        <v>-</v>
      </c>
    </row>
    <row r="74" spans="1:16">
      <c r="A74" s="178" t="s">
        <v>81</v>
      </c>
      <c r="B74" s="179">
        <f>基金残高に係る経年分析!F57</f>
        <v>1122</v>
      </c>
      <c r="C74" s="179">
        <f>基金残高に係る経年分析!G57</f>
        <v>1004</v>
      </c>
      <c r="D74" s="179">
        <f>基金残高に係る経年分析!H57</f>
        <v>795</v>
      </c>
    </row>
  </sheetData>
  <sheetProtection algorithmName="SHA-512" hashValue="9mC2igwjc+yvJ8api/rphi0Vc4Ezc+3LT3miG3vhkudmskkkESLOUqM/kxfcdQ/tQFdQDavMMXTZNcAvq537tw==" saltValue="jhblPCLFSuYxfcZ8Iq5V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225</v>
      </c>
      <c r="S4" s="674"/>
      <c r="T4" s="674"/>
      <c r="U4" s="674"/>
      <c r="V4" s="674"/>
      <c r="W4" s="674"/>
      <c r="X4" s="674"/>
      <c r="Y4" s="675"/>
      <c r="Z4" s="673" t="s">
        <v>226</v>
      </c>
      <c r="AA4" s="674"/>
      <c r="AB4" s="674"/>
      <c r="AC4" s="675"/>
      <c r="AD4" s="673" t="s">
        <v>227</v>
      </c>
      <c r="AE4" s="674"/>
      <c r="AF4" s="674"/>
      <c r="AG4" s="674"/>
      <c r="AH4" s="674"/>
      <c r="AI4" s="674"/>
      <c r="AJ4" s="674"/>
      <c r="AK4" s="675"/>
      <c r="AL4" s="673" t="s">
        <v>226</v>
      </c>
      <c r="AM4" s="674"/>
      <c r="AN4" s="674"/>
      <c r="AO4" s="675"/>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3" t="s">
        <v>231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232</v>
      </c>
      <c r="C5" s="680"/>
      <c r="D5" s="680"/>
      <c r="E5" s="680"/>
      <c r="F5" s="680"/>
      <c r="G5" s="680"/>
      <c r="H5" s="680"/>
      <c r="I5" s="680"/>
      <c r="J5" s="680"/>
      <c r="K5" s="680"/>
      <c r="L5" s="680"/>
      <c r="M5" s="680"/>
      <c r="N5" s="680"/>
      <c r="O5" s="680"/>
      <c r="P5" s="680"/>
      <c r="Q5" s="681"/>
      <c r="R5" s="676">
        <v>2026297</v>
      </c>
      <c r="S5" s="677"/>
      <c r="T5" s="677"/>
      <c r="U5" s="677"/>
      <c r="V5" s="677"/>
      <c r="W5" s="677"/>
      <c r="X5" s="677"/>
      <c r="Y5" s="702"/>
      <c r="Z5" s="715">
        <v>20.100000000000001</v>
      </c>
      <c r="AA5" s="715"/>
      <c r="AB5" s="715"/>
      <c r="AC5" s="715"/>
      <c r="AD5" s="716">
        <v>2026297</v>
      </c>
      <c r="AE5" s="716"/>
      <c r="AF5" s="716"/>
      <c r="AG5" s="716"/>
      <c r="AH5" s="716"/>
      <c r="AI5" s="716"/>
      <c r="AJ5" s="716"/>
      <c r="AK5" s="716"/>
      <c r="AL5" s="703">
        <v>36.1</v>
      </c>
      <c r="AM5" s="685"/>
      <c r="AN5" s="685"/>
      <c r="AO5" s="704"/>
      <c r="AP5" s="679" t="s">
        <v>233</v>
      </c>
      <c r="AQ5" s="680"/>
      <c r="AR5" s="680"/>
      <c r="AS5" s="680"/>
      <c r="AT5" s="680"/>
      <c r="AU5" s="680"/>
      <c r="AV5" s="680"/>
      <c r="AW5" s="680"/>
      <c r="AX5" s="680"/>
      <c r="AY5" s="680"/>
      <c r="AZ5" s="680"/>
      <c r="BA5" s="680"/>
      <c r="BB5" s="680"/>
      <c r="BC5" s="680"/>
      <c r="BD5" s="680"/>
      <c r="BE5" s="680"/>
      <c r="BF5" s="681"/>
      <c r="BG5" s="621">
        <v>2026297</v>
      </c>
      <c r="BH5" s="622"/>
      <c r="BI5" s="622"/>
      <c r="BJ5" s="622"/>
      <c r="BK5" s="622"/>
      <c r="BL5" s="622"/>
      <c r="BM5" s="622"/>
      <c r="BN5" s="623"/>
      <c r="BO5" s="659">
        <v>100</v>
      </c>
      <c r="BP5" s="659"/>
      <c r="BQ5" s="659"/>
      <c r="BR5" s="659"/>
      <c r="BS5" s="660">
        <v>29692</v>
      </c>
      <c r="BT5" s="660"/>
      <c r="BU5" s="660"/>
      <c r="BV5" s="660"/>
      <c r="BW5" s="660"/>
      <c r="BX5" s="660"/>
      <c r="BY5" s="660"/>
      <c r="BZ5" s="660"/>
      <c r="CA5" s="660"/>
      <c r="CB5" s="698"/>
      <c r="CD5" s="673" t="s">
        <v>228</v>
      </c>
      <c r="CE5" s="674"/>
      <c r="CF5" s="674"/>
      <c r="CG5" s="674"/>
      <c r="CH5" s="674"/>
      <c r="CI5" s="674"/>
      <c r="CJ5" s="674"/>
      <c r="CK5" s="674"/>
      <c r="CL5" s="674"/>
      <c r="CM5" s="674"/>
      <c r="CN5" s="674"/>
      <c r="CO5" s="674"/>
      <c r="CP5" s="674"/>
      <c r="CQ5" s="675"/>
      <c r="CR5" s="673" t="s">
        <v>234</v>
      </c>
      <c r="CS5" s="674"/>
      <c r="CT5" s="674"/>
      <c r="CU5" s="674"/>
      <c r="CV5" s="674"/>
      <c r="CW5" s="674"/>
      <c r="CX5" s="674"/>
      <c r="CY5" s="675"/>
      <c r="CZ5" s="673" t="s">
        <v>226</v>
      </c>
      <c r="DA5" s="674"/>
      <c r="DB5" s="674"/>
      <c r="DC5" s="675"/>
      <c r="DD5" s="673" t="s">
        <v>235</v>
      </c>
      <c r="DE5" s="674"/>
      <c r="DF5" s="674"/>
      <c r="DG5" s="674"/>
      <c r="DH5" s="674"/>
      <c r="DI5" s="674"/>
      <c r="DJ5" s="674"/>
      <c r="DK5" s="674"/>
      <c r="DL5" s="674"/>
      <c r="DM5" s="674"/>
      <c r="DN5" s="674"/>
      <c r="DO5" s="674"/>
      <c r="DP5" s="675"/>
      <c r="DQ5" s="673" t="s">
        <v>236</v>
      </c>
      <c r="DR5" s="674"/>
      <c r="DS5" s="674"/>
      <c r="DT5" s="674"/>
      <c r="DU5" s="674"/>
      <c r="DV5" s="674"/>
      <c r="DW5" s="674"/>
      <c r="DX5" s="674"/>
      <c r="DY5" s="674"/>
      <c r="DZ5" s="674"/>
      <c r="EA5" s="674"/>
      <c r="EB5" s="674"/>
      <c r="EC5" s="675"/>
    </row>
    <row r="6" spans="2:143" ht="11.25" customHeight="1">
      <c r="B6" s="618" t="s">
        <v>237</v>
      </c>
      <c r="C6" s="619"/>
      <c r="D6" s="619"/>
      <c r="E6" s="619"/>
      <c r="F6" s="619"/>
      <c r="G6" s="619"/>
      <c r="H6" s="619"/>
      <c r="I6" s="619"/>
      <c r="J6" s="619"/>
      <c r="K6" s="619"/>
      <c r="L6" s="619"/>
      <c r="M6" s="619"/>
      <c r="N6" s="619"/>
      <c r="O6" s="619"/>
      <c r="P6" s="619"/>
      <c r="Q6" s="620"/>
      <c r="R6" s="621">
        <v>96137</v>
      </c>
      <c r="S6" s="622"/>
      <c r="T6" s="622"/>
      <c r="U6" s="622"/>
      <c r="V6" s="622"/>
      <c r="W6" s="622"/>
      <c r="X6" s="622"/>
      <c r="Y6" s="623"/>
      <c r="Z6" s="659">
        <v>1</v>
      </c>
      <c r="AA6" s="659"/>
      <c r="AB6" s="659"/>
      <c r="AC6" s="659"/>
      <c r="AD6" s="660">
        <v>96137</v>
      </c>
      <c r="AE6" s="660"/>
      <c r="AF6" s="660"/>
      <c r="AG6" s="660"/>
      <c r="AH6" s="660"/>
      <c r="AI6" s="660"/>
      <c r="AJ6" s="660"/>
      <c r="AK6" s="660"/>
      <c r="AL6" s="624">
        <v>1.7</v>
      </c>
      <c r="AM6" s="625"/>
      <c r="AN6" s="625"/>
      <c r="AO6" s="661"/>
      <c r="AP6" s="618" t="s">
        <v>238</v>
      </c>
      <c r="AQ6" s="619"/>
      <c r="AR6" s="619"/>
      <c r="AS6" s="619"/>
      <c r="AT6" s="619"/>
      <c r="AU6" s="619"/>
      <c r="AV6" s="619"/>
      <c r="AW6" s="619"/>
      <c r="AX6" s="619"/>
      <c r="AY6" s="619"/>
      <c r="AZ6" s="619"/>
      <c r="BA6" s="619"/>
      <c r="BB6" s="619"/>
      <c r="BC6" s="619"/>
      <c r="BD6" s="619"/>
      <c r="BE6" s="619"/>
      <c r="BF6" s="620"/>
      <c r="BG6" s="621">
        <v>2026297</v>
      </c>
      <c r="BH6" s="622"/>
      <c r="BI6" s="622"/>
      <c r="BJ6" s="622"/>
      <c r="BK6" s="622"/>
      <c r="BL6" s="622"/>
      <c r="BM6" s="622"/>
      <c r="BN6" s="623"/>
      <c r="BO6" s="659">
        <v>100</v>
      </c>
      <c r="BP6" s="659"/>
      <c r="BQ6" s="659"/>
      <c r="BR6" s="659"/>
      <c r="BS6" s="660">
        <v>29692</v>
      </c>
      <c r="BT6" s="660"/>
      <c r="BU6" s="660"/>
      <c r="BV6" s="660"/>
      <c r="BW6" s="660"/>
      <c r="BX6" s="660"/>
      <c r="BY6" s="660"/>
      <c r="BZ6" s="660"/>
      <c r="CA6" s="660"/>
      <c r="CB6" s="698"/>
      <c r="CD6" s="679" t="s">
        <v>239</v>
      </c>
      <c r="CE6" s="680"/>
      <c r="CF6" s="680"/>
      <c r="CG6" s="680"/>
      <c r="CH6" s="680"/>
      <c r="CI6" s="680"/>
      <c r="CJ6" s="680"/>
      <c r="CK6" s="680"/>
      <c r="CL6" s="680"/>
      <c r="CM6" s="680"/>
      <c r="CN6" s="680"/>
      <c r="CO6" s="680"/>
      <c r="CP6" s="680"/>
      <c r="CQ6" s="681"/>
      <c r="CR6" s="621">
        <v>100010</v>
      </c>
      <c r="CS6" s="622"/>
      <c r="CT6" s="622"/>
      <c r="CU6" s="622"/>
      <c r="CV6" s="622"/>
      <c r="CW6" s="622"/>
      <c r="CX6" s="622"/>
      <c r="CY6" s="623"/>
      <c r="CZ6" s="703">
        <v>1.1000000000000001</v>
      </c>
      <c r="DA6" s="685"/>
      <c r="DB6" s="685"/>
      <c r="DC6" s="705"/>
      <c r="DD6" s="627" t="s">
        <v>240</v>
      </c>
      <c r="DE6" s="622"/>
      <c r="DF6" s="622"/>
      <c r="DG6" s="622"/>
      <c r="DH6" s="622"/>
      <c r="DI6" s="622"/>
      <c r="DJ6" s="622"/>
      <c r="DK6" s="622"/>
      <c r="DL6" s="622"/>
      <c r="DM6" s="622"/>
      <c r="DN6" s="622"/>
      <c r="DO6" s="622"/>
      <c r="DP6" s="623"/>
      <c r="DQ6" s="627">
        <v>100010</v>
      </c>
      <c r="DR6" s="622"/>
      <c r="DS6" s="622"/>
      <c r="DT6" s="622"/>
      <c r="DU6" s="622"/>
      <c r="DV6" s="622"/>
      <c r="DW6" s="622"/>
      <c r="DX6" s="622"/>
      <c r="DY6" s="622"/>
      <c r="DZ6" s="622"/>
      <c r="EA6" s="622"/>
      <c r="EB6" s="622"/>
      <c r="EC6" s="658"/>
    </row>
    <row r="7" spans="2:143" ht="11.25" customHeight="1">
      <c r="B7" s="618" t="s">
        <v>241</v>
      </c>
      <c r="C7" s="619"/>
      <c r="D7" s="619"/>
      <c r="E7" s="619"/>
      <c r="F7" s="619"/>
      <c r="G7" s="619"/>
      <c r="H7" s="619"/>
      <c r="I7" s="619"/>
      <c r="J7" s="619"/>
      <c r="K7" s="619"/>
      <c r="L7" s="619"/>
      <c r="M7" s="619"/>
      <c r="N7" s="619"/>
      <c r="O7" s="619"/>
      <c r="P7" s="619"/>
      <c r="Q7" s="620"/>
      <c r="R7" s="621">
        <v>1852</v>
      </c>
      <c r="S7" s="622"/>
      <c r="T7" s="622"/>
      <c r="U7" s="622"/>
      <c r="V7" s="622"/>
      <c r="W7" s="622"/>
      <c r="X7" s="622"/>
      <c r="Y7" s="623"/>
      <c r="Z7" s="659">
        <v>0</v>
      </c>
      <c r="AA7" s="659"/>
      <c r="AB7" s="659"/>
      <c r="AC7" s="659"/>
      <c r="AD7" s="660">
        <v>1852</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882096</v>
      </c>
      <c r="BH7" s="622"/>
      <c r="BI7" s="622"/>
      <c r="BJ7" s="622"/>
      <c r="BK7" s="622"/>
      <c r="BL7" s="622"/>
      <c r="BM7" s="622"/>
      <c r="BN7" s="623"/>
      <c r="BO7" s="659">
        <v>43.5</v>
      </c>
      <c r="BP7" s="659"/>
      <c r="BQ7" s="659"/>
      <c r="BR7" s="659"/>
      <c r="BS7" s="660">
        <v>29692</v>
      </c>
      <c r="BT7" s="660"/>
      <c r="BU7" s="660"/>
      <c r="BV7" s="660"/>
      <c r="BW7" s="660"/>
      <c r="BX7" s="660"/>
      <c r="BY7" s="660"/>
      <c r="BZ7" s="660"/>
      <c r="CA7" s="660"/>
      <c r="CB7" s="698"/>
      <c r="CD7" s="618" t="s">
        <v>243</v>
      </c>
      <c r="CE7" s="619"/>
      <c r="CF7" s="619"/>
      <c r="CG7" s="619"/>
      <c r="CH7" s="619"/>
      <c r="CI7" s="619"/>
      <c r="CJ7" s="619"/>
      <c r="CK7" s="619"/>
      <c r="CL7" s="619"/>
      <c r="CM7" s="619"/>
      <c r="CN7" s="619"/>
      <c r="CO7" s="619"/>
      <c r="CP7" s="619"/>
      <c r="CQ7" s="620"/>
      <c r="CR7" s="621">
        <v>1038212</v>
      </c>
      <c r="CS7" s="622"/>
      <c r="CT7" s="622"/>
      <c r="CU7" s="622"/>
      <c r="CV7" s="622"/>
      <c r="CW7" s="622"/>
      <c r="CX7" s="622"/>
      <c r="CY7" s="623"/>
      <c r="CZ7" s="659">
        <v>11.4</v>
      </c>
      <c r="DA7" s="659"/>
      <c r="DB7" s="659"/>
      <c r="DC7" s="659"/>
      <c r="DD7" s="627">
        <v>45486</v>
      </c>
      <c r="DE7" s="622"/>
      <c r="DF7" s="622"/>
      <c r="DG7" s="622"/>
      <c r="DH7" s="622"/>
      <c r="DI7" s="622"/>
      <c r="DJ7" s="622"/>
      <c r="DK7" s="622"/>
      <c r="DL7" s="622"/>
      <c r="DM7" s="622"/>
      <c r="DN7" s="622"/>
      <c r="DO7" s="622"/>
      <c r="DP7" s="623"/>
      <c r="DQ7" s="627">
        <v>852513</v>
      </c>
      <c r="DR7" s="622"/>
      <c r="DS7" s="622"/>
      <c r="DT7" s="622"/>
      <c r="DU7" s="622"/>
      <c r="DV7" s="622"/>
      <c r="DW7" s="622"/>
      <c r="DX7" s="622"/>
      <c r="DY7" s="622"/>
      <c r="DZ7" s="622"/>
      <c r="EA7" s="622"/>
      <c r="EB7" s="622"/>
      <c r="EC7" s="658"/>
    </row>
    <row r="8" spans="2:143" ht="11.25" customHeight="1">
      <c r="B8" s="618" t="s">
        <v>244</v>
      </c>
      <c r="C8" s="619"/>
      <c r="D8" s="619"/>
      <c r="E8" s="619"/>
      <c r="F8" s="619"/>
      <c r="G8" s="619"/>
      <c r="H8" s="619"/>
      <c r="I8" s="619"/>
      <c r="J8" s="619"/>
      <c r="K8" s="619"/>
      <c r="L8" s="619"/>
      <c r="M8" s="619"/>
      <c r="N8" s="619"/>
      <c r="O8" s="619"/>
      <c r="P8" s="619"/>
      <c r="Q8" s="620"/>
      <c r="R8" s="621">
        <v>11115</v>
      </c>
      <c r="S8" s="622"/>
      <c r="T8" s="622"/>
      <c r="U8" s="622"/>
      <c r="V8" s="622"/>
      <c r="W8" s="622"/>
      <c r="X8" s="622"/>
      <c r="Y8" s="623"/>
      <c r="Z8" s="659">
        <v>0.1</v>
      </c>
      <c r="AA8" s="659"/>
      <c r="AB8" s="659"/>
      <c r="AC8" s="659"/>
      <c r="AD8" s="660">
        <v>11115</v>
      </c>
      <c r="AE8" s="660"/>
      <c r="AF8" s="660"/>
      <c r="AG8" s="660"/>
      <c r="AH8" s="660"/>
      <c r="AI8" s="660"/>
      <c r="AJ8" s="660"/>
      <c r="AK8" s="660"/>
      <c r="AL8" s="624">
        <v>0.2</v>
      </c>
      <c r="AM8" s="625"/>
      <c r="AN8" s="625"/>
      <c r="AO8" s="661"/>
      <c r="AP8" s="618" t="s">
        <v>245</v>
      </c>
      <c r="AQ8" s="619"/>
      <c r="AR8" s="619"/>
      <c r="AS8" s="619"/>
      <c r="AT8" s="619"/>
      <c r="AU8" s="619"/>
      <c r="AV8" s="619"/>
      <c r="AW8" s="619"/>
      <c r="AX8" s="619"/>
      <c r="AY8" s="619"/>
      <c r="AZ8" s="619"/>
      <c r="BA8" s="619"/>
      <c r="BB8" s="619"/>
      <c r="BC8" s="619"/>
      <c r="BD8" s="619"/>
      <c r="BE8" s="619"/>
      <c r="BF8" s="620"/>
      <c r="BG8" s="621">
        <v>33530</v>
      </c>
      <c r="BH8" s="622"/>
      <c r="BI8" s="622"/>
      <c r="BJ8" s="622"/>
      <c r="BK8" s="622"/>
      <c r="BL8" s="622"/>
      <c r="BM8" s="622"/>
      <c r="BN8" s="623"/>
      <c r="BO8" s="659">
        <v>1.7</v>
      </c>
      <c r="BP8" s="659"/>
      <c r="BQ8" s="659"/>
      <c r="BR8" s="659"/>
      <c r="BS8" s="660" t="s">
        <v>131</v>
      </c>
      <c r="BT8" s="660"/>
      <c r="BU8" s="660"/>
      <c r="BV8" s="660"/>
      <c r="BW8" s="660"/>
      <c r="BX8" s="660"/>
      <c r="BY8" s="660"/>
      <c r="BZ8" s="660"/>
      <c r="CA8" s="660"/>
      <c r="CB8" s="698"/>
      <c r="CD8" s="618" t="s">
        <v>246</v>
      </c>
      <c r="CE8" s="619"/>
      <c r="CF8" s="619"/>
      <c r="CG8" s="619"/>
      <c r="CH8" s="619"/>
      <c r="CI8" s="619"/>
      <c r="CJ8" s="619"/>
      <c r="CK8" s="619"/>
      <c r="CL8" s="619"/>
      <c r="CM8" s="619"/>
      <c r="CN8" s="619"/>
      <c r="CO8" s="619"/>
      <c r="CP8" s="619"/>
      <c r="CQ8" s="620"/>
      <c r="CR8" s="621">
        <v>3648576</v>
      </c>
      <c r="CS8" s="622"/>
      <c r="CT8" s="622"/>
      <c r="CU8" s="622"/>
      <c r="CV8" s="622"/>
      <c r="CW8" s="622"/>
      <c r="CX8" s="622"/>
      <c r="CY8" s="623"/>
      <c r="CZ8" s="659">
        <v>40</v>
      </c>
      <c r="DA8" s="659"/>
      <c r="DB8" s="659"/>
      <c r="DC8" s="659"/>
      <c r="DD8" s="627">
        <v>260346</v>
      </c>
      <c r="DE8" s="622"/>
      <c r="DF8" s="622"/>
      <c r="DG8" s="622"/>
      <c r="DH8" s="622"/>
      <c r="DI8" s="622"/>
      <c r="DJ8" s="622"/>
      <c r="DK8" s="622"/>
      <c r="DL8" s="622"/>
      <c r="DM8" s="622"/>
      <c r="DN8" s="622"/>
      <c r="DO8" s="622"/>
      <c r="DP8" s="623"/>
      <c r="DQ8" s="627">
        <v>2064617</v>
      </c>
      <c r="DR8" s="622"/>
      <c r="DS8" s="622"/>
      <c r="DT8" s="622"/>
      <c r="DU8" s="622"/>
      <c r="DV8" s="622"/>
      <c r="DW8" s="622"/>
      <c r="DX8" s="622"/>
      <c r="DY8" s="622"/>
      <c r="DZ8" s="622"/>
      <c r="EA8" s="622"/>
      <c r="EB8" s="622"/>
      <c r="EC8" s="658"/>
    </row>
    <row r="9" spans="2:143" ht="11.25" customHeight="1">
      <c r="B9" s="618" t="s">
        <v>247</v>
      </c>
      <c r="C9" s="619"/>
      <c r="D9" s="619"/>
      <c r="E9" s="619"/>
      <c r="F9" s="619"/>
      <c r="G9" s="619"/>
      <c r="H9" s="619"/>
      <c r="I9" s="619"/>
      <c r="J9" s="619"/>
      <c r="K9" s="619"/>
      <c r="L9" s="619"/>
      <c r="M9" s="619"/>
      <c r="N9" s="619"/>
      <c r="O9" s="619"/>
      <c r="P9" s="619"/>
      <c r="Q9" s="620"/>
      <c r="R9" s="621">
        <v>9152</v>
      </c>
      <c r="S9" s="622"/>
      <c r="T9" s="622"/>
      <c r="U9" s="622"/>
      <c r="V9" s="622"/>
      <c r="W9" s="622"/>
      <c r="X9" s="622"/>
      <c r="Y9" s="623"/>
      <c r="Z9" s="659">
        <v>0.1</v>
      </c>
      <c r="AA9" s="659"/>
      <c r="AB9" s="659"/>
      <c r="AC9" s="659"/>
      <c r="AD9" s="660">
        <v>9152</v>
      </c>
      <c r="AE9" s="660"/>
      <c r="AF9" s="660"/>
      <c r="AG9" s="660"/>
      <c r="AH9" s="660"/>
      <c r="AI9" s="660"/>
      <c r="AJ9" s="660"/>
      <c r="AK9" s="660"/>
      <c r="AL9" s="624">
        <v>0.2</v>
      </c>
      <c r="AM9" s="625"/>
      <c r="AN9" s="625"/>
      <c r="AO9" s="661"/>
      <c r="AP9" s="618" t="s">
        <v>248</v>
      </c>
      <c r="AQ9" s="619"/>
      <c r="AR9" s="619"/>
      <c r="AS9" s="619"/>
      <c r="AT9" s="619"/>
      <c r="AU9" s="619"/>
      <c r="AV9" s="619"/>
      <c r="AW9" s="619"/>
      <c r="AX9" s="619"/>
      <c r="AY9" s="619"/>
      <c r="AZ9" s="619"/>
      <c r="BA9" s="619"/>
      <c r="BB9" s="619"/>
      <c r="BC9" s="619"/>
      <c r="BD9" s="619"/>
      <c r="BE9" s="619"/>
      <c r="BF9" s="620"/>
      <c r="BG9" s="621">
        <v>717512</v>
      </c>
      <c r="BH9" s="622"/>
      <c r="BI9" s="622"/>
      <c r="BJ9" s="622"/>
      <c r="BK9" s="622"/>
      <c r="BL9" s="622"/>
      <c r="BM9" s="622"/>
      <c r="BN9" s="623"/>
      <c r="BO9" s="659">
        <v>35.4</v>
      </c>
      <c r="BP9" s="659"/>
      <c r="BQ9" s="659"/>
      <c r="BR9" s="659"/>
      <c r="BS9" s="660" t="s">
        <v>240</v>
      </c>
      <c r="BT9" s="660"/>
      <c r="BU9" s="660"/>
      <c r="BV9" s="660"/>
      <c r="BW9" s="660"/>
      <c r="BX9" s="660"/>
      <c r="BY9" s="660"/>
      <c r="BZ9" s="660"/>
      <c r="CA9" s="660"/>
      <c r="CB9" s="698"/>
      <c r="CD9" s="618" t="s">
        <v>249</v>
      </c>
      <c r="CE9" s="619"/>
      <c r="CF9" s="619"/>
      <c r="CG9" s="619"/>
      <c r="CH9" s="619"/>
      <c r="CI9" s="619"/>
      <c r="CJ9" s="619"/>
      <c r="CK9" s="619"/>
      <c r="CL9" s="619"/>
      <c r="CM9" s="619"/>
      <c r="CN9" s="619"/>
      <c r="CO9" s="619"/>
      <c r="CP9" s="619"/>
      <c r="CQ9" s="620"/>
      <c r="CR9" s="621">
        <v>1008056</v>
      </c>
      <c r="CS9" s="622"/>
      <c r="CT9" s="622"/>
      <c r="CU9" s="622"/>
      <c r="CV9" s="622"/>
      <c r="CW9" s="622"/>
      <c r="CX9" s="622"/>
      <c r="CY9" s="623"/>
      <c r="CZ9" s="659">
        <v>11.1</v>
      </c>
      <c r="DA9" s="659"/>
      <c r="DB9" s="659"/>
      <c r="DC9" s="659"/>
      <c r="DD9" s="627">
        <v>64234</v>
      </c>
      <c r="DE9" s="622"/>
      <c r="DF9" s="622"/>
      <c r="DG9" s="622"/>
      <c r="DH9" s="622"/>
      <c r="DI9" s="622"/>
      <c r="DJ9" s="622"/>
      <c r="DK9" s="622"/>
      <c r="DL9" s="622"/>
      <c r="DM9" s="622"/>
      <c r="DN9" s="622"/>
      <c r="DO9" s="622"/>
      <c r="DP9" s="623"/>
      <c r="DQ9" s="627">
        <v>633800</v>
      </c>
      <c r="DR9" s="622"/>
      <c r="DS9" s="622"/>
      <c r="DT9" s="622"/>
      <c r="DU9" s="622"/>
      <c r="DV9" s="622"/>
      <c r="DW9" s="622"/>
      <c r="DX9" s="622"/>
      <c r="DY9" s="622"/>
      <c r="DZ9" s="622"/>
      <c r="EA9" s="622"/>
      <c r="EB9" s="622"/>
      <c r="EC9" s="658"/>
    </row>
    <row r="10" spans="2:143" ht="11.25" customHeight="1">
      <c r="B10" s="618" t="s">
        <v>250</v>
      </c>
      <c r="C10" s="619"/>
      <c r="D10" s="619"/>
      <c r="E10" s="619"/>
      <c r="F10" s="619"/>
      <c r="G10" s="619"/>
      <c r="H10" s="619"/>
      <c r="I10" s="619"/>
      <c r="J10" s="619"/>
      <c r="K10" s="619"/>
      <c r="L10" s="619"/>
      <c r="M10" s="619"/>
      <c r="N10" s="619"/>
      <c r="O10" s="619"/>
      <c r="P10" s="619"/>
      <c r="Q10" s="620"/>
      <c r="R10" s="621" t="s">
        <v>240</v>
      </c>
      <c r="S10" s="622"/>
      <c r="T10" s="622"/>
      <c r="U10" s="622"/>
      <c r="V10" s="622"/>
      <c r="W10" s="622"/>
      <c r="X10" s="622"/>
      <c r="Y10" s="623"/>
      <c r="Z10" s="659" t="s">
        <v>240</v>
      </c>
      <c r="AA10" s="659"/>
      <c r="AB10" s="659"/>
      <c r="AC10" s="659"/>
      <c r="AD10" s="660" t="s">
        <v>131</v>
      </c>
      <c r="AE10" s="660"/>
      <c r="AF10" s="660"/>
      <c r="AG10" s="660"/>
      <c r="AH10" s="660"/>
      <c r="AI10" s="660"/>
      <c r="AJ10" s="660"/>
      <c r="AK10" s="660"/>
      <c r="AL10" s="624" t="s">
        <v>131</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67525</v>
      </c>
      <c r="BH10" s="622"/>
      <c r="BI10" s="622"/>
      <c r="BJ10" s="622"/>
      <c r="BK10" s="622"/>
      <c r="BL10" s="622"/>
      <c r="BM10" s="622"/>
      <c r="BN10" s="623"/>
      <c r="BO10" s="659">
        <v>3.3</v>
      </c>
      <c r="BP10" s="659"/>
      <c r="BQ10" s="659"/>
      <c r="BR10" s="659"/>
      <c r="BS10" s="660">
        <v>11258</v>
      </c>
      <c r="BT10" s="660"/>
      <c r="BU10" s="660"/>
      <c r="BV10" s="660"/>
      <c r="BW10" s="660"/>
      <c r="BX10" s="660"/>
      <c r="BY10" s="660"/>
      <c r="BZ10" s="660"/>
      <c r="CA10" s="660"/>
      <c r="CB10" s="698"/>
      <c r="CD10" s="618" t="s">
        <v>252</v>
      </c>
      <c r="CE10" s="619"/>
      <c r="CF10" s="619"/>
      <c r="CG10" s="619"/>
      <c r="CH10" s="619"/>
      <c r="CI10" s="619"/>
      <c r="CJ10" s="619"/>
      <c r="CK10" s="619"/>
      <c r="CL10" s="619"/>
      <c r="CM10" s="619"/>
      <c r="CN10" s="619"/>
      <c r="CO10" s="619"/>
      <c r="CP10" s="619"/>
      <c r="CQ10" s="620"/>
      <c r="CR10" s="621" t="s">
        <v>131</v>
      </c>
      <c r="CS10" s="622"/>
      <c r="CT10" s="622"/>
      <c r="CU10" s="622"/>
      <c r="CV10" s="622"/>
      <c r="CW10" s="622"/>
      <c r="CX10" s="622"/>
      <c r="CY10" s="623"/>
      <c r="CZ10" s="659" t="s">
        <v>131</v>
      </c>
      <c r="DA10" s="659"/>
      <c r="DB10" s="659"/>
      <c r="DC10" s="659"/>
      <c r="DD10" s="627" t="s">
        <v>240</v>
      </c>
      <c r="DE10" s="622"/>
      <c r="DF10" s="622"/>
      <c r="DG10" s="622"/>
      <c r="DH10" s="622"/>
      <c r="DI10" s="622"/>
      <c r="DJ10" s="622"/>
      <c r="DK10" s="622"/>
      <c r="DL10" s="622"/>
      <c r="DM10" s="622"/>
      <c r="DN10" s="622"/>
      <c r="DO10" s="622"/>
      <c r="DP10" s="623"/>
      <c r="DQ10" s="627" t="s">
        <v>240</v>
      </c>
      <c r="DR10" s="622"/>
      <c r="DS10" s="622"/>
      <c r="DT10" s="622"/>
      <c r="DU10" s="622"/>
      <c r="DV10" s="622"/>
      <c r="DW10" s="622"/>
      <c r="DX10" s="622"/>
      <c r="DY10" s="622"/>
      <c r="DZ10" s="622"/>
      <c r="EA10" s="622"/>
      <c r="EB10" s="622"/>
      <c r="EC10" s="658"/>
    </row>
    <row r="11" spans="2:143" ht="11.25" customHeight="1">
      <c r="B11" s="618" t="s">
        <v>253</v>
      </c>
      <c r="C11" s="619"/>
      <c r="D11" s="619"/>
      <c r="E11" s="619"/>
      <c r="F11" s="619"/>
      <c r="G11" s="619"/>
      <c r="H11" s="619"/>
      <c r="I11" s="619"/>
      <c r="J11" s="619"/>
      <c r="K11" s="619"/>
      <c r="L11" s="619"/>
      <c r="M11" s="619"/>
      <c r="N11" s="619"/>
      <c r="O11" s="619"/>
      <c r="P11" s="619"/>
      <c r="Q11" s="620"/>
      <c r="R11" s="621">
        <v>489891</v>
      </c>
      <c r="S11" s="622"/>
      <c r="T11" s="622"/>
      <c r="U11" s="622"/>
      <c r="V11" s="622"/>
      <c r="W11" s="622"/>
      <c r="X11" s="622"/>
      <c r="Y11" s="623"/>
      <c r="Z11" s="624">
        <v>4.9000000000000004</v>
      </c>
      <c r="AA11" s="625"/>
      <c r="AB11" s="625"/>
      <c r="AC11" s="626"/>
      <c r="AD11" s="627">
        <v>489891</v>
      </c>
      <c r="AE11" s="622"/>
      <c r="AF11" s="622"/>
      <c r="AG11" s="622"/>
      <c r="AH11" s="622"/>
      <c r="AI11" s="622"/>
      <c r="AJ11" s="622"/>
      <c r="AK11" s="623"/>
      <c r="AL11" s="624">
        <v>8.6999999999999993</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63529</v>
      </c>
      <c r="BH11" s="622"/>
      <c r="BI11" s="622"/>
      <c r="BJ11" s="622"/>
      <c r="BK11" s="622"/>
      <c r="BL11" s="622"/>
      <c r="BM11" s="622"/>
      <c r="BN11" s="623"/>
      <c r="BO11" s="659">
        <v>3.1</v>
      </c>
      <c r="BP11" s="659"/>
      <c r="BQ11" s="659"/>
      <c r="BR11" s="659"/>
      <c r="BS11" s="660">
        <v>18434</v>
      </c>
      <c r="BT11" s="660"/>
      <c r="BU11" s="660"/>
      <c r="BV11" s="660"/>
      <c r="BW11" s="660"/>
      <c r="BX11" s="660"/>
      <c r="BY11" s="660"/>
      <c r="BZ11" s="660"/>
      <c r="CA11" s="660"/>
      <c r="CB11" s="698"/>
      <c r="CD11" s="618" t="s">
        <v>255</v>
      </c>
      <c r="CE11" s="619"/>
      <c r="CF11" s="619"/>
      <c r="CG11" s="619"/>
      <c r="CH11" s="619"/>
      <c r="CI11" s="619"/>
      <c r="CJ11" s="619"/>
      <c r="CK11" s="619"/>
      <c r="CL11" s="619"/>
      <c r="CM11" s="619"/>
      <c r="CN11" s="619"/>
      <c r="CO11" s="619"/>
      <c r="CP11" s="619"/>
      <c r="CQ11" s="620"/>
      <c r="CR11" s="621">
        <v>254266</v>
      </c>
      <c r="CS11" s="622"/>
      <c r="CT11" s="622"/>
      <c r="CU11" s="622"/>
      <c r="CV11" s="622"/>
      <c r="CW11" s="622"/>
      <c r="CX11" s="622"/>
      <c r="CY11" s="623"/>
      <c r="CZ11" s="659">
        <v>2.8</v>
      </c>
      <c r="DA11" s="659"/>
      <c r="DB11" s="659"/>
      <c r="DC11" s="659"/>
      <c r="DD11" s="627">
        <v>37467</v>
      </c>
      <c r="DE11" s="622"/>
      <c r="DF11" s="622"/>
      <c r="DG11" s="622"/>
      <c r="DH11" s="622"/>
      <c r="DI11" s="622"/>
      <c r="DJ11" s="622"/>
      <c r="DK11" s="622"/>
      <c r="DL11" s="622"/>
      <c r="DM11" s="622"/>
      <c r="DN11" s="622"/>
      <c r="DO11" s="622"/>
      <c r="DP11" s="623"/>
      <c r="DQ11" s="627">
        <v>216477</v>
      </c>
      <c r="DR11" s="622"/>
      <c r="DS11" s="622"/>
      <c r="DT11" s="622"/>
      <c r="DU11" s="622"/>
      <c r="DV11" s="622"/>
      <c r="DW11" s="622"/>
      <c r="DX11" s="622"/>
      <c r="DY11" s="622"/>
      <c r="DZ11" s="622"/>
      <c r="EA11" s="622"/>
      <c r="EB11" s="622"/>
      <c r="EC11" s="658"/>
    </row>
    <row r="12" spans="2:143" ht="11.25" customHeight="1">
      <c r="B12" s="618" t="s">
        <v>256</v>
      </c>
      <c r="C12" s="619"/>
      <c r="D12" s="619"/>
      <c r="E12" s="619"/>
      <c r="F12" s="619"/>
      <c r="G12" s="619"/>
      <c r="H12" s="619"/>
      <c r="I12" s="619"/>
      <c r="J12" s="619"/>
      <c r="K12" s="619"/>
      <c r="L12" s="619"/>
      <c r="M12" s="619"/>
      <c r="N12" s="619"/>
      <c r="O12" s="619"/>
      <c r="P12" s="619"/>
      <c r="Q12" s="620"/>
      <c r="R12" s="621" t="s">
        <v>240</v>
      </c>
      <c r="S12" s="622"/>
      <c r="T12" s="622"/>
      <c r="U12" s="622"/>
      <c r="V12" s="622"/>
      <c r="W12" s="622"/>
      <c r="X12" s="622"/>
      <c r="Y12" s="623"/>
      <c r="Z12" s="659" t="s">
        <v>257</v>
      </c>
      <c r="AA12" s="659"/>
      <c r="AB12" s="659"/>
      <c r="AC12" s="659"/>
      <c r="AD12" s="660" t="s">
        <v>176</v>
      </c>
      <c r="AE12" s="660"/>
      <c r="AF12" s="660"/>
      <c r="AG12" s="660"/>
      <c r="AH12" s="660"/>
      <c r="AI12" s="660"/>
      <c r="AJ12" s="660"/>
      <c r="AK12" s="660"/>
      <c r="AL12" s="624" t="s">
        <v>240</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v>928672</v>
      </c>
      <c r="BH12" s="622"/>
      <c r="BI12" s="622"/>
      <c r="BJ12" s="622"/>
      <c r="BK12" s="622"/>
      <c r="BL12" s="622"/>
      <c r="BM12" s="622"/>
      <c r="BN12" s="623"/>
      <c r="BO12" s="659">
        <v>45.8</v>
      </c>
      <c r="BP12" s="659"/>
      <c r="BQ12" s="659"/>
      <c r="BR12" s="659"/>
      <c r="BS12" s="660" t="s">
        <v>131</v>
      </c>
      <c r="BT12" s="660"/>
      <c r="BU12" s="660"/>
      <c r="BV12" s="660"/>
      <c r="BW12" s="660"/>
      <c r="BX12" s="660"/>
      <c r="BY12" s="660"/>
      <c r="BZ12" s="660"/>
      <c r="CA12" s="660"/>
      <c r="CB12" s="698"/>
      <c r="CD12" s="618" t="s">
        <v>259</v>
      </c>
      <c r="CE12" s="619"/>
      <c r="CF12" s="619"/>
      <c r="CG12" s="619"/>
      <c r="CH12" s="619"/>
      <c r="CI12" s="619"/>
      <c r="CJ12" s="619"/>
      <c r="CK12" s="619"/>
      <c r="CL12" s="619"/>
      <c r="CM12" s="619"/>
      <c r="CN12" s="619"/>
      <c r="CO12" s="619"/>
      <c r="CP12" s="619"/>
      <c r="CQ12" s="620"/>
      <c r="CR12" s="621">
        <v>406477</v>
      </c>
      <c r="CS12" s="622"/>
      <c r="CT12" s="622"/>
      <c r="CU12" s="622"/>
      <c r="CV12" s="622"/>
      <c r="CW12" s="622"/>
      <c r="CX12" s="622"/>
      <c r="CY12" s="623"/>
      <c r="CZ12" s="659">
        <v>4.5</v>
      </c>
      <c r="DA12" s="659"/>
      <c r="DB12" s="659"/>
      <c r="DC12" s="659"/>
      <c r="DD12" s="627">
        <v>3615</v>
      </c>
      <c r="DE12" s="622"/>
      <c r="DF12" s="622"/>
      <c r="DG12" s="622"/>
      <c r="DH12" s="622"/>
      <c r="DI12" s="622"/>
      <c r="DJ12" s="622"/>
      <c r="DK12" s="622"/>
      <c r="DL12" s="622"/>
      <c r="DM12" s="622"/>
      <c r="DN12" s="622"/>
      <c r="DO12" s="622"/>
      <c r="DP12" s="623"/>
      <c r="DQ12" s="627">
        <v>246386</v>
      </c>
      <c r="DR12" s="622"/>
      <c r="DS12" s="622"/>
      <c r="DT12" s="622"/>
      <c r="DU12" s="622"/>
      <c r="DV12" s="622"/>
      <c r="DW12" s="622"/>
      <c r="DX12" s="622"/>
      <c r="DY12" s="622"/>
      <c r="DZ12" s="622"/>
      <c r="EA12" s="622"/>
      <c r="EB12" s="622"/>
      <c r="EC12" s="658"/>
    </row>
    <row r="13" spans="2:143" ht="11.25" customHeight="1">
      <c r="B13" s="618" t="s">
        <v>260</v>
      </c>
      <c r="C13" s="619"/>
      <c r="D13" s="619"/>
      <c r="E13" s="619"/>
      <c r="F13" s="619"/>
      <c r="G13" s="619"/>
      <c r="H13" s="619"/>
      <c r="I13" s="619"/>
      <c r="J13" s="619"/>
      <c r="K13" s="619"/>
      <c r="L13" s="619"/>
      <c r="M13" s="619"/>
      <c r="N13" s="619"/>
      <c r="O13" s="619"/>
      <c r="P13" s="619"/>
      <c r="Q13" s="620"/>
      <c r="R13" s="621" t="s">
        <v>131</v>
      </c>
      <c r="S13" s="622"/>
      <c r="T13" s="622"/>
      <c r="U13" s="622"/>
      <c r="V13" s="622"/>
      <c r="W13" s="622"/>
      <c r="X13" s="622"/>
      <c r="Y13" s="623"/>
      <c r="Z13" s="659" t="s">
        <v>131</v>
      </c>
      <c r="AA13" s="659"/>
      <c r="AB13" s="659"/>
      <c r="AC13" s="659"/>
      <c r="AD13" s="660" t="s">
        <v>240</v>
      </c>
      <c r="AE13" s="660"/>
      <c r="AF13" s="660"/>
      <c r="AG13" s="660"/>
      <c r="AH13" s="660"/>
      <c r="AI13" s="660"/>
      <c r="AJ13" s="660"/>
      <c r="AK13" s="660"/>
      <c r="AL13" s="624" t="s">
        <v>176</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v>912139</v>
      </c>
      <c r="BH13" s="622"/>
      <c r="BI13" s="622"/>
      <c r="BJ13" s="622"/>
      <c r="BK13" s="622"/>
      <c r="BL13" s="622"/>
      <c r="BM13" s="622"/>
      <c r="BN13" s="623"/>
      <c r="BO13" s="659">
        <v>45</v>
      </c>
      <c r="BP13" s="659"/>
      <c r="BQ13" s="659"/>
      <c r="BR13" s="659"/>
      <c r="BS13" s="660" t="s">
        <v>240</v>
      </c>
      <c r="BT13" s="660"/>
      <c r="BU13" s="660"/>
      <c r="BV13" s="660"/>
      <c r="BW13" s="660"/>
      <c r="BX13" s="660"/>
      <c r="BY13" s="660"/>
      <c r="BZ13" s="660"/>
      <c r="CA13" s="660"/>
      <c r="CB13" s="698"/>
      <c r="CD13" s="618" t="s">
        <v>262</v>
      </c>
      <c r="CE13" s="619"/>
      <c r="CF13" s="619"/>
      <c r="CG13" s="619"/>
      <c r="CH13" s="619"/>
      <c r="CI13" s="619"/>
      <c r="CJ13" s="619"/>
      <c r="CK13" s="619"/>
      <c r="CL13" s="619"/>
      <c r="CM13" s="619"/>
      <c r="CN13" s="619"/>
      <c r="CO13" s="619"/>
      <c r="CP13" s="619"/>
      <c r="CQ13" s="620"/>
      <c r="CR13" s="621">
        <v>633598</v>
      </c>
      <c r="CS13" s="622"/>
      <c r="CT13" s="622"/>
      <c r="CU13" s="622"/>
      <c r="CV13" s="622"/>
      <c r="CW13" s="622"/>
      <c r="CX13" s="622"/>
      <c r="CY13" s="623"/>
      <c r="CZ13" s="659">
        <v>7</v>
      </c>
      <c r="DA13" s="659"/>
      <c r="DB13" s="659"/>
      <c r="DC13" s="659"/>
      <c r="DD13" s="627">
        <v>359597</v>
      </c>
      <c r="DE13" s="622"/>
      <c r="DF13" s="622"/>
      <c r="DG13" s="622"/>
      <c r="DH13" s="622"/>
      <c r="DI13" s="622"/>
      <c r="DJ13" s="622"/>
      <c r="DK13" s="622"/>
      <c r="DL13" s="622"/>
      <c r="DM13" s="622"/>
      <c r="DN13" s="622"/>
      <c r="DO13" s="622"/>
      <c r="DP13" s="623"/>
      <c r="DQ13" s="627">
        <v>442271</v>
      </c>
      <c r="DR13" s="622"/>
      <c r="DS13" s="622"/>
      <c r="DT13" s="622"/>
      <c r="DU13" s="622"/>
      <c r="DV13" s="622"/>
      <c r="DW13" s="622"/>
      <c r="DX13" s="622"/>
      <c r="DY13" s="622"/>
      <c r="DZ13" s="622"/>
      <c r="EA13" s="622"/>
      <c r="EB13" s="622"/>
      <c r="EC13" s="658"/>
    </row>
    <row r="14" spans="2:143" ht="11.25" customHeight="1">
      <c r="B14" s="618" t="s">
        <v>263</v>
      </c>
      <c r="C14" s="619"/>
      <c r="D14" s="619"/>
      <c r="E14" s="619"/>
      <c r="F14" s="619"/>
      <c r="G14" s="619"/>
      <c r="H14" s="619"/>
      <c r="I14" s="619"/>
      <c r="J14" s="619"/>
      <c r="K14" s="619"/>
      <c r="L14" s="619"/>
      <c r="M14" s="619"/>
      <c r="N14" s="619"/>
      <c r="O14" s="619"/>
      <c r="P14" s="619"/>
      <c r="Q14" s="620"/>
      <c r="R14" s="621" t="s">
        <v>240</v>
      </c>
      <c r="S14" s="622"/>
      <c r="T14" s="622"/>
      <c r="U14" s="622"/>
      <c r="V14" s="622"/>
      <c r="W14" s="622"/>
      <c r="X14" s="622"/>
      <c r="Y14" s="623"/>
      <c r="Z14" s="659" t="s">
        <v>176</v>
      </c>
      <c r="AA14" s="659"/>
      <c r="AB14" s="659"/>
      <c r="AC14" s="659"/>
      <c r="AD14" s="660" t="s">
        <v>257</v>
      </c>
      <c r="AE14" s="660"/>
      <c r="AF14" s="660"/>
      <c r="AG14" s="660"/>
      <c r="AH14" s="660"/>
      <c r="AI14" s="660"/>
      <c r="AJ14" s="660"/>
      <c r="AK14" s="660"/>
      <c r="AL14" s="624" t="s">
        <v>240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88638</v>
      </c>
      <c r="BH14" s="622"/>
      <c r="BI14" s="622"/>
      <c r="BJ14" s="622"/>
      <c r="BK14" s="622"/>
      <c r="BL14" s="622"/>
      <c r="BM14" s="622"/>
      <c r="BN14" s="623"/>
      <c r="BO14" s="659">
        <v>4.4000000000000004</v>
      </c>
      <c r="BP14" s="659"/>
      <c r="BQ14" s="659"/>
      <c r="BR14" s="659"/>
      <c r="BS14" s="660" t="s">
        <v>240</v>
      </c>
      <c r="BT14" s="660"/>
      <c r="BU14" s="660"/>
      <c r="BV14" s="660"/>
      <c r="BW14" s="660"/>
      <c r="BX14" s="660"/>
      <c r="BY14" s="660"/>
      <c r="BZ14" s="660"/>
      <c r="CA14" s="660"/>
      <c r="CB14" s="698"/>
      <c r="CD14" s="618" t="s">
        <v>265</v>
      </c>
      <c r="CE14" s="619"/>
      <c r="CF14" s="619"/>
      <c r="CG14" s="619"/>
      <c r="CH14" s="619"/>
      <c r="CI14" s="619"/>
      <c r="CJ14" s="619"/>
      <c r="CK14" s="619"/>
      <c r="CL14" s="619"/>
      <c r="CM14" s="619"/>
      <c r="CN14" s="619"/>
      <c r="CO14" s="619"/>
      <c r="CP14" s="619"/>
      <c r="CQ14" s="620"/>
      <c r="CR14" s="621">
        <v>454616</v>
      </c>
      <c r="CS14" s="622"/>
      <c r="CT14" s="622"/>
      <c r="CU14" s="622"/>
      <c r="CV14" s="622"/>
      <c r="CW14" s="622"/>
      <c r="CX14" s="622"/>
      <c r="CY14" s="623"/>
      <c r="CZ14" s="659">
        <v>5</v>
      </c>
      <c r="DA14" s="659"/>
      <c r="DB14" s="659"/>
      <c r="DC14" s="659"/>
      <c r="DD14" s="627">
        <v>7689</v>
      </c>
      <c r="DE14" s="622"/>
      <c r="DF14" s="622"/>
      <c r="DG14" s="622"/>
      <c r="DH14" s="622"/>
      <c r="DI14" s="622"/>
      <c r="DJ14" s="622"/>
      <c r="DK14" s="622"/>
      <c r="DL14" s="622"/>
      <c r="DM14" s="622"/>
      <c r="DN14" s="622"/>
      <c r="DO14" s="622"/>
      <c r="DP14" s="623"/>
      <c r="DQ14" s="627">
        <v>452353</v>
      </c>
      <c r="DR14" s="622"/>
      <c r="DS14" s="622"/>
      <c r="DT14" s="622"/>
      <c r="DU14" s="622"/>
      <c r="DV14" s="622"/>
      <c r="DW14" s="622"/>
      <c r="DX14" s="622"/>
      <c r="DY14" s="622"/>
      <c r="DZ14" s="622"/>
      <c r="EA14" s="622"/>
      <c r="EB14" s="622"/>
      <c r="EC14" s="658"/>
    </row>
    <row r="15" spans="2:143" ht="11.25" customHeight="1">
      <c r="B15" s="618" t="s">
        <v>266</v>
      </c>
      <c r="C15" s="619"/>
      <c r="D15" s="619"/>
      <c r="E15" s="619"/>
      <c r="F15" s="619"/>
      <c r="G15" s="619"/>
      <c r="H15" s="619"/>
      <c r="I15" s="619"/>
      <c r="J15" s="619"/>
      <c r="K15" s="619"/>
      <c r="L15" s="619"/>
      <c r="M15" s="619"/>
      <c r="N15" s="619"/>
      <c r="O15" s="619"/>
      <c r="P15" s="619"/>
      <c r="Q15" s="620"/>
      <c r="R15" s="621" t="s">
        <v>176</v>
      </c>
      <c r="S15" s="622"/>
      <c r="T15" s="622"/>
      <c r="U15" s="622"/>
      <c r="V15" s="622"/>
      <c r="W15" s="622"/>
      <c r="X15" s="622"/>
      <c r="Y15" s="623"/>
      <c r="Z15" s="659" t="s">
        <v>240</v>
      </c>
      <c r="AA15" s="659"/>
      <c r="AB15" s="659"/>
      <c r="AC15" s="659"/>
      <c r="AD15" s="660" t="s">
        <v>131</v>
      </c>
      <c r="AE15" s="660"/>
      <c r="AF15" s="660"/>
      <c r="AG15" s="660"/>
      <c r="AH15" s="660"/>
      <c r="AI15" s="660"/>
      <c r="AJ15" s="660"/>
      <c r="AK15" s="660"/>
      <c r="AL15" s="624" t="s">
        <v>240</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126891</v>
      </c>
      <c r="BH15" s="622"/>
      <c r="BI15" s="622"/>
      <c r="BJ15" s="622"/>
      <c r="BK15" s="622"/>
      <c r="BL15" s="622"/>
      <c r="BM15" s="622"/>
      <c r="BN15" s="623"/>
      <c r="BO15" s="659">
        <v>6.3</v>
      </c>
      <c r="BP15" s="659"/>
      <c r="BQ15" s="659"/>
      <c r="BR15" s="659"/>
      <c r="BS15" s="660" t="s">
        <v>131</v>
      </c>
      <c r="BT15" s="660"/>
      <c r="BU15" s="660"/>
      <c r="BV15" s="660"/>
      <c r="BW15" s="660"/>
      <c r="BX15" s="660"/>
      <c r="BY15" s="660"/>
      <c r="BZ15" s="660"/>
      <c r="CA15" s="660"/>
      <c r="CB15" s="698"/>
      <c r="CD15" s="618" t="s">
        <v>268</v>
      </c>
      <c r="CE15" s="619"/>
      <c r="CF15" s="619"/>
      <c r="CG15" s="619"/>
      <c r="CH15" s="619"/>
      <c r="CI15" s="619"/>
      <c r="CJ15" s="619"/>
      <c r="CK15" s="619"/>
      <c r="CL15" s="619"/>
      <c r="CM15" s="619"/>
      <c r="CN15" s="619"/>
      <c r="CO15" s="619"/>
      <c r="CP15" s="619"/>
      <c r="CQ15" s="620"/>
      <c r="CR15" s="621">
        <v>848952</v>
      </c>
      <c r="CS15" s="622"/>
      <c r="CT15" s="622"/>
      <c r="CU15" s="622"/>
      <c r="CV15" s="622"/>
      <c r="CW15" s="622"/>
      <c r="CX15" s="622"/>
      <c r="CY15" s="623"/>
      <c r="CZ15" s="659">
        <v>9.3000000000000007</v>
      </c>
      <c r="DA15" s="659"/>
      <c r="DB15" s="659"/>
      <c r="DC15" s="659"/>
      <c r="DD15" s="627">
        <v>22890</v>
      </c>
      <c r="DE15" s="622"/>
      <c r="DF15" s="622"/>
      <c r="DG15" s="622"/>
      <c r="DH15" s="622"/>
      <c r="DI15" s="622"/>
      <c r="DJ15" s="622"/>
      <c r="DK15" s="622"/>
      <c r="DL15" s="622"/>
      <c r="DM15" s="622"/>
      <c r="DN15" s="622"/>
      <c r="DO15" s="622"/>
      <c r="DP15" s="623"/>
      <c r="DQ15" s="627">
        <v>717277</v>
      </c>
      <c r="DR15" s="622"/>
      <c r="DS15" s="622"/>
      <c r="DT15" s="622"/>
      <c r="DU15" s="622"/>
      <c r="DV15" s="622"/>
      <c r="DW15" s="622"/>
      <c r="DX15" s="622"/>
      <c r="DY15" s="622"/>
      <c r="DZ15" s="622"/>
      <c r="EA15" s="622"/>
      <c r="EB15" s="622"/>
      <c r="EC15" s="658"/>
    </row>
    <row r="16" spans="2:143" ht="11.25" customHeight="1">
      <c r="B16" s="618" t="s">
        <v>269</v>
      </c>
      <c r="C16" s="619"/>
      <c r="D16" s="619"/>
      <c r="E16" s="619"/>
      <c r="F16" s="619"/>
      <c r="G16" s="619"/>
      <c r="H16" s="619"/>
      <c r="I16" s="619"/>
      <c r="J16" s="619"/>
      <c r="K16" s="619"/>
      <c r="L16" s="619"/>
      <c r="M16" s="619"/>
      <c r="N16" s="619"/>
      <c r="O16" s="619"/>
      <c r="P16" s="619"/>
      <c r="Q16" s="620"/>
      <c r="R16" s="621">
        <v>6742</v>
      </c>
      <c r="S16" s="622"/>
      <c r="T16" s="622"/>
      <c r="U16" s="622"/>
      <c r="V16" s="622"/>
      <c r="W16" s="622"/>
      <c r="X16" s="622"/>
      <c r="Y16" s="623"/>
      <c r="Z16" s="659">
        <v>0.1</v>
      </c>
      <c r="AA16" s="659"/>
      <c r="AB16" s="659"/>
      <c r="AC16" s="659"/>
      <c r="AD16" s="660">
        <v>6742</v>
      </c>
      <c r="AE16" s="660"/>
      <c r="AF16" s="660"/>
      <c r="AG16" s="660"/>
      <c r="AH16" s="660"/>
      <c r="AI16" s="660"/>
      <c r="AJ16" s="660"/>
      <c r="AK16" s="660"/>
      <c r="AL16" s="624">
        <v>0.1</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t="s">
        <v>176</v>
      </c>
      <c r="BH16" s="622"/>
      <c r="BI16" s="622"/>
      <c r="BJ16" s="622"/>
      <c r="BK16" s="622"/>
      <c r="BL16" s="622"/>
      <c r="BM16" s="622"/>
      <c r="BN16" s="623"/>
      <c r="BO16" s="659" t="s">
        <v>131</v>
      </c>
      <c r="BP16" s="659"/>
      <c r="BQ16" s="659"/>
      <c r="BR16" s="659"/>
      <c r="BS16" s="660" t="s">
        <v>240</v>
      </c>
      <c r="BT16" s="660"/>
      <c r="BU16" s="660"/>
      <c r="BV16" s="660"/>
      <c r="BW16" s="660"/>
      <c r="BX16" s="660"/>
      <c r="BY16" s="660"/>
      <c r="BZ16" s="660"/>
      <c r="CA16" s="660"/>
      <c r="CB16" s="698"/>
      <c r="CD16" s="618" t="s">
        <v>271</v>
      </c>
      <c r="CE16" s="619"/>
      <c r="CF16" s="619"/>
      <c r="CG16" s="619"/>
      <c r="CH16" s="619"/>
      <c r="CI16" s="619"/>
      <c r="CJ16" s="619"/>
      <c r="CK16" s="619"/>
      <c r="CL16" s="619"/>
      <c r="CM16" s="619"/>
      <c r="CN16" s="619"/>
      <c r="CO16" s="619"/>
      <c r="CP16" s="619"/>
      <c r="CQ16" s="620"/>
      <c r="CR16" s="621">
        <v>57143</v>
      </c>
      <c r="CS16" s="622"/>
      <c r="CT16" s="622"/>
      <c r="CU16" s="622"/>
      <c r="CV16" s="622"/>
      <c r="CW16" s="622"/>
      <c r="CX16" s="622"/>
      <c r="CY16" s="623"/>
      <c r="CZ16" s="659">
        <v>0.6</v>
      </c>
      <c r="DA16" s="659"/>
      <c r="DB16" s="659"/>
      <c r="DC16" s="659"/>
      <c r="DD16" s="627" t="s">
        <v>131</v>
      </c>
      <c r="DE16" s="622"/>
      <c r="DF16" s="622"/>
      <c r="DG16" s="622"/>
      <c r="DH16" s="622"/>
      <c r="DI16" s="622"/>
      <c r="DJ16" s="622"/>
      <c r="DK16" s="622"/>
      <c r="DL16" s="622"/>
      <c r="DM16" s="622"/>
      <c r="DN16" s="622"/>
      <c r="DO16" s="622"/>
      <c r="DP16" s="623"/>
      <c r="DQ16" s="627" t="s">
        <v>240</v>
      </c>
      <c r="DR16" s="622"/>
      <c r="DS16" s="622"/>
      <c r="DT16" s="622"/>
      <c r="DU16" s="622"/>
      <c r="DV16" s="622"/>
      <c r="DW16" s="622"/>
      <c r="DX16" s="622"/>
      <c r="DY16" s="622"/>
      <c r="DZ16" s="622"/>
      <c r="EA16" s="622"/>
      <c r="EB16" s="622"/>
      <c r="EC16" s="658"/>
    </row>
    <row r="17" spans="2:133" ht="11.25" customHeight="1">
      <c r="B17" s="618" t="s">
        <v>272</v>
      </c>
      <c r="C17" s="619"/>
      <c r="D17" s="619"/>
      <c r="E17" s="619"/>
      <c r="F17" s="619"/>
      <c r="G17" s="619"/>
      <c r="H17" s="619"/>
      <c r="I17" s="619"/>
      <c r="J17" s="619"/>
      <c r="K17" s="619"/>
      <c r="L17" s="619"/>
      <c r="M17" s="619"/>
      <c r="N17" s="619"/>
      <c r="O17" s="619"/>
      <c r="P17" s="619"/>
      <c r="Q17" s="620"/>
      <c r="R17" s="621">
        <v>35009</v>
      </c>
      <c r="S17" s="622"/>
      <c r="T17" s="622"/>
      <c r="U17" s="622"/>
      <c r="V17" s="622"/>
      <c r="W17" s="622"/>
      <c r="X17" s="622"/>
      <c r="Y17" s="623"/>
      <c r="Z17" s="659">
        <v>0.3</v>
      </c>
      <c r="AA17" s="659"/>
      <c r="AB17" s="659"/>
      <c r="AC17" s="659"/>
      <c r="AD17" s="660">
        <v>35009</v>
      </c>
      <c r="AE17" s="660"/>
      <c r="AF17" s="660"/>
      <c r="AG17" s="660"/>
      <c r="AH17" s="660"/>
      <c r="AI17" s="660"/>
      <c r="AJ17" s="660"/>
      <c r="AK17" s="660"/>
      <c r="AL17" s="624">
        <v>0.6</v>
      </c>
      <c r="AM17" s="625"/>
      <c r="AN17" s="625"/>
      <c r="AO17" s="661"/>
      <c r="AP17" s="618" t="s">
        <v>273</v>
      </c>
      <c r="AQ17" s="619"/>
      <c r="AR17" s="619"/>
      <c r="AS17" s="619"/>
      <c r="AT17" s="619"/>
      <c r="AU17" s="619"/>
      <c r="AV17" s="619"/>
      <c r="AW17" s="619"/>
      <c r="AX17" s="619"/>
      <c r="AY17" s="619"/>
      <c r="AZ17" s="619"/>
      <c r="BA17" s="619"/>
      <c r="BB17" s="619"/>
      <c r="BC17" s="619"/>
      <c r="BD17" s="619"/>
      <c r="BE17" s="619"/>
      <c r="BF17" s="620"/>
      <c r="BG17" s="621" t="s">
        <v>257</v>
      </c>
      <c r="BH17" s="622"/>
      <c r="BI17" s="622"/>
      <c r="BJ17" s="622"/>
      <c r="BK17" s="622"/>
      <c r="BL17" s="622"/>
      <c r="BM17" s="622"/>
      <c r="BN17" s="623"/>
      <c r="BO17" s="659" t="s">
        <v>131</v>
      </c>
      <c r="BP17" s="659"/>
      <c r="BQ17" s="659"/>
      <c r="BR17" s="659"/>
      <c r="BS17" s="660" t="s">
        <v>240</v>
      </c>
      <c r="BT17" s="660"/>
      <c r="BU17" s="660"/>
      <c r="BV17" s="660"/>
      <c r="BW17" s="660"/>
      <c r="BX17" s="660"/>
      <c r="BY17" s="660"/>
      <c r="BZ17" s="660"/>
      <c r="CA17" s="660"/>
      <c r="CB17" s="698"/>
      <c r="CD17" s="618" t="s">
        <v>274</v>
      </c>
      <c r="CE17" s="619"/>
      <c r="CF17" s="619"/>
      <c r="CG17" s="619"/>
      <c r="CH17" s="619"/>
      <c r="CI17" s="619"/>
      <c r="CJ17" s="619"/>
      <c r="CK17" s="619"/>
      <c r="CL17" s="619"/>
      <c r="CM17" s="619"/>
      <c r="CN17" s="619"/>
      <c r="CO17" s="619"/>
      <c r="CP17" s="619"/>
      <c r="CQ17" s="620"/>
      <c r="CR17" s="621">
        <v>664129</v>
      </c>
      <c r="CS17" s="622"/>
      <c r="CT17" s="622"/>
      <c r="CU17" s="622"/>
      <c r="CV17" s="622"/>
      <c r="CW17" s="622"/>
      <c r="CX17" s="622"/>
      <c r="CY17" s="623"/>
      <c r="CZ17" s="659">
        <v>7.3</v>
      </c>
      <c r="DA17" s="659"/>
      <c r="DB17" s="659"/>
      <c r="DC17" s="659"/>
      <c r="DD17" s="627" t="s">
        <v>257</v>
      </c>
      <c r="DE17" s="622"/>
      <c r="DF17" s="622"/>
      <c r="DG17" s="622"/>
      <c r="DH17" s="622"/>
      <c r="DI17" s="622"/>
      <c r="DJ17" s="622"/>
      <c r="DK17" s="622"/>
      <c r="DL17" s="622"/>
      <c r="DM17" s="622"/>
      <c r="DN17" s="622"/>
      <c r="DO17" s="622"/>
      <c r="DP17" s="623"/>
      <c r="DQ17" s="627">
        <v>658787</v>
      </c>
      <c r="DR17" s="622"/>
      <c r="DS17" s="622"/>
      <c r="DT17" s="622"/>
      <c r="DU17" s="622"/>
      <c r="DV17" s="622"/>
      <c r="DW17" s="622"/>
      <c r="DX17" s="622"/>
      <c r="DY17" s="622"/>
      <c r="DZ17" s="622"/>
      <c r="EA17" s="622"/>
      <c r="EB17" s="622"/>
      <c r="EC17" s="658"/>
    </row>
    <row r="18" spans="2:133" ht="11.25" customHeight="1">
      <c r="B18" s="618" t="s">
        <v>275</v>
      </c>
      <c r="C18" s="619"/>
      <c r="D18" s="619"/>
      <c r="E18" s="619"/>
      <c r="F18" s="619"/>
      <c r="G18" s="619"/>
      <c r="H18" s="619"/>
      <c r="I18" s="619"/>
      <c r="J18" s="619"/>
      <c r="K18" s="619"/>
      <c r="L18" s="619"/>
      <c r="M18" s="619"/>
      <c r="N18" s="619"/>
      <c r="O18" s="619"/>
      <c r="P18" s="619"/>
      <c r="Q18" s="620"/>
      <c r="R18" s="621">
        <v>22808</v>
      </c>
      <c r="S18" s="622"/>
      <c r="T18" s="622"/>
      <c r="U18" s="622"/>
      <c r="V18" s="622"/>
      <c r="W18" s="622"/>
      <c r="X18" s="622"/>
      <c r="Y18" s="623"/>
      <c r="Z18" s="659">
        <v>0.2</v>
      </c>
      <c r="AA18" s="659"/>
      <c r="AB18" s="659"/>
      <c r="AC18" s="659"/>
      <c r="AD18" s="660">
        <v>22808</v>
      </c>
      <c r="AE18" s="660"/>
      <c r="AF18" s="660"/>
      <c r="AG18" s="660"/>
      <c r="AH18" s="660"/>
      <c r="AI18" s="660"/>
      <c r="AJ18" s="660"/>
      <c r="AK18" s="660"/>
      <c r="AL18" s="624">
        <v>0.4</v>
      </c>
      <c r="AM18" s="625"/>
      <c r="AN18" s="625"/>
      <c r="AO18" s="661"/>
      <c r="AP18" s="618" t="s">
        <v>276</v>
      </c>
      <c r="AQ18" s="619"/>
      <c r="AR18" s="619"/>
      <c r="AS18" s="619"/>
      <c r="AT18" s="619"/>
      <c r="AU18" s="619"/>
      <c r="AV18" s="619"/>
      <c r="AW18" s="619"/>
      <c r="AX18" s="619"/>
      <c r="AY18" s="619"/>
      <c r="AZ18" s="619"/>
      <c r="BA18" s="619"/>
      <c r="BB18" s="619"/>
      <c r="BC18" s="619"/>
      <c r="BD18" s="619"/>
      <c r="BE18" s="619"/>
      <c r="BF18" s="620"/>
      <c r="BG18" s="621" t="s">
        <v>176</v>
      </c>
      <c r="BH18" s="622"/>
      <c r="BI18" s="622"/>
      <c r="BJ18" s="622"/>
      <c r="BK18" s="622"/>
      <c r="BL18" s="622"/>
      <c r="BM18" s="622"/>
      <c r="BN18" s="623"/>
      <c r="BO18" s="659" t="s">
        <v>240</v>
      </c>
      <c r="BP18" s="659"/>
      <c r="BQ18" s="659"/>
      <c r="BR18" s="659"/>
      <c r="BS18" s="660" t="s">
        <v>176</v>
      </c>
      <c r="BT18" s="660"/>
      <c r="BU18" s="660"/>
      <c r="BV18" s="660"/>
      <c r="BW18" s="660"/>
      <c r="BX18" s="660"/>
      <c r="BY18" s="660"/>
      <c r="BZ18" s="660"/>
      <c r="CA18" s="660"/>
      <c r="CB18" s="698"/>
      <c r="CD18" s="618" t="s">
        <v>277</v>
      </c>
      <c r="CE18" s="619"/>
      <c r="CF18" s="619"/>
      <c r="CG18" s="619"/>
      <c r="CH18" s="619"/>
      <c r="CI18" s="619"/>
      <c r="CJ18" s="619"/>
      <c r="CK18" s="619"/>
      <c r="CL18" s="619"/>
      <c r="CM18" s="619"/>
      <c r="CN18" s="619"/>
      <c r="CO18" s="619"/>
      <c r="CP18" s="619"/>
      <c r="CQ18" s="620"/>
      <c r="CR18" s="621" t="s">
        <v>131</v>
      </c>
      <c r="CS18" s="622"/>
      <c r="CT18" s="622"/>
      <c r="CU18" s="622"/>
      <c r="CV18" s="622"/>
      <c r="CW18" s="622"/>
      <c r="CX18" s="622"/>
      <c r="CY18" s="623"/>
      <c r="CZ18" s="659" t="s">
        <v>240</v>
      </c>
      <c r="DA18" s="659"/>
      <c r="DB18" s="659"/>
      <c r="DC18" s="659"/>
      <c r="DD18" s="627" t="s">
        <v>176</v>
      </c>
      <c r="DE18" s="622"/>
      <c r="DF18" s="622"/>
      <c r="DG18" s="622"/>
      <c r="DH18" s="622"/>
      <c r="DI18" s="622"/>
      <c r="DJ18" s="622"/>
      <c r="DK18" s="622"/>
      <c r="DL18" s="622"/>
      <c r="DM18" s="622"/>
      <c r="DN18" s="622"/>
      <c r="DO18" s="622"/>
      <c r="DP18" s="623"/>
      <c r="DQ18" s="627" t="s">
        <v>131</v>
      </c>
      <c r="DR18" s="622"/>
      <c r="DS18" s="622"/>
      <c r="DT18" s="622"/>
      <c r="DU18" s="622"/>
      <c r="DV18" s="622"/>
      <c r="DW18" s="622"/>
      <c r="DX18" s="622"/>
      <c r="DY18" s="622"/>
      <c r="DZ18" s="622"/>
      <c r="EA18" s="622"/>
      <c r="EB18" s="622"/>
      <c r="EC18" s="658"/>
    </row>
    <row r="19" spans="2:133" ht="11.25" customHeight="1">
      <c r="B19" s="618" t="s">
        <v>278</v>
      </c>
      <c r="C19" s="619"/>
      <c r="D19" s="619"/>
      <c r="E19" s="619"/>
      <c r="F19" s="619"/>
      <c r="G19" s="619"/>
      <c r="H19" s="619"/>
      <c r="I19" s="619"/>
      <c r="J19" s="619"/>
      <c r="K19" s="619"/>
      <c r="L19" s="619"/>
      <c r="M19" s="619"/>
      <c r="N19" s="619"/>
      <c r="O19" s="619"/>
      <c r="P19" s="619"/>
      <c r="Q19" s="620"/>
      <c r="R19" s="621">
        <v>20691</v>
      </c>
      <c r="S19" s="622"/>
      <c r="T19" s="622"/>
      <c r="U19" s="622"/>
      <c r="V19" s="622"/>
      <c r="W19" s="622"/>
      <c r="X19" s="622"/>
      <c r="Y19" s="623"/>
      <c r="Z19" s="659">
        <v>0.2</v>
      </c>
      <c r="AA19" s="659"/>
      <c r="AB19" s="659"/>
      <c r="AC19" s="659"/>
      <c r="AD19" s="660">
        <v>20691</v>
      </c>
      <c r="AE19" s="660"/>
      <c r="AF19" s="660"/>
      <c r="AG19" s="660"/>
      <c r="AH19" s="660"/>
      <c r="AI19" s="660"/>
      <c r="AJ19" s="660"/>
      <c r="AK19" s="660"/>
      <c r="AL19" s="624">
        <v>0.4</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t="s">
        <v>131</v>
      </c>
      <c r="BH19" s="622"/>
      <c r="BI19" s="622"/>
      <c r="BJ19" s="622"/>
      <c r="BK19" s="622"/>
      <c r="BL19" s="622"/>
      <c r="BM19" s="622"/>
      <c r="BN19" s="623"/>
      <c r="BO19" s="659" t="s">
        <v>131</v>
      </c>
      <c r="BP19" s="659"/>
      <c r="BQ19" s="659"/>
      <c r="BR19" s="659"/>
      <c r="BS19" s="660" t="s">
        <v>240</v>
      </c>
      <c r="BT19" s="660"/>
      <c r="BU19" s="660"/>
      <c r="BV19" s="660"/>
      <c r="BW19" s="660"/>
      <c r="BX19" s="660"/>
      <c r="BY19" s="660"/>
      <c r="BZ19" s="660"/>
      <c r="CA19" s="660"/>
      <c r="CB19" s="698"/>
      <c r="CD19" s="618" t="s">
        <v>280</v>
      </c>
      <c r="CE19" s="619"/>
      <c r="CF19" s="619"/>
      <c r="CG19" s="619"/>
      <c r="CH19" s="619"/>
      <c r="CI19" s="619"/>
      <c r="CJ19" s="619"/>
      <c r="CK19" s="619"/>
      <c r="CL19" s="619"/>
      <c r="CM19" s="619"/>
      <c r="CN19" s="619"/>
      <c r="CO19" s="619"/>
      <c r="CP19" s="619"/>
      <c r="CQ19" s="620"/>
      <c r="CR19" s="621" t="s">
        <v>131</v>
      </c>
      <c r="CS19" s="622"/>
      <c r="CT19" s="622"/>
      <c r="CU19" s="622"/>
      <c r="CV19" s="622"/>
      <c r="CW19" s="622"/>
      <c r="CX19" s="622"/>
      <c r="CY19" s="623"/>
      <c r="CZ19" s="659" t="s">
        <v>240</v>
      </c>
      <c r="DA19" s="659"/>
      <c r="DB19" s="659"/>
      <c r="DC19" s="659"/>
      <c r="DD19" s="627" t="s">
        <v>131</v>
      </c>
      <c r="DE19" s="622"/>
      <c r="DF19" s="622"/>
      <c r="DG19" s="622"/>
      <c r="DH19" s="622"/>
      <c r="DI19" s="622"/>
      <c r="DJ19" s="622"/>
      <c r="DK19" s="622"/>
      <c r="DL19" s="622"/>
      <c r="DM19" s="622"/>
      <c r="DN19" s="622"/>
      <c r="DO19" s="622"/>
      <c r="DP19" s="623"/>
      <c r="DQ19" s="627" t="s">
        <v>131</v>
      </c>
      <c r="DR19" s="622"/>
      <c r="DS19" s="622"/>
      <c r="DT19" s="622"/>
      <c r="DU19" s="622"/>
      <c r="DV19" s="622"/>
      <c r="DW19" s="622"/>
      <c r="DX19" s="622"/>
      <c r="DY19" s="622"/>
      <c r="DZ19" s="622"/>
      <c r="EA19" s="622"/>
      <c r="EB19" s="622"/>
      <c r="EC19" s="658"/>
    </row>
    <row r="20" spans="2:133" ht="11.25" customHeight="1">
      <c r="B20" s="688" t="s">
        <v>281</v>
      </c>
      <c r="C20" s="689"/>
      <c r="D20" s="689"/>
      <c r="E20" s="689"/>
      <c r="F20" s="689"/>
      <c r="G20" s="689"/>
      <c r="H20" s="689"/>
      <c r="I20" s="689"/>
      <c r="J20" s="689"/>
      <c r="K20" s="689"/>
      <c r="L20" s="689"/>
      <c r="M20" s="689"/>
      <c r="N20" s="689"/>
      <c r="O20" s="689"/>
      <c r="P20" s="689"/>
      <c r="Q20" s="690"/>
      <c r="R20" s="621">
        <v>2117</v>
      </c>
      <c r="S20" s="622"/>
      <c r="T20" s="622"/>
      <c r="U20" s="622"/>
      <c r="V20" s="622"/>
      <c r="W20" s="622"/>
      <c r="X20" s="622"/>
      <c r="Y20" s="623"/>
      <c r="Z20" s="659">
        <v>0</v>
      </c>
      <c r="AA20" s="659"/>
      <c r="AB20" s="659"/>
      <c r="AC20" s="659"/>
      <c r="AD20" s="660">
        <v>2117</v>
      </c>
      <c r="AE20" s="660"/>
      <c r="AF20" s="660"/>
      <c r="AG20" s="660"/>
      <c r="AH20" s="660"/>
      <c r="AI20" s="660"/>
      <c r="AJ20" s="660"/>
      <c r="AK20" s="660"/>
      <c r="AL20" s="624">
        <v>0</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t="s">
        <v>257</v>
      </c>
      <c r="BH20" s="622"/>
      <c r="BI20" s="622"/>
      <c r="BJ20" s="622"/>
      <c r="BK20" s="622"/>
      <c r="BL20" s="622"/>
      <c r="BM20" s="622"/>
      <c r="BN20" s="623"/>
      <c r="BO20" s="659" t="s">
        <v>257</v>
      </c>
      <c r="BP20" s="659"/>
      <c r="BQ20" s="659"/>
      <c r="BR20" s="659"/>
      <c r="BS20" s="660" t="s">
        <v>240</v>
      </c>
      <c r="BT20" s="660"/>
      <c r="BU20" s="660"/>
      <c r="BV20" s="660"/>
      <c r="BW20" s="660"/>
      <c r="BX20" s="660"/>
      <c r="BY20" s="660"/>
      <c r="BZ20" s="660"/>
      <c r="CA20" s="660"/>
      <c r="CB20" s="698"/>
      <c r="CD20" s="618" t="s">
        <v>283</v>
      </c>
      <c r="CE20" s="619"/>
      <c r="CF20" s="619"/>
      <c r="CG20" s="619"/>
      <c r="CH20" s="619"/>
      <c r="CI20" s="619"/>
      <c r="CJ20" s="619"/>
      <c r="CK20" s="619"/>
      <c r="CL20" s="619"/>
      <c r="CM20" s="619"/>
      <c r="CN20" s="619"/>
      <c r="CO20" s="619"/>
      <c r="CP20" s="619"/>
      <c r="CQ20" s="620"/>
      <c r="CR20" s="621">
        <v>9114035</v>
      </c>
      <c r="CS20" s="622"/>
      <c r="CT20" s="622"/>
      <c r="CU20" s="622"/>
      <c r="CV20" s="622"/>
      <c r="CW20" s="622"/>
      <c r="CX20" s="622"/>
      <c r="CY20" s="623"/>
      <c r="CZ20" s="659">
        <v>100</v>
      </c>
      <c r="DA20" s="659"/>
      <c r="DB20" s="659"/>
      <c r="DC20" s="659"/>
      <c r="DD20" s="627">
        <v>801324</v>
      </c>
      <c r="DE20" s="622"/>
      <c r="DF20" s="622"/>
      <c r="DG20" s="622"/>
      <c r="DH20" s="622"/>
      <c r="DI20" s="622"/>
      <c r="DJ20" s="622"/>
      <c r="DK20" s="622"/>
      <c r="DL20" s="622"/>
      <c r="DM20" s="622"/>
      <c r="DN20" s="622"/>
      <c r="DO20" s="622"/>
      <c r="DP20" s="623"/>
      <c r="DQ20" s="627">
        <v>6384491</v>
      </c>
      <c r="DR20" s="622"/>
      <c r="DS20" s="622"/>
      <c r="DT20" s="622"/>
      <c r="DU20" s="622"/>
      <c r="DV20" s="622"/>
      <c r="DW20" s="622"/>
      <c r="DX20" s="622"/>
      <c r="DY20" s="622"/>
      <c r="DZ20" s="622"/>
      <c r="EA20" s="622"/>
      <c r="EB20" s="622"/>
      <c r="EC20" s="658"/>
    </row>
    <row r="21" spans="2:133" ht="11.25" customHeight="1">
      <c r="B21" s="618" t="s">
        <v>284</v>
      </c>
      <c r="C21" s="619"/>
      <c r="D21" s="619"/>
      <c r="E21" s="619"/>
      <c r="F21" s="619"/>
      <c r="G21" s="619"/>
      <c r="H21" s="619"/>
      <c r="I21" s="619"/>
      <c r="J21" s="619"/>
      <c r="K21" s="619"/>
      <c r="L21" s="619"/>
      <c r="M21" s="619"/>
      <c r="N21" s="619"/>
      <c r="O21" s="619"/>
      <c r="P21" s="619"/>
      <c r="Q21" s="620"/>
      <c r="R21" s="621">
        <v>3127918</v>
      </c>
      <c r="S21" s="622"/>
      <c r="T21" s="622"/>
      <c r="U21" s="622"/>
      <c r="V21" s="622"/>
      <c r="W21" s="622"/>
      <c r="X21" s="622"/>
      <c r="Y21" s="623"/>
      <c r="Z21" s="659">
        <v>31</v>
      </c>
      <c r="AA21" s="659"/>
      <c r="AB21" s="659"/>
      <c r="AC21" s="659"/>
      <c r="AD21" s="660">
        <v>2912741</v>
      </c>
      <c r="AE21" s="660"/>
      <c r="AF21" s="660"/>
      <c r="AG21" s="660"/>
      <c r="AH21" s="660"/>
      <c r="AI21" s="660"/>
      <c r="AJ21" s="660"/>
      <c r="AK21" s="660"/>
      <c r="AL21" s="624">
        <v>51.9</v>
      </c>
      <c r="AM21" s="625"/>
      <c r="AN21" s="625"/>
      <c r="AO21" s="661"/>
      <c r="AP21" s="618" t="s">
        <v>285</v>
      </c>
      <c r="AQ21" s="699"/>
      <c r="AR21" s="699"/>
      <c r="AS21" s="699"/>
      <c r="AT21" s="699"/>
      <c r="AU21" s="699"/>
      <c r="AV21" s="699"/>
      <c r="AW21" s="699"/>
      <c r="AX21" s="699"/>
      <c r="AY21" s="699"/>
      <c r="AZ21" s="699"/>
      <c r="BA21" s="699"/>
      <c r="BB21" s="699"/>
      <c r="BC21" s="699"/>
      <c r="BD21" s="699"/>
      <c r="BE21" s="699"/>
      <c r="BF21" s="700"/>
      <c r="BG21" s="621" t="s">
        <v>240</v>
      </c>
      <c r="BH21" s="622"/>
      <c r="BI21" s="622"/>
      <c r="BJ21" s="622"/>
      <c r="BK21" s="622"/>
      <c r="BL21" s="622"/>
      <c r="BM21" s="622"/>
      <c r="BN21" s="623"/>
      <c r="BO21" s="659" t="s">
        <v>131</v>
      </c>
      <c r="BP21" s="659"/>
      <c r="BQ21" s="659"/>
      <c r="BR21" s="659"/>
      <c r="BS21" s="660" t="s">
        <v>131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286</v>
      </c>
      <c r="C22" s="619"/>
      <c r="D22" s="619"/>
      <c r="E22" s="619"/>
      <c r="F22" s="619"/>
      <c r="G22" s="619"/>
      <c r="H22" s="619"/>
      <c r="I22" s="619"/>
      <c r="J22" s="619"/>
      <c r="K22" s="619"/>
      <c r="L22" s="619"/>
      <c r="M22" s="619"/>
      <c r="N22" s="619"/>
      <c r="O22" s="619"/>
      <c r="P22" s="619"/>
      <c r="Q22" s="620"/>
      <c r="R22" s="621">
        <v>2912741</v>
      </c>
      <c r="S22" s="622"/>
      <c r="T22" s="622"/>
      <c r="U22" s="622"/>
      <c r="V22" s="622"/>
      <c r="W22" s="622"/>
      <c r="X22" s="622"/>
      <c r="Y22" s="623"/>
      <c r="Z22" s="659">
        <v>28.8</v>
      </c>
      <c r="AA22" s="659"/>
      <c r="AB22" s="659"/>
      <c r="AC22" s="659"/>
      <c r="AD22" s="660">
        <v>2912741</v>
      </c>
      <c r="AE22" s="660"/>
      <c r="AF22" s="660"/>
      <c r="AG22" s="660"/>
      <c r="AH22" s="660"/>
      <c r="AI22" s="660"/>
      <c r="AJ22" s="660"/>
      <c r="AK22" s="660"/>
      <c r="AL22" s="624">
        <v>51.9</v>
      </c>
      <c r="AM22" s="625"/>
      <c r="AN22" s="625"/>
      <c r="AO22" s="661"/>
      <c r="AP22" s="618" t="s">
        <v>287</v>
      </c>
      <c r="AQ22" s="699"/>
      <c r="AR22" s="699"/>
      <c r="AS22" s="699"/>
      <c r="AT22" s="699"/>
      <c r="AU22" s="699"/>
      <c r="AV22" s="699"/>
      <c r="AW22" s="699"/>
      <c r="AX22" s="699"/>
      <c r="AY22" s="699"/>
      <c r="AZ22" s="699"/>
      <c r="BA22" s="699"/>
      <c r="BB22" s="699"/>
      <c r="BC22" s="699"/>
      <c r="BD22" s="699"/>
      <c r="BE22" s="699"/>
      <c r="BF22" s="700"/>
      <c r="BG22" s="621" t="s">
        <v>131</v>
      </c>
      <c r="BH22" s="622"/>
      <c r="BI22" s="622"/>
      <c r="BJ22" s="622"/>
      <c r="BK22" s="622"/>
      <c r="BL22" s="622"/>
      <c r="BM22" s="622"/>
      <c r="BN22" s="623"/>
      <c r="BO22" s="659" t="s">
        <v>240</v>
      </c>
      <c r="BP22" s="659"/>
      <c r="BQ22" s="659"/>
      <c r="BR22" s="659"/>
      <c r="BS22" s="660" t="s">
        <v>240</v>
      </c>
      <c r="BT22" s="660"/>
      <c r="BU22" s="660"/>
      <c r="BV22" s="660"/>
      <c r="BW22" s="660"/>
      <c r="BX22" s="660"/>
      <c r="BY22" s="660"/>
      <c r="BZ22" s="660"/>
      <c r="CA22" s="660"/>
      <c r="CB22" s="698"/>
      <c r="CD22" s="673" t="s">
        <v>288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289</v>
      </c>
      <c r="C23" s="619"/>
      <c r="D23" s="619"/>
      <c r="E23" s="619"/>
      <c r="F23" s="619"/>
      <c r="G23" s="619"/>
      <c r="H23" s="619"/>
      <c r="I23" s="619"/>
      <c r="J23" s="619"/>
      <c r="K23" s="619"/>
      <c r="L23" s="619"/>
      <c r="M23" s="619"/>
      <c r="N23" s="619"/>
      <c r="O23" s="619"/>
      <c r="P23" s="619"/>
      <c r="Q23" s="620"/>
      <c r="R23" s="621">
        <v>215177</v>
      </c>
      <c r="S23" s="622"/>
      <c r="T23" s="622"/>
      <c r="U23" s="622"/>
      <c r="V23" s="622"/>
      <c r="W23" s="622"/>
      <c r="X23" s="622"/>
      <c r="Y23" s="623"/>
      <c r="Z23" s="659">
        <v>2.1</v>
      </c>
      <c r="AA23" s="659"/>
      <c r="AB23" s="659"/>
      <c r="AC23" s="659"/>
      <c r="AD23" s="660" t="s">
        <v>257</v>
      </c>
      <c r="AE23" s="660"/>
      <c r="AF23" s="660"/>
      <c r="AG23" s="660"/>
      <c r="AH23" s="660"/>
      <c r="AI23" s="660"/>
      <c r="AJ23" s="660"/>
      <c r="AK23" s="660"/>
      <c r="AL23" s="624" t="s">
        <v>240</v>
      </c>
      <c r="AM23" s="625"/>
      <c r="AN23" s="625"/>
      <c r="AO23" s="661"/>
      <c r="AP23" s="618" t="s">
        <v>290</v>
      </c>
      <c r="AQ23" s="699"/>
      <c r="AR23" s="699"/>
      <c r="AS23" s="699"/>
      <c r="AT23" s="699"/>
      <c r="AU23" s="699"/>
      <c r="AV23" s="699"/>
      <c r="AW23" s="699"/>
      <c r="AX23" s="699"/>
      <c r="AY23" s="699"/>
      <c r="AZ23" s="699"/>
      <c r="BA23" s="699"/>
      <c r="BB23" s="699"/>
      <c r="BC23" s="699"/>
      <c r="BD23" s="699"/>
      <c r="BE23" s="699"/>
      <c r="BF23" s="700"/>
      <c r="BG23" s="621" t="s">
        <v>131</v>
      </c>
      <c r="BH23" s="622"/>
      <c r="BI23" s="622"/>
      <c r="BJ23" s="622"/>
      <c r="BK23" s="622"/>
      <c r="BL23" s="622"/>
      <c r="BM23" s="622"/>
      <c r="BN23" s="623"/>
      <c r="BO23" s="659" t="s">
        <v>131</v>
      </c>
      <c r="BP23" s="659"/>
      <c r="BQ23" s="659"/>
      <c r="BR23" s="659"/>
      <c r="BS23" s="660" t="s">
        <v>240</v>
      </c>
      <c r="BT23" s="660"/>
      <c r="BU23" s="660"/>
      <c r="BV23" s="660"/>
      <c r="BW23" s="660"/>
      <c r="BX23" s="660"/>
      <c r="BY23" s="660"/>
      <c r="BZ23" s="660"/>
      <c r="CA23" s="660"/>
      <c r="CB23" s="698"/>
      <c r="CD23" s="673" t="s">
        <v>228</v>
      </c>
      <c r="CE23" s="674"/>
      <c r="CF23" s="674"/>
      <c r="CG23" s="674"/>
      <c r="CH23" s="674"/>
      <c r="CI23" s="674"/>
      <c r="CJ23" s="674"/>
      <c r="CK23" s="674"/>
      <c r="CL23" s="674"/>
      <c r="CM23" s="674"/>
      <c r="CN23" s="674"/>
      <c r="CO23" s="674"/>
      <c r="CP23" s="674"/>
      <c r="CQ23" s="675"/>
      <c r="CR23" s="673" t="s">
        <v>291</v>
      </c>
      <c r="CS23" s="674"/>
      <c r="CT23" s="674"/>
      <c r="CU23" s="674"/>
      <c r="CV23" s="674"/>
      <c r="CW23" s="674"/>
      <c r="CX23" s="674"/>
      <c r="CY23" s="675"/>
      <c r="CZ23" s="673" t="s">
        <v>292</v>
      </c>
      <c r="DA23" s="674"/>
      <c r="DB23" s="674"/>
      <c r="DC23" s="675"/>
      <c r="DD23" s="673" t="s">
        <v>293</v>
      </c>
      <c r="DE23" s="674"/>
      <c r="DF23" s="674"/>
      <c r="DG23" s="674"/>
      <c r="DH23" s="674"/>
      <c r="DI23" s="674"/>
      <c r="DJ23" s="674"/>
      <c r="DK23" s="675"/>
      <c r="DL23" s="711" t="s">
        <v>294</v>
      </c>
      <c r="DM23" s="712"/>
      <c r="DN23" s="712"/>
      <c r="DO23" s="712"/>
      <c r="DP23" s="712"/>
      <c r="DQ23" s="712"/>
      <c r="DR23" s="712"/>
      <c r="DS23" s="712"/>
      <c r="DT23" s="712"/>
      <c r="DU23" s="712"/>
      <c r="DV23" s="713"/>
      <c r="DW23" s="673" t="s">
        <v>295</v>
      </c>
      <c r="DX23" s="674"/>
      <c r="DY23" s="674"/>
      <c r="DZ23" s="674"/>
      <c r="EA23" s="674"/>
      <c r="EB23" s="674"/>
      <c r="EC23" s="675"/>
    </row>
    <row r="24" spans="2:133" ht="11.25" customHeight="1">
      <c r="B24" s="618" t="s">
        <v>296</v>
      </c>
      <c r="C24" s="619"/>
      <c r="D24" s="619"/>
      <c r="E24" s="619"/>
      <c r="F24" s="619"/>
      <c r="G24" s="619"/>
      <c r="H24" s="619"/>
      <c r="I24" s="619"/>
      <c r="J24" s="619"/>
      <c r="K24" s="619"/>
      <c r="L24" s="619"/>
      <c r="M24" s="619"/>
      <c r="N24" s="619"/>
      <c r="O24" s="619"/>
      <c r="P24" s="619"/>
      <c r="Q24" s="620"/>
      <c r="R24" s="621" t="s">
        <v>240</v>
      </c>
      <c r="S24" s="622"/>
      <c r="T24" s="622"/>
      <c r="U24" s="622"/>
      <c r="V24" s="622"/>
      <c r="W24" s="622"/>
      <c r="X24" s="622"/>
      <c r="Y24" s="623"/>
      <c r="Z24" s="659" t="s">
        <v>131</v>
      </c>
      <c r="AA24" s="659"/>
      <c r="AB24" s="659"/>
      <c r="AC24" s="659"/>
      <c r="AD24" s="660" t="s">
        <v>131</v>
      </c>
      <c r="AE24" s="660"/>
      <c r="AF24" s="660"/>
      <c r="AG24" s="660"/>
      <c r="AH24" s="660"/>
      <c r="AI24" s="660"/>
      <c r="AJ24" s="660"/>
      <c r="AK24" s="660"/>
      <c r="AL24" s="624" t="s">
        <v>131</v>
      </c>
      <c r="AM24" s="625"/>
      <c r="AN24" s="625"/>
      <c r="AO24" s="661"/>
      <c r="AP24" s="618" t="s">
        <v>297</v>
      </c>
      <c r="AQ24" s="699"/>
      <c r="AR24" s="699"/>
      <c r="AS24" s="699"/>
      <c r="AT24" s="699"/>
      <c r="AU24" s="699"/>
      <c r="AV24" s="699"/>
      <c r="AW24" s="699"/>
      <c r="AX24" s="699"/>
      <c r="AY24" s="699"/>
      <c r="AZ24" s="699"/>
      <c r="BA24" s="699"/>
      <c r="BB24" s="699"/>
      <c r="BC24" s="699"/>
      <c r="BD24" s="699"/>
      <c r="BE24" s="699"/>
      <c r="BF24" s="700"/>
      <c r="BG24" s="621" t="s">
        <v>240</v>
      </c>
      <c r="BH24" s="622"/>
      <c r="BI24" s="622"/>
      <c r="BJ24" s="622"/>
      <c r="BK24" s="622"/>
      <c r="BL24" s="622"/>
      <c r="BM24" s="622"/>
      <c r="BN24" s="623"/>
      <c r="BO24" s="659" t="s">
        <v>240</v>
      </c>
      <c r="BP24" s="659"/>
      <c r="BQ24" s="659"/>
      <c r="BR24" s="659"/>
      <c r="BS24" s="660" t="s">
        <v>240</v>
      </c>
      <c r="BT24" s="660"/>
      <c r="BU24" s="660"/>
      <c r="BV24" s="660"/>
      <c r="BW24" s="660"/>
      <c r="BX24" s="660"/>
      <c r="BY24" s="660"/>
      <c r="BZ24" s="660"/>
      <c r="CA24" s="660"/>
      <c r="CB24" s="698"/>
      <c r="CD24" s="679" t="s">
        <v>298</v>
      </c>
      <c r="CE24" s="680"/>
      <c r="CF24" s="680"/>
      <c r="CG24" s="680"/>
      <c r="CH24" s="680"/>
      <c r="CI24" s="680"/>
      <c r="CJ24" s="680"/>
      <c r="CK24" s="680"/>
      <c r="CL24" s="680"/>
      <c r="CM24" s="680"/>
      <c r="CN24" s="680"/>
      <c r="CO24" s="680"/>
      <c r="CP24" s="680"/>
      <c r="CQ24" s="681"/>
      <c r="CR24" s="676">
        <v>3861462</v>
      </c>
      <c r="CS24" s="677"/>
      <c r="CT24" s="677"/>
      <c r="CU24" s="677"/>
      <c r="CV24" s="677"/>
      <c r="CW24" s="677"/>
      <c r="CX24" s="677"/>
      <c r="CY24" s="702"/>
      <c r="CZ24" s="703">
        <v>42.4</v>
      </c>
      <c r="DA24" s="685"/>
      <c r="DB24" s="685"/>
      <c r="DC24" s="705"/>
      <c r="DD24" s="701">
        <v>2747627</v>
      </c>
      <c r="DE24" s="677"/>
      <c r="DF24" s="677"/>
      <c r="DG24" s="677"/>
      <c r="DH24" s="677"/>
      <c r="DI24" s="677"/>
      <c r="DJ24" s="677"/>
      <c r="DK24" s="702"/>
      <c r="DL24" s="701">
        <v>2658994</v>
      </c>
      <c r="DM24" s="677"/>
      <c r="DN24" s="677"/>
      <c r="DO24" s="677"/>
      <c r="DP24" s="677"/>
      <c r="DQ24" s="677"/>
      <c r="DR24" s="677"/>
      <c r="DS24" s="677"/>
      <c r="DT24" s="677"/>
      <c r="DU24" s="677"/>
      <c r="DV24" s="702"/>
      <c r="DW24" s="703">
        <v>46.7</v>
      </c>
      <c r="DX24" s="685"/>
      <c r="DY24" s="685"/>
      <c r="DZ24" s="685"/>
      <c r="EA24" s="685"/>
      <c r="EB24" s="685"/>
      <c r="EC24" s="704"/>
    </row>
    <row r="25" spans="2:133" ht="11.25" customHeight="1">
      <c r="B25" s="618" t="s">
        <v>299</v>
      </c>
      <c r="C25" s="619"/>
      <c r="D25" s="619"/>
      <c r="E25" s="619"/>
      <c r="F25" s="619"/>
      <c r="G25" s="619"/>
      <c r="H25" s="619"/>
      <c r="I25" s="619"/>
      <c r="J25" s="619"/>
      <c r="K25" s="619"/>
      <c r="L25" s="619"/>
      <c r="M25" s="619"/>
      <c r="N25" s="619"/>
      <c r="O25" s="619"/>
      <c r="P25" s="619"/>
      <c r="Q25" s="620"/>
      <c r="R25" s="621">
        <v>5826921</v>
      </c>
      <c r="S25" s="622"/>
      <c r="T25" s="622"/>
      <c r="U25" s="622"/>
      <c r="V25" s="622"/>
      <c r="W25" s="622"/>
      <c r="X25" s="622"/>
      <c r="Y25" s="623"/>
      <c r="Z25" s="659">
        <v>57.7</v>
      </c>
      <c r="AA25" s="659"/>
      <c r="AB25" s="659"/>
      <c r="AC25" s="659"/>
      <c r="AD25" s="660">
        <v>5611744</v>
      </c>
      <c r="AE25" s="660"/>
      <c r="AF25" s="660"/>
      <c r="AG25" s="660"/>
      <c r="AH25" s="660"/>
      <c r="AI25" s="660"/>
      <c r="AJ25" s="660"/>
      <c r="AK25" s="660"/>
      <c r="AL25" s="624">
        <v>100</v>
      </c>
      <c r="AM25" s="625"/>
      <c r="AN25" s="625"/>
      <c r="AO25" s="661"/>
      <c r="AP25" s="618" t="s">
        <v>300</v>
      </c>
      <c r="AQ25" s="699"/>
      <c r="AR25" s="699"/>
      <c r="AS25" s="699"/>
      <c r="AT25" s="699"/>
      <c r="AU25" s="699"/>
      <c r="AV25" s="699"/>
      <c r="AW25" s="699"/>
      <c r="AX25" s="699"/>
      <c r="AY25" s="699"/>
      <c r="AZ25" s="699"/>
      <c r="BA25" s="699"/>
      <c r="BB25" s="699"/>
      <c r="BC25" s="699"/>
      <c r="BD25" s="699"/>
      <c r="BE25" s="699"/>
      <c r="BF25" s="700"/>
      <c r="BG25" s="621" t="s">
        <v>240</v>
      </c>
      <c r="BH25" s="622"/>
      <c r="BI25" s="622"/>
      <c r="BJ25" s="622"/>
      <c r="BK25" s="622"/>
      <c r="BL25" s="622"/>
      <c r="BM25" s="622"/>
      <c r="BN25" s="623"/>
      <c r="BO25" s="659" t="s">
        <v>240</v>
      </c>
      <c r="BP25" s="659"/>
      <c r="BQ25" s="659"/>
      <c r="BR25" s="659"/>
      <c r="BS25" s="660" t="s">
        <v>131</v>
      </c>
      <c r="BT25" s="660"/>
      <c r="BU25" s="660"/>
      <c r="BV25" s="660"/>
      <c r="BW25" s="660"/>
      <c r="BX25" s="660"/>
      <c r="BY25" s="660"/>
      <c r="BZ25" s="660"/>
      <c r="CA25" s="660"/>
      <c r="CB25" s="698"/>
      <c r="CD25" s="618" t="s">
        <v>301</v>
      </c>
      <c r="CE25" s="619"/>
      <c r="CF25" s="619"/>
      <c r="CG25" s="619"/>
      <c r="CH25" s="619"/>
      <c r="CI25" s="619"/>
      <c r="CJ25" s="619"/>
      <c r="CK25" s="619"/>
      <c r="CL25" s="619"/>
      <c r="CM25" s="619"/>
      <c r="CN25" s="619"/>
      <c r="CO25" s="619"/>
      <c r="CP25" s="619"/>
      <c r="CQ25" s="620"/>
      <c r="CR25" s="621">
        <v>1868155</v>
      </c>
      <c r="CS25" s="634"/>
      <c r="CT25" s="634"/>
      <c r="CU25" s="634"/>
      <c r="CV25" s="634"/>
      <c r="CW25" s="634"/>
      <c r="CX25" s="634"/>
      <c r="CY25" s="635"/>
      <c r="CZ25" s="624">
        <v>20.5</v>
      </c>
      <c r="DA25" s="636"/>
      <c r="DB25" s="636"/>
      <c r="DC25" s="637"/>
      <c r="DD25" s="627">
        <v>1690526</v>
      </c>
      <c r="DE25" s="634"/>
      <c r="DF25" s="634"/>
      <c r="DG25" s="634"/>
      <c r="DH25" s="634"/>
      <c r="DI25" s="634"/>
      <c r="DJ25" s="634"/>
      <c r="DK25" s="635"/>
      <c r="DL25" s="627">
        <v>1685658</v>
      </c>
      <c r="DM25" s="634"/>
      <c r="DN25" s="634"/>
      <c r="DO25" s="634"/>
      <c r="DP25" s="634"/>
      <c r="DQ25" s="634"/>
      <c r="DR25" s="634"/>
      <c r="DS25" s="634"/>
      <c r="DT25" s="634"/>
      <c r="DU25" s="634"/>
      <c r="DV25" s="635"/>
      <c r="DW25" s="624">
        <v>29.6</v>
      </c>
      <c r="DX25" s="636"/>
      <c r="DY25" s="636"/>
      <c r="DZ25" s="636"/>
      <c r="EA25" s="636"/>
      <c r="EB25" s="636"/>
      <c r="EC25" s="648"/>
    </row>
    <row r="26" spans="2:133" ht="11.25" customHeight="1">
      <c r="B26" s="618" t="s">
        <v>302</v>
      </c>
      <c r="C26" s="619"/>
      <c r="D26" s="619"/>
      <c r="E26" s="619"/>
      <c r="F26" s="619"/>
      <c r="G26" s="619"/>
      <c r="H26" s="619"/>
      <c r="I26" s="619"/>
      <c r="J26" s="619"/>
      <c r="K26" s="619"/>
      <c r="L26" s="619"/>
      <c r="M26" s="619"/>
      <c r="N26" s="619"/>
      <c r="O26" s="619"/>
      <c r="P26" s="619"/>
      <c r="Q26" s="620"/>
      <c r="R26" s="621">
        <v>1849</v>
      </c>
      <c r="S26" s="622"/>
      <c r="T26" s="622"/>
      <c r="U26" s="622"/>
      <c r="V26" s="622"/>
      <c r="W26" s="622"/>
      <c r="X26" s="622"/>
      <c r="Y26" s="623"/>
      <c r="Z26" s="659">
        <v>0</v>
      </c>
      <c r="AA26" s="659"/>
      <c r="AB26" s="659"/>
      <c r="AC26" s="659"/>
      <c r="AD26" s="660">
        <v>1849</v>
      </c>
      <c r="AE26" s="660"/>
      <c r="AF26" s="660"/>
      <c r="AG26" s="660"/>
      <c r="AH26" s="660"/>
      <c r="AI26" s="660"/>
      <c r="AJ26" s="660"/>
      <c r="AK26" s="660"/>
      <c r="AL26" s="624">
        <v>0</v>
      </c>
      <c r="AM26" s="625"/>
      <c r="AN26" s="625"/>
      <c r="AO26" s="661"/>
      <c r="AP26" s="618" t="s">
        <v>303</v>
      </c>
      <c r="AQ26" s="699"/>
      <c r="AR26" s="699"/>
      <c r="AS26" s="699"/>
      <c r="AT26" s="699"/>
      <c r="AU26" s="699"/>
      <c r="AV26" s="699"/>
      <c r="AW26" s="699"/>
      <c r="AX26" s="699"/>
      <c r="AY26" s="699"/>
      <c r="AZ26" s="699"/>
      <c r="BA26" s="699"/>
      <c r="BB26" s="699"/>
      <c r="BC26" s="699"/>
      <c r="BD26" s="699"/>
      <c r="BE26" s="699"/>
      <c r="BF26" s="700"/>
      <c r="BG26" s="621" t="s">
        <v>240</v>
      </c>
      <c r="BH26" s="622"/>
      <c r="BI26" s="622"/>
      <c r="BJ26" s="622"/>
      <c r="BK26" s="622"/>
      <c r="BL26" s="622"/>
      <c r="BM26" s="622"/>
      <c r="BN26" s="623"/>
      <c r="BO26" s="659" t="s">
        <v>240</v>
      </c>
      <c r="BP26" s="659"/>
      <c r="BQ26" s="659"/>
      <c r="BR26" s="659"/>
      <c r="BS26" s="660" t="s">
        <v>176</v>
      </c>
      <c r="BT26" s="660"/>
      <c r="BU26" s="660"/>
      <c r="BV26" s="660"/>
      <c r="BW26" s="660"/>
      <c r="BX26" s="660"/>
      <c r="BY26" s="660"/>
      <c r="BZ26" s="660"/>
      <c r="CA26" s="660"/>
      <c r="CB26" s="698"/>
      <c r="CD26" s="618" t="s">
        <v>304</v>
      </c>
      <c r="CE26" s="619"/>
      <c r="CF26" s="619"/>
      <c r="CG26" s="619"/>
      <c r="CH26" s="619"/>
      <c r="CI26" s="619"/>
      <c r="CJ26" s="619"/>
      <c r="CK26" s="619"/>
      <c r="CL26" s="619"/>
      <c r="CM26" s="619"/>
      <c r="CN26" s="619"/>
      <c r="CO26" s="619"/>
      <c r="CP26" s="619"/>
      <c r="CQ26" s="620"/>
      <c r="CR26" s="621">
        <v>987343</v>
      </c>
      <c r="CS26" s="622"/>
      <c r="CT26" s="622"/>
      <c r="CU26" s="622"/>
      <c r="CV26" s="622"/>
      <c r="CW26" s="622"/>
      <c r="CX26" s="622"/>
      <c r="CY26" s="623"/>
      <c r="CZ26" s="624">
        <v>10.8</v>
      </c>
      <c r="DA26" s="636"/>
      <c r="DB26" s="636"/>
      <c r="DC26" s="637"/>
      <c r="DD26" s="627">
        <v>889490</v>
      </c>
      <c r="DE26" s="622"/>
      <c r="DF26" s="622"/>
      <c r="DG26" s="622"/>
      <c r="DH26" s="622"/>
      <c r="DI26" s="622"/>
      <c r="DJ26" s="622"/>
      <c r="DK26" s="623"/>
      <c r="DL26" s="627" t="s">
        <v>240</v>
      </c>
      <c r="DM26" s="622"/>
      <c r="DN26" s="622"/>
      <c r="DO26" s="622"/>
      <c r="DP26" s="622"/>
      <c r="DQ26" s="622"/>
      <c r="DR26" s="622"/>
      <c r="DS26" s="622"/>
      <c r="DT26" s="622"/>
      <c r="DU26" s="622"/>
      <c r="DV26" s="623"/>
      <c r="DW26" s="624" t="s">
        <v>131</v>
      </c>
      <c r="DX26" s="636"/>
      <c r="DY26" s="636"/>
      <c r="DZ26" s="636"/>
      <c r="EA26" s="636"/>
      <c r="EB26" s="636"/>
      <c r="EC26" s="648"/>
    </row>
    <row r="27" spans="2:133" ht="11.25" customHeight="1">
      <c r="B27" s="618" t="s">
        <v>305</v>
      </c>
      <c r="C27" s="619"/>
      <c r="D27" s="619"/>
      <c r="E27" s="619"/>
      <c r="F27" s="619"/>
      <c r="G27" s="619"/>
      <c r="H27" s="619"/>
      <c r="I27" s="619"/>
      <c r="J27" s="619"/>
      <c r="K27" s="619"/>
      <c r="L27" s="619"/>
      <c r="M27" s="619"/>
      <c r="N27" s="619"/>
      <c r="O27" s="619"/>
      <c r="P27" s="619"/>
      <c r="Q27" s="620"/>
      <c r="R27" s="621">
        <v>93341</v>
      </c>
      <c r="S27" s="622"/>
      <c r="T27" s="622"/>
      <c r="U27" s="622"/>
      <c r="V27" s="622"/>
      <c r="W27" s="622"/>
      <c r="X27" s="622"/>
      <c r="Y27" s="623"/>
      <c r="Z27" s="659">
        <v>0.9</v>
      </c>
      <c r="AA27" s="659"/>
      <c r="AB27" s="659"/>
      <c r="AC27" s="659"/>
      <c r="AD27" s="660" t="s">
        <v>131</v>
      </c>
      <c r="AE27" s="660"/>
      <c r="AF27" s="660"/>
      <c r="AG27" s="660"/>
      <c r="AH27" s="660"/>
      <c r="AI27" s="660"/>
      <c r="AJ27" s="660"/>
      <c r="AK27" s="660"/>
      <c r="AL27" s="624" t="s">
        <v>131</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2026297</v>
      </c>
      <c r="BH27" s="622"/>
      <c r="BI27" s="622"/>
      <c r="BJ27" s="622"/>
      <c r="BK27" s="622"/>
      <c r="BL27" s="622"/>
      <c r="BM27" s="622"/>
      <c r="BN27" s="623"/>
      <c r="BO27" s="659">
        <v>100</v>
      </c>
      <c r="BP27" s="659"/>
      <c r="BQ27" s="659"/>
      <c r="BR27" s="659"/>
      <c r="BS27" s="660">
        <v>29692</v>
      </c>
      <c r="BT27" s="660"/>
      <c r="BU27" s="660"/>
      <c r="BV27" s="660"/>
      <c r="BW27" s="660"/>
      <c r="BX27" s="660"/>
      <c r="BY27" s="660"/>
      <c r="BZ27" s="660"/>
      <c r="CA27" s="660"/>
      <c r="CB27" s="698"/>
      <c r="CD27" s="618" t="s">
        <v>307</v>
      </c>
      <c r="CE27" s="619"/>
      <c r="CF27" s="619"/>
      <c r="CG27" s="619"/>
      <c r="CH27" s="619"/>
      <c r="CI27" s="619"/>
      <c r="CJ27" s="619"/>
      <c r="CK27" s="619"/>
      <c r="CL27" s="619"/>
      <c r="CM27" s="619"/>
      <c r="CN27" s="619"/>
      <c r="CO27" s="619"/>
      <c r="CP27" s="619"/>
      <c r="CQ27" s="620"/>
      <c r="CR27" s="621">
        <v>1329178</v>
      </c>
      <c r="CS27" s="634"/>
      <c r="CT27" s="634"/>
      <c r="CU27" s="634"/>
      <c r="CV27" s="634"/>
      <c r="CW27" s="634"/>
      <c r="CX27" s="634"/>
      <c r="CY27" s="635"/>
      <c r="CZ27" s="624">
        <v>14.6</v>
      </c>
      <c r="DA27" s="636"/>
      <c r="DB27" s="636"/>
      <c r="DC27" s="637"/>
      <c r="DD27" s="627">
        <v>398314</v>
      </c>
      <c r="DE27" s="634"/>
      <c r="DF27" s="634"/>
      <c r="DG27" s="634"/>
      <c r="DH27" s="634"/>
      <c r="DI27" s="634"/>
      <c r="DJ27" s="634"/>
      <c r="DK27" s="635"/>
      <c r="DL27" s="627">
        <v>314549</v>
      </c>
      <c r="DM27" s="634"/>
      <c r="DN27" s="634"/>
      <c r="DO27" s="634"/>
      <c r="DP27" s="634"/>
      <c r="DQ27" s="634"/>
      <c r="DR27" s="634"/>
      <c r="DS27" s="634"/>
      <c r="DT27" s="634"/>
      <c r="DU27" s="634"/>
      <c r="DV27" s="635"/>
      <c r="DW27" s="624">
        <v>5.5</v>
      </c>
      <c r="DX27" s="636"/>
      <c r="DY27" s="636"/>
      <c r="DZ27" s="636"/>
      <c r="EA27" s="636"/>
      <c r="EB27" s="636"/>
      <c r="EC27" s="648"/>
    </row>
    <row r="28" spans="2:133" ht="11.25" customHeight="1">
      <c r="B28" s="618" t="s">
        <v>308</v>
      </c>
      <c r="C28" s="619"/>
      <c r="D28" s="619"/>
      <c r="E28" s="619"/>
      <c r="F28" s="619"/>
      <c r="G28" s="619"/>
      <c r="H28" s="619"/>
      <c r="I28" s="619"/>
      <c r="J28" s="619"/>
      <c r="K28" s="619"/>
      <c r="L28" s="619"/>
      <c r="M28" s="619"/>
      <c r="N28" s="619"/>
      <c r="O28" s="619"/>
      <c r="P28" s="619"/>
      <c r="Q28" s="620"/>
      <c r="R28" s="621">
        <v>99317</v>
      </c>
      <c r="S28" s="622"/>
      <c r="T28" s="622"/>
      <c r="U28" s="622"/>
      <c r="V28" s="622"/>
      <c r="W28" s="622"/>
      <c r="X28" s="622"/>
      <c r="Y28" s="623"/>
      <c r="Z28" s="659">
        <v>1</v>
      </c>
      <c r="AA28" s="659"/>
      <c r="AB28" s="659"/>
      <c r="AC28" s="659"/>
      <c r="AD28" s="660" t="s">
        <v>240</v>
      </c>
      <c r="AE28" s="660"/>
      <c r="AF28" s="660"/>
      <c r="AG28" s="660"/>
      <c r="AH28" s="660"/>
      <c r="AI28" s="660"/>
      <c r="AJ28" s="660"/>
      <c r="AK28" s="660"/>
      <c r="AL28" s="624" t="s">
        <v>240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664129</v>
      </c>
      <c r="CS28" s="622"/>
      <c r="CT28" s="622"/>
      <c r="CU28" s="622"/>
      <c r="CV28" s="622"/>
      <c r="CW28" s="622"/>
      <c r="CX28" s="622"/>
      <c r="CY28" s="623"/>
      <c r="CZ28" s="624">
        <v>7.3</v>
      </c>
      <c r="DA28" s="636"/>
      <c r="DB28" s="636"/>
      <c r="DC28" s="637"/>
      <c r="DD28" s="627">
        <v>658787</v>
      </c>
      <c r="DE28" s="622"/>
      <c r="DF28" s="622"/>
      <c r="DG28" s="622"/>
      <c r="DH28" s="622"/>
      <c r="DI28" s="622"/>
      <c r="DJ28" s="622"/>
      <c r="DK28" s="623"/>
      <c r="DL28" s="627">
        <v>658787</v>
      </c>
      <c r="DM28" s="622"/>
      <c r="DN28" s="622"/>
      <c r="DO28" s="622"/>
      <c r="DP28" s="622"/>
      <c r="DQ28" s="622"/>
      <c r="DR28" s="622"/>
      <c r="DS28" s="622"/>
      <c r="DT28" s="622"/>
      <c r="DU28" s="622"/>
      <c r="DV28" s="623"/>
      <c r="DW28" s="624">
        <v>11.6</v>
      </c>
      <c r="DX28" s="636"/>
      <c r="DY28" s="636"/>
      <c r="DZ28" s="636"/>
      <c r="EA28" s="636"/>
      <c r="EB28" s="636"/>
      <c r="EC28" s="648"/>
    </row>
    <row r="29" spans="2:133" ht="11.25" customHeight="1">
      <c r="B29" s="618" t="s">
        <v>310</v>
      </c>
      <c r="C29" s="619"/>
      <c r="D29" s="619"/>
      <c r="E29" s="619"/>
      <c r="F29" s="619"/>
      <c r="G29" s="619"/>
      <c r="H29" s="619"/>
      <c r="I29" s="619"/>
      <c r="J29" s="619"/>
      <c r="K29" s="619"/>
      <c r="L29" s="619"/>
      <c r="M29" s="619"/>
      <c r="N29" s="619"/>
      <c r="O29" s="619"/>
      <c r="P29" s="619"/>
      <c r="Q29" s="620"/>
      <c r="R29" s="621">
        <v>50240</v>
      </c>
      <c r="S29" s="622"/>
      <c r="T29" s="622"/>
      <c r="U29" s="622"/>
      <c r="V29" s="622"/>
      <c r="W29" s="622"/>
      <c r="X29" s="622"/>
      <c r="Y29" s="623"/>
      <c r="Z29" s="659">
        <v>0.5</v>
      </c>
      <c r="AA29" s="659"/>
      <c r="AB29" s="659"/>
      <c r="AC29" s="659"/>
      <c r="AD29" s="660" t="s">
        <v>131</v>
      </c>
      <c r="AE29" s="660"/>
      <c r="AF29" s="660"/>
      <c r="AG29" s="660"/>
      <c r="AH29" s="660"/>
      <c r="AI29" s="660"/>
      <c r="AJ29" s="660"/>
      <c r="AK29" s="660"/>
      <c r="AL29" s="624" t="s">
        <v>131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311</v>
      </c>
      <c r="CE29" s="641"/>
      <c r="CF29" s="618" t="s">
        <v>312</v>
      </c>
      <c r="CG29" s="619"/>
      <c r="CH29" s="619"/>
      <c r="CI29" s="619"/>
      <c r="CJ29" s="619"/>
      <c r="CK29" s="619"/>
      <c r="CL29" s="619"/>
      <c r="CM29" s="619"/>
      <c r="CN29" s="619"/>
      <c r="CO29" s="619"/>
      <c r="CP29" s="619"/>
      <c r="CQ29" s="620"/>
      <c r="CR29" s="621">
        <v>664129</v>
      </c>
      <c r="CS29" s="634"/>
      <c r="CT29" s="634"/>
      <c r="CU29" s="634"/>
      <c r="CV29" s="634"/>
      <c r="CW29" s="634"/>
      <c r="CX29" s="634"/>
      <c r="CY29" s="635"/>
      <c r="CZ29" s="624">
        <v>7.3</v>
      </c>
      <c r="DA29" s="636"/>
      <c r="DB29" s="636"/>
      <c r="DC29" s="637"/>
      <c r="DD29" s="627">
        <v>658787</v>
      </c>
      <c r="DE29" s="634"/>
      <c r="DF29" s="634"/>
      <c r="DG29" s="634"/>
      <c r="DH29" s="634"/>
      <c r="DI29" s="634"/>
      <c r="DJ29" s="634"/>
      <c r="DK29" s="635"/>
      <c r="DL29" s="627">
        <v>658787</v>
      </c>
      <c r="DM29" s="634"/>
      <c r="DN29" s="634"/>
      <c r="DO29" s="634"/>
      <c r="DP29" s="634"/>
      <c r="DQ29" s="634"/>
      <c r="DR29" s="634"/>
      <c r="DS29" s="634"/>
      <c r="DT29" s="634"/>
      <c r="DU29" s="634"/>
      <c r="DV29" s="635"/>
      <c r="DW29" s="624">
        <v>11.6</v>
      </c>
      <c r="DX29" s="636"/>
      <c r="DY29" s="636"/>
      <c r="DZ29" s="636"/>
      <c r="EA29" s="636"/>
      <c r="EB29" s="636"/>
      <c r="EC29" s="648"/>
    </row>
    <row r="30" spans="2:133" ht="11.25" customHeight="1">
      <c r="B30" s="618" t="s">
        <v>313</v>
      </c>
      <c r="C30" s="619"/>
      <c r="D30" s="619"/>
      <c r="E30" s="619"/>
      <c r="F30" s="619"/>
      <c r="G30" s="619"/>
      <c r="H30" s="619"/>
      <c r="I30" s="619"/>
      <c r="J30" s="619"/>
      <c r="K30" s="619"/>
      <c r="L30" s="619"/>
      <c r="M30" s="619"/>
      <c r="N30" s="619"/>
      <c r="O30" s="619"/>
      <c r="P30" s="619"/>
      <c r="Q30" s="620"/>
      <c r="R30" s="621">
        <v>1499162</v>
      </c>
      <c r="S30" s="622"/>
      <c r="T30" s="622"/>
      <c r="U30" s="622"/>
      <c r="V30" s="622"/>
      <c r="W30" s="622"/>
      <c r="X30" s="622"/>
      <c r="Y30" s="623"/>
      <c r="Z30" s="659">
        <v>14.8</v>
      </c>
      <c r="AA30" s="659"/>
      <c r="AB30" s="659"/>
      <c r="AC30" s="659"/>
      <c r="AD30" s="660" t="s">
        <v>240</v>
      </c>
      <c r="AE30" s="660"/>
      <c r="AF30" s="660"/>
      <c r="AG30" s="660"/>
      <c r="AH30" s="660"/>
      <c r="AI30" s="660"/>
      <c r="AJ30" s="660"/>
      <c r="AK30" s="660"/>
      <c r="AL30" s="624" t="s">
        <v>240</v>
      </c>
      <c r="AM30" s="625"/>
      <c r="AN30" s="625"/>
      <c r="AO30" s="661"/>
      <c r="AP30" s="673" t="s">
        <v>228</v>
      </c>
      <c r="AQ30" s="674"/>
      <c r="AR30" s="674"/>
      <c r="AS30" s="674"/>
      <c r="AT30" s="674"/>
      <c r="AU30" s="674"/>
      <c r="AV30" s="674"/>
      <c r="AW30" s="674"/>
      <c r="AX30" s="674"/>
      <c r="AY30" s="674"/>
      <c r="AZ30" s="674"/>
      <c r="BA30" s="674"/>
      <c r="BB30" s="674"/>
      <c r="BC30" s="674"/>
      <c r="BD30" s="674"/>
      <c r="BE30" s="674"/>
      <c r="BF30" s="675"/>
      <c r="BG30" s="673" t="s">
        <v>314</v>
      </c>
      <c r="BH30" s="696"/>
      <c r="BI30" s="696"/>
      <c r="BJ30" s="696"/>
      <c r="BK30" s="696"/>
      <c r="BL30" s="696"/>
      <c r="BM30" s="696"/>
      <c r="BN30" s="696"/>
      <c r="BO30" s="696"/>
      <c r="BP30" s="696"/>
      <c r="BQ30" s="697"/>
      <c r="BR30" s="673" t="s">
        <v>315</v>
      </c>
      <c r="BS30" s="696"/>
      <c r="BT30" s="696"/>
      <c r="BU30" s="696"/>
      <c r="BV30" s="696"/>
      <c r="BW30" s="696"/>
      <c r="BX30" s="696"/>
      <c r="BY30" s="696"/>
      <c r="BZ30" s="696"/>
      <c r="CA30" s="696"/>
      <c r="CB30" s="697"/>
      <c r="CD30" s="642"/>
      <c r="CE30" s="643"/>
      <c r="CF30" s="618" t="s">
        <v>316</v>
      </c>
      <c r="CG30" s="619"/>
      <c r="CH30" s="619"/>
      <c r="CI30" s="619"/>
      <c r="CJ30" s="619"/>
      <c r="CK30" s="619"/>
      <c r="CL30" s="619"/>
      <c r="CM30" s="619"/>
      <c r="CN30" s="619"/>
      <c r="CO30" s="619"/>
      <c r="CP30" s="619"/>
      <c r="CQ30" s="620"/>
      <c r="CR30" s="621">
        <v>614504</v>
      </c>
      <c r="CS30" s="622"/>
      <c r="CT30" s="622"/>
      <c r="CU30" s="622"/>
      <c r="CV30" s="622"/>
      <c r="CW30" s="622"/>
      <c r="CX30" s="622"/>
      <c r="CY30" s="623"/>
      <c r="CZ30" s="624">
        <v>6.7</v>
      </c>
      <c r="DA30" s="636"/>
      <c r="DB30" s="636"/>
      <c r="DC30" s="637"/>
      <c r="DD30" s="627">
        <v>609162</v>
      </c>
      <c r="DE30" s="622"/>
      <c r="DF30" s="622"/>
      <c r="DG30" s="622"/>
      <c r="DH30" s="622"/>
      <c r="DI30" s="622"/>
      <c r="DJ30" s="622"/>
      <c r="DK30" s="623"/>
      <c r="DL30" s="627">
        <v>609162</v>
      </c>
      <c r="DM30" s="622"/>
      <c r="DN30" s="622"/>
      <c r="DO30" s="622"/>
      <c r="DP30" s="622"/>
      <c r="DQ30" s="622"/>
      <c r="DR30" s="622"/>
      <c r="DS30" s="622"/>
      <c r="DT30" s="622"/>
      <c r="DU30" s="622"/>
      <c r="DV30" s="623"/>
      <c r="DW30" s="624">
        <v>10.7</v>
      </c>
      <c r="DX30" s="636"/>
      <c r="DY30" s="636"/>
      <c r="DZ30" s="636"/>
      <c r="EA30" s="636"/>
      <c r="EB30" s="636"/>
      <c r="EC30" s="648"/>
    </row>
    <row r="31" spans="2:133" ht="11.25" customHeight="1">
      <c r="B31" s="688" t="s">
        <v>317</v>
      </c>
      <c r="C31" s="689"/>
      <c r="D31" s="689"/>
      <c r="E31" s="689"/>
      <c r="F31" s="689"/>
      <c r="G31" s="689"/>
      <c r="H31" s="689"/>
      <c r="I31" s="689"/>
      <c r="J31" s="689"/>
      <c r="K31" s="689"/>
      <c r="L31" s="689"/>
      <c r="M31" s="689"/>
      <c r="N31" s="689"/>
      <c r="O31" s="689"/>
      <c r="P31" s="689"/>
      <c r="Q31" s="690"/>
      <c r="R31" s="621" t="s">
        <v>240</v>
      </c>
      <c r="S31" s="622"/>
      <c r="T31" s="622"/>
      <c r="U31" s="622"/>
      <c r="V31" s="622"/>
      <c r="W31" s="622"/>
      <c r="X31" s="622"/>
      <c r="Y31" s="623"/>
      <c r="Z31" s="659" t="s">
        <v>240</v>
      </c>
      <c r="AA31" s="659"/>
      <c r="AB31" s="659"/>
      <c r="AC31" s="659"/>
      <c r="AD31" s="660" t="s">
        <v>240</v>
      </c>
      <c r="AE31" s="660"/>
      <c r="AF31" s="660"/>
      <c r="AG31" s="660"/>
      <c r="AH31" s="660"/>
      <c r="AI31" s="660"/>
      <c r="AJ31" s="660"/>
      <c r="AK31" s="660"/>
      <c r="AL31" s="624" t="s">
        <v>257</v>
      </c>
      <c r="AM31" s="625"/>
      <c r="AN31" s="625"/>
      <c r="AO31" s="661"/>
      <c r="AP31" s="691" t="s">
        <v>318</v>
      </c>
      <c r="AQ31" s="692"/>
      <c r="AR31" s="692"/>
      <c r="AS31" s="692"/>
      <c r="AT31" s="693" t="s">
        <v>319</v>
      </c>
      <c r="AU31" s="218"/>
      <c r="AV31" s="218"/>
      <c r="AW31" s="218"/>
      <c r="AX31" s="679" t="s">
        <v>192</v>
      </c>
      <c r="AY31" s="680"/>
      <c r="AZ31" s="680"/>
      <c r="BA31" s="680"/>
      <c r="BB31" s="680"/>
      <c r="BC31" s="680"/>
      <c r="BD31" s="680"/>
      <c r="BE31" s="680"/>
      <c r="BF31" s="681"/>
      <c r="BG31" s="683">
        <v>99.5</v>
      </c>
      <c r="BH31" s="684"/>
      <c r="BI31" s="684"/>
      <c r="BJ31" s="684"/>
      <c r="BK31" s="684"/>
      <c r="BL31" s="684"/>
      <c r="BM31" s="685">
        <v>99</v>
      </c>
      <c r="BN31" s="684"/>
      <c r="BO31" s="684"/>
      <c r="BP31" s="684"/>
      <c r="BQ31" s="686"/>
      <c r="BR31" s="683">
        <v>99.2</v>
      </c>
      <c r="BS31" s="684"/>
      <c r="BT31" s="684"/>
      <c r="BU31" s="684"/>
      <c r="BV31" s="684"/>
      <c r="BW31" s="684"/>
      <c r="BX31" s="685">
        <v>98.5</v>
      </c>
      <c r="BY31" s="684"/>
      <c r="BZ31" s="684"/>
      <c r="CA31" s="684"/>
      <c r="CB31" s="686"/>
      <c r="CD31" s="642"/>
      <c r="CE31" s="643"/>
      <c r="CF31" s="618" t="s">
        <v>320</v>
      </c>
      <c r="CG31" s="619"/>
      <c r="CH31" s="619"/>
      <c r="CI31" s="619"/>
      <c r="CJ31" s="619"/>
      <c r="CK31" s="619"/>
      <c r="CL31" s="619"/>
      <c r="CM31" s="619"/>
      <c r="CN31" s="619"/>
      <c r="CO31" s="619"/>
      <c r="CP31" s="619"/>
      <c r="CQ31" s="620"/>
      <c r="CR31" s="621">
        <v>49625</v>
      </c>
      <c r="CS31" s="634"/>
      <c r="CT31" s="634"/>
      <c r="CU31" s="634"/>
      <c r="CV31" s="634"/>
      <c r="CW31" s="634"/>
      <c r="CX31" s="634"/>
      <c r="CY31" s="635"/>
      <c r="CZ31" s="624">
        <v>0.5</v>
      </c>
      <c r="DA31" s="636"/>
      <c r="DB31" s="636"/>
      <c r="DC31" s="637"/>
      <c r="DD31" s="627">
        <v>49625</v>
      </c>
      <c r="DE31" s="634"/>
      <c r="DF31" s="634"/>
      <c r="DG31" s="634"/>
      <c r="DH31" s="634"/>
      <c r="DI31" s="634"/>
      <c r="DJ31" s="634"/>
      <c r="DK31" s="635"/>
      <c r="DL31" s="627">
        <v>49625</v>
      </c>
      <c r="DM31" s="634"/>
      <c r="DN31" s="634"/>
      <c r="DO31" s="634"/>
      <c r="DP31" s="634"/>
      <c r="DQ31" s="634"/>
      <c r="DR31" s="634"/>
      <c r="DS31" s="634"/>
      <c r="DT31" s="634"/>
      <c r="DU31" s="634"/>
      <c r="DV31" s="635"/>
      <c r="DW31" s="624">
        <v>0.9</v>
      </c>
      <c r="DX31" s="636"/>
      <c r="DY31" s="636"/>
      <c r="DZ31" s="636"/>
      <c r="EA31" s="636"/>
      <c r="EB31" s="636"/>
      <c r="EC31" s="648"/>
    </row>
    <row r="32" spans="2:133" ht="11.25" customHeight="1">
      <c r="B32" s="618" t="s">
        <v>321</v>
      </c>
      <c r="C32" s="619"/>
      <c r="D32" s="619"/>
      <c r="E32" s="619"/>
      <c r="F32" s="619"/>
      <c r="G32" s="619"/>
      <c r="H32" s="619"/>
      <c r="I32" s="619"/>
      <c r="J32" s="619"/>
      <c r="K32" s="619"/>
      <c r="L32" s="619"/>
      <c r="M32" s="619"/>
      <c r="N32" s="619"/>
      <c r="O32" s="619"/>
      <c r="P32" s="619"/>
      <c r="Q32" s="620"/>
      <c r="R32" s="621">
        <v>708452</v>
      </c>
      <c r="S32" s="622"/>
      <c r="T32" s="622"/>
      <c r="U32" s="622"/>
      <c r="V32" s="622"/>
      <c r="W32" s="622"/>
      <c r="X32" s="622"/>
      <c r="Y32" s="623"/>
      <c r="Z32" s="659">
        <v>7</v>
      </c>
      <c r="AA32" s="659"/>
      <c r="AB32" s="659"/>
      <c r="AC32" s="659"/>
      <c r="AD32" s="660" t="s">
        <v>131</v>
      </c>
      <c r="AE32" s="660"/>
      <c r="AF32" s="660"/>
      <c r="AG32" s="660"/>
      <c r="AH32" s="660"/>
      <c r="AI32" s="660"/>
      <c r="AJ32" s="660"/>
      <c r="AK32" s="660"/>
      <c r="AL32" s="624" t="s">
        <v>240</v>
      </c>
      <c r="AM32" s="625"/>
      <c r="AN32" s="625"/>
      <c r="AO32" s="661"/>
      <c r="AP32" s="662"/>
      <c r="AQ32" s="663"/>
      <c r="AR32" s="663"/>
      <c r="AS32" s="663"/>
      <c r="AT32" s="694"/>
      <c r="AU32" s="214" t="s">
        <v>322</v>
      </c>
      <c r="AX32" s="618" t="s">
        <v>323</v>
      </c>
      <c r="AY32" s="619"/>
      <c r="AZ32" s="619"/>
      <c r="BA32" s="619"/>
      <c r="BB32" s="619"/>
      <c r="BC32" s="619"/>
      <c r="BD32" s="619"/>
      <c r="BE32" s="619"/>
      <c r="BF32" s="620"/>
      <c r="BG32" s="687">
        <v>99.5</v>
      </c>
      <c r="BH32" s="634"/>
      <c r="BI32" s="634"/>
      <c r="BJ32" s="634"/>
      <c r="BK32" s="634"/>
      <c r="BL32" s="634"/>
      <c r="BM32" s="625">
        <v>98.8</v>
      </c>
      <c r="BN32" s="634"/>
      <c r="BO32" s="634"/>
      <c r="BP32" s="634"/>
      <c r="BQ32" s="657"/>
      <c r="BR32" s="687">
        <v>99.7</v>
      </c>
      <c r="BS32" s="634"/>
      <c r="BT32" s="634"/>
      <c r="BU32" s="634"/>
      <c r="BV32" s="634"/>
      <c r="BW32" s="634"/>
      <c r="BX32" s="625">
        <v>98.8</v>
      </c>
      <c r="BY32" s="634"/>
      <c r="BZ32" s="634"/>
      <c r="CA32" s="634"/>
      <c r="CB32" s="657"/>
      <c r="CD32" s="644"/>
      <c r="CE32" s="645"/>
      <c r="CF32" s="618" t="s">
        <v>324</v>
      </c>
      <c r="CG32" s="619"/>
      <c r="CH32" s="619"/>
      <c r="CI32" s="619"/>
      <c r="CJ32" s="619"/>
      <c r="CK32" s="619"/>
      <c r="CL32" s="619"/>
      <c r="CM32" s="619"/>
      <c r="CN32" s="619"/>
      <c r="CO32" s="619"/>
      <c r="CP32" s="619"/>
      <c r="CQ32" s="620"/>
      <c r="CR32" s="621" t="s">
        <v>131</v>
      </c>
      <c r="CS32" s="622"/>
      <c r="CT32" s="622"/>
      <c r="CU32" s="622"/>
      <c r="CV32" s="622"/>
      <c r="CW32" s="622"/>
      <c r="CX32" s="622"/>
      <c r="CY32" s="623"/>
      <c r="CZ32" s="624" t="s">
        <v>240</v>
      </c>
      <c r="DA32" s="636"/>
      <c r="DB32" s="636"/>
      <c r="DC32" s="637"/>
      <c r="DD32" s="627" t="s">
        <v>131</v>
      </c>
      <c r="DE32" s="622"/>
      <c r="DF32" s="622"/>
      <c r="DG32" s="622"/>
      <c r="DH32" s="622"/>
      <c r="DI32" s="622"/>
      <c r="DJ32" s="622"/>
      <c r="DK32" s="623"/>
      <c r="DL32" s="627" t="s">
        <v>131</v>
      </c>
      <c r="DM32" s="622"/>
      <c r="DN32" s="622"/>
      <c r="DO32" s="622"/>
      <c r="DP32" s="622"/>
      <c r="DQ32" s="622"/>
      <c r="DR32" s="622"/>
      <c r="DS32" s="622"/>
      <c r="DT32" s="622"/>
      <c r="DU32" s="622"/>
      <c r="DV32" s="623"/>
      <c r="DW32" s="624" t="s">
        <v>240</v>
      </c>
      <c r="DX32" s="636"/>
      <c r="DY32" s="636"/>
      <c r="DZ32" s="636"/>
      <c r="EA32" s="636"/>
      <c r="EB32" s="636"/>
      <c r="EC32" s="648"/>
    </row>
    <row r="33" spans="2:133" ht="11.25" customHeight="1">
      <c r="B33" s="618" t="s">
        <v>325</v>
      </c>
      <c r="C33" s="619"/>
      <c r="D33" s="619"/>
      <c r="E33" s="619"/>
      <c r="F33" s="619"/>
      <c r="G33" s="619"/>
      <c r="H33" s="619"/>
      <c r="I33" s="619"/>
      <c r="J33" s="619"/>
      <c r="K33" s="619"/>
      <c r="L33" s="619"/>
      <c r="M33" s="619"/>
      <c r="N33" s="619"/>
      <c r="O33" s="619"/>
      <c r="P33" s="619"/>
      <c r="Q33" s="620"/>
      <c r="R33" s="621">
        <v>3532</v>
      </c>
      <c r="S33" s="622"/>
      <c r="T33" s="622"/>
      <c r="U33" s="622"/>
      <c r="V33" s="622"/>
      <c r="W33" s="622"/>
      <c r="X33" s="622"/>
      <c r="Y33" s="623"/>
      <c r="Z33" s="659">
        <v>0</v>
      </c>
      <c r="AA33" s="659"/>
      <c r="AB33" s="659"/>
      <c r="AC33" s="659"/>
      <c r="AD33" s="660">
        <v>65</v>
      </c>
      <c r="AE33" s="660"/>
      <c r="AF33" s="660"/>
      <c r="AG33" s="660"/>
      <c r="AH33" s="660"/>
      <c r="AI33" s="660"/>
      <c r="AJ33" s="660"/>
      <c r="AK33" s="660"/>
      <c r="AL33" s="624">
        <v>0</v>
      </c>
      <c r="AM33" s="625"/>
      <c r="AN33" s="625"/>
      <c r="AO33" s="661"/>
      <c r="AP33" s="664"/>
      <c r="AQ33" s="665"/>
      <c r="AR33" s="665"/>
      <c r="AS33" s="665"/>
      <c r="AT33" s="695"/>
      <c r="AU33" s="219"/>
      <c r="AV33" s="219"/>
      <c r="AW33" s="219"/>
      <c r="AX33" s="602" t="s">
        <v>326</v>
      </c>
      <c r="AY33" s="603"/>
      <c r="AZ33" s="603"/>
      <c r="BA33" s="603"/>
      <c r="BB33" s="603"/>
      <c r="BC33" s="603"/>
      <c r="BD33" s="603"/>
      <c r="BE33" s="603"/>
      <c r="BF33" s="604"/>
      <c r="BG33" s="682">
        <v>99.4</v>
      </c>
      <c r="BH33" s="606"/>
      <c r="BI33" s="606"/>
      <c r="BJ33" s="606"/>
      <c r="BK33" s="606"/>
      <c r="BL33" s="606"/>
      <c r="BM33" s="652">
        <v>99</v>
      </c>
      <c r="BN33" s="606"/>
      <c r="BO33" s="606"/>
      <c r="BP33" s="606"/>
      <c r="BQ33" s="669"/>
      <c r="BR33" s="682">
        <v>98.6</v>
      </c>
      <c r="BS33" s="606"/>
      <c r="BT33" s="606"/>
      <c r="BU33" s="606"/>
      <c r="BV33" s="606"/>
      <c r="BW33" s="606"/>
      <c r="BX33" s="652">
        <v>97.9</v>
      </c>
      <c r="BY33" s="606"/>
      <c r="BZ33" s="606"/>
      <c r="CA33" s="606"/>
      <c r="CB33" s="669"/>
      <c r="CD33" s="618" t="s">
        <v>327</v>
      </c>
      <c r="CE33" s="619"/>
      <c r="CF33" s="619"/>
      <c r="CG33" s="619"/>
      <c r="CH33" s="619"/>
      <c r="CI33" s="619"/>
      <c r="CJ33" s="619"/>
      <c r="CK33" s="619"/>
      <c r="CL33" s="619"/>
      <c r="CM33" s="619"/>
      <c r="CN33" s="619"/>
      <c r="CO33" s="619"/>
      <c r="CP33" s="619"/>
      <c r="CQ33" s="620"/>
      <c r="CR33" s="621">
        <v>4394106</v>
      </c>
      <c r="CS33" s="634"/>
      <c r="CT33" s="634"/>
      <c r="CU33" s="634"/>
      <c r="CV33" s="634"/>
      <c r="CW33" s="634"/>
      <c r="CX33" s="634"/>
      <c r="CY33" s="635"/>
      <c r="CZ33" s="624">
        <v>48.2</v>
      </c>
      <c r="DA33" s="636"/>
      <c r="DB33" s="636"/>
      <c r="DC33" s="637"/>
      <c r="DD33" s="627">
        <v>3253423</v>
      </c>
      <c r="DE33" s="634"/>
      <c r="DF33" s="634"/>
      <c r="DG33" s="634"/>
      <c r="DH33" s="634"/>
      <c r="DI33" s="634"/>
      <c r="DJ33" s="634"/>
      <c r="DK33" s="635"/>
      <c r="DL33" s="627">
        <v>2396183</v>
      </c>
      <c r="DM33" s="634"/>
      <c r="DN33" s="634"/>
      <c r="DO33" s="634"/>
      <c r="DP33" s="634"/>
      <c r="DQ33" s="634"/>
      <c r="DR33" s="634"/>
      <c r="DS33" s="634"/>
      <c r="DT33" s="634"/>
      <c r="DU33" s="634"/>
      <c r="DV33" s="635"/>
      <c r="DW33" s="624">
        <v>42.1</v>
      </c>
      <c r="DX33" s="636"/>
      <c r="DY33" s="636"/>
      <c r="DZ33" s="636"/>
      <c r="EA33" s="636"/>
      <c r="EB33" s="636"/>
      <c r="EC33" s="648"/>
    </row>
    <row r="34" spans="2:133" ht="11.25" customHeight="1">
      <c r="B34" s="618" t="s">
        <v>328</v>
      </c>
      <c r="C34" s="619"/>
      <c r="D34" s="619"/>
      <c r="E34" s="619"/>
      <c r="F34" s="619"/>
      <c r="G34" s="619"/>
      <c r="H34" s="619"/>
      <c r="I34" s="619"/>
      <c r="J34" s="619"/>
      <c r="K34" s="619"/>
      <c r="L34" s="619"/>
      <c r="M34" s="619"/>
      <c r="N34" s="619"/>
      <c r="O34" s="619"/>
      <c r="P34" s="619"/>
      <c r="Q34" s="620"/>
      <c r="R34" s="621">
        <v>97786</v>
      </c>
      <c r="S34" s="622"/>
      <c r="T34" s="622"/>
      <c r="U34" s="622"/>
      <c r="V34" s="622"/>
      <c r="W34" s="622"/>
      <c r="X34" s="622"/>
      <c r="Y34" s="623"/>
      <c r="Z34" s="659">
        <v>1</v>
      </c>
      <c r="AA34" s="659"/>
      <c r="AB34" s="659"/>
      <c r="AC34" s="659"/>
      <c r="AD34" s="660" t="s">
        <v>131</v>
      </c>
      <c r="AE34" s="660"/>
      <c r="AF34" s="660"/>
      <c r="AG34" s="660"/>
      <c r="AH34" s="660"/>
      <c r="AI34" s="660"/>
      <c r="AJ34" s="660"/>
      <c r="AK34" s="660"/>
      <c r="AL34" s="624" t="s">
        <v>240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1648264</v>
      </c>
      <c r="CS34" s="622"/>
      <c r="CT34" s="622"/>
      <c r="CU34" s="622"/>
      <c r="CV34" s="622"/>
      <c r="CW34" s="622"/>
      <c r="CX34" s="622"/>
      <c r="CY34" s="623"/>
      <c r="CZ34" s="624">
        <v>18.100000000000001</v>
      </c>
      <c r="DA34" s="636"/>
      <c r="DB34" s="636"/>
      <c r="DC34" s="637"/>
      <c r="DD34" s="627">
        <v>1214989</v>
      </c>
      <c r="DE34" s="622"/>
      <c r="DF34" s="622"/>
      <c r="DG34" s="622"/>
      <c r="DH34" s="622"/>
      <c r="DI34" s="622"/>
      <c r="DJ34" s="622"/>
      <c r="DK34" s="623"/>
      <c r="DL34" s="627">
        <v>952634</v>
      </c>
      <c r="DM34" s="622"/>
      <c r="DN34" s="622"/>
      <c r="DO34" s="622"/>
      <c r="DP34" s="622"/>
      <c r="DQ34" s="622"/>
      <c r="DR34" s="622"/>
      <c r="DS34" s="622"/>
      <c r="DT34" s="622"/>
      <c r="DU34" s="622"/>
      <c r="DV34" s="623"/>
      <c r="DW34" s="624">
        <v>16.7</v>
      </c>
      <c r="DX34" s="636"/>
      <c r="DY34" s="636"/>
      <c r="DZ34" s="636"/>
      <c r="EA34" s="636"/>
      <c r="EB34" s="636"/>
      <c r="EC34" s="648"/>
    </row>
    <row r="35" spans="2:133" ht="11.25" customHeight="1">
      <c r="B35" s="618" t="s">
        <v>330</v>
      </c>
      <c r="C35" s="619"/>
      <c r="D35" s="619"/>
      <c r="E35" s="619"/>
      <c r="F35" s="619"/>
      <c r="G35" s="619"/>
      <c r="H35" s="619"/>
      <c r="I35" s="619"/>
      <c r="J35" s="619"/>
      <c r="K35" s="619"/>
      <c r="L35" s="619"/>
      <c r="M35" s="619"/>
      <c r="N35" s="619"/>
      <c r="O35" s="619"/>
      <c r="P35" s="619"/>
      <c r="Q35" s="620"/>
      <c r="R35" s="621">
        <v>311126</v>
      </c>
      <c r="S35" s="622"/>
      <c r="T35" s="622"/>
      <c r="U35" s="622"/>
      <c r="V35" s="622"/>
      <c r="W35" s="622"/>
      <c r="X35" s="622"/>
      <c r="Y35" s="623"/>
      <c r="Z35" s="659">
        <v>3.1</v>
      </c>
      <c r="AA35" s="659"/>
      <c r="AB35" s="659"/>
      <c r="AC35" s="659"/>
      <c r="AD35" s="660" t="s">
        <v>257</v>
      </c>
      <c r="AE35" s="660"/>
      <c r="AF35" s="660"/>
      <c r="AG35" s="660"/>
      <c r="AH35" s="660"/>
      <c r="AI35" s="660"/>
      <c r="AJ35" s="660"/>
      <c r="AK35" s="660"/>
      <c r="AL35" s="624" t="s">
        <v>176</v>
      </c>
      <c r="AM35" s="625"/>
      <c r="AN35" s="625"/>
      <c r="AO35" s="661"/>
      <c r="AP35" s="222"/>
      <c r="AQ35" s="673" t="s">
        <v>331</v>
      </c>
      <c r="AR35" s="674"/>
      <c r="AS35" s="674"/>
      <c r="AT35" s="674"/>
      <c r="AU35" s="674"/>
      <c r="AV35" s="674"/>
      <c r="AW35" s="674"/>
      <c r="AX35" s="674"/>
      <c r="AY35" s="674"/>
      <c r="AZ35" s="674"/>
      <c r="BA35" s="674"/>
      <c r="BB35" s="674"/>
      <c r="BC35" s="674"/>
      <c r="BD35" s="674"/>
      <c r="BE35" s="674"/>
      <c r="BF35" s="675"/>
      <c r="BG35" s="673" t="s">
        <v>332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333</v>
      </c>
      <c r="CE35" s="619"/>
      <c r="CF35" s="619"/>
      <c r="CG35" s="619"/>
      <c r="CH35" s="619"/>
      <c r="CI35" s="619"/>
      <c r="CJ35" s="619"/>
      <c r="CK35" s="619"/>
      <c r="CL35" s="619"/>
      <c r="CM35" s="619"/>
      <c r="CN35" s="619"/>
      <c r="CO35" s="619"/>
      <c r="CP35" s="619"/>
      <c r="CQ35" s="620"/>
      <c r="CR35" s="621">
        <v>27177</v>
      </c>
      <c r="CS35" s="634"/>
      <c r="CT35" s="634"/>
      <c r="CU35" s="634"/>
      <c r="CV35" s="634"/>
      <c r="CW35" s="634"/>
      <c r="CX35" s="634"/>
      <c r="CY35" s="635"/>
      <c r="CZ35" s="624">
        <v>0.3</v>
      </c>
      <c r="DA35" s="636"/>
      <c r="DB35" s="636"/>
      <c r="DC35" s="637"/>
      <c r="DD35" s="627">
        <v>8911</v>
      </c>
      <c r="DE35" s="634"/>
      <c r="DF35" s="634"/>
      <c r="DG35" s="634"/>
      <c r="DH35" s="634"/>
      <c r="DI35" s="634"/>
      <c r="DJ35" s="634"/>
      <c r="DK35" s="635"/>
      <c r="DL35" s="627">
        <v>8911</v>
      </c>
      <c r="DM35" s="634"/>
      <c r="DN35" s="634"/>
      <c r="DO35" s="634"/>
      <c r="DP35" s="634"/>
      <c r="DQ35" s="634"/>
      <c r="DR35" s="634"/>
      <c r="DS35" s="634"/>
      <c r="DT35" s="634"/>
      <c r="DU35" s="634"/>
      <c r="DV35" s="635"/>
      <c r="DW35" s="624">
        <v>0.2</v>
      </c>
      <c r="DX35" s="636"/>
      <c r="DY35" s="636"/>
      <c r="DZ35" s="636"/>
      <c r="EA35" s="636"/>
      <c r="EB35" s="636"/>
      <c r="EC35" s="648"/>
    </row>
    <row r="36" spans="2:133" ht="11.25" customHeight="1">
      <c r="B36" s="618" t="s">
        <v>334</v>
      </c>
      <c r="C36" s="619"/>
      <c r="D36" s="619"/>
      <c r="E36" s="619"/>
      <c r="F36" s="619"/>
      <c r="G36" s="619"/>
      <c r="H36" s="619"/>
      <c r="I36" s="619"/>
      <c r="J36" s="619"/>
      <c r="K36" s="619"/>
      <c r="L36" s="619"/>
      <c r="M36" s="619"/>
      <c r="N36" s="619"/>
      <c r="O36" s="619"/>
      <c r="P36" s="619"/>
      <c r="Q36" s="620"/>
      <c r="R36" s="621">
        <v>834891</v>
      </c>
      <c r="S36" s="622"/>
      <c r="T36" s="622"/>
      <c r="U36" s="622"/>
      <c r="V36" s="622"/>
      <c r="W36" s="622"/>
      <c r="X36" s="622"/>
      <c r="Y36" s="623"/>
      <c r="Z36" s="659">
        <v>8.3000000000000007</v>
      </c>
      <c r="AA36" s="659"/>
      <c r="AB36" s="659"/>
      <c r="AC36" s="659"/>
      <c r="AD36" s="660" t="s">
        <v>240</v>
      </c>
      <c r="AE36" s="660"/>
      <c r="AF36" s="660"/>
      <c r="AG36" s="660"/>
      <c r="AH36" s="660"/>
      <c r="AI36" s="660"/>
      <c r="AJ36" s="660"/>
      <c r="AK36" s="660"/>
      <c r="AL36" s="624" t="s">
        <v>131</v>
      </c>
      <c r="AM36" s="625"/>
      <c r="AN36" s="625"/>
      <c r="AO36" s="661"/>
      <c r="AP36" s="222"/>
      <c r="AQ36" s="670" t="s">
        <v>335</v>
      </c>
      <c r="AR36" s="671"/>
      <c r="AS36" s="671"/>
      <c r="AT36" s="671"/>
      <c r="AU36" s="671"/>
      <c r="AV36" s="671"/>
      <c r="AW36" s="671"/>
      <c r="AX36" s="671"/>
      <c r="AY36" s="672"/>
      <c r="AZ36" s="676">
        <v>1290371</v>
      </c>
      <c r="BA36" s="677"/>
      <c r="BB36" s="677"/>
      <c r="BC36" s="677"/>
      <c r="BD36" s="677"/>
      <c r="BE36" s="677"/>
      <c r="BF36" s="678"/>
      <c r="BG36" s="679" t="s">
        <v>336</v>
      </c>
      <c r="BH36" s="680"/>
      <c r="BI36" s="680"/>
      <c r="BJ36" s="680"/>
      <c r="BK36" s="680"/>
      <c r="BL36" s="680"/>
      <c r="BM36" s="680"/>
      <c r="BN36" s="680"/>
      <c r="BO36" s="680"/>
      <c r="BP36" s="680"/>
      <c r="BQ36" s="680"/>
      <c r="BR36" s="680"/>
      <c r="BS36" s="680"/>
      <c r="BT36" s="680"/>
      <c r="BU36" s="681"/>
      <c r="BV36" s="676">
        <v>292585</v>
      </c>
      <c r="BW36" s="677"/>
      <c r="BX36" s="677"/>
      <c r="BY36" s="677"/>
      <c r="BZ36" s="677"/>
      <c r="CA36" s="677"/>
      <c r="CB36" s="678"/>
      <c r="CD36" s="618" t="s">
        <v>337</v>
      </c>
      <c r="CE36" s="619"/>
      <c r="CF36" s="619"/>
      <c r="CG36" s="619"/>
      <c r="CH36" s="619"/>
      <c r="CI36" s="619"/>
      <c r="CJ36" s="619"/>
      <c r="CK36" s="619"/>
      <c r="CL36" s="619"/>
      <c r="CM36" s="619"/>
      <c r="CN36" s="619"/>
      <c r="CO36" s="619"/>
      <c r="CP36" s="619"/>
      <c r="CQ36" s="620"/>
      <c r="CR36" s="621">
        <v>1627407</v>
      </c>
      <c r="CS36" s="622"/>
      <c r="CT36" s="622"/>
      <c r="CU36" s="622"/>
      <c r="CV36" s="622"/>
      <c r="CW36" s="622"/>
      <c r="CX36" s="622"/>
      <c r="CY36" s="623"/>
      <c r="CZ36" s="624">
        <v>17.899999999999999</v>
      </c>
      <c r="DA36" s="636"/>
      <c r="DB36" s="636"/>
      <c r="DC36" s="637"/>
      <c r="DD36" s="627">
        <v>1227219</v>
      </c>
      <c r="DE36" s="622"/>
      <c r="DF36" s="622"/>
      <c r="DG36" s="622"/>
      <c r="DH36" s="622"/>
      <c r="DI36" s="622"/>
      <c r="DJ36" s="622"/>
      <c r="DK36" s="623"/>
      <c r="DL36" s="627">
        <v>752945</v>
      </c>
      <c r="DM36" s="622"/>
      <c r="DN36" s="622"/>
      <c r="DO36" s="622"/>
      <c r="DP36" s="622"/>
      <c r="DQ36" s="622"/>
      <c r="DR36" s="622"/>
      <c r="DS36" s="622"/>
      <c r="DT36" s="622"/>
      <c r="DU36" s="622"/>
      <c r="DV36" s="623"/>
      <c r="DW36" s="624">
        <v>13.2</v>
      </c>
      <c r="DX36" s="636"/>
      <c r="DY36" s="636"/>
      <c r="DZ36" s="636"/>
      <c r="EA36" s="636"/>
      <c r="EB36" s="636"/>
      <c r="EC36" s="648"/>
    </row>
    <row r="37" spans="2:133" ht="11.25" customHeight="1">
      <c r="B37" s="618" t="s">
        <v>338</v>
      </c>
      <c r="C37" s="619"/>
      <c r="D37" s="619"/>
      <c r="E37" s="619"/>
      <c r="F37" s="619"/>
      <c r="G37" s="619"/>
      <c r="H37" s="619"/>
      <c r="I37" s="619"/>
      <c r="J37" s="619"/>
      <c r="K37" s="619"/>
      <c r="L37" s="619"/>
      <c r="M37" s="619"/>
      <c r="N37" s="619"/>
      <c r="O37" s="619"/>
      <c r="P37" s="619"/>
      <c r="Q37" s="620"/>
      <c r="R37" s="621">
        <v>193985</v>
      </c>
      <c r="S37" s="622"/>
      <c r="T37" s="622"/>
      <c r="U37" s="622"/>
      <c r="V37" s="622"/>
      <c r="W37" s="622"/>
      <c r="X37" s="622"/>
      <c r="Y37" s="623"/>
      <c r="Z37" s="659">
        <v>1.9</v>
      </c>
      <c r="AA37" s="659"/>
      <c r="AB37" s="659"/>
      <c r="AC37" s="659"/>
      <c r="AD37" s="660">
        <v>17</v>
      </c>
      <c r="AE37" s="660"/>
      <c r="AF37" s="660"/>
      <c r="AG37" s="660"/>
      <c r="AH37" s="660"/>
      <c r="AI37" s="660"/>
      <c r="AJ37" s="660"/>
      <c r="AK37" s="660"/>
      <c r="AL37" s="624">
        <v>0</v>
      </c>
      <c r="AM37" s="625"/>
      <c r="AN37" s="625"/>
      <c r="AO37" s="661"/>
      <c r="AQ37" s="654" t="s">
        <v>339</v>
      </c>
      <c r="AR37" s="655"/>
      <c r="AS37" s="655"/>
      <c r="AT37" s="655"/>
      <c r="AU37" s="655"/>
      <c r="AV37" s="655"/>
      <c r="AW37" s="655"/>
      <c r="AX37" s="655"/>
      <c r="AY37" s="656"/>
      <c r="AZ37" s="621">
        <v>184615</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248915</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642284</v>
      </c>
      <c r="CS37" s="634"/>
      <c r="CT37" s="634"/>
      <c r="CU37" s="634"/>
      <c r="CV37" s="634"/>
      <c r="CW37" s="634"/>
      <c r="CX37" s="634"/>
      <c r="CY37" s="635"/>
      <c r="CZ37" s="624">
        <v>7</v>
      </c>
      <c r="DA37" s="636"/>
      <c r="DB37" s="636"/>
      <c r="DC37" s="637"/>
      <c r="DD37" s="627">
        <v>546784</v>
      </c>
      <c r="DE37" s="634"/>
      <c r="DF37" s="634"/>
      <c r="DG37" s="634"/>
      <c r="DH37" s="634"/>
      <c r="DI37" s="634"/>
      <c r="DJ37" s="634"/>
      <c r="DK37" s="635"/>
      <c r="DL37" s="627">
        <v>503506</v>
      </c>
      <c r="DM37" s="634"/>
      <c r="DN37" s="634"/>
      <c r="DO37" s="634"/>
      <c r="DP37" s="634"/>
      <c r="DQ37" s="634"/>
      <c r="DR37" s="634"/>
      <c r="DS37" s="634"/>
      <c r="DT37" s="634"/>
      <c r="DU37" s="634"/>
      <c r="DV37" s="635"/>
      <c r="DW37" s="624">
        <v>8.8000000000000007</v>
      </c>
      <c r="DX37" s="636"/>
      <c r="DY37" s="636"/>
      <c r="DZ37" s="636"/>
      <c r="EA37" s="636"/>
      <c r="EB37" s="636"/>
      <c r="EC37" s="648"/>
    </row>
    <row r="38" spans="2:133" ht="11.25" customHeight="1">
      <c r="B38" s="618" t="s">
        <v>342</v>
      </c>
      <c r="C38" s="619"/>
      <c r="D38" s="619"/>
      <c r="E38" s="619"/>
      <c r="F38" s="619"/>
      <c r="G38" s="619"/>
      <c r="H38" s="619"/>
      <c r="I38" s="619"/>
      <c r="J38" s="619"/>
      <c r="K38" s="619"/>
      <c r="L38" s="619"/>
      <c r="M38" s="619"/>
      <c r="N38" s="619"/>
      <c r="O38" s="619"/>
      <c r="P38" s="619"/>
      <c r="Q38" s="620"/>
      <c r="R38" s="621">
        <v>379300</v>
      </c>
      <c r="S38" s="622"/>
      <c r="T38" s="622"/>
      <c r="U38" s="622"/>
      <c r="V38" s="622"/>
      <c r="W38" s="622"/>
      <c r="X38" s="622"/>
      <c r="Y38" s="623"/>
      <c r="Z38" s="659">
        <v>3.8</v>
      </c>
      <c r="AA38" s="659"/>
      <c r="AB38" s="659"/>
      <c r="AC38" s="659"/>
      <c r="AD38" s="660" t="s">
        <v>131</v>
      </c>
      <c r="AE38" s="660"/>
      <c r="AF38" s="660"/>
      <c r="AG38" s="660"/>
      <c r="AH38" s="660"/>
      <c r="AI38" s="660"/>
      <c r="AJ38" s="660"/>
      <c r="AK38" s="660"/>
      <c r="AL38" s="624" t="s">
        <v>240</v>
      </c>
      <c r="AM38" s="625"/>
      <c r="AN38" s="625"/>
      <c r="AO38" s="661"/>
      <c r="AQ38" s="654" t="s">
        <v>343</v>
      </c>
      <c r="AR38" s="655"/>
      <c r="AS38" s="655"/>
      <c r="AT38" s="655"/>
      <c r="AU38" s="655"/>
      <c r="AV38" s="655"/>
      <c r="AW38" s="655"/>
      <c r="AX38" s="655"/>
      <c r="AY38" s="656"/>
      <c r="AZ38" s="621">
        <v>115996</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2893</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989760</v>
      </c>
      <c r="CS38" s="622"/>
      <c r="CT38" s="622"/>
      <c r="CU38" s="622"/>
      <c r="CV38" s="622"/>
      <c r="CW38" s="622"/>
      <c r="CX38" s="622"/>
      <c r="CY38" s="623"/>
      <c r="CZ38" s="624">
        <v>10.9</v>
      </c>
      <c r="DA38" s="636"/>
      <c r="DB38" s="636"/>
      <c r="DC38" s="637"/>
      <c r="DD38" s="627">
        <v>773316</v>
      </c>
      <c r="DE38" s="622"/>
      <c r="DF38" s="622"/>
      <c r="DG38" s="622"/>
      <c r="DH38" s="622"/>
      <c r="DI38" s="622"/>
      <c r="DJ38" s="622"/>
      <c r="DK38" s="623"/>
      <c r="DL38" s="627">
        <v>681693</v>
      </c>
      <c r="DM38" s="622"/>
      <c r="DN38" s="622"/>
      <c r="DO38" s="622"/>
      <c r="DP38" s="622"/>
      <c r="DQ38" s="622"/>
      <c r="DR38" s="622"/>
      <c r="DS38" s="622"/>
      <c r="DT38" s="622"/>
      <c r="DU38" s="622"/>
      <c r="DV38" s="623"/>
      <c r="DW38" s="624">
        <v>12</v>
      </c>
      <c r="DX38" s="636"/>
      <c r="DY38" s="636"/>
      <c r="DZ38" s="636"/>
      <c r="EA38" s="636"/>
      <c r="EB38" s="636"/>
      <c r="EC38" s="648"/>
    </row>
    <row r="39" spans="2:133" ht="11.25" customHeight="1">
      <c r="B39" s="618" t="s">
        <v>346</v>
      </c>
      <c r="C39" s="619"/>
      <c r="D39" s="619"/>
      <c r="E39" s="619"/>
      <c r="F39" s="619"/>
      <c r="G39" s="619"/>
      <c r="H39" s="619"/>
      <c r="I39" s="619"/>
      <c r="J39" s="619"/>
      <c r="K39" s="619"/>
      <c r="L39" s="619"/>
      <c r="M39" s="619"/>
      <c r="N39" s="619"/>
      <c r="O39" s="619"/>
      <c r="P39" s="619"/>
      <c r="Q39" s="620"/>
      <c r="R39" s="621" t="s">
        <v>240</v>
      </c>
      <c r="S39" s="622"/>
      <c r="T39" s="622"/>
      <c r="U39" s="622"/>
      <c r="V39" s="622"/>
      <c r="W39" s="622"/>
      <c r="X39" s="622"/>
      <c r="Y39" s="623"/>
      <c r="Z39" s="659" t="s">
        <v>240</v>
      </c>
      <c r="AA39" s="659"/>
      <c r="AB39" s="659"/>
      <c r="AC39" s="659"/>
      <c r="AD39" s="660" t="s">
        <v>131</v>
      </c>
      <c r="AE39" s="660"/>
      <c r="AF39" s="660"/>
      <c r="AG39" s="660"/>
      <c r="AH39" s="660"/>
      <c r="AI39" s="660"/>
      <c r="AJ39" s="660"/>
      <c r="AK39" s="660"/>
      <c r="AL39" s="624" t="s">
        <v>131</v>
      </c>
      <c r="AM39" s="625"/>
      <c r="AN39" s="625"/>
      <c r="AO39" s="661"/>
      <c r="AQ39" s="654" t="s">
        <v>347</v>
      </c>
      <c r="AR39" s="655"/>
      <c r="AS39" s="655"/>
      <c r="AT39" s="655"/>
      <c r="AU39" s="655"/>
      <c r="AV39" s="655"/>
      <c r="AW39" s="655"/>
      <c r="AX39" s="655"/>
      <c r="AY39" s="656"/>
      <c r="AZ39" s="621">
        <v>9539</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4486</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10998</v>
      </c>
      <c r="CS39" s="634"/>
      <c r="CT39" s="634"/>
      <c r="CU39" s="634"/>
      <c r="CV39" s="634"/>
      <c r="CW39" s="634"/>
      <c r="CX39" s="634"/>
      <c r="CY39" s="635"/>
      <c r="CZ39" s="624">
        <v>0.1</v>
      </c>
      <c r="DA39" s="636"/>
      <c r="DB39" s="636"/>
      <c r="DC39" s="637"/>
      <c r="DD39" s="627">
        <v>8988</v>
      </c>
      <c r="DE39" s="634"/>
      <c r="DF39" s="634"/>
      <c r="DG39" s="634"/>
      <c r="DH39" s="634"/>
      <c r="DI39" s="634"/>
      <c r="DJ39" s="634"/>
      <c r="DK39" s="635"/>
      <c r="DL39" s="627" t="s">
        <v>131</v>
      </c>
      <c r="DM39" s="634"/>
      <c r="DN39" s="634"/>
      <c r="DO39" s="634"/>
      <c r="DP39" s="634"/>
      <c r="DQ39" s="634"/>
      <c r="DR39" s="634"/>
      <c r="DS39" s="634"/>
      <c r="DT39" s="634"/>
      <c r="DU39" s="634"/>
      <c r="DV39" s="635"/>
      <c r="DW39" s="624" t="s">
        <v>176</v>
      </c>
      <c r="DX39" s="636"/>
      <c r="DY39" s="636"/>
      <c r="DZ39" s="636"/>
      <c r="EA39" s="636"/>
      <c r="EB39" s="636"/>
      <c r="EC39" s="648"/>
    </row>
    <row r="40" spans="2:133" ht="11.25" customHeight="1">
      <c r="B40" s="618" t="s">
        <v>350</v>
      </c>
      <c r="C40" s="619"/>
      <c r="D40" s="619"/>
      <c r="E40" s="619"/>
      <c r="F40" s="619"/>
      <c r="G40" s="619"/>
      <c r="H40" s="619"/>
      <c r="I40" s="619"/>
      <c r="J40" s="619"/>
      <c r="K40" s="619"/>
      <c r="L40" s="619"/>
      <c r="M40" s="619"/>
      <c r="N40" s="619"/>
      <c r="O40" s="619"/>
      <c r="P40" s="619"/>
      <c r="Q40" s="620"/>
      <c r="R40" s="621">
        <v>81000</v>
      </c>
      <c r="S40" s="622"/>
      <c r="T40" s="622"/>
      <c r="U40" s="622"/>
      <c r="V40" s="622"/>
      <c r="W40" s="622"/>
      <c r="X40" s="622"/>
      <c r="Y40" s="623"/>
      <c r="Z40" s="659">
        <v>0.8</v>
      </c>
      <c r="AA40" s="659"/>
      <c r="AB40" s="659"/>
      <c r="AC40" s="659"/>
      <c r="AD40" s="660" t="s">
        <v>176</v>
      </c>
      <c r="AE40" s="660"/>
      <c r="AF40" s="660"/>
      <c r="AG40" s="660"/>
      <c r="AH40" s="660"/>
      <c r="AI40" s="660"/>
      <c r="AJ40" s="660"/>
      <c r="AK40" s="660"/>
      <c r="AL40" s="624" t="s">
        <v>257</v>
      </c>
      <c r="AM40" s="625"/>
      <c r="AN40" s="625"/>
      <c r="AO40" s="661"/>
      <c r="AQ40" s="654" t="s">
        <v>351</v>
      </c>
      <c r="AR40" s="655"/>
      <c r="AS40" s="655"/>
      <c r="AT40" s="655"/>
      <c r="AU40" s="655"/>
      <c r="AV40" s="655"/>
      <c r="AW40" s="655"/>
      <c r="AX40" s="655"/>
      <c r="AY40" s="656"/>
      <c r="AZ40" s="621" t="s">
        <v>131</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81</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90500</v>
      </c>
      <c r="CS40" s="622"/>
      <c r="CT40" s="622"/>
      <c r="CU40" s="622"/>
      <c r="CV40" s="622"/>
      <c r="CW40" s="622"/>
      <c r="CX40" s="622"/>
      <c r="CY40" s="623"/>
      <c r="CZ40" s="624">
        <v>1</v>
      </c>
      <c r="DA40" s="636"/>
      <c r="DB40" s="636"/>
      <c r="DC40" s="637"/>
      <c r="DD40" s="627">
        <v>20000</v>
      </c>
      <c r="DE40" s="622"/>
      <c r="DF40" s="622"/>
      <c r="DG40" s="622"/>
      <c r="DH40" s="622"/>
      <c r="DI40" s="622"/>
      <c r="DJ40" s="622"/>
      <c r="DK40" s="623"/>
      <c r="DL40" s="627" t="s">
        <v>240</v>
      </c>
      <c r="DM40" s="622"/>
      <c r="DN40" s="622"/>
      <c r="DO40" s="622"/>
      <c r="DP40" s="622"/>
      <c r="DQ40" s="622"/>
      <c r="DR40" s="622"/>
      <c r="DS40" s="622"/>
      <c r="DT40" s="622"/>
      <c r="DU40" s="622"/>
      <c r="DV40" s="623"/>
      <c r="DW40" s="624" t="s">
        <v>131</v>
      </c>
      <c r="DX40" s="636"/>
      <c r="DY40" s="636"/>
      <c r="DZ40" s="636"/>
      <c r="EA40" s="636"/>
      <c r="EB40" s="636"/>
      <c r="EC40" s="648"/>
    </row>
    <row r="41" spans="2:133" ht="11.25" customHeight="1">
      <c r="B41" s="602" t="s">
        <v>355</v>
      </c>
      <c r="C41" s="603"/>
      <c r="D41" s="603"/>
      <c r="E41" s="603"/>
      <c r="F41" s="603"/>
      <c r="G41" s="603"/>
      <c r="H41" s="603"/>
      <c r="I41" s="603"/>
      <c r="J41" s="603"/>
      <c r="K41" s="603"/>
      <c r="L41" s="603"/>
      <c r="M41" s="603"/>
      <c r="N41" s="603"/>
      <c r="O41" s="603"/>
      <c r="P41" s="603"/>
      <c r="Q41" s="604"/>
      <c r="R41" s="605">
        <v>10099902</v>
      </c>
      <c r="S41" s="646"/>
      <c r="T41" s="646"/>
      <c r="U41" s="646"/>
      <c r="V41" s="646"/>
      <c r="W41" s="646"/>
      <c r="X41" s="646"/>
      <c r="Y41" s="649"/>
      <c r="Z41" s="650">
        <v>100</v>
      </c>
      <c r="AA41" s="650"/>
      <c r="AB41" s="650"/>
      <c r="AC41" s="650"/>
      <c r="AD41" s="651">
        <v>5613675</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276884</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131</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131</v>
      </c>
      <c r="CS41" s="634"/>
      <c r="CT41" s="634"/>
      <c r="CU41" s="634"/>
      <c r="CV41" s="634"/>
      <c r="CW41" s="634"/>
      <c r="CX41" s="634"/>
      <c r="CY41" s="635"/>
      <c r="CZ41" s="624" t="s">
        <v>176</v>
      </c>
      <c r="DA41" s="636"/>
      <c r="DB41" s="636"/>
      <c r="DC41" s="637"/>
      <c r="DD41" s="627" t="s">
        <v>131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359</v>
      </c>
      <c r="AR42" s="667"/>
      <c r="AS42" s="667"/>
      <c r="AT42" s="667"/>
      <c r="AU42" s="667"/>
      <c r="AV42" s="667"/>
      <c r="AW42" s="667"/>
      <c r="AX42" s="667"/>
      <c r="AY42" s="668"/>
      <c r="AZ42" s="605">
        <v>703337</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361</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858467</v>
      </c>
      <c r="CS42" s="634"/>
      <c r="CT42" s="634"/>
      <c r="CU42" s="634"/>
      <c r="CV42" s="634"/>
      <c r="CW42" s="634"/>
      <c r="CX42" s="634"/>
      <c r="CY42" s="635"/>
      <c r="CZ42" s="624">
        <v>9.4</v>
      </c>
      <c r="DA42" s="636"/>
      <c r="DB42" s="636"/>
      <c r="DC42" s="637"/>
      <c r="DD42" s="627">
        <v>383441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362</v>
      </c>
      <c r="CD43" s="618" t="s">
        <v>363</v>
      </c>
      <c r="CE43" s="619"/>
      <c r="CF43" s="619"/>
      <c r="CG43" s="619"/>
      <c r="CH43" s="619"/>
      <c r="CI43" s="619"/>
      <c r="CJ43" s="619"/>
      <c r="CK43" s="619"/>
      <c r="CL43" s="619"/>
      <c r="CM43" s="619"/>
      <c r="CN43" s="619"/>
      <c r="CO43" s="619"/>
      <c r="CP43" s="619"/>
      <c r="CQ43" s="620"/>
      <c r="CR43" s="621">
        <v>37873</v>
      </c>
      <c r="CS43" s="634"/>
      <c r="CT43" s="634"/>
      <c r="CU43" s="634"/>
      <c r="CV43" s="634"/>
      <c r="CW43" s="634"/>
      <c r="CX43" s="634"/>
      <c r="CY43" s="635"/>
      <c r="CZ43" s="624">
        <v>0.4</v>
      </c>
      <c r="DA43" s="636"/>
      <c r="DB43" s="636"/>
      <c r="DC43" s="637"/>
      <c r="DD43" s="627">
        <v>37873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365</v>
      </c>
      <c r="CG44" s="619"/>
      <c r="CH44" s="619"/>
      <c r="CI44" s="619"/>
      <c r="CJ44" s="619"/>
      <c r="CK44" s="619"/>
      <c r="CL44" s="619"/>
      <c r="CM44" s="619"/>
      <c r="CN44" s="619"/>
      <c r="CO44" s="619"/>
      <c r="CP44" s="619"/>
      <c r="CQ44" s="620"/>
      <c r="CR44" s="621">
        <v>801324</v>
      </c>
      <c r="CS44" s="622"/>
      <c r="CT44" s="622"/>
      <c r="CU44" s="622"/>
      <c r="CV44" s="622"/>
      <c r="CW44" s="622"/>
      <c r="CX44" s="622"/>
      <c r="CY44" s="623"/>
      <c r="CZ44" s="624">
        <v>8.8000000000000007</v>
      </c>
      <c r="DA44" s="625"/>
      <c r="DB44" s="625"/>
      <c r="DC44" s="626"/>
      <c r="DD44" s="627">
        <v>383441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146856</v>
      </c>
      <c r="CS45" s="634"/>
      <c r="CT45" s="634"/>
      <c r="CU45" s="634"/>
      <c r="CV45" s="634"/>
      <c r="CW45" s="634"/>
      <c r="CX45" s="634"/>
      <c r="CY45" s="635"/>
      <c r="CZ45" s="624">
        <v>1.6</v>
      </c>
      <c r="DA45" s="636"/>
      <c r="DB45" s="636"/>
      <c r="DC45" s="637"/>
      <c r="DD45" s="627">
        <v>11548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368</v>
      </c>
      <c r="CG46" s="619"/>
      <c r="CH46" s="619"/>
      <c r="CI46" s="619"/>
      <c r="CJ46" s="619"/>
      <c r="CK46" s="619"/>
      <c r="CL46" s="619"/>
      <c r="CM46" s="619"/>
      <c r="CN46" s="619"/>
      <c r="CO46" s="619"/>
      <c r="CP46" s="619"/>
      <c r="CQ46" s="620"/>
      <c r="CR46" s="621">
        <v>632798</v>
      </c>
      <c r="CS46" s="622"/>
      <c r="CT46" s="622"/>
      <c r="CU46" s="622"/>
      <c r="CV46" s="622"/>
      <c r="CW46" s="622"/>
      <c r="CX46" s="622"/>
      <c r="CY46" s="623"/>
      <c r="CZ46" s="624">
        <v>6.9</v>
      </c>
      <c r="DA46" s="625"/>
      <c r="DB46" s="625"/>
      <c r="DC46" s="626"/>
      <c r="DD46" s="627">
        <v>353173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369</v>
      </c>
      <c r="CG47" s="619"/>
      <c r="CH47" s="619"/>
      <c r="CI47" s="619"/>
      <c r="CJ47" s="619"/>
      <c r="CK47" s="619"/>
      <c r="CL47" s="619"/>
      <c r="CM47" s="619"/>
      <c r="CN47" s="619"/>
      <c r="CO47" s="619"/>
      <c r="CP47" s="619"/>
      <c r="CQ47" s="620"/>
      <c r="CR47" s="621">
        <v>57143</v>
      </c>
      <c r="CS47" s="634"/>
      <c r="CT47" s="634"/>
      <c r="CU47" s="634"/>
      <c r="CV47" s="634"/>
      <c r="CW47" s="634"/>
      <c r="CX47" s="634"/>
      <c r="CY47" s="635"/>
      <c r="CZ47" s="624">
        <v>0.6</v>
      </c>
      <c r="DA47" s="636"/>
      <c r="DB47" s="636"/>
      <c r="DC47" s="637"/>
      <c r="DD47" s="627" t="s">
        <v>131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370</v>
      </c>
      <c r="CG48" s="619"/>
      <c r="CH48" s="619"/>
      <c r="CI48" s="619"/>
      <c r="CJ48" s="619"/>
      <c r="CK48" s="619"/>
      <c r="CL48" s="619"/>
      <c r="CM48" s="619"/>
      <c r="CN48" s="619"/>
      <c r="CO48" s="619"/>
      <c r="CP48" s="619"/>
      <c r="CQ48" s="620"/>
      <c r="CR48" s="621" t="s">
        <v>176</v>
      </c>
      <c r="CS48" s="622"/>
      <c r="CT48" s="622"/>
      <c r="CU48" s="622"/>
      <c r="CV48" s="622"/>
      <c r="CW48" s="622"/>
      <c r="CX48" s="622"/>
      <c r="CY48" s="623"/>
      <c r="CZ48" s="624" t="s">
        <v>131</v>
      </c>
      <c r="DA48" s="625"/>
      <c r="DB48" s="625"/>
      <c r="DC48" s="626"/>
      <c r="DD48" s="627" t="s">
        <v>131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371</v>
      </c>
      <c r="CE49" s="603"/>
      <c r="CF49" s="603"/>
      <c r="CG49" s="603"/>
      <c r="CH49" s="603"/>
      <c r="CI49" s="603"/>
      <c r="CJ49" s="603"/>
      <c r="CK49" s="603"/>
      <c r="CL49" s="603"/>
      <c r="CM49" s="603"/>
      <c r="CN49" s="603"/>
      <c r="CO49" s="603"/>
      <c r="CP49" s="603"/>
      <c r="CQ49" s="604"/>
      <c r="CR49" s="605">
        <v>9114035</v>
      </c>
      <c r="CS49" s="606"/>
      <c r="CT49" s="606"/>
      <c r="CU49" s="606"/>
      <c r="CV49" s="606"/>
      <c r="CW49" s="606"/>
      <c r="CX49" s="606"/>
      <c r="CY49" s="607"/>
      <c r="CZ49" s="608">
        <v>100</v>
      </c>
      <c r="DA49" s="609"/>
      <c r="DB49" s="609"/>
      <c r="DC49" s="610"/>
      <c r="DD49" s="611">
        <v>6384491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V4Q6gjk5VlX2AJQXy8hJHhtBW5HIDsUmvXqQJWMFzSpLr3VFxqO2xgyw+HGLoBJRvx3gpOw5vDbkswiBcsnMg==" saltValue="T/82gpMYADC+iamMBv9e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85" zoomScaleNormal="70" zoomScaleSheetLayoutView="85"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372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373</v>
      </c>
      <c r="DK2" s="1092"/>
      <c r="DL2" s="1092"/>
      <c r="DM2" s="1092"/>
      <c r="DN2" s="1092"/>
      <c r="DO2" s="1093"/>
      <c r="DP2" s="228"/>
      <c r="DQ2" s="1091" t="s">
        <v>374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4"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4" t="s">
        <v>391</v>
      </c>
      <c r="DH5" s="1085"/>
      <c r="DI5" s="1085"/>
      <c r="DJ5" s="1085"/>
      <c r="DK5" s="1086"/>
      <c r="DL5" s="1084" t="s">
        <v>392</v>
      </c>
      <c r="DM5" s="1085"/>
      <c r="DN5" s="1085"/>
      <c r="DO5" s="1085"/>
      <c r="DP5" s="1086"/>
      <c r="DQ5" s="1001" t="s">
        <v>393</v>
      </c>
      <c r="DR5" s="1002"/>
      <c r="DS5" s="1002"/>
      <c r="DT5" s="1002"/>
      <c r="DU5" s="1003"/>
      <c r="DV5" s="1001" t="s">
        <v>384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394</v>
      </c>
      <c r="C7" s="1048"/>
      <c r="D7" s="1048"/>
      <c r="E7" s="1048"/>
      <c r="F7" s="1048"/>
      <c r="G7" s="1048"/>
      <c r="H7" s="1048"/>
      <c r="I7" s="1048"/>
      <c r="J7" s="1048"/>
      <c r="K7" s="1048"/>
      <c r="L7" s="1048"/>
      <c r="M7" s="1048"/>
      <c r="N7" s="1048"/>
      <c r="O7" s="1048"/>
      <c r="P7" s="1049"/>
      <c r="Q7" s="1102">
        <v>10015</v>
      </c>
      <c r="R7" s="1103"/>
      <c r="S7" s="1103"/>
      <c r="T7" s="1103"/>
      <c r="U7" s="1103"/>
      <c r="V7" s="1103">
        <v>9055</v>
      </c>
      <c r="W7" s="1103"/>
      <c r="X7" s="1103"/>
      <c r="Y7" s="1103"/>
      <c r="Z7" s="1103"/>
      <c r="AA7" s="1103">
        <f>+Q7-V7</f>
        <v>960</v>
      </c>
      <c r="AB7" s="1103"/>
      <c r="AC7" s="1103"/>
      <c r="AD7" s="1103"/>
      <c r="AE7" s="1104"/>
      <c r="AF7" s="1105">
        <v>854</v>
      </c>
      <c r="AG7" s="1106"/>
      <c r="AH7" s="1106"/>
      <c r="AI7" s="1106"/>
      <c r="AJ7" s="1107"/>
      <c r="AK7" s="1108">
        <v>311</v>
      </c>
      <c r="AL7" s="1109"/>
      <c r="AM7" s="1109"/>
      <c r="AN7" s="1109"/>
      <c r="AO7" s="1109"/>
      <c r="AP7" s="1109">
        <v>9595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606</v>
      </c>
      <c r="BT7" s="1100"/>
      <c r="BU7" s="1100"/>
      <c r="BV7" s="1100"/>
      <c r="BW7" s="1100"/>
      <c r="BX7" s="1100"/>
      <c r="BY7" s="1100"/>
      <c r="BZ7" s="1100"/>
      <c r="CA7" s="1100"/>
      <c r="CB7" s="1100"/>
      <c r="CC7" s="1100"/>
      <c r="CD7" s="1100"/>
      <c r="CE7" s="1100"/>
      <c r="CF7" s="1100"/>
      <c r="CG7" s="1112"/>
      <c r="CH7" s="1096">
        <v>-7</v>
      </c>
      <c r="CI7" s="1097"/>
      <c r="CJ7" s="1097"/>
      <c r="CK7" s="1097"/>
      <c r="CL7" s="1098"/>
      <c r="CM7" s="1096">
        <v>92</v>
      </c>
      <c r="CN7" s="1097"/>
      <c r="CO7" s="1097"/>
      <c r="CP7" s="1097"/>
      <c r="CQ7" s="1098"/>
      <c r="CR7" s="1096">
        <v>0</v>
      </c>
      <c r="CS7" s="1097"/>
      <c r="CT7" s="1097"/>
      <c r="CU7" s="1097"/>
      <c r="CV7" s="1098"/>
      <c r="CW7" s="1096">
        <v>7</v>
      </c>
      <c r="CX7" s="1097"/>
      <c r="CY7" s="1097"/>
      <c r="CZ7" s="1097"/>
      <c r="DA7" s="1098"/>
      <c r="DB7" s="1096" t="s">
        <v>607</v>
      </c>
      <c r="DC7" s="1097"/>
      <c r="DD7" s="1097"/>
      <c r="DE7" s="1097"/>
      <c r="DF7" s="1098"/>
      <c r="DG7" s="1096" t="s">
        <v>607</v>
      </c>
      <c r="DH7" s="1097"/>
      <c r="DI7" s="1097"/>
      <c r="DJ7" s="1097"/>
      <c r="DK7" s="1098"/>
      <c r="DL7" s="1096" t="s">
        <v>607</v>
      </c>
      <c r="DM7" s="1097"/>
      <c r="DN7" s="1097"/>
      <c r="DO7" s="1097"/>
      <c r="DP7" s="1098"/>
      <c r="DQ7" s="1096" t="s">
        <v>607</v>
      </c>
      <c r="DR7" s="1097"/>
      <c r="DS7" s="1097"/>
      <c r="DT7" s="1097"/>
      <c r="DU7" s="1098"/>
      <c r="DV7" s="1099"/>
      <c r="DW7" s="1100"/>
      <c r="DX7" s="1100"/>
      <c r="DY7" s="1100"/>
      <c r="DZ7" s="1101"/>
      <c r="EA7" s="234"/>
    </row>
    <row r="8" spans="1:131" s="235" customFormat="1" ht="26.25" customHeight="1">
      <c r="A8" s="238">
        <v>2</v>
      </c>
      <c r="B8" s="1030" t="s">
        <v>395</v>
      </c>
      <c r="C8" s="1031"/>
      <c r="D8" s="1031"/>
      <c r="E8" s="1031"/>
      <c r="F8" s="1031"/>
      <c r="G8" s="1031"/>
      <c r="H8" s="1031"/>
      <c r="I8" s="1031"/>
      <c r="J8" s="1031"/>
      <c r="K8" s="1031"/>
      <c r="L8" s="1031"/>
      <c r="M8" s="1031"/>
      <c r="N8" s="1031"/>
      <c r="O8" s="1031"/>
      <c r="P8" s="1032"/>
      <c r="Q8" s="1038">
        <v>63</v>
      </c>
      <c r="R8" s="1039"/>
      <c r="S8" s="1039"/>
      <c r="T8" s="1039"/>
      <c r="U8" s="1039"/>
      <c r="V8" s="1039">
        <v>41</v>
      </c>
      <c r="W8" s="1039"/>
      <c r="X8" s="1039"/>
      <c r="Y8" s="1039"/>
      <c r="Z8" s="1039"/>
      <c r="AA8" s="1039">
        <f>+Q8-V8</f>
        <v>22</v>
      </c>
      <c r="AB8" s="1039"/>
      <c r="AC8" s="1039"/>
      <c r="AD8" s="1039"/>
      <c r="AE8" s="1040"/>
      <c r="AF8" s="1035">
        <v>22</v>
      </c>
      <c r="AG8" s="1036"/>
      <c r="AH8" s="1036"/>
      <c r="AI8" s="1036"/>
      <c r="AJ8" s="1037"/>
      <c r="AK8" s="1080" t="s">
        <v>607</v>
      </c>
      <c r="AL8" s="1081"/>
      <c r="AM8" s="1081"/>
      <c r="AN8" s="1081"/>
      <c r="AO8" s="1081"/>
      <c r="AP8" s="1081" t="s">
        <v>607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396</v>
      </c>
      <c r="C9" s="1031"/>
      <c r="D9" s="1031"/>
      <c r="E9" s="1031"/>
      <c r="F9" s="1031"/>
      <c r="G9" s="1031"/>
      <c r="H9" s="1031"/>
      <c r="I9" s="1031"/>
      <c r="J9" s="1031"/>
      <c r="K9" s="1031"/>
      <c r="L9" s="1031"/>
      <c r="M9" s="1031"/>
      <c r="N9" s="1031"/>
      <c r="O9" s="1031"/>
      <c r="P9" s="1032"/>
      <c r="Q9" s="1038">
        <v>53</v>
      </c>
      <c r="R9" s="1039"/>
      <c r="S9" s="1039"/>
      <c r="T9" s="1039"/>
      <c r="U9" s="1039"/>
      <c r="V9" s="1039">
        <v>49</v>
      </c>
      <c r="W9" s="1039"/>
      <c r="X9" s="1039"/>
      <c r="Y9" s="1039"/>
      <c r="Z9" s="1039"/>
      <c r="AA9" s="1039">
        <f>+Q9-V9</f>
        <v>4</v>
      </c>
      <c r="AB9" s="1039"/>
      <c r="AC9" s="1039"/>
      <c r="AD9" s="1039"/>
      <c r="AE9" s="1040"/>
      <c r="AF9" s="1035">
        <v>4</v>
      </c>
      <c r="AG9" s="1036"/>
      <c r="AH9" s="1036"/>
      <c r="AI9" s="1036"/>
      <c r="AJ9" s="1037"/>
      <c r="AK9" s="1080">
        <v>25</v>
      </c>
      <c r="AL9" s="1081"/>
      <c r="AM9" s="1081"/>
      <c r="AN9" s="1081"/>
      <c r="AO9" s="1081"/>
      <c r="AP9" s="1081" t="s">
        <v>607</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398</v>
      </c>
      <c r="B23" s="937" t="s">
        <v>399</v>
      </c>
      <c r="C23" s="938"/>
      <c r="D23" s="938"/>
      <c r="E23" s="938"/>
      <c r="F23" s="938"/>
      <c r="G23" s="938"/>
      <c r="H23" s="938"/>
      <c r="I23" s="938"/>
      <c r="J23" s="938"/>
      <c r="K23" s="938"/>
      <c r="L23" s="938"/>
      <c r="M23" s="938"/>
      <c r="N23" s="938"/>
      <c r="O23" s="938"/>
      <c r="P23" s="948"/>
      <c r="Q23" s="1067">
        <f>+Q7+Q8+Q9</f>
        <v>10131</v>
      </c>
      <c r="R23" s="1061"/>
      <c r="S23" s="1061"/>
      <c r="T23" s="1061"/>
      <c r="U23" s="1061"/>
      <c r="V23" s="1061">
        <f>+V7+V8+V9</f>
        <v>9145</v>
      </c>
      <c r="W23" s="1061"/>
      <c r="X23" s="1061"/>
      <c r="Y23" s="1061"/>
      <c r="Z23" s="1061"/>
      <c r="AA23" s="1061">
        <f>+AA7+AA8+AA9</f>
        <v>986</v>
      </c>
      <c r="AB23" s="1061"/>
      <c r="AC23" s="1061"/>
      <c r="AD23" s="1061"/>
      <c r="AE23" s="1068"/>
      <c r="AF23" s="1069">
        <v>880</v>
      </c>
      <c r="AG23" s="1061"/>
      <c r="AH23" s="1061"/>
      <c r="AI23" s="1061"/>
      <c r="AJ23" s="1070"/>
      <c r="AK23" s="1071"/>
      <c r="AL23" s="1072"/>
      <c r="AM23" s="1072"/>
      <c r="AN23" s="1072"/>
      <c r="AO23" s="1072"/>
      <c r="AP23" s="1061">
        <f>+AP7</f>
        <v>9595</v>
      </c>
      <c r="AQ23" s="1061"/>
      <c r="AR23" s="1061"/>
      <c r="AS23" s="1061"/>
      <c r="AT23" s="1061"/>
      <c r="AU23" s="1062"/>
      <c r="AV23" s="1062"/>
      <c r="AW23" s="1062"/>
      <c r="AX23" s="1062"/>
      <c r="AY23" s="1063"/>
      <c r="AZ23" s="1064" t="s">
        <v>400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401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402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377</v>
      </c>
      <c r="B26" s="996"/>
      <c r="C26" s="996"/>
      <c r="D26" s="996"/>
      <c r="E26" s="996"/>
      <c r="F26" s="996"/>
      <c r="G26" s="996"/>
      <c r="H26" s="996"/>
      <c r="I26" s="996"/>
      <c r="J26" s="996"/>
      <c r="K26" s="996"/>
      <c r="L26" s="996"/>
      <c r="M26" s="996"/>
      <c r="N26" s="996"/>
      <c r="O26" s="996"/>
      <c r="P26" s="997"/>
      <c r="Q26" s="1001" t="s">
        <v>403</v>
      </c>
      <c r="R26" s="1002"/>
      <c r="S26" s="1002"/>
      <c r="T26" s="1002"/>
      <c r="U26" s="1003"/>
      <c r="V26" s="1001" t="s">
        <v>404</v>
      </c>
      <c r="W26" s="1002"/>
      <c r="X26" s="1002"/>
      <c r="Y26" s="1002"/>
      <c r="Z26" s="1003"/>
      <c r="AA26" s="1001" t="s">
        <v>405</v>
      </c>
      <c r="AB26" s="1002"/>
      <c r="AC26" s="1002"/>
      <c r="AD26" s="1002"/>
      <c r="AE26" s="1002"/>
      <c r="AF26" s="1055" t="s">
        <v>406</v>
      </c>
      <c r="AG26" s="1008"/>
      <c r="AH26" s="1008"/>
      <c r="AI26" s="1008"/>
      <c r="AJ26" s="1056"/>
      <c r="AK26" s="1002" t="s">
        <v>407</v>
      </c>
      <c r="AL26" s="1002"/>
      <c r="AM26" s="1002"/>
      <c r="AN26" s="1002"/>
      <c r="AO26" s="1003"/>
      <c r="AP26" s="1001" t="s">
        <v>408</v>
      </c>
      <c r="AQ26" s="1002"/>
      <c r="AR26" s="1002"/>
      <c r="AS26" s="1002"/>
      <c r="AT26" s="1003"/>
      <c r="AU26" s="1001" t="s">
        <v>409</v>
      </c>
      <c r="AV26" s="1002"/>
      <c r="AW26" s="1002"/>
      <c r="AX26" s="1002"/>
      <c r="AY26" s="1003"/>
      <c r="AZ26" s="1001" t="s">
        <v>410</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411</v>
      </c>
      <c r="C28" s="1048"/>
      <c r="D28" s="1048"/>
      <c r="E28" s="1048"/>
      <c r="F28" s="1048"/>
      <c r="G28" s="1048"/>
      <c r="H28" s="1048"/>
      <c r="I28" s="1048"/>
      <c r="J28" s="1048"/>
      <c r="K28" s="1048"/>
      <c r="L28" s="1048"/>
      <c r="M28" s="1048"/>
      <c r="N28" s="1048"/>
      <c r="O28" s="1048"/>
      <c r="P28" s="1049"/>
      <c r="Q28" s="1050">
        <v>2593</v>
      </c>
      <c r="R28" s="1051"/>
      <c r="S28" s="1051"/>
      <c r="T28" s="1051"/>
      <c r="U28" s="1051"/>
      <c r="V28" s="1051">
        <v>2301</v>
      </c>
      <c r="W28" s="1051"/>
      <c r="X28" s="1051"/>
      <c r="Y28" s="1051"/>
      <c r="Z28" s="1051"/>
      <c r="AA28" s="1051">
        <v>293</v>
      </c>
      <c r="AB28" s="1051"/>
      <c r="AC28" s="1051"/>
      <c r="AD28" s="1051"/>
      <c r="AE28" s="1052"/>
      <c r="AF28" s="1053">
        <v>293</v>
      </c>
      <c r="AG28" s="1051"/>
      <c r="AH28" s="1051"/>
      <c r="AI28" s="1051"/>
      <c r="AJ28" s="1054"/>
      <c r="AK28" s="1042">
        <v>199</v>
      </c>
      <c r="AL28" s="1043"/>
      <c r="AM28" s="1043"/>
      <c r="AN28" s="1043"/>
      <c r="AO28" s="1043"/>
      <c r="AP28" s="1043" t="s">
        <v>607</v>
      </c>
      <c r="AQ28" s="1043"/>
      <c r="AR28" s="1043"/>
      <c r="AS28" s="1043"/>
      <c r="AT28" s="1043"/>
      <c r="AU28" s="1043" t="s">
        <v>607</v>
      </c>
      <c r="AV28" s="1043"/>
      <c r="AW28" s="1043"/>
      <c r="AX28" s="1043"/>
      <c r="AY28" s="1043"/>
      <c r="AZ28" s="1044" t="s">
        <v>607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412</v>
      </c>
      <c r="C29" s="1031"/>
      <c r="D29" s="1031"/>
      <c r="E29" s="1031"/>
      <c r="F29" s="1031"/>
      <c r="G29" s="1031"/>
      <c r="H29" s="1031"/>
      <c r="I29" s="1031"/>
      <c r="J29" s="1031"/>
      <c r="K29" s="1031"/>
      <c r="L29" s="1031"/>
      <c r="M29" s="1031"/>
      <c r="N29" s="1031"/>
      <c r="O29" s="1031"/>
      <c r="P29" s="1032"/>
      <c r="Q29" s="1038">
        <v>52</v>
      </c>
      <c r="R29" s="1039"/>
      <c r="S29" s="1039"/>
      <c r="T29" s="1039"/>
      <c r="U29" s="1039"/>
      <c r="V29" s="1039">
        <v>52</v>
      </c>
      <c r="W29" s="1039"/>
      <c r="X29" s="1039"/>
      <c r="Y29" s="1039"/>
      <c r="Z29" s="1039"/>
      <c r="AA29" s="1039">
        <f>+Q29-V29</f>
        <v>0</v>
      </c>
      <c r="AB29" s="1039"/>
      <c r="AC29" s="1039"/>
      <c r="AD29" s="1039"/>
      <c r="AE29" s="1040"/>
      <c r="AF29" s="1035">
        <v>0</v>
      </c>
      <c r="AG29" s="1036"/>
      <c r="AH29" s="1036"/>
      <c r="AI29" s="1036"/>
      <c r="AJ29" s="1037"/>
      <c r="AK29" s="980">
        <v>44</v>
      </c>
      <c r="AL29" s="971"/>
      <c r="AM29" s="971"/>
      <c r="AN29" s="971"/>
      <c r="AO29" s="971"/>
      <c r="AP29" s="971" t="s">
        <v>607</v>
      </c>
      <c r="AQ29" s="971"/>
      <c r="AR29" s="971"/>
      <c r="AS29" s="971"/>
      <c r="AT29" s="971"/>
      <c r="AU29" s="971" t="s">
        <v>607</v>
      </c>
      <c r="AV29" s="971"/>
      <c r="AW29" s="971"/>
      <c r="AX29" s="971"/>
      <c r="AY29" s="971"/>
      <c r="AZ29" s="1041" t="s">
        <v>607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413</v>
      </c>
      <c r="C30" s="1031"/>
      <c r="D30" s="1031"/>
      <c r="E30" s="1031"/>
      <c r="F30" s="1031"/>
      <c r="G30" s="1031"/>
      <c r="H30" s="1031"/>
      <c r="I30" s="1031"/>
      <c r="J30" s="1031"/>
      <c r="K30" s="1031"/>
      <c r="L30" s="1031"/>
      <c r="M30" s="1031"/>
      <c r="N30" s="1031"/>
      <c r="O30" s="1031"/>
      <c r="P30" s="1032"/>
      <c r="Q30" s="1038">
        <v>2274</v>
      </c>
      <c r="R30" s="1039"/>
      <c r="S30" s="1039"/>
      <c r="T30" s="1039"/>
      <c r="U30" s="1039"/>
      <c r="V30" s="1039">
        <v>2184</v>
      </c>
      <c r="W30" s="1039"/>
      <c r="X30" s="1039"/>
      <c r="Y30" s="1039"/>
      <c r="Z30" s="1039"/>
      <c r="AA30" s="1039">
        <f t="shared" ref="AA30:AA36" si="0">+Q30-V30</f>
        <v>90</v>
      </c>
      <c r="AB30" s="1039"/>
      <c r="AC30" s="1039"/>
      <c r="AD30" s="1039"/>
      <c r="AE30" s="1040"/>
      <c r="AF30" s="1035">
        <v>90</v>
      </c>
      <c r="AG30" s="1036"/>
      <c r="AH30" s="1036"/>
      <c r="AI30" s="1036"/>
      <c r="AJ30" s="1037"/>
      <c r="AK30" s="980">
        <v>325</v>
      </c>
      <c r="AL30" s="971"/>
      <c r="AM30" s="971"/>
      <c r="AN30" s="971"/>
      <c r="AO30" s="971"/>
      <c r="AP30" s="971" t="s">
        <v>607</v>
      </c>
      <c r="AQ30" s="971"/>
      <c r="AR30" s="971"/>
      <c r="AS30" s="971"/>
      <c r="AT30" s="971"/>
      <c r="AU30" s="971" t="s">
        <v>607</v>
      </c>
      <c r="AV30" s="971"/>
      <c r="AW30" s="971"/>
      <c r="AX30" s="971"/>
      <c r="AY30" s="971"/>
      <c r="AZ30" s="1041" t="s">
        <v>607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414</v>
      </c>
      <c r="C31" s="1031"/>
      <c r="D31" s="1031"/>
      <c r="E31" s="1031"/>
      <c r="F31" s="1031"/>
      <c r="G31" s="1031"/>
      <c r="H31" s="1031"/>
      <c r="I31" s="1031"/>
      <c r="J31" s="1031"/>
      <c r="K31" s="1031"/>
      <c r="L31" s="1031"/>
      <c r="M31" s="1031"/>
      <c r="N31" s="1031"/>
      <c r="O31" s="1031"/>
      <c r="P31" s="1032"/>
      <c r="Q31" s="1038">
        <v>43</v>
      </c>
      <c r="R31" s="1039"/>
      <c r="S31" s="1039"/>
      <c r="T31" s="1039"/>
      <c r="U31" s="1039"/>
      <c r="V31" s="1039">
        <v>43</v>
      </c>
      <c r="W31" s="1039"/>
      <c r="X31" s="1039"/>
      <c r="Y31" s="1039"/>
      <c r="Z31" s="1039"/>
      <c r="AA31" s="1039" t="s">
        <v>607</v>
      </c>
      <c r="AB31" s="1039"/>
      <c r="AC31" s="1039"/>
      <c r="AD31" s="1039"/>
      <c r="AE31" s="1040"/>
      <c r="AF31" s="1035" t="s">
        <v>415</v>
      </c>
      <c r="AG31" s="1036"/>
      <c r="AH31" s="1036"/>
      <c r="AI31" s="1036"/>
      <c r="AJ31" s="1037"/>
      <c r="AK31" s="980">
        <v>10</v>
      </c>
      <c r="AL31" s="971"/>
      <c r="AM31" s="971"/>
      <c r="AN31" s="971"/>
      <c r="AO31" s="971"/>
      <c r="AP31" s="971" t="s">
        <v>607</v>
      </c>
      <c r="AQ31" s="971"/>
      <c r="AR31" s="971"/>
      <c r="AS31" s="971"/>
      <c r="AT31" s="971"/>
      <c r="AU31" s="971" t="s">
        <v>607</v>
      </c>
      <c r="AV31" s="971"/>
      <c r="AW31" s="971"/>
      <c r="AX31" s="971"/>
      <c r="AY31" s="971"/>
      <c r="AZ31" s="1041" t="s">
        <v>607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416</v>
      </c>
      <c r="C32" s="1031"/>
      <c r="D32" s="1031"/>
      <c r="E32" s="1031"/>
      <c r="F32" s="1031"/>
      <c r="G32" s="1031"/>
      <c r="H32" s="1031"/>
      <c r="I32" s="1031"/>
      <c r="J32" s="1031"/>
      <c r="K32" s="1031"/>
      <c r="L32" s="1031"/>
      <c r="M32" s="1031"/>
      <c r="N32" s="1031"/>
      <c r="O32" s="1031"/>
      <c r="P32" s="1032"/>
      <c r="Q32" s="1038">
        <v>321</v>
      </c>
      <c r="R32" s="1039"/>
      <c r="S32" s="1039"/>
      <c r="T32" s="1039"/>
      <c r="U32" s="1039"/>
      <c r="V32" s="1039">
        <v>313</v>
      </c>
      <c r="W32" s="1039"/>
      <c r="X32" s="1039"/>
      <c r="Y32" s="1039"/>
      <c r="Z32" s="1039"/>
      <c r="AA32" s="1039">
        <v>9</v>
      </c>
      <c r="AB32" s="1039"/>
      <c r="AC32" s="1039"/>
      <c r="AD32" s="1039"/>
      <c r="AE32" s="1040"/>
      <c r="AF32" s="1035">
        <v>9</v>
      </c>
      <c r="AG32" s="1036"/>
      <c r="AH32" s="1036"/>
      <c r="AI32" s="1036"/>
      <c r="AJ32" s="1037"/>
      <c r="AK32" s="980">
        <v>87</v>
      </c>
      <c r="AL32" s="971"/>
      <c r="AM32" s="971"/>
      <c r="AN32" s="971"/>
      <c r="AO32" s="971"/>
      <c r="AP32" s="971" t="s">
        <v>607</v>
      </c>
      <c r="AQ32" s="971"/>
      <c r="AR32" s="971"/>
      <c r="AS32" s="971"/>
      <c r="AT32" s="971"/>
      <c r="AU32" s="971" t="s">
        <v>607</v>
      </c>
      <c r="AV32" s="971"/>
      <c r="AW32" s="971"/>
      <c r="AX32" s="971"/>
      <c r="AY32" s="971"/>
      <c r="AZ32" s="1041" t="s">
        <v>607</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417</v>
      </c>
      <c r="C33" s="1031"/>
      <c r="D33" s="1031"/>
      <c r="E33" s="1031"/>
      <c r="F33" s="1031"/>
      <c r="G33" s="1031"/>
      <c r="H33" s="1031"/>
      <c r="I33" s="1031"/>
      <c r="J33" s="1031"/>
      <c r="K33" s="1031"/>
      <c r="L33" s="1031"/>
      <c r="M33" s="1031"/>
      <c r="N33" s="1031"/>
      <c r="O33" s="1031"/>
      <c r="P33" s="1032"/>
      <c r="Q33" s="1038">
        <v>322</v>
      </c>
      <c r="R33" s="1039"/>
      <c r="S33" s="1039"/>
      <c r="T33" s="1039"/>
      <c r="U33" s="1039"/>
      <c r="V33" s="1039">
        <v>320</v>
      </c>
      <c r="W33" s="1039"/>
      <c r="X33" s="1039"/>
      <c r="Y33" s="1039"/>
      <c r="Z33" s="1039"/>
      <c r="AA33" s="1039">
        <f t="shared" si="0"/>
        <v>2</v>
      </c>
      <c r="AB33" s="1039"/>
      <c r="AC33" s="1039"/>
      <c r="AD33" s="1039"/>
      <c r="AE33" s="1040"/>
      <c r="AF33" s="1035">
        <v>269</v>
      </c>
      <c r="AG33" s="1036"/>
      <c r="AH33" s="1036"/>
      <c r="AI33" s="1036"/>
      <c r="AJ33" s="1037"/>
      <c r="AK33" s="980">
        <v>6</v>
      </c>
      <c r="AL33" s="971"/>
      <c r="AM33" s="971"/>
      <c r="AN33" s="971"/>
      <c r="AO33" s="971"/>
      <c r="AP33" s="971">
        <v>1899</v>
      </c>
      <c r="AQ33" s="971"/>
      <c r="AR33" s="971"/>
      <c r="AS33" s="971"/>
      <c r="AT33" s="971"/>
      <c r="AU33" s="971">
        <v>59</v>
      </c>
      <c r="AV33" s="971"/>
      <c r="AW33" s="971"/>
      <c r="AX33" s="971"/>
      <c r="AY33" s="971"/>
      <c r="AZ33" s="1041" t="s">
        <v>607</v>
      </c>
      <c r="BA33" s="1041"/>
      <c r="BB33" s="1041"/>
      <c r="BC33" s="1041"/>
      <c r="BD33" s="1041"/>
      <c r="BE33" s="972" t="s">
        <v>418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419</v>
      </c>
      <c r="C34" s="1031"/>
      <c r="D34" s="1031"/>
      <c r="E34" s="1031"/>
      <c r="F34" s="1031"/>
      <c r="G34" s="1031"/>
      <c r="H34" s="1031"/>
      <c r="I34" s="1031"/>
      <c r="J34" s="1031"/>
      <c r="K34" s="1031"/>
      <c r="L34" s="1031"/>
      <c r="M34" s="1031"/>
      <c r="N34" s="1031"/>
      <c r="O34" s="1031"/>
      <c r="P34" s="1032"/>
      <c r="Q34" s="1038">
        <v>328</v>
      </c>
      <c r="R34" s="1039"/>
      <c r="S34" s="1039"/>
      <c r="T34" s="1039"/>
      <c r="U34" s="1039"/>
      <c r="V34" s="1039">
        <v>322</v>
      </c>
      <c r="W34" s="1039"/>
      <c r="X34" s="1039"/>
      <c r="Y34" s="1039"/>
      <c r="Z34" s="1039"/>
      <c r="AA34" s="1039">
        <f t="shared" si="0"/>
        <v>6</v>
      </c>
      <c r="AB34" s="1039"/>
      <c r="AC34" s="1039"/>
      <c r="AD34" s="1039"/>
      <c r="AE34" s="1040"/>
      <c r="AF34" s="1035">
        <v>236</v>
      </c>
      <c r="AG34" s="1036"/>
      <c r="AH34" s="1036"/>
      <c r="AI34" s="1036"/>
      <c r="AJ34" s="1037"/>
      <c r="AK34" s="980">
        <v>146</v>
      </c>
      <c r="AL34" s="971"/>
      <c r="AM34" s="971"/>
      <c r="AN34" s="971"/>
      <c r="AO34" s="971"/>
      <c r="AP34" s="971">
        <v>3833</v>
      </c>
      <c r="AQ34" s="971"/>
      <c r="AR34" s="971"/>
      <c r="AS34" s="971"/>
      <c r="AT34" s="971"/>
      <c r="AU34" s="971">
        <v>2867</v>
      </c>
      <c r="AV34" s="971"/>
      <c r="AW34" s="971"/>
      <c r="AX34" s="971"/>
      <c r="AY34" s="971"/>
      <c r="AZ34" s="1041" t="s">
        <v>607</v>
      </c>
      <c r="BA34" s="1041"/>
      <c r="BB34" s="1041"/>
      <c r="BC34" s="1041"/>
      <c r="BD34" s="1041"/>
      <c r="BE34" s="972" t="s">
        <v>420</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421</v>
      </c>
      <c r="C35" s="1031"/>
      <c r="D35" s="1031"/>
      <c r="E35" s="1031"/>
      <c r="F35" s="1031"/>
      <c r="G35" s="1031"/>
      <c r="H35" s="1031"/>
      <c r="I35" s="1031"/>
      <c r="J35" s="1031"/>
      <c r="K35" s="1031"/>
      <c r="L35" s="1031"/>
      <c r="M35" s="1031"/>
      <c r="N35" s="1031"/>
      <c r="O35" s="1031"/>
      <c r="P35" s="1032"/>
      <c r="Q35" s="1038">
        <v>32</v>
      </c>
      <c r="R35" s="1039"/>
      <c r="S35" s="1039"/>
      <c r="T35" s="1039"/>
      <c r="U35" s="1039"/>
      <c r="V35" s="1039">
        <v>28</v>
      </c>
      <c r="W35" s="1039"/>
      <c r="X35" s="1039"/>
      <c r="Y35" s="1039"/>
      <c r="Z35" s="1039"/>
      <c r="AA35" s="1039">
        <f t="shared" si="0"/>
        <v>4</v>
      </c>
      <c r="AB35" s="1039"/>
      <c r="AC35" s="1039"/>
      <c r="AD35" s="1039"/>
      <c r="AE35" s="1040"/>
      <c r="AF35" s="1035">
        <v>4</v>
      </c>
      <c r="AG35" s="1036"/>
      <c r="AH35" s="1036"/>
      <c r="AI35" s="1036"/>
      <c r="AJ35" s="1037"/>
      <c r="AK35" s="980">
        <v>6</v>
      </c>
      <c r="AL35" s="971"/>
      <c r="AM35" s="971"/>
      <c r="AN35" s="971"/>
      <c r="AO35" s="971"/>
      <c r="AP35" s="971">
        <v>101</v>
      </c>
      <c r="AQ35" s="971"/>
      <c r="AR35" s="971"/>
      <c r="AS35" s="971"/>
      <c r="AT35" s="971"/>
      <c r="AU35" s="971">
        <v>101</v>
      </c>
      <c r="AV35" s="971"/>
      <c r="AW35" s="971"/>
      <c r="AX35" s="971"/>
      <c r="AY35" s="971"/>
      <c r="AZ35" s="1041" t="s">
        <v>607</v>
      </c>
      <c r="BA35" s="1041"/>
      <c r="BB35" s="1041"/>
      <c r="BC35" s="1041"/>
      <c r="BD35" s="1041"/>
      <c r="BE35" s="972" t="s">
        <v>422</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t="s">
        <v>423</v>
      </c>
      <c r="C36" s="1031"/>
      <c r="D36" s="1031"/>
      <c r="E36" s="1031"/>
      <c r="F36" s="1031"/>
      <c r="G36" s="1031"/>
      <c r="H36" s="1031"/>
      <c r="I36" s="1031"/>
      <c r="J36" s="1031"/>
      <c r="K36" s="1031"/>
      <c r="L36" s="1031"/>
      <c r="M36" s="1031"/>
      <c r="N36" s="1031"/>
      <c r="O36" s="1031"/>
      <c r="P36" s="1032"/>
      <c r="Q36" s="1038">
        <v>72</v>
      </c>
      <c r="R36" s="1039"/>
      <c r="S36" s="1039"/>
      <c r="T36" s="1039"/>
      <c r="U36" s="1039"/>
      <c r="V36" s="1039">
        <v>81</v>
      </c>
      <c r="W36" s="1039"/>
      <c r="X36" s="1039"/>
      <c r="Y36" s="1039"/>
      <c r="Z36" s="1039"/>
      <c r="AA36" s="1039">
        <f t="shared" si="0"/>
        <v>-9</v>
      </c>
      <c r="AB36" s="1039"/>
      <c r="AC36" s="1039"/>
      <c r="AD36" s="1039"/>
      <c r="AE36" s="1040"/>
      <c r="AF36" s="1035">
        <v>46</v>
      </c>
      <c r="AG36" s="1036"/>
      <c r="AH36" s="1036"/>
      <c r="AI36" s="1036"/>
      <c r="AJ36" s="1037"/>
      <c r="AK36" s="980" t="s">
        <v>607</v>
      </c>
      <c r="AL36" s="971"/>
      <c r="AM36" s="971"/>
      <c r="AN36" s="971"/>
      <c r="AO36" s="971"/>
      <c r="AP36" s="971" t="s">
        <v>607</v>
      </c>
      <c r="AQ36" s="971"/>
      <c r="AR36" s="971"/>
      <c r="AS36" s="971"/>
      <c r="AT36" s="971"/>
      <c r="AU36" s="971" t="s">
        <v>607</v>
      </c>
      <c r="AV36" s="971"/>
      <c r="AW36" s="971"/>
      <c r="AX36" s="971"/>
      <c r="AY36" s="971"/>
      <c r="AZ36" s="1041" t="s">
        <v>607</v>
      </c>
      <c r="BA36" s="1041"/>
      <c r="BB36" s="1041"/>
      <c r="BC36" s="1041"/>
      <c r="BD36" s="1041"/>
      <c r="BE36" s="972" t="s">
        <v>424</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398</v>
      </c>
      <c r="B63" s="937" t="s">
        <v>426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946</v>
      </c>
      <c r="AG63" s="959"/>
      <c r="AH63" s="959"/>
      <c r="AI63" s="959"/>
      <c r="AJ63" s="1022"/>
      <c r="AK63" s="1023"/>
      <c r="AL63" s="963"/>
      <c r="AM63" s="963"/>
      <c r="AN63" s="963"/>
      <c r="AO63" s="963"/>
      <c r="AP63" s="959">
        <f>+AP33+AP34+AP35</f>
        <v>5833</v>
      </c>
      <c r="AQ63" s="959"/>
      <c r="AR63" s="959"/>
      <c r="AS63" s="959"/>
      <c r="AT63" s="959"/>
      <c r="AU63" s="959">
        <f>+AU33+AU34+AU35</f>
        <v>3027</v>
      </c>
      <c r="AV63" s="959"/>
      <c r="AW63" s="959"/>
      <c r="AX63" s="959"/>
      <c r="AY63" s="959"/>
      <c r="AZ63" s="1017"/>
      <c r="BA63" s="1017"/>
      <c r="BB63" s="1017"/>
      <c r="BC63" s="1017"/>
      <c r="BD63" s="1017"/>
      <c r="BE63" s="960"/>
      <c r="BF63" s="960"/>
      <c r="BG63" s="960"/>
      <c r="BH63" s="960"/>
      <c r="BI63" s="961"/>
      <c r="BJ63" s="1018" t="s">
        <v>427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429</v>
      </c>
      <c r="B66" s="996"/>
      <c r="C66" s="996"/>
      <c r="D66" s="996"/>
      <c r="E66" s="996"/>
      <c r="F66" s="996"/>
      <c r="G66" s="996"/>
      <c r="H66" s="996"/>
      <c r="I66" s="996"/>
      <c r="J66" s="996"/>
      <c r="K66" s="996"/>
      <c r="L66" s="996"/>
      <c r="M66" s="996"/>
      <c r="N66" s="996"/>
      <c r="O66" s="996"/>
      <c r="P66" s="997"/>
      <c r="Q66" s="1001" t="s">
        <v>430</v>
      </c>
      <c r="R66" s="1002"/>
      <c r="S66" s="1002"/>
      <c r="T66" s="1002"/>
      <c r="U66" s="1003"/>
      <c r="V66" s="1001" t="s">
        <v>404</v>
      </c>
      <c r="W66" s="1002"/>
      <c r="X66" s="1002"/>
      <c r="Y66" s="1002"/>
      <c r="Z66" s="1003"/>
      <c r="AA66" s="1001" t="s">
        <v>431</v>
      </c>
      <c r="AB66" s="1002"/>
      <c r="AC66" s="1002"/>
      <c r="AD66" s="1002"/>
      <c r="AE66" s="1003"/>
      <c r="AF66" s="1007" t="s">
        <v>432</v>
      </c>
      <c r="AG66" s="1008"/>
      <c r="AH66" s="1008"/>
      <c r="AI66" s="1008"/>
      <c r="AJ66" s="1009"/>
      <c r="AK66" s="1001" t="s">
        <v>433</v>
      </c>
      <c r="AL66" s="996"/>
      <c r="AM66" s="996"/>
      <c r="AN66" s="996"/>
      <c r="AO66" s="997"/>
      <c r="AP66" s="1001" t="s">
        <v>434</v>
      </c>
      <c r="AQ66" s="1002"/>
      <c r="AR66" s="1002"/>
      <c r="AS66" s="1002"/>
      <c r="AT66" s="1003"/>
      <c r="AU66" s="1001" t="s">
        <v>435</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608</v>
      </c>
      <c r="C68" s="986"/>
      <c r="D68" s="986"/>
      <c r="E68" s="986"/>
      <c r="F68" s="986"/>
      <c r="G68" s="986"/>
      <c r="H68" s="986"/>
      <c r="I68" s="986"/>
      <c r="J68" s="986"/>
      <c r="K68" s="986"/>
      <c r="L68" s="986"/>
      <c r="M68" s="986"/>
      <c r="N68" s="986"/>
      <c r="O68" s="986"/>
      <c r="P68" s="987"/>
      <c r="Q68" s="988">
        <v>869</v>
      </c>
      <c r="R68" s="982"/>
      <c r="S68" s="982"/>
      <c r="T68" s="982"/>
      <c r="U68" s="982"/>
      <c r="V68" s="982">
        <v>747</v>
      </c>
      <c r="W68" s="982"/>
      <c r="X68" s="982"/>
      <c r="Y68" s="982"/>
      <c r="Z68" s="982"/>
      <c r="AA68" s="982">
        <v>122</v>
      </c>
      <c r="AB68" s="982"/>
      <c r="AC68" s="982"/>
      <c r="AD68" s="982"/>
      <c r="AE68" s="982"/>
      <c r="AF68" s="982">
        <v>122</v>
      </c>
      <c r="AG68" s="982"/>
      <c r="AH68" s="982"/>
      <c r="AI68" s="982"/>
      <c r="AJ68" s="982"/>
      <c r="AK68" s="982">
        <v>40</v>
      </c>
      <c r="AL68" s="982"/>
      <c r="AM68" s="982"/>
      <c r="AN68" s="982"/>
      <c r="AO68" s="982"/>
      <c r="AP68" s="982">
        <v>2151</v>
      </c>
      <c r="AQ68" s="982"/>
      <c r="AR68" s="982"/>
      <c r="AS68" s="982"/>
      <c r="AT68" s="982"/>
      <c r="AU68" s="982">
        <v>145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609</v>
      </c>
      <c r="C69" s="975"/>
      <c r="D69" s="975"/>
      <c r="E69" s="975"/>
      <c r="F69" s="975"/>
      <c r="G69" s="975"/>
      <c r="H69" s="975"/>
      <c r="I69" s="975"/>
      <c r="J69" s="975"/>
      <c r="K69" s="975"/>
      <c r="L69" s="975"/>
      <c r="M69" s="975"/>
      <c r="N69" s="975"/>
      <c r="O69" s="975"/>
      <c r="P69" s="976"/>
      <c r="Q69" s="977">
        <v>8365</v>
      </c>
      <c r="R69" s="971"/>
      <c r="S69" s="971"/>
      <c r="T69" s="971"/>
      <c r="U69" s="971"/>
      <c r="V69" s="971">
        <v>7823</v>
      </c>
      <c r="W69" s="971"/>
      <c r="X69" s="971"/>
      <c r="Y69" s="971"/>
      <c r="Z69" s="971"/>
      <c r="AA69" s="971">
        <v>542</v>
      </c>
      <c r="AB69" s="971"/>
      <c r="AC69" s="971"/>
      <c r="AD69" s="971"/>
      <c r="AE69" s="971"/>
      <c r="AF69" s="971">
        <v>542</v>
      </c>
      <c r="AG69" s="971"/>
      <c r="AH69" s="971"/>
      <c r="AI69" s="971"/>
      <c r="AJ69" s="971"/>
      <c r="AK69" s="971">
        <v>3700</v>
      </c>
      <c r="AL69" s="971"/>
      <c r="AM69" s="971"/>
      <c r="AN69" s="971"/>
      <c r="AO69" s="971"/>
      <c r="AP69" s="971" t="s">
        <v>607</v>
      </c>
      <c r="AQ69" s="971"/>
      <c r="AR69" s="971"/>
      <c r="AS69" s="971"/>
      <c r="AT69" s="971"/>
      <c r="AU69" s="971" t="s">
        <v>607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610</v>
      </c>
      <c r="C70" s="975"/>
      <c r="D70" s="975"/>
      <c r="E70" s="975"/>
      <c r="F70" s="975"/>
      <c r="G70" s="975"/>
      <c r="H70" s="975"/>
      <c r="I70" s="975"/>
      <c r="J70" s="975"/>
      <c r="K70" s="975"/>
      <c r="L70" s="975"/>
      <c r="M70" s="975"/>
      <c r="N70" s="975"/>
      <c r="O70" s="975"/>
      <c r="P70" s="976"/>
      <c r="Q70" s="977">
        <v>544</v>
      </c>
      <c r="R70" s="971"/>
      <c r="S70" s="971"/>
      <c r="T70" s="971"/>
      <c r="U70" s="971"/>
      <c r="V70" s="971">
        <v>542</v>
      </c>
      <c r="W70" s="971"/>
      <c r="X70" s="971"/>
      <c r="Y70" s="971"/>
      <c r="Z70" s="971"/>
      <c r="AA70" s="971">
        <v>2</v>
      </c>
      <c r="AB70" s="971"/>
      <c r="AC70" s="971"/>
      <c r="AD70" s="971"/>
      <c r="AE70" s="971"/>
      <c r="AF70" s="971">
        <v>2</v>
      </c>
      <c r="AG70" s="971"/>
      <c r="AH70" s="971"/>
      <c r="AI70" s="971"/>
      <c r="AJ70" s="971"/>
      <c r="AK70" s="971" t="s">
        <v>607</v>
      </c>
      <c r="AL70" s="971"/>
      <c r="AM70" s="971"/>
      <c r="AN70" s="971"/>
      <c r="AO70" s="971"/>
      <c r="AP70" s="971" t="s">
        <v>607</v>
      </c>
      <c r="AQ70" s="971"/>
      <c r="AR70" s="971"/>
      <c r="AS70" s="971"/>
      <c r="AT70" s="971"/>
      <c r="AU70" s="971" t="s">
        <v>607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611</v>
      </c>
      <c r="C71" s="975"/>
      <c r="D71" s="975"/>
      <c r="E71" s="975"/>
      <c r="F71" s="975"/>
      <c r="G71" s="975"/>
      <c r="H71" s="975"/>
      <c r="I71" s="975"/>
      <c r="J71" s="975"/>
      <c r="K71" s="975"/>
      <c r="L71" s="975"/>
      <c r="M71" s="975"/>
      <c r="N71" s="975"/>
      <c r="O71" s="975"/>
      <c r="P71" s="976"/>
      <c r="Q71" s="977">
        <v>21</v>
      </c>
      <c r="R71" s="971"/>
      <c r="S71" s="971"/>
      <c r="T71" s="971"/>
      <c r="U71" s="971"/>
      <c r="V71" s="971">
        <v>18</v>
      </c>
      <c r="W71" s="971"/>
      <c r="X71" s="971"/>
      <c r="Y71" s="971"/>
      <c r="Z71" s="971"/>
      <c r="AA71" s="971">
        <v>2</v>
      </c>
      <c r="AB71" s="971"/>
      <c r="AC71" s="971"/>
      <c r="AD71" s="971"/>
      <c r="AE71" s="971"/>
      <c r="AF71" s="971">
        <v>2</v>
      </c>
      <c r="AG71" s="971"/>
      <c r="AH71" s="971"/>
      <c r="AI71" s="971"/>
      <c r="AJ71" s="971"/>
      <c r="AK71" s="971">
        <v>1</v>
      </c>
      <c r="AL71" s="971"/>
      <c r="AM71" s="971"/>
      <c r="AN71" s="971"/>
      <c r="AO71" s="971"/>
      <c r="AP71" s="971" t="s">
        <v>607</v>
      </c>
      <c r="AQ71" s="971"/>
      <c r="AR71" s="971"/>
      <c r="AS71" s="971"/>
      <c r="AT71" s="971"/>
      <c r="AU71" s="971" t="s">
        <v>607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612</v>
      </c>
      <c r="C72" s="975"/>
      <c r="D72" s="975"/>
      <c r="E72" s="975"/>
      <c r="F72" s="975"/>
      <c r="G72" s="975"/>
      <c r="H72" s="975"/>
      <c r="I72" s="975"/>
      <c r="J72" s="975"/>
      <c r="K72" s="975"/>
      <c r="L72" s="975"/>
      <c r="M72" s="975"/>
      <c r="N72" s="975"/>
      <c r="O72" s="975"/>
      <c r="P72" s="976"/>
      <c r="Q72" s="977">
        <v>32</v>
      </c>
      <c r="R72" s="971"/>
      <c r="S72" s="971"/>
      <c r="T72" s="971"/>
      <c r="U72" s="971"/>
      <c r="V72" s="971">
        <v>31</v>
      </c>
      <c r="W72" s="971"/>
      <c r="X72" s="971"/>
      <c r="Y72" s="971"/>
      <c r="Z72" s="971"/>
      <c r="AA72" s="971">
        <v>2</v>
      </c>
      <c r="AB72" s="971"/>
      <c r="AC72" s="971"/>
      <c r="AD72" s="971"/>
      <c r="AE72" s="971"/>
      <c r="AF72" s="971">
        <v>2</v>
      </c>
      <c r="AG72" s="971"/>
      <c r="AH72" s="971"/>
      <c r="AI72" s="971"/>
      <c r="AJ72" s="971"/>
      <c r="AK72" s="971">
        <v>5</v>
      </c>
      <c r="AL72" s="971"/>
      <c r="AM72" s="971"/>
      <c r="AN72" s="971"/>
      <c r="AO72" s="971"/>
      <c r="AP72" s="971" t="s">
        <v>607</v>
      </c>
      <c r="AQ72" s="971"/>
      <c r="AR72" s="971"/>
      <c r="AS72" s="971"/>
      <c r="AT72" s="971"/>
      <c r="AU72" s="971" t="s">
        <v>607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613</v>
      </c>
      <c r="C73" s="975"/>
      <c r="D73" s="975"/>
      <c r="E73" s="975"/>
      <c r="F73" s="975"/>
      <c r="G73" s="975"/>
      <c r="H73" s="975"/>
      <c r="I73" s="975"/>
      <c r="J73" s="975"/>
      <c r="K73" s="975"/>
      <c r="L73" s="975"/>
      <c r="M73" s="975"/>
      <c r="N73" s="975"/>
      <c r="O73" s="975"/>
      <c r="P73" s="976"/>
      <c r="Q73" s="977">
        <v>1</v>
      </c>
      <c r="R73" s="971"/>
      <c r="S73" s="971"/>
      <c r="T73" s="971"/>
      <c r="U73" s="971"/>
      <c r="V73" s="971">
        <v>0</v>
      </c>
      <c r="W73" s="971"/>
      <c r="X73" s="971"/>
      <c r="Y73" s="971"/>
      <c r="Z73" s="971"/>
      <c r="AA73" s="971">
        <v>0</v>
      </c>
      <c r="AB73" s="971"/>
      <c r="AC73" s="971"/>
      <c r="AD73" s="971"/>
      <c r="AE73" s="971"/>
      <c r="AF73" s="971">
        <v>0</v>
      </c>
      <c r="AG73" s="971"/>
      <c r="AH73" s="971"/>
      <c r="AI73" s="971"/>
      <c r="AJ73" s="971"/>
      <c r="AK73" s="971" t="s">
        <v>623</v>
      </c>
      <c r="AL73" s="971"/>
      <c r="AM73" s="971"/>
      <c r="AN73" s="971"/>
      <c r="AO73" s="971"/>
      <c r="AP73" s="971" t="s">
        <v>607</v>
      </c>
      <c r="AQ73" s="971"/>
      <c r="AR73" s="971"/>
      <c r="AS73" s="971"/>
      <c r="AT73" s="971"/>
      <c r="AU73" s="971" t="s">
        <v>607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614</v>
      </c>
      <c r="C74" s="975"/>
      <c r="D74" s="975"/>
      <c r="E74" s="975"/>
      <c r="F74" s="975"/>
      <c r="G74" s="975"/>
      <c r="H74" s="975"/>
      <c r="I74" s="975"/>
      <c r="J74" s="975"/>
      <c r="K74" s="975"/>
      <c r="L74" s="975"/>
      <c r="M74" s="975"/>
      <c r="N74" s="975"/>
      <c r="O74" s="975"/>
      <c r="P74" s="976"/>
      <c r="Q74" s="977">
        <v>88</v>
      </c>
      <c r="R74" s="971"/>
      <c r="S74" s="971"/>
      <c r="T74" s="971"/>
      <c r="U74" s="971"/>
      <c r="V74" s="971">
        <v>88</v>
      </c>
      <c r="W74" s="971"/>
      <c r="X74" s="971"/>
      <c r="Y74" s="971"/>
      <c r="Z74" s="971"/>
      <c r="AA74" s="971" t="s">
        <v>607</v>
      </c>
      <c r="AB74" s="971"/>
      <c r="AC74" s="971"/>
      <c r="AD74" s="971"/>
      <c r="AE74" s="971"/>
      <c r="AF74" s="971" t="s">
        <v>607</v>
      </c>
      <c r="AG74" s="971"/>
      <c r="AH74" s="971"/>
      <c r="AI74" s="971"/>
      <c r="AJ74" s="971"/>
      <c r="AK74" s="971">
        <v>50</v>
      </c>
      <c r="AL74" s="971"/>
      <c r="AM74" s="971"/>
      <c r="AN74" s="971"/>
      <c r="AO74" s="971"/>
      <c r="AP74" s="971" t="s">
        <v>607</v>
      </c>
      <c r="AQ74" s="971"/>
      <c r="AR74" s="971"/>
      <c r="AS74" s="971"/>
      <c r="AT74" s="971"/>
      <c r="AU74" s="971" t="s">
        <v>607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615</v>
      </c>
      <c r="C75" s="975"/>
      <c r="D75" s="975"/>
      <c r="E75" s="975"/>
      <c r="F75" s="975"/>
      <c r="G75" s="975"/>
      <c r="H75" s="975"/>
      <c r="I75" s="975"/>
      <c r="J75" s="975"/>
      <c r="K75" s="975"/>
      <c r="L75" s="975"/>
      <c r="M75" s="975"/>
      <c r="N75" s="975"/>
      <c r="O75" s="975"/>
      <c r="P75" s="976"/>
      <c r="Q75" s="978">
        <v>296</v>
      </c>
      <c r="R75" s="979"/>
      <c r="S75" s="979"/>
      <c r="T75" s="979"/>
      <c r="U75" s="980"/>
      <c r="V75" s="981">
        <v>278</v>
      </c>
      <c r="W75" s="979"/>
      <c r="X75" s="979"/>
      <c r="Y75" s="979"/>
      <c r="Z75" s="980"/>
      <c r="AA75" s="981">
        <v>18</v>
      </c>
      <c r="AB75" s="979"/>
      <c r="AC75" s="979"/>
      <c r="AD75" s="979"/>
      <c r="AE75" s="980"/>
      <c r="AF75" s="981">
        <v>18</v>
      </c>
      <c r="AG75" s="979"/>
      <c r="AH75" s="979"/>
      <c r="AI75" s="979"/>
      <c r="AJ75" s="980"/>
      <c r="AK75" s="981" t="s">
        <v>607</v>
      </c>
      <c r="AL75" s="979"/>
      <c r="AM75" s="979"/>
      <c r="AN75" s="979"/>
      <c r="AO75" s="980"/>
      <c r="AP75" s="981">
        <v>55</v>
      </c>
      <c r="AQ75" s="979"/>
      <c r="AR75" s="979"/>
      <c r="AS75" s="979"/>
      <c r="AT75" s="980"/>
      <c r="AU75" s="981">
        <v>18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616</v>
      </c>
      <c r="C76" s="975"/>
      <c r="D76" s="975"/>
      <c r="E76" s="975"/>
      <c r="F76" s="975"/>
      <c r="G76" s="975"/>
      <c r="H76" s="975"/>
      <c r="I76" s="975"/>
      <c r="J76" s="975"/>
      <c r="K76" s="975"/>
      <c r="L76" s="975"/>
      <c r="M76" s="975"/>
      <c r="N76" s="975"/>
      <c r="O76" s="975"/>
      <c r="P76" s="976"/>
      <c r="Q76" s="978">
        <v>203</v>
      </c>
      <c r="R76" s="979"/>
      <c r="S76" s="979"/>
      <c r="T76" s="979"/>
      <c r="U76" s="980"/>
      <c r="V76" s="981">
        <v>186</v>
      </c>
      <c r="W76" s="979"/>
      <c r="X76" s="979"/>
      <c r="Y76" s="979"/>
      <c r="Z76" s="980"/>
      <c r="AA76" s="981">
        <v>18</v>
      </c>
      <c r="AB76" s="979"/>
      <c r="AC76" s="979"/>
      <c r="AD76" s="979"/>
      <c r="AE76" s="980"/>
      <c r="AF76" s="981">
        <v>18</v>
      </c>
      <c r="AG76" s="979"/>
      <c r="AH76" s="979"/>
      <c r="AI76" s="979"/>
      <c r="AJ76" s="980"/>
      <c r="AK76" s="981" t="s">
        <v>607</v>
      </c>
      <c r="AL76" s="979"/>
      <c r="AM76" s="979"/>
      <c r="AN76" s="979"/>
      <c r="AO76" s="980"/>
      <c r="AP76" s="981">
        <v>59</v>
      </c>
      <c r="AQ76" s="979"/>
      <c r="AR76" s="979"/>
      <c r="AS76" s="979"/>
      <c r="AT76" s="980"/>
      <c r="AU76" s="981">
        <v>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617</v>
      </c>
      <c r="C77" s="975"/>
      <c r="D77" s="975"/>
      <c r="E77" s="975"/>
      <c r="F77" s="975"/>
      <c r="G77" s="975"/>
      <c r="H77" s="975"/>
      <c r="I77" s="975"/>
      <c r="J77" s="975"/>
      <c r="K77" s="975"/>
      <c r="L77" s="975"/>
      <c r="M77" s="975"/>
      <c r="N77" s="975"/>
      <c r="O77" s="975"/>
      <c r="P77" s="976"/>
      <c r="Q77" s="978">
        <v>2124</v>
      </c>
      <c r="R77" s="979"/>
      <c r="S77" s="979"/>
      <c r="T77" s="979"/>
      <c r="U77" s="980"/>
      <c r="V77" s="981">
        <v>2063</v>
      </c>
      <c r="W77" s="979"/>
      <c r="X77" s="979"/>
      <c r="Y77" s="979"/>
      <c r="Z77" s="980"/>
      <c r="AA77" s="981">
        <v>61</v>
      </c>
      <c r="AB77" s="979"/>
      <c r="AC77" s="979"/>
      <c r="AD77" s="979"/>
      <c r="AE77" s="980"/>
      <c r="AF77" s="981">
        <v>26</v>
      </c>
      <c r="AG77" s="979"/>
      <c r="AH77" s="979"/>
      <c r="AI77" s="979"/>
      <c r="AJ77" s="980"/>
      <c r="AK77" s="981" t="s">
        <v>607</v>
      </c>
      <c r="AL77" s="979"/>
      <c r="AM77" s="979"/>
      <c r="AN77" s="979"/>
      <c r="AO77" s="980"/>
      <c r="AP77" s="981">
        <v>214</v>
      </c>
      <c r="AQ77" s="979"/>
      <c r="AR77" s="979"/>
      <c r="AS77" s="979"/>
      <c r="AT77" s="980"/>
      <c r="AU77" s="981">
        <v>3</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618</v>
      </c>
      <c r="C78" s="975"/>
      <c r="D78" s="975"/>
      <c r="E78" s="975"/>
      <c r="F78" s="975"/>
      <c r="G78" s="975"/>
      <c r="H78" s="975"/>
      <c r="I78" s="975"/>
      <c r="J78" s="975"/>
      <c r="K78" s="975"/>
      <c r="L78" s="975"/>
      <c r="M78" s="975"/>
      <c r="N78" s="975"/>
      <c r="O78" s="975"/>
      <c r="P78" s="976"/>
      <c r="Q78" s="977">
        <v>10</v>
      </c>
      <c r="R78" s="971"/>
      <c r="S78" s="971"/>
      <c r="T78" s="971"/>
      <c r="U78" s="971"/>
      <c r="V78" s="971">
        <v>8</v>
      </c>
      <c r="W78" s="971"/>
      <c r="X78" s="971"/>
      <c r="Y78" s="971"/>
      <c r="Z78" s="971"/>
      <c r="AA78" s="971">
        <v>2</v>
      </c>
      <c r="AB78" s="971"/>
      <c r="AC78" s="971"/>
      <c r="AD78" s="971"/>
      <c r="AE78" s="971"/>
      <c r="AF78" s="971">
        <v>2</v>
      </c>
      <c r="AG78" s="971"/>
      <c r="AH78" s="971"/>
      <c r="AI78" s="971"/>
      <c r="AJ78" s="971"/>
      <c r="AK78" s="971" t="s">
        <v>607</v>
      </c>
      <c r="AL78" s="971"/>
      <c r="AM78" s="971"/>
      <c r="AN78" s="971"/>
      <c r="AO78" s="971"/>
      <c r="AP78" s="971" t="s">
        <v>607</v>
      </c>
      <c r="AQ78" s="971"/>
      <c r="AR78" s="971"/>
      <c r="AS78" s="971"/>
      <c r="AT78" s="971"/>
      <c r="AU78" s="971" t="s">
        <v>607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619</v>
      </c>
      <c r="C79" s="975"/>
      <c r="D79" s="975"/>
      <c r="E79" s="975"/>
      <c r="F79" s="975"/>
      <c r="G79" s="975"/>
      <c r="H79" s="975"/>
      <c r="I79" s="975"/>
      <c r="J79" s="975"/>
      <c r="K79" s="975"/>
      <c r="L79" s="975"/>
      <c r="M79" s="975"/>
      <c r="N79" s="975"/>
      <c r="O79" s="975"/>
      <c r="P79" s="976"/>
      <c r="Q79" s="977">
        <v>457</v>
      </c>
      <c r="R79" s="971"/>
      <c r="S79" s="971"/>
      <c r="T79" s="971"/>
      <c r="U79" s="971"/>
      <c r="V79" s="971">
        <v>401</v>
      </c>
      <c r="W79" s="971"/>
      <c r="X79" s="971"/>
      <c r="Y79" s="971"/>
      <c r="Z79" s="971"/>
      <c r="AA79" s="971">
        <v>57</v>
      </c>
      <c r="AB79" s="971"/>
      <c r="AC79" s="971"/>
      <c r="AD79" s="971"/>
      <c r="AE79" s="971"/>
      <c r="AF79" s="971">
        <v>57</v>
      </c>
      <c r="AG79" s="971"/>
      <c r="AH79" s="971"/>
      <c r="AI79" s="971"/>
      <c r="AJ79" s="971"/>
      <c r="AK79" s="971">
        <v>6</v>
      </c>
      <c r="AL79" s="971"/>
      <c r="AM79" s="971"/>
      <c r="AN79" s="971"/>
      <c r="AO79" s="971"/>
      <c r="AP79" s="971" t="s">
        <v>607</v>
      </c>
      <c r="AQ79" s="971"/>
      <c r="AR79" s="971"/>
      <c r="AS79" s="971"/>
      <c r="AT79" s="971"/>
      <c r="AU79" s="971" t="s">
        <v>607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620</v>
      </c>
      <c r="C80" s="975"/>
      <c r="D80" s="975"/>
      <c r="E80" s="975"/>
      <c r="F80" s="975"/>
      <c r="G80" s="975"/>
      <c r="H80" s="975"/>
      <c r="I80" s="975"/>
      <c r="J80" s="975"/>
      <c r="K80" s="975"/>
      <c r="L80" s="975"/>
      <c r="M80" s="975"/>
      <c r="N80" s="975"/>
      <c r="O80" s="975"/>
      <c r="P80" s="976"/>
      <c r="Q80" s="977">
        <v>161</v>
      </c>
      <c r="R80" s="971"/>
      <c r="S80" s="971"/>
      <c r="T80" s="971"/>
      <c r="U80" s="971"/>
      <c r="V80" s="971">
        <v>99</v>
      </c>
      <c r="W80" s="971"/>
      <c r="X80" s="971"/>
      <c r="Y80" s="971"/>
      <c r="Z80" s="971"/>
      <c r="AA80" s="971">
        <v>62</v>
      </c>
      <c r="AB80" s="971"/>
      <c r="AC80" s="971"/>
      <c r="AD80" s="971"/>
      <c r="AE80" s="971"/>
      <c r="AF80" s="971">
        <v>62</v>
      </c>
      <c r="AG80" s="971"/>
      <c r="AH80" s="971"/>
      <c r="AI80" s="971"/>
      <c r="AJ80" s="971"/>
      <c r="AK80" s="971" t="s">
        <v>607</v>
      </c>
      <c r="AL80" s="971"/>
      <c r="AM80" s="971"/>
      <c r="AN80" s="971"/>
      <c r="AO80" s="971"/>
      <c r="AP80" s="971" t="s">
        <v>607</v>
      </c>
      <c r="AQ80" s="971"/>
      <c r="AR80" s="971"/>
      <c r="AS80" s="971"/>
      <c r="AT80" s="971"/>
      <c r="AU80" s="971" t="s">
        <v>607</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621</v>
      </c>
      <c r="C81" s="975"/>
      <c r="D81" s="975"/>
      <c r="E81" s="975"/>
      <c r="F81" s="975"/>
      <c r="G81" s="975"/>
      <c r="H81" s="975"/>
      <c r="I81" s="975"/>
      <c r="J81" s="975"/>
      <c r="K81" s="975"/>
      <c r="L81" s="975"/>
      <c r="M81" s="975"/>
      <c r="N81" s="975"/>
      <c r="O81" s="975"/>
      <c r="P81" s="976"/>
      <c r="Q81" s="977">
        <v>86</v>
      </c>
      <c r="R81" s="971"/>
      <c r="S81" s="971"/>
      <c r="T81" s="971"/>
      <c r="U81" s="971"/>
      <c r="V81" s="971">
        <v>68</v>
      </c>
      <c r="W81" s="971"/>
      <c r="X81" s="971"/>
      <c r="Y81" s="971"/>
      <c r="Z81" s="971"/>
      <c r="AA81" s="971">
        <v>18</v>
      </c>
      <c r="AB81" s="971"/>
      <c r="AC81" s="971"/>
      <c r="AD81" s="971"/>
      <c r="AE81" s="971"/>
      <c r="AF81" s="971">
        <v>18</v>
      </c>
      <c r="AG81" s="971"/>
      <c r="AH81" s="971"/>
      <c r="AI81" s="971"/>
      <c r="AJ81" s="971"/>
      <c r="AK81" s="971" t="s">
        <v>607</v>
      </c>
      <c r="AL81" s="971"/>
      <c r="AM81" s="971"/>
      <c r="AN81" s="971"/>
      <c r="AO81" s="971"/>
      <c r="AP81" s="971" t="s">
        <v>607</v>
      </c>
      <c r="AQ81" s="971"/>
      <c r="AR81" s="971"/>
      <c r="AS81" s="971"/>
      <c r="AT81" s="971"/>
      <c r="AU81" s="971" t="s">
        <v>607</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622</v>
      </c>
      <c r="C82" s="975"/>
      <c r="D82" s="975"/>
      <c r="E82" s="975"/>
      <c r="F82" s="975"/>
      <c r="G82" s="975"/>
      <c r="H82" s="975"/>
      <c r="I82" s="975"/>
      <c r="J82" s="975"/>
      <c r="K82" s="975"/>
      <c r="L82" s="975"/>
      <c r="M82" s="975"/>
      <c r="N82" s="975"/>
      <c r="O82" s="975"/>
      <c r="P82" s="976"/>
      <c r="Q82" s="977">
        <v>225614</v>
      </c>
      <c r="R82" s="971"/>
      <c r="S82" s="971"/>
      <c r="T82" s="971"/>
      <c r="U82" s="971"/>
      <c r="V82" s="971">
        <v>216457</v>
      </c>
      <c r="W82" s="971"/>
      <c r="X82" s="971"/>
      <c r="Y82" s="971"/>
      <c r="Z82" s="971"/>
      <c r="AA82" s="971">
        <v>9156</v>
      </c>
      <c r="AB82" s="971"/>
      <c r="AC82" s="971"/>
      <c r="AD82" s="971"/>
      <c r="AE82" s="971"/>
      <c r="AF82" s="971">
        <v>9156</v>
      </c>
      <c r="AG82" s="971"/>
      <c r="AH82" s="971"/>
      <c r="AI82" s="971"/>
      <c r="AJ82" s="971"/>
      <c r="AK82" s="971" t="s">
        <v>607</v>
      </c>
      <c r="AL82" s="971"/>
      <c r="AM82" s="971"/>
      <c r="AN82" s="971"/>
      <c r="AO82" s="971"/>
      <c r="AP82" s="971" t="s">
        <v>607</v>
      </c>
      <c r="AQ82" s="971"/>
      <c r="AR82" s="971"/>
      <c r="AS82" s="971"/>
      <c r="AT82" s="971"/>
      <c r="AU82" s="971" t="s">
        <v>607</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398</v>
      </c>
      <c r="B88" s="937" t="s">
        <v>436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+AF68+AF69+AF70+AF71+AF72+AF75+AF76+AF77+AF78+AF79+AF80+AF81+AF82</f>
        <v>10027</v>
      </c>
      <c r="AG88" s="959"/>
      <c r="AH88" s="959"/>
      <c r="AI88" s="959"/>
      <c r="AJ88" s="959"/>
      <c r="AK88" s="963"/>
      <c r="AL88" s="963"/>
      <c r="AM88" s="963"/>
      <c r="AN88" s="963"/>
      <c r="AO88" s="963"/>
      <c r="AP88" s="959">
        <f>+AP68+AP75+AP76+AP77</f>
        <v>2479</v>
      </c>
      <c r="AQ88" s="959"/>
      <c r="AR88" s="959"/>
      <c r="AS88" s="959"/>
      <c r="AT88" s="959"/>
      <c r="AU88" s="959">
        <f>+AU68+AU75+AU76+AU77</f>
        <v>167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437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f>
        <v>0</v>
      </c>
      <c r="CS102" s="953"/>
      <c r="CT102" s="953"/>
      <c r="CU102" s="953"/>
      <c r="CV102" s="954"/>
      <c r="CW102" s="952">
        <f>+CW7</f>
        <v>7</v>
      </c>
      <c r="CX102" s="953"/>
      <c r="CY102" s="953"/>
      <c r="CZ102" s="953"/>
      <c r="DA102" s="954"/>
      <c r="DB102" s="952" t="str">
        <f>+DB7</f>
        <v>-</v>
      </c>
      <c r="DC102" s="953"/>
      <c r="DD102" s="953"/>
      <c r="DE102" s="953"/>
      <c r="DF102" s="954"/>
      <c r="DG102" s="952" t="str">
        <f>+DG7</f>
        <v>-</v>
      </c>
      <c r="DH102" s="953"/>
      <c r="DI102" s="953"/>
      <c r="DJ102" s="953"/>
      <c r="DK102" s="954"/>
      <c r="DL102" s="952" t="str">
        <f>+DL7</f>
        <v>-</v>
      </c>
      <c r="DM102" s="953"/>
      <c r="DN102" s="953"/>
      <c r="DO102" s="953"/>
      <c r="DP102" s="954"/>
      <c r="DQ102" s="952" t="str">
        <f>+DQ7</f>
        <v>-</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440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442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444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445</v>
      </c>
      <c r="AB109" s="896"/>
      <c r="AC109" s="896"/>
      <c r="AD109" s="896"/>
      <c r="AE109" s="897"/>
      <c r="AF109" s="898" t="s">
        <v>446</v>
      </c>
      <c r="AG109" s="896"/>
      <c r="AH109" s="896"/>
      <c r="AI109" s="896"/>
      <c r="AJ109" s="897"/>
      <c r="AK109" s="898" t="s">
        <v>314</v>
      </c>
      <c r="AL109" s="896"/>
      <c r="AM109" s="896"/>
      <c r="AN109" s="896"/>
      <c r="AO109" s="897"/>
      <c r="AP109" s="898" t="s">
        <v>447</v>
      </c>
      <c r="AQ109" s="896"/>
      <c r="AR109" s="896"/>
      <c r="AS109" s="896"/>
      <c r="AT109" s="929"/>
      <c r="AU109" s="895" t="s">
        <v>444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445</v>
      </c>
      <c r="BR109" s="896"/>
      <c r="BS109" s="896"/>
      <c r="BT109" s="896"/>
      <c r="BU109" s="897"/>
      <c r="BV109" s="898" t="s">
        <v>446</v>
      </c>
      <c r="BW109" s="896"/>
      <c r="BX109" s="896"/>
      <c r="BY109" s="896"/>
      <c r="BZ109" s="897"/>
      <c r="CA109" s="898" t="s">
        <v>314</v>
      </c>
      <c r="CB109" s="896"/>
      <c r="CC109" s="896"/>
      <c r="CD109" s="896"/>
      <c r="CE109" s="897"/>
      <c r="CF109" s="936" t="s">
        <v>447</v>
      </c>
      <c r="CG109" s="936"/>
      <c r="CH109" s="936"/>
      <c r="CI109" s="936"/>
      <c r="CJ109" s="936"/>
      <c r="CK109" s="898" t="s">
        <v>448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445</v>
      </c>
      <c r="DH109" s="896"/>
      <c r="DI109" s="896"/>
      <c r="DJ109" s="896"/>
      <c r="DK109" s="897"/>
      <c r="DL109" s="898" t="s">
        <v>446</v>
      </c>
      <c r="DM109" s="896"/>
      <c r="DN109" s="896"/>
      <c r="DO109" s="896"/>
      <c r="DP109" s="897"/>
      <c r="DQ109" s="898" t="s">
        <v>314</v>
      </c>
      <c r="DR109" s="896"/>
      <c r="DS109" s="896"/>
      <c r="DT109" s="896"/>
      <c r="DU109" s="897"/>
      <c r="DV109" s="898" t="s">
        <v>447</v>
      </c>
      <c r="DW109" s="896"/>
      <c r="DX109" s="896"/>
      <c r="DY109" s="896"/>
      <c r="DZ109" s="929"/>
    </row>
    <row r="110" spans="1:131" s="230" customFormat="1" ht="26.25" customHeight="1">
      <c r="A110" s="807" t="s">
        <v>449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582176</v>
      </c>
      <c r="AB110" s="889"/>
      <c r="AC110" s="889"/>
      <c r="AD110" s="889"/>
      <c r="AE110" s="890"/>
      <c r="AF110" s="891">
        <v>609125</v>
      </c>
      <c r="AG110" s="889"/>
      <c r="AH110" s="889"/>
      <c r="AI110" s="889"/>
      <c r="AJ110" s="890"/>
      <c r="AK110" s="891">
        <v>664129</v>
      </c>
      <c r="AL110" s="889"/>
      <c r="AM110" s="889"/>
      <c r="AN110" s="889"/>
      <c r="AO110" s="890"/>
      <c r="AP110" s="892">
        <v>13.3</v>
      </c>
      <c r="AQ110" s="893"/>
      <c r="AR110" s="893"/>
      <c r="AS110" s="893"/>
      <c r="AT110" s="894"/>
      <c r="AU110" s="930" t="s">
        <v>75</v>
      </c>
      <c r="AV110" s="931"/>
      <c r="AW110" s="931"/>
      <c r="AX110" s="931"/>
      <c r="AY110" s="931"/>
      <c r="AZ110" s="860" t="s">
        <v>450</v>
      </c>
      <c r="BA110" s="808"/>
      <c r="BB110" s="808"/>
      <c r="BC110" s="808"/>
      <c r="BD110" s="808"/>
      <c r="BE110" s="808"/>
      <c r="BF110" s="808"/>
      <c r="BG110" s="808"/>
      <c r="BH110" s="808"/>
      <c r="BI110" s="808"/>
      <c r="BJ110" s="808"/>
      <c r="BK110" s="808"/>
      <c r="BL110" s="808"/>
      <c r="BM110" s="808"/>
      <c r="BN110" s="808"/>
      <c r="BO110" s="808"/>
      <c r="BP110" s="809"/>
      <c r="BQ110" s="861">
        <v>9956407</v>
      </c>
      <c r="BR110" s="842"/>
      <c r="BS110" s="842"/>
      <c r="BT110" s="842"/>
      <c r="BU110" s="842"/>
      <c r="BV110" s="842">
        <v>9830503</v>
      </c>
      <c r="BW110" s="842"/>
      <c r="BX110" s="842"/>
      <c r="BY110" s="842"/>
      <c r="BZ110" s="842"/>
      <c r="CA110" s="842">
        <v>9595299</v>
      </c>
      <c r="CB110" s="842"/>
      <c r="CC110" s="842"/>
      <c r="CD110" s="842"/>
      <c r="CE110" s="842"/>
      <c r="CF110" s="866">
        <v>192.5</v>
      </c>
      <c r="CG110" s="867"/>
      <c r="CH110" s="867"/>
      <c r="CI110" s="867"/>
      <c r="CJ110" s="867"/>
      <c r="CK110" s="926" t="s">
        <v>451</v>
      </c>
      <c r="CL110" s="819"/>
      <c r="CM110" s="860" t="s">
        <v>452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400</v>
      </c>
      <c r="DH110" s="842"/>
      <c r="DI110" s="842"/>
      <c r="DJ110" s="842"/>
      <c r="DK110" s="842"/>
      <c r="DL110" s="842" t="s">
        <v>400</v>
      </c>
      <c r="DM110" s="842"/>
      <c r="DN110" s="842"/>
      <c r="DO110" s="842"/>
      <c r="DP110" s="842"/>
      <c r="DQ110" s="842" t="s">
        <v>400</v>
      </c>
      <c r="DR110" s="842"/>
      <c r="DS110" s="842"/>
      <c r="DT110" s="842"/>
      <c r="DU110" s="842"/>
      <c r="DV110" s="843" t="s">
        <v>453</v>
      </c>
      <c r="DW110" s="843"/>
      <c r="DX110" s="843"/>
      <c r="DY110" s="843"/>
      <c r="DZ110" s="844"/>
    </row>
    <row r="111" spans="1:131" s="230" customFormat="1" ht="26.25" customHeight="1">
      <c r="A111" s="774" t="s">
        <v>454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400</v>
      </c>
      <c r="AB111" s="919"/>
      <c r="AC111" s="919"/>
      <c r="AD111" s="919"/>
      <c r="AE111" s="920"/>
      <c r="AF111" s="921" t="s">
        <v>400</v>
      </c>
      <c r="AG111" s="919"/>
      <c r="AH111" s="919"/>
      <c r="AI111" s="919"/>
      <c r="AJ111" s="920"/>
      <c r="AK111" s="921" t="s">
        <v>400</v>
      </c>
      <c r="AL111" s="919"/>
      <c r="AM111" s="919"/>
      <c r="AN111" s="919"/>
      <c r="AO111" s="920"/>
      <c r="AP111" s="922" t="s">
        <v>400</v>
      </c>
      <c r="AQ111" s="923"/>
      <c r="AR111" s="923"/>
      <c r="AS111" s="923"/>
      <c r="AT111" s="924"/>
      <c r="AU111" s="932"/>
      <c r="AV111" s="933"/>
      <c r="AW111" s="933"/>
      <c r="AX111" s="933"/>
      <c r="AY111" s="933"/>
      <c r="AZ111" s="815" t="s">
        <v>455</v>
      </c>
      <c r="BA111" s="752"/>
      <c r="BB111" s="752"/>
      <c r="BC111" s="752"/>
      <c r="BD111" s="752"/>
      <c r="BE111" s="752"/>
      <c r="BF111" s="752"/>
      <c r="BG111" s="752"/>
      <c r="BH111" s="752"/>
      <c r="BI111" s="752"/>
      <c r="BJ111" s="752"/>
      <c r="BK111" s="752"/>
      <c r="BL111" s="752"/>
      <c r="BM111" s="752"/>
      <c r="BN111" s="752"/>
      <c r="BO111" s="752"/>
      <c r="BP111" s="753"/>
      <c r="BQ111" s="816" t="s">
        <v>400</v>
      </c>
      <c r="BR111" s="817"/>
      <c r="BS111" s="817"/>
      <c r="BT111" s="817"/>
      <c r="BU111" s="817"/>
      <c r="BV111" s="817" t="s">
        <v>400</v>
      </c>
      <c r="BW111" s="817"/>
      <c r="BX111" s="817"/>
      <c r="BY111" s="817"/>
      <c r="BZ111" s="817"/>
      <c r="CA111" s="817" t="s">
        <v>453</v>
      </c>
      <c r="CB111" s="817"/>
      <c r="CC111" s="817"/>
      <c r="CD111" s="817"/>
      <c r="CE111" s="817"/>
      <c r="CF111" s="875" t="s">
        <v>400</v>
      </c>
      <c r="CG111" s="876"/>
      <c r="CH111" s="876"/>
      <c r="CI111" s="876"/>
      <c r="CJ111" s="876"/>
      <c r="CK111" s="927"/>
      <c r="CL111" s="821"/>
      <c r="CM111" s="815" t="s">
        <v>456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400</v>
      </c>
      <c r="DH111" s="817"/>
      <c r="DI111" s="817"/>
      <c r="DJ111" s="817"/>
      <c r="DK111" s="817"/>
      <c r="DL111" s="817" t="s">
        <v>400</v>
      </c>
      <c r="DM111" s="817"/>
      <c r="DN111" s="817"/>
      <c r="DO111" s="817"/>
      <c r="DP111" s="817"/>
      <c r="DQ111" s="817" t="s">
        <v>400</v>
      </c>
      <c r="DR111" s="817"/>
      <c r="DS111" s="817"/>
      <c r="DT111" s="817"/>
      <c r="DU111" s="817"/>
      <c r="DV111" s="794" t="s">
        <v>400</v>
      </c>
      <c r="DW111" s="794"/>
      <c r="DX111" s="794"/>
      <c r="DY111" s="794"/>
      <c r="DZ111" s="795"/>
    </row>
    <row r="112" spans="1:131" s="230" customFormat="1" ht="26.25" customHeight="1">
      <c r="A112" s="912" t="s">
        <v>457</v>
      </c>
      <c r="B112" s="913"/>
      <c r="C112" s="752" t="s">
        <v>458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400</v>
      </c>
      <c r="AB112" s="780"/>
      <c r="AC112" s="780"/>
      <c r="AD112" s="780"/>
      <c r="AE112" s="781"/>
      <c r="AF112" s="782" t="s">
        <v>400</v>
      </c>
      <c r="AG112" s="780"/>
      <c r="AH112" s="780"/>
      <c r="AI112" s="780"/>
      <c r="AJ112" s="781"/>
      <c r="AK112" s="782" t="s">
        <v>400</v>
      </c>
      <c r="AL112" s="780"/>
      <c r="AM112" s="780"/>
      <c r="AN112" s="780"/>
      <c r="AO112" s="781"/>
      <c r="AP112" s="824" t="s">
        <v>400</v>
      </c>
      <c r="AQ112" s="825"/>
      <c r="AR112" s="825"/>
      <c r="AS112" s="825"/>
      <c r="AT112" s="826"/>
      <c r="AU112" s="932"/>
      <c r="AV112" s="933"/>
      <c r="AW112" s="933"/>
      <c r="AX112" s="933"/>
      <c r="AY112" s="933"/>
      <c r="AZ112" s="815" t="s">
        <v>459</v>
      </c>
      <c r="BA112" s="752"/>
      <c r="BB112" s="752"/>
      <c r="BC112" s="752"/>
      <c r="BD112" s="752"/>
      <c r="BE112" s="752"/>
      <c r="BF112" s="752"/>
      <c r="BG112" s="752"/>
      <c r="BH112" s="752"/>
      <c r="BI112" s="752"/>
      <c r="BJ112" s="752"/>
      <c r="BK112" s="752"/>
      <c r="BL112" s="752"/>
      <c r="BM112" s="752"/>
      <c r="BN112" s="752"/>
      <c r="BO112" s="752"/>
      <c r="BP112" s="753"/>
      <c r="BQ112" s="816">
        <v>3246202</v>
      </c>
      <c r="BR112" s="817"/>
      <c r="BS112" s="817"/>
      <c r="BT112" s="817"/>
      <c r="BU112" s="817"/>
      <c r="BV112" s="817">
        <v>3126267</v>
      </c>
      <c r="BW112" s="817"/>
      <c r="BX112" s="817"/>
      <c r="BY112" s="817"/>
      <c r="BZ112" s="817"/>
      <c r="CA112" s="817">
        <v>3027259</v>
      </c>
      <c r="CB112" s="817"/>
      <c r="CC112" s="817"/>
      <c r="CD112" s="817"/>
      <c r="CE112" s="817"/>
      <c r="CF112" s="875">
        <v>60.7</v>
      </c>
      <c r="CG112" s="876"/>
      <c r="CH112" s="876"/>
      <c r="CI112" s="876"/>
      <c r="CJ112" s="876"/>
      <c r="CK112" s="927"/>
      <c r="CL112" s="821"/>
      <c r="CM112" s="815" t="s">
        <v>460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400</v>
      </c>
      <c r="DH112" s="817"/>
      <c r="DI112" s="817"/>
      <c r="DJ112" s="817"/>
      <c r="DK112" s="817"/>
      <c r="DL112" s="817" t="s">
        <v>400</v>
      </c>
      <c r="DM112" s="817"/>
      <c r="DN112" s="817"/>
      <c r="DO112" s="817"/>
      <c r="DP112" s="817"/>
      <c r="DQ112" s="817" t="s">
        <v>400</v>
      </c>
      <c r="DR112" s="817"/>
      <c r="DS112" s="817"/>
      <c r="DT112" s="817"/>
      <c r="DU112" s="817"/>
      <c r="DV112" s="794" t="s">
        <v>453</v>
      </c>
      <c r="DW112" s="794"/>
      <c r="DX112" s="794"/>
      <c r="DY112" s="794"/>
      <c r="DZ112" s="795"/>
    </row>
    <row r="113" spans="1:130" s="230" customFormat="1" ht="26.25" customHeight="1">
      <c r="A113" s="914"/>
      <c r="B113" s="915"/>
      <c r="C113" s="752" t="s">
        <v>461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119672</v>
      </c>
      <c r="AB113" s="919"/>
      <c r="AC113" s="919"/>
      <c r="AD113" s="919"/>
      <c r="AE113" s="920"/>
      <c r="AF113" s="921">
        <v>119663</v>
      </c>
      <c r="AG113" s="919"/>
      <c r="AH113" s="919"/>
      <c r="AI113" s="919"/>
      <c r="AJ113" s="920"/>
      <c r="AK113" s="921">
        <v>126395</v>
      </c>
      <c r="AL113" s="919"/>
      <c r="AM113" s="919"/>
      <c r="AN113" s="919"/>
      <c r="AO113" s="920"/>
      <c r="AP113" s="922">
        <v>2.5</v>
      </c>
      <c r="AQ113" s="923"/>
      <c r="AR113" s="923"/>
      <c r="AS113" s="923"/>
      <c r="AT113" s="924"/>
      <c r="AU113" s="932"/>
      <c r="AV113" s="933"/>
      <c r="AW113" s="933"/>
      <c r="AX113" s="933"/>
      <c r="AY113" s="933"/>
      <c r="AZ113" s="815" t="s">
        <v>462</v>
      </c>
      <c r="BA113" s="752"/>
      <c r="BB113" s="752"/>
      <c r="BC113" s="752"/>
      <c r="BD113" s="752"/>
      <c r="BE113" s="752"/>
      <c r="BF113" s="752"/>
      <c r="BG113" s="752"/>
      <c r="BH113" s="752"/>
      <c r="BI113" s="752"/>
      <c r="BJ113" s="752"/>
      <c r="BK113" s="752"/>
      <c r="BL113" s="752"/>
      <c r="BM113" s="752"/>
      <c r="BN113" s="752"/>
      <c r="BO113" s="752"/>
      <c r="BP113" s="753"/>
      <c r="BQ113" s="816">
        <v>255684</v>
      </c>
      <c r="BR113" s="817"/>
      <c r="BS113" s="817"/>
      <c r="BT113" s="817"/>
      <c r="BU113" s="817"/>
      <c r="BV113" s="817">
        <v>210062</v>
      </c>
      <c r="BW113" s="817"/>
      <c r="BX113" s="817"/>
      <c r="BY113" s="817"/>
      <c r="BZ113" s="817"/>
      <c r="CA113" s="817">
        <v>166989</v>
      </c>
      <c r="CB113" s="817"/>
      <c r="CC113" s="817"/>
      <c r="CD113" s="817"/>
      <c r="CE113" s="817"/>
      <c r="CF113" s="875">
        <v>3.3</v>
      </c>
      <c r="CG113" s="876"/>
      <c r="CH113" s="876"/>
      <c r="CI113" s="876"/>
      <c r="CJ113" s="876"/>
      <c r="CK113" s="927"/>
      <c r="CL113" s="821"/>
      <c r="CM113" s="815" t="s">
        <v>463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400</v>
      </c>
      <c r="DH113" s="780"/>
      <c r="DI113" s="780"/>
      <c r="DJ113" s="780"/>
      <c r="DK113" s="781"/>
      <c r="DL113" s="782" t="s">
        <v>400</v>
      </c>
      <c r="DM113" s="780"/>
      <c r="DN113" s="780"/>
      <c r="DO113" s="780"/>
      <c r="DP113" s="781"/>
      <c r="DQ113" s="782" t="s">
        <v>453</v>
      </c>
      <c r="DR113" s="780"/>
      <c r="DS113" s="780"/>
      <c r="DT113" s="780"/>
      <c r="DU113" s="781"/>
      <c r="DV113" s="824" t="s">
        <v>400</v>
      </c>
      <c r="DW113" s="825"/>
      <c r="DX113" s="825"/>
      <c r="DY113" s="825"/>
      <c r="DZ113" s="826"/>
    </row>
    <row r="114" spans="1:130" s="230" customFormat="1" ht="26.25" customHeight="1">
      <c r="A114" s="914"/>
      <c r="B114" s="915"/>
      <c r="C114" s="752" t="s">
        <v>464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33876</v>
      </c>
      <c r="AB114" s="780"/>
      <c r="AC114" s="780"/>
      <c r="AD114" s="780"/>
      <c r="AE114" s="781"/>
      <c r="AF114" s="782">
        <v>44815</v>
      </c>
      <c r="AG114" s="780"/>
      <c r="AH114" s="780"/>
      <c r="AI114" s="780"/>
      <c r="AJ114" s="781"/>
      <c r="AK114" s="782">
        <v>61389</v>
      </c>
      <c r="AL114" s="780"/>
      <c r="AM114" s="780"/>
      <c r="AN114" s="780"/>
      <c r="AO114" s="781"/>
      <c r="AP114" s="824">
        <v>1.2</v>
      </c>
      <c r="AQ114" s="825"/>
      <c r="AR114" s="825"/>
      <c r="AS114" s="825"/>
      <c r="AT114" s="826"/>
      <c r="AU114" s="932"/>
      <c r="AV114" s="933"/>
      <c r="AW114" s="933"/>
      <c r="AX114" s="933"/>
      <c r="AY114" s="933"/>
      <c r="AZ114" s="815" t="s">
        <v>465</v>
      </c>
      <c r="BA114" s="752"/>
      <c r="BB114" s="752"/>
      <c r="BC114" s="752"/>
      <c r="BD114" s="752"/>
      <c r="BE114" s="752"/>
      <c r="BF114" s="752"/>
      <c r="BG114" s="752"/>
      <c r="BH114" s="752"/>
      <c r="BI114" s="752"/>
      <c r="BJ114" s="752"/>
      <c r="BK114" s="752"/>
      <c r="BL114" s="752"/>
      <c r="BM114" s="752"/>
      <c r="BN114" s="752"/>
      <c r="BO114" s="752"/>
      <c r="BP114" s="753"/>
      <c r="BQ114" s="816">
        <v>473765</v>
      </c>
      <c r="BR114" s="817"/>
      <c r="BS114" s="817"/>
      <c r="BT114" s="817"/>
      <c r="BU114" s="817"/>
      <c r="BV114" s="817">
        <v>427093</v>
      </c>
      <c r="BW114" s="817"/>
      <c r="BX114" s="817"/>
      <c r="BY114" s="817"/>
      <c r="BZ114" s="817"/>
      <c r="CA114" s="817">
        <v>415880</v>
      </c>
      <c r="CB114" s="817"/>
      <c r="CC114" s="817"/>
      <c r="CD114" s="817"/>
      <c r="CE114" s="817"/>
      <c r="CF114" s="875">
        <v>8.3000000000000007</v>
      </c>
      <c r="CG114" s="876"/>
      <c r="CH114" s="876"/>
      <c r="CI114" s="876"/>
      <c r="CJ114" s="876"/>
      <c r="CK114" s="927"/>
      <c r="CL114" s="821"/>
      <c r="CM114" s="815" t="s">
        <v>466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400</v>
      </c>
      <c r="DH114" s="780"/>
      <c r="DI114" s="780"/>
      <c r="DJ114" s="780"/>
      <c r="DK114" s="781"/>
      <c r="DL114" s="782" t="s">
        <v>400</v>
      </c>
      <c r="DM114" s="780"/>
      <c r="DN114" s="780"/>
      <c r="DO114" s="780"/>
      <c r="DP114" s="781"/>
      <c r="DQ114" s="782" t="s">
        <v>400</v>
      </c>
      <c r="DR114" s="780"/>
      <c r="DS114" s="780"/>
      <c r="DT114" s="780"/>
      <c r="DU114" s="781"/>
      <c r="DV114" s="824" t="s">
        <v>400</v>
      </c>
      <c r="DW114" s="825"/>
      <c r="DX114" s="825"/>
      <c r="DY114" s="825"/>
      <c r="DZ114" s="826"/>
    </row>
    <row r="115" spans="1:130" s="230" customFormat="1" ht="26.25" customHeight="1">
      <c r="A115" s="914"/>
      <c r="B115" s="915"/>
      <c r="C115" s="752" t="s">
        <v>467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2273</v>
      </c>
      <c r="AB115" s="919"/>
      <c r="AC115" s="919"/>
      <c r="AD115" s="919"/>
      <c r="AE115" s="920"/>
      <c r="AF115" s="921">
        <v>1411</v>
      </c>
      <c r="AG115" s="919"/>
      <c r="AH115" s="919"/>
      <c r="AI115" s="919"/>
      <c r="AJ115" s="920"/>
      <c r="AK115" s="921">
        <v>1438</v>
      </c>
      <c r="AL115" s="919"/>
      <c r="AM115" s="919"/>
      <c r="AN115" s="919"/>
      <c r="AO115" s="920"/>
      <c r="AP115" s="922">
        <v>0</v>
      </c>
      <c r="AQ115" s="923"/>
      <c r="AR115" s="923"/>
      <c r="AS115" s="923"/>
      <c r="AT115" s="924"/>
      <c r="AU115" s="932"/>
      <c r="AV115" s="933"/>
      <c r="AW115" s="933"/>
      <c r="AX115" s="933"/>
      <c r="AY115" s="933"/>
      <c r="AZ115" s="815" t="s">
        <v>468</v>
      </c>
      <c r="BA115" s="752"/>
      <c r="BB115" s="752"/>
      <c r="BC115" s="752"/>
      <c r="BD115" s="752"/>
      <c r="BE115" s="752"/>
      <c r="BF115" s="752"/>
      <c r="BG115" s="752"/>
      <c r="BH115" s="752"/>
      <c r="BI115" s="752"/>
      <c r="BJ115" s="752"/>
      <c r="BK115" s="752"/>
      <c r="BL115" s="752"/>
      <c r="BM115" s="752"/>
      <c r="BN115" s="752"/>
      <c r="BO115" s="752"/>
      <c r="BP115" s="753"/>
      <c r="BQ115" s="816" t="s">
        <v>400</v>
      </c>
      <c r="BR115" s="817"/>
      <c r="BS115" s="817"/>
      <c r="BT115" s="817"/>
      <c r="BU115" s="817"/>
      <c r="BV115" s="817" t="s">
        <v>400</v>
      </c>
      <c r="BW115" s="817"/>
      <c r="BX115" s="817"/>
      <c r="BY115" s="817"/>
      <c r="BZ115" s="817"/>
      <c r="CA115" s="817" t="s">
        <v>400</v>
      </c>
      <c r="CB115" s="817"/>
      <c r="CC115" s="817"/>
      <c r="CD115" s="817"/>
      <c r="CE115" s="817"/>
      <c r="CF115" s="875" t="s">
        <v>131</v>
      </c>
      <c r="CG115" s="876"/>
      <c r="CH115" s="876"/>
      <c r="CI115" s="876"/>
      <c r="CJ115" s="876"/>
      <c r="CK115" s="927"/>
      <c r="CL115" s="821"/>
      <c r="CM115" s="815" t="s">
        <v>469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453</v>
      </c>
      <c r="DH115" s="780"/>
      <c r="DI115" s="780"/>
      <c r="DJ115" s="780"/>
      <c r="DK115" s="781"/>
      <c r="DL115" s="782" t="s">
        <v>400</v>
      </c>
      <c r="DM115" s="780"/>
      <c r="DN115" s="780"/>
      <c r="DO115" s="780"/>
      <c r="DP115" s="781"/>
      <c r="DQ115" s="782" t="s">
        <v>400</v>
      </c>
      <c r="DR115" s="780"/>
      <c r="DS115" s="780"/>
      <c r="DT115" s="780"/>
      <c r="DU115" s="781"/>
      <c r="DV115" s="824" t="s">
        <v>453</v>
      </c>
      <c r="DW115" s="825"/>
      <c r="DX115" s="825"/>
      <c r="DY115" s="825"/>
      <c r="DZ115" s="826"/>
    </row>
    <row r="116" spans="1:130" s="230" customFormat="1" ht="26.25" customHeight="1">
      <c r="A116" s="916"/>
      <c r="B116" s="917"/>
      <c r="C116" s="839" t="s">
        <v>470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471</v>
      </c>
      <c r="AB116" s="780"/>
      <c r="AC116" s="780"/>
      <c r="AD116" s="780"/>
      <c r="AE116" s="781"/>
      <c r="AF116" s="782" t="s">
        <v>400</v>
      </c>
      <c r="AG116" s="780"/>
      <c r="AH116" s="780"/>
      <c r="AI116" s="780"/>
      <c r="AJ116" s="781"/>
      <c r="AK116" s="782" t="s">
        <v>400</v>
      </c>
      <c r="AL116" s="780"/>
      <c r="AM116" s="780"/>
      <c r="AN116" s="780"/>
      <c r="AO116" s="781"/>
      <c r="AP116" s="824" t="s">
        <v>400</v>
      </c>
      <c r="AQ116" s="825"/>
      <c r="AR116" s="825"/>
      <c r="AS116" s="825"/>
      <c r="AT116" s="826"/>
      <c r="AU116" s="932"/>
      <c r="AV116" s="933"/>
      <c r="AW116" s="933"/>
      <c r="AX116" s="933"/>
      <c r="AY116" s="933"/>
      <c r="AZ116" s="909" t="s">
        <v>472</v>
      </c>
      <c r="BA116" s="910"/>
      <c r="BB116" s="910"/>
      <c r="BC116" s="910"/>
      <c r="BD116" s="910"/>
      <c r="BE116" s="910"/>
      <c r="BF116" s="910"/>
      <c r="BG116" s="910"/>
      <c r="BH116" s="910"/>
      <c r="BI116" s="910"/>
      <c r="BJ116" s="910"/>
      <c r="BK116" s="910"/>
      <c r="BL116" s="910"/>
      <c r="BM116" s="910"/>
      <c r="BN116" s="910"/>
      <c r="BO116" s="910"/>
      <c r="BP116" s="911"/>
      <c r="BQ116" s="816" t="s">
        <v>400</v>
      </c>
      <c r="BR116" s="817"/>
      <c r="BS116" s="817"/>
      <c r="BT116" s="817"/>
      <c r="BU116" s="817"/>
      <c r="BV116" s="817" t="s">
        <v>400</v>
      </c>
      <c r="BW116" s="817"/>
      <c r="BX116" s="817"/>
      <c r="BY116" s="817"/>
      <c r="BZ116" s="817"/>
      <c r="CA116" s="817" t="s">
        <v>400</v>
      </c>
      <c r="CB116" s="817"/>
      <c r="CC116" s="817"/>
      <c r="CD116" s="817"/>
      <c r="CE116" s="817"/>
      <c r="CF116" s="875" t="s">
        <v>400</v>
      </c>
      <c r="CG116" s="876"/>
      <c r="CH116" s="876"/>
      <c r="CI116" s="876"/>
      <c r="CJ116" s="876"/>
      <c r="CK116" s="927"/>
      <c r="CL116" s="821"/>
      <c r="CM116" s="815" t="s">
        <v>473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400</v>
      </c>
      <c r="DH116" s="780"/>
      <c r="DI116" s="780"/>
      <c r="DJ116" s="780"/>
      <c r="DK116" s="781"/>
      <c r="DL116" s="782" t="s">
        <v>131</v>
      </c>
      <c r="DM116" s="780"/>
      <c r="DN116" s="780"/>
      <c r="DO116" s="780"/>
      <c r="DP116" s="781"/>
      <c r="DQ116" s="782" t="s">
        <v>400</v>
      </c>
      <c r="DR116" s="780"/>
      <c r="DS116" s="780"/>
      <c r="DT116" s="780"/>
      <c r="DU116" s="781"/>
      <c r="DV116" s="824" t="s">
        <v>400</v>
      </c>
      <c r="DW116" s="825"/>
      <c r="DX116" s="825"/>
      <c r="DY116" s="825"/>
      <c r="DZ116" s="826"/>
    </row>
    <row r="117" spans="1:130" s="230" customFormat="1" ht="26.25" customHeight="1">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474</v>
      </c>
      <c r="Z117" s="897"/>
      <c r="AA117" s="902">
        <v>737997</v>
      </c>
      <c r="AB117" s="903"/>
      <c r="AC117" s="903"/>
      <c r="AD117" s="903"/>
      <c r="AE117" s="904"/>
      <c r="AF117" s="905">
        <v>775014</v>
      </c>
      <c r="AG117" s="903"/>
      <c r="AH117" s="903"/>
      <c r="AI117" s="903"/>
      <c r="AJ117" s="904"/>
      <c r="AK117" s="905">
        <v>853351</v>
      </c>
      <c r="AL117" s="903"/>
      <c r="AM117" s="903"/>
      <c r="AN117" s="903"/>
      <c r="AO117" s="904"/>
      <c r="AP117" s="906"/>
      <c r="AQ117" s="907"/>
      <c r="AR117" s="907"/>
      <c r="AS117" s="907"/>
      <c r="AT117" s="908"/>
      <c r="AU117" s="932"/>
      <c r="AV117" s="933"/>
      <c r="AW117" s="933"/>
      <c r="AX117" s="933"/>
      <c r="AY117" s="933"/>
      <c r="AZ117" s="863" t="s">
        <v>475</v>
      </c>
      <c r="BA117" s="864"/>
      <c r="BB117" s="864"/>
      <c r="BC117" s="864"/>
      <c r="BD117" s="864"/>
      <c r="BE117" s="864"/>
      <c r="BF117" s="864"/>
      <c r="BG117" s="864"/>
      <c r="BH117" s="864"/>
      <c r="BI117" s="864"/>
      <c r="BJ117" s="864"/>
      <c r="BK117" s="864"/>
      <c r="BL117" s="864"/>
      <c r="BM117" s="864"/>
      <c r="BN117" s="864"/>
      <c r="BO117" s="864"/>
      <c r="BP117" s="865"/>
      <c r="BQ117" s="816" t="s">
        <v>476</v>
      </c>
      <c r="BR117" s="817"/>
      <c r="BS117" s="817"/>
      <c r="BT117" s="817"/>
      <c r="BU117" s="817"/>
      <c r="BV117" s="817" t="s">
        <v>400</v>
      </c>
      <c r="BW117" s="817"/>
      <c r="BX117" s="817"/>
      <c r="BY117" s="817"/>
      <c r="BZ117" s="817"/>
      <c r="CA117" s="817" t="s">
        <v>453</v>
      </c>
      <c r="CB117" s="817"/>
      <c r="CC117" s="817"/>
      <c r="CD117" s="817"/>
      <c r="CE117" s="817"/>
      <c r="CF117" s="875" t="s">
        <v>476</v>
      </c>
      <c r="CG117" s="876"/>
      <c r="CH117" s="876"/>
      <c r="CI117" s="876"/>
      <c r="CJ117" s="876"/>
      <c r="CK117" s="927"/>
      <c r="CL117" s="821"/>
      <c r="CM117" s="815" t="s">
        <v>477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400</v>
      </c>
      <c r="DH117" s="780"/>
      <c r="DI117" s="780"/>
      <c r="DJ117" s="780"/>
      <c r="DK117" s="781"/>
      <c r="DL117" s="782" t="s">
        <v>453</v>
      </c>
      <c r="DM117" s="780"/>
      <c r="DN117" s="780"/>
      <c r="DO117" s="780"/>
      <c r="DP117" s="781"/>
      <c r="DQ117" s="782" t="s">
        <v>453</v>
      </c>
      <c r="DR117" s="780"/>
      <c r="DS117" s="780"/>
      <c r="DT117" s="780"/>
      <c r="DU117" s="781"/>
      <c r="DV117" s="824" t="s">
        <v>453</v>
      </c>
      <c r="DW117" s="825"/>
      <c r="DX117" s="825"/>
      <c r="DY117" s="825"/>
      <c r="DZ117" s="826"/>
    </row>
    <row r="118" spans="1:130" s="230" customFormat="1" ht="26.25" customHeight="1">
      <c r="A118" s="895" t="s">
        <v>448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445</v>
      </c>
      <c r="AB118" s="896"/>
      <c r="AC118" s="896"/>
      <c r="AD118" s="896"/>
      <c r="AE118" s="897"/>
      <c r="AF118" s="898" t="s">
        <v>446</v>
      </c>
      <c r="AG118" s="896"/>
      <c r="AH118" s="896"/>
      <c r="AI118" s="896"/>
      <c r="AJ118" s="897"/>
      <c r="AK118" s="898" t="s">
        <v>314</v>
      </c>
      <c r="AL118" s="896"/>
      <c r="AM118" s="896"/>
      <c r="AN118" s="896"/>
      <c r="AO118" s="897"/>
      <c r="AP118" s="899" t="s">
        <v>447</v>
      </c>
      <c r="AQ118" s="900"/>
      <c r="AR118" s="900"/>
      <c r="AS118" s="900"/>
      <c r="AT118" s="901"/>
      <c r="AU118" s="932"/>
      <c r="AV118" s="933"/>
      <c r="AW118" s="933"/>
      <c r="AX118" s="933"/>
      <c r="AY118" s="933"/>
      <c r="AZ118" s="838" t="s">
        <v>478</v>
      </c>
      <c r="BA118" s="839"/>
      <c r="BB118" s="839"/>
      <c r="BC118" s="839"/>
      <c r="BD118" s="839"/>
      <c r="BE118" s="839"/>
      <c r="BF118" s="839"/>
      <c r="BG118" s="839"/>
      <c r="BH118" s="839"/>
      <c r="BI118" s="839"/>
      <c r="BJ118" s="839"/>
      <c r="BK118" s="839"/>
      <c r="BL118" s="839"/>
      <c r="BM118" s="839"/>
      <c r="BN118" s="839"/>
      <c r="BO118" s="839"/>
      <c r="BP118" s="840"/>
      <c r="BQ118" s="879" t="s">
        <v>476</v>
      </c>
      <c r="BR118" s="845"/>
      <c r="BS118" s="845"/>
      <c r="BT118" s="845"/>
      <c r="BU118" s="845"/>
      <c r="BV118" s="845" t="s">
        <v>476</v>
      </c>
      <c r="BW118" s="845"/>
      <c r="BX118" s="845"/>
      <c r="BY118" s="845"/>
      <c r="BZ118" s="845"/>
      <c r="CA118" s="845" t="s">
        <v>476</v>
      </c>
      <c r="CB118" s="845"/>
      <c r="CC118" s="845"/>
      <c r="CD118" s="845"/>
      <c r="CE118" s="845"/>
      <c r="CF118" s="875" t="s">
        <v>476</v>
      </c>
      <c r="CG118" s="876"/>
      <c r="CH118" s="876"/>
      <c r="CI118" s="876"/>
      <c r="CJ118" s="876"/>
      <c r="CK118" s="927"/>
      <c r="CL118" s="821"/>
      <c r="CM118" s="815" t="s">
        <v>479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476</v>
      </c>
      <c r="DH118" s="780"/>
      <c r="DI118" s="780"/>
      <c r="DJ118" s="780"/>
      <c r="DK118" s="781"/>
      <c r="DL118" s="782" t="s">
        <v>400</v>
      </c>
      <c r="DM118" s="780"/>
      <c r="DN118" s="780"/>
      <c r="DO118" s="780"/>
      <c r="DP118" s="781"/>
      <c r="DQ118" s="782" t="s">
        <v>476</v>
      </c>
      <c r="DR118" s="780"/>
      <c r="DS118" s="780"/>
      <c r="DT118" s="780"/>
      <c r="DU118" s="781"/>
      <c r="DV118" s="824" t="s">
        <v>400</v>
      </c>
      <c r="DW118" s="825"/>
      <c r="DX118" s="825"/>
      <c r="DY118" s="825"/>
      <c r="DZ118" s="826"/>
    </row>
    <row r="119" spans="1:130" s="230" customFormat="1" ht="26.25" customHeight="1">
      <c r="A119" s="818" t="s">
        <v>451</v>
      </c>
      <c r="B119" s="819"/>
      <c r="C119" s="860" t="s">
        <v>452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476</v>
      </c>
      <c r="AB119" s="889"/>
      <c r="AC119" s="889"/>
      <c r="AD119" s="889"/>
      <c r="AE119" s="890"/>
      <c r="AF119" s="891" t="s">
        <v>476</v>
      </c>
      <c r="AG119" s="889"/>
      <c r="AH119" s="889"/>
      <c r="AI119" s="889"/>
      <c r="AJ119" s="890"/>
      <c r="AK119" s="891" t="s">
        <v>400</v>
      </c>
      <c r="AL119" s="889"/>
      <c r="AM119" s="889"/>
      <c r="AN119" s="889"/>
      <c r="AO119" s="890"/>
      <c r="AP119" s="892" t="s">
        <v>476</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480</v>
      </c>
      <c r="BP119" s="878"/>
      <c r="BQ119" s="879">
        <v>13932058</v>
      </c>
      <c r="BR119" s="845"/>
      <c r="BS119" s="845"/>
      <c r="BT119" s="845"/>
      <c r="BU119" s="845"/>
      <c r="BV119" s="845">
        <v>13593925</v>
      </c>
      <c r="BW119" s="845"/>
      <c r="BX119" s="845"/>
      <c r="BY119" s="845"/>
      <c r="BZ119" s="845"/>
      <c r="CA119" s="845">
        <v>13205427</v>
      </c>
      <c r="CB119" s="845"/>
      <c r="CC119" s="845"/>
      <c r="CD119" s="845"/>
      <c r="CE119" s="845"/>
      <c r="CF119" s="748"/>
      <c r="CG119" s="749"/>
      <c r="CH119" s="749"/>
      <c r="CI119" s="749"/>
      <c r="CJ119" s="834"/>
      <c r="CK119" s="928"/>
      <c r="CL119" s="823"/>
      <c r="CM119" s="838" t="s">
        <v>481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131</v>
      </c>
      <c r="DH119" s="764"/>
      <c r="DI119" s="764"/>
      <c r="DJ119" s="764"/>
      <c r="DK119" s="765"/>
      <c r="DL119" s="766" t="s">
        <v>131</v>
      </c>
      <c r="DM119" s="764"/>
      <c r="DN119" s="764"/>
      <c r="DO119" s="764"/>
      <c r="DP119" s="765"/>
      <c r="DQ119" s="766" t="s">
        <v>131</v>
      </c>
      <c r="DR119" s="764"/>
      <c r="DS119" s="764"/>
      <c r="DT119" s="764"/>
      <c r="DU119" s="765"/>
      <c r="DV119" s="848" t="s">
        <v>131</v>
      </c>
      <c r="DW119" s="849"/>
      <c r="DX119" s="849"/>
      <c r="DY119" s="849"/>
      <c r="DZ119" s="850"/>
    </row>
    <row r="120" spans="1:130" s="230" customFormat="1" ht="26.25" customHeight="1">
      <c r="A120" s="820"/>
      <c r="B120" s="821"/>
      <c r="C120" s="815" t="s">
        <v>456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131</v>
      </c>
      <c r="AB120" s="780"/>
      <c r="AC120" s="780"/>
      <c r="AD120" s="780"/>
      <c r="AE120" s="781"/>
      <c r="AF120" s="782" t="s">
        <v>482</v>
      </c>
      <c r="AG120" s="780"/>
      <c r="AH120" s="780"/>
      <c r="AI120" s="780"/>
      <c r="AJ120" s="781"/>
      <c r="AK120" s="782" t="s">
        <v>131</v>
      </c>
      <c r="AL120" s="780"/>
      <c r="AM120" s="780"/>
      <c r="AN120" s="780"/>
      <c r="AO120" s="781"/>
      <c r="AP120" s="824" t="s">
        <v>131</v>
      </c>
      <c r="AQ120" s="825"/>
      <c r="AR120" s="825"/>
      <c r="AS120" s="825"/>
      <c r="AT120" s="826"/>
      <c r="AU120" s="880" t="s">
        <v>483</v>
      </c>
      <c r="AV120" s="881"/>
      <c r="AW120" s="881"/>
      <c r="AX120" s="881"/>
      <c r="AY120" s="882"/>
      <c r="AZ120" s="860" t="s">
        <v>484</v>
      </c>
      <c r="BA120" s="808"/>
      <c r="BB120" s="808"/>
      <c r="BC120" s="808"/>
      <c r="BD120" s="808"/>
      <c r="BE120" s="808"/>
      <c r="BF120" s="808"/>
      <c r="BG120" s="808"/>
      <c r="BH120" s="808"/>
      <c r="BI120" s="808"/>
      <c r="BJ120" s="808"/>
      <c r="BK120" s="808"/>
      <c r="BL120" s="808"/>
      <c r="BM120" s="808"/>
      <c r="BN120" s="808"/>
      <c r="BO120" s="808"/>
      <c r="BP120" s="809"/>
      <c r="BQ120" s="861">
        <v>2198170</v>
      </c>
      <c r="BR120" s="842"/>
      <c r="BS120" s="842"/>
      <c r="BT120" s="842"/>
      <c r="BU120" s="842"/>
      <c r="BV120" s="842">
        <v>2315354</v>
      </c>
      <c r="BW120" s="842"/>
      <c r="BX120" s="842"/>
      <c r="BY120" s="842"/>
      <c r="BZ120" s="842"/>
      <c r="CA120" s="842">
        <v>2453608</v>
      </c>
      <c r="CB120" s="842"/>
      <c r="CC120" s="842"/>
      <c r="CD120" s="842"/>
      <c r="CE120" s="842"/>
      <c r="CF120" s="866">
        <v>49.2</v>
      </c>
      <c r="CG120" s="867"/>
      <c r="CH120" s="867"/>
      <c r="CI120" s="867"/>
      <c r="CJ120" s="867"/>
      <c r="CK120" s="868" t="s">
        <v>485</v>
      </c>
      <c r="CL120" s="852"/>
      <c r="CM120" s="852"/>
      <c r="CN120" s="852"/>
      <c r="CO120" s="853"/>
      <c r="CP120" s="872" t="s">
        <v>486</v>
      </c>
      <c r="CQ120" s="873"/>
      <c r="CR120" s="873"/>
      <c r="CS120" s="873"/>
      <c r="CT120" s="873"/>
      <c r="CU120" s="873"/>
      <c r="CV120" s="873"/>
      <c r="CW120" s="873"/>
      <c r="CX120" s="873"/>
      <c r="CY120" s="873"/>
      <c r="CZ120" s="873"/>
      <c r="DA120" s="873"/>
      <c r="DB120" s="873"/>
      <c r="DC120" s="873"/>
      <c r="DD120" s="873"/>
      <c r="DE120" s="873"/>
      <c r="DF120" s="874"/>
      <c r="DG120" s="861" t="s">
        <v>131</v>
      </c>
      <c r="DH120" s="842"/>
      <c r="DI120" s="842"/>
      <c r="DJ120" s="842"/>
      <c r="DK120" s="842"/>
      <c r="DL120" s="842" t="s">
        <v>487</v>
      </c>
      <c r="DM120" s="842"/>
      <c r="DN120" s="842"/>
      <c r="DO120" s="842"/>
      <c r="DP120" s="842"/>
      <c r="DQ120" s="842">
        <v>2866941</v>
      </c>
      <c r="DR120" s="842"/>
      <c r="DS120" s="842"/>
      <c r="DT120" s="842"/>
      <c r="DU120" s="842"/>
      <c r="DV120" s="843">
        <v>57.5</v>
      </c>
      <c r="DW120" s="843"/>
      <c r="DX120" s="843"/>
      <c r="DY120" s="843"/>
      <c r="DZ120" s="844"/>
    </row>
    <row r="121" spans="1:130" s="230" customFormat="1" ht="26.25" customHeight="1">
      <c r="A121" s="820"/>
      <c r="B121" s="821"/>
      <c r="C121" s="863" t="s">
        <v>488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131</v>
      </c>
      <c r="AB121" s="780"/>
      <c r="AC121" s="780"/>
      <c r="AD121" s="780"/>
      <c r="AE121" s="781"/>
      <c r="AF121" s="782" t="s">
        <v>487</v>
      </c>
      <c r="AG121" s="780"/>
      <c r="AH121" s="780"/>
      <c r="AI121" s="780"/>
      <c r="AJ121" s="781"/>
      <c r="AK121" s="782" t="s">
        <v>131</v>
      </c>
      <c r="AL121" s="780"/>
      <c r="AM121" s="780"/>
      <c r="AN121" s="780"/>
      <c r="AO121" s="781"/>
      <c r="AP121" s="824" t="s">
        <v>482</v>
      </c>
      <c r="AQ121" s="825"/>
      <c r="AR121" s="825"/>
      <c r="AS121" s="825"/>
      <c r="AT121" s="826"/>
      <c r="AU121" s="883"/>
      <c r="AV121" s="884"/>
      <c r="AW121" s="884"/>
      <c r="AX121" s="884"/>
      <c r="AY121" s="885"/>
      <c r="AZ121" s="815" t="s">
        <v>489</v>
      </c>
      <c r="BA121" s="752"/>
      <c r="BB121" s="752"/>
      <c r="BC121" s="752"/>
      <c r="BD121" s="752"/>
      <c r="BE121" s="752"/>
      <c r="BF121" s="752"/>
      <c r="BG121" s="752"/>
      <c r="BH121" s="752"/>
      <c r="BI121" s="752"/>
      <c r="BJ121" s="752"/>
      <c r="BK121" s="752"/>
      <c r="BL121" s="752"/>
      <c r="BM121" s="752"/>
      <c r="BN121" s="752"/>
      <c r="BO121" s="752"/>
      <c r="BP121" s="753"/>
      <c r="BQ121" s="816">
        <v>111847</v>
      </c>
      <c r="BR121" s="817"/>
      <c r="BS121" s="817"/>
      <c r="BT121" s="817"/>
      <c r="BU121" s="817"/>
      <c r="BV121" s="817">
        <v>86793</v>
      </c>
      <c r="BW121" s="817"/>
      <c r="BX121" s="817"/>
      <c r="BY121" s="817"/>
      <c r="BZ121" s="817"/>
      <c r="CA121" s="817">
        <v>53542</v>
      </c>
      <c r="CB121" s="817"/>
      <c r="CC121" s="817"/>
      <c r="CD121" s="817"/>
      <c r="CE121" s="817"/>
      <c r="CF121" s="875">
        <v>1.1000000000000001</v>
      </c>
      <c r="CG121" s="876"/>
      <c r="CH121" s="876"/>
      <c r="CI121" s="876"/>
      <c r="CJ121" s="876"/>
      <c r="CK121" s="869"/>
      <c r="CL121" s="855"/>
      <c r="CM121" s="855"/>
      <c r="CN121" s="855"/>
      <c r="CO121" s="856"/>
      <c r="CP121" s="835" t="s">
        <v>490</v>
      </c>
      <c r="CQ121" s="836"/>
      <c r="CR121" s="836"/>
      <c r="CS121" s="836"/>
      <c r="CT121" s="836"/>
      <c r="CU121" s="836"/>
      <c r="CV121" s="836"/>
      <c r="CW121" s="836"/>
      <c r="CX121" s="836"/>
      <c r="CY121" s="836"/>
      <c r="CZ121" s="836"/>
      <c r="DA121" s="836"/>
      <c r="DB121" s="836"/>
      <c r="DC121" s="836"/>
      <c r="DD121" s="836"/>
      <c r="DE121" s="836"/>
      <c r="DF121" s="837"/>
      <c r="DG121" s="816" t="s">
        <v>482</v>
      </c>
      <c r="DH121" s="817"/>
      <c r="DI121" s="817"/>
      <c r="DJ121" s="817"/>
      <c r="DK121" s="817"/>
      <c r="DL121" s="817" t="s">
        <v>487</v>
      </c>
      <c r="DM121" s="817"/>
      <c r="DN121" s="817"/>
      <c r="DO121" s="817"/>
      <c r="DP121" s="817"/>
      <c r="DQ121" s="817">
        <v>101457</v>
      </c>
      <c r="DR121" s="817"/>
      <c r="DS121" s="817"/>
      <c r="DT121" s="817"/>
      <c r="DU121" s="817"/>
      <c r="DV121" s="794">
        <v>2</v>
      </c>
      <c r="DW121" s="794"/>
      <c r="DX121" s="794"/>
      <c r="DY121" s="794"/>
      <c r="DZ121" s="795"/>
    </row>
    <row r="122" spans="1:130" s="230" customFormat="1" ht="26.25" customHeight="1">
      <c r="A122" s="820"/>
      <c r="B122" s="821"/>
      <c r="C122" s="815" t="s">
        <v>466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131</v>
      </c>
      <c r="AB122" s="780"/>
      <c r="AC122" s="780"/>
      <c r="AD122" s="780"/>
      <c r="AE122" s="781"/>
      <c r="AF122" s="782" t="s">
        <v>131</v>
      </c>
      <c r="AG122" s="780"/>
      <c r="AH122" s="780"/>
      <c r="AI122" s="780"/>
      <c r="AJ122" s="781"/>
      <c r="AK122" s="782" t="s">
        <v>131</v>
      </c>
      <c r="AL122" s="780"/>
      <c r="AM122" s="780"/>
      <c r="AN122" s="780"/>
      <c r="AO122" s="781"/>
      <c r="AP122" s="824" t="s">
        <v>131</v>
      </c>
      <c r="AQ122" s="825"/>
      <c r="AR122" s="825"/>
      <c r="AS122" s="825"/>
      <c r="AT122" s="826"/>
      <c r="AU122" s="883"/>
      <c r="AV122" s="884"/>
      <c r="AW122" s="884"/>
      <c r="AX122" s="884"/>
      <c r="AY122" s="885"/>
      <c r="AZ122" s="838" t="s">
        <v>491</v>
      </c>
      <c r="BA122" s="839"/>
      <c r="BB122" s="839"/>
      <c r="BC122" s="839"/>
      <c r="BD122" s="839"/>
      <c r="BE122" s="839"/>
      <c r="BF122" s="839"/>
      <c r="BG122" s="839"/>
      <c r="BH122" s="839"/>
      <c r="BI122" s="839"/>
      <c r="BJ122" s="839"/>
      <c r="BK122" s="839"/>
      <c r="BL122" s="839"/>
      <c r="BM122" s="839"/>
      <c r="BN122" s="839"/>
      <c r="BO122" s="839"/>
      <c r="BP122" s="840"/>
      <c r="BQ122" s="879">
        <v>9255313</v>
      </c>
      <c r="BR122" s="845"/>
      <c r="BS122" s="845"/>
      <c r="BT122" s="845"/>
      <c r="BU122" s="845"/>
      <c r="BV122" s="845">
        <v>9130648</v>
      </c>
      <c r="BW122" s="845"/>
      <c r="BX122" s="845"/>
      <c r="BY122" s="845"/>
      <c r="BZ122" s="845"/>
      <c r="CA122" s="845">
        <v>8775640</v>
      </c>
      <c r="CB122" s="845"/>
      <c r="CC122" s="845"/>
      <c r="CD122" s="845"/>
      <c r="CE122" s="845"/>
      <c r="CF122" s="846">
        <v>176</v>
      </c>
      <c r="CG122" s="847"/>
      <c r="CH122" s="847"/>
      <c r="CI122" s="847"/>
      <c r="CJ122" s="847"/>
      <c r="CK122" s="869"/>
      <c r="CL122" s="855"/>
      <c r="CM122" s="855"/>
      <c r="CN122" s="855"/>
      <c r="CO122" s="856"/>
      <c r="CP122" s="835" t="s">
        <v>492</v>
      </c>
      <c r="CQ122" s="836"/>
      <c r="CR122" s="836"/>
      <c r="CS122" s="836"/>
      <c r="CT122" s="836"/>
      <c r="CU122" s="836"/>
      <c r="CV122" s="836"/>
      <c r="CW122" s="836"/>
      <c r="CX122" s="836"/>
      <c r="CY122" s="836"/>
      <c r="CZ122" s="836"/>
      <c r="DA122" s="836"/>
      <c r="DB122" s="836"/>
      <c r="DC122" s="836"/>
      <c r="DD122" s="836"/>
      <c r="DE122" s="836"/>
      <c r="DF122" s="837"/>
      <c r="DG122" s="816">
        <v>40025</v>
      </c>
      <c r="DH122" s="817"/>
      <c r="DI122" s="817"/>
      <c r="DJ122" s="817"/>
      <c r="DK122" s="817"/>
      <c r="DL122" s="817">
        <v>49857</v>
      </c>
      <c r="DM122" s="817"/>
      <c r="DN122" s="817"/>
      <c r="DO122" s="817"/>
      <c r="DP122" s="817"/>
      <c r="DQ122" s="817">
        <v>58862</v>
      </c>
      <c r="DR122" s="817"/>
      <c r="DS122" s="817"/>
      <c r="DT122" s="817"/>
      <c r="DU122" s="817"/>
      <c r="DV122" s="794">
        <v>1.2</v>
      </c>
      <c r="DW122" s="794"/>
      <c r="DX122" s="794"/>
      <c r="DY122" s="794"/>
      <c r="DZ122" s="795"/>
    </row>
    <row r="123" spans="1:130" s="230" customFormat="1" ht="26.25" customHeight="1">
      <c r="A123" s="820"/>
      <c r="B123" s="821"/>
      <c r="C123" s="815" t="s">
        <v>473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131</v>
      </c>
      <c r="AB123" s="780"/>
      <c r="AC123" s="780"/>
      <c r="AD123" s="780"/>
      <c r="AE123" s="781"/>
      <c r="AF123" s="782" t="s">
        <v>131</v>
      </c>
      <c r="AG123" s="780"/>
      <c r="AH123" s="780"/>
      <c r="AI123" s="780"/>
      <c r="AJ123" s="781"/>
      <c r="AK123" s="782" t="s">
        <v>131</v>
      </c>
      <c r="AL123" s="780"/>
      <c r="AM123" s="780"/>
      <c r="AN123" s="780"/>
      <c r="AO123" s="781"/>
      <c r="AP123" s="824" t="s">
        <v>487</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493</v>
      </c>
      <c r="BP123" s="878"/>
      <c r="BQ123" s="832">
        <v>11565330</v>
      </c>
      <c r="BR123" s="833"/>
      <c r="BS123" s="833"/>
      <c r="BT123" s="833"/>
      <c r="BU123" s="833"/>
      <c r="BV123" s="833">
        <v>11532795</v>
      </c>
      <c r="BW123" s="833"/>
      <c r="BX123" s="833"/>
      <c r="BY123" s="833"/>
      <c r="BZ123" s="833"/>
      <c r="CA123" s="833">
        <v>11282790</v>
      </c>
      <c r="CB123" s="833"/>
      <c r="CC123" s="833"/>
      <c r="CD123" s="833"/>
      <c r="CE123" s="833"/>
      <c r="CF123" s="748"/>
      <c r="CG123" s="749"/>
      <c r="CH123" s="749"/>
      <c r="CI123" s="749"/>
      <c r="CJ123" s="834"/>
      <c r="CK123" s="869"/>
      <c r="CL123" s="855"/>
      <c r="CM123" s="855"/>
      <c r="CN123" s="855"/>
      <c r="CO123" s="856"/>
      <c r="CP123" s="835" t="s">
        <v>494</v>
      </c>
      <c r="CQ123" s="836"/>
      <c r="CR123" s="836"/>
      <c r="CS123" s="836"/>
      <c r="CT123" s="836"/>
      <c r="CU123" s="836"/>
      <c r="CV123" s="836"/>
      <c r="CW123" s="836"/>
      <c r="CX123" s="836"/>
      <c r="CY123" s="836"/>
      <c r="CZ123" s="836"/>
      <c r="DA123" s="836"/>
      <c r="DB123" s="836"/>
      <c r="DC123" s="836"/>
      <c r="DD123" s="836"/>
      <c r="DE123" s="836"/>
      <c r="DF123" s="837"/>
      <c r="DG123" s="779" t="s">
        <v>131</v>
      </c>
      <c r="DH123" s="780"/>
      <c r="DI123" s="780"/>
      <c r="DJ123" s="780"/>
      <c r="DK123" s="781"/>
      <c r="DL123" s="782" t="s">
        <v>131</v>
      </c>
      <c r="DM123" s="780"/>
      <c r="DN123" s="780"/>
      <c r="DO123" s="780"/>
      <c r="DP123" s="781"/>
      <c r="DQ123" s="782" t="s">
        <v>131</v>
      </c>
      <c r="DR123" s="780"/>
      <c r="DS123" s="780"/>
      <c r="DT123" s="780"/>
      <c r="DU123" s="781"/>
      <c r="DV123" s="824" t="s">
        <v>131</v>
      </c>
      <c r="DW123" s="825"/>
      <c r="DX123" s="825"/>
      <c r="DY123" s="825"/>
      <c r="DZ123" s="826"/>
    </row>
    <row r="124" spans="1:130" s="230" customFormat="1" ht="26.25" customHeight="1" thickBot="1">
      <c r="A124" s="820"/>
      <c r="B124" s="821"/>
      <c r="C124" s="815" t="s">
        <v>477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131</v>
      </c>
      <c r="AB124" s="780"/>
      <c r="AC124" s="780"/>
      <c r="AD124" s="780"/>
      <c r="AE124" s="781"/>
      <c r="AF124" s="782" t="s">
        <v>131</v>
      </c>
      <c r="AG124" s="780"/>
      <c r="AH124" s="780"/>
      <c r="AI124" s="780"/>
      <c r="AJ124" s="781"/>
      <c r="AK124" s="782" t="s">
        <v>131</v>
      </c>
      <c r="AL124" s="780"/>
      <c r="AM124" s="780"/>
      <c r="AN124" s="780"/>
      <c r="AO124" s="781"/>
      <c r="AP124" s="824" t="s">
        <v>131</v>
      </c>
      <c r="AQ124" s="825"/>
      <c r="AR124" s="825"/>
      <c r="AS124" s="825"/>
      <c r="AT124" s="826"/>
      <c r="AU124" s="827" t="s">
        <v>495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48.6</v>
      </c>
      <c r="BR124" s="831"/>
      <c r="BS124" s="831"/>
      <c r="BT124" s="831"/>
      <c r="BU124" s="831"/>
      <c r="BV124" s="831">
        <v>40.1</v>
      </c>
      <c r="BW124" s="831"/>
      <c r="BX124" s="831"/>
      <c r="BY124" s="831"/>
      <c r="BZ124" s="831"/>
      <c r="CA124" s="831">
        <v>38.5</v>
      </c>
      <c r="CB124" s="831"/>
      <c r="CC124" s="831"/>
      <c r="CD124" s="831"/>
      <c r="CE124" s="831"/>
      <c r="CF124" s="726"/>
      <c r="CG124" s="727"/>
      <c r="CH124" s="727"/>
      <c r="CI124" s="727"/>
      <c r="CJ124" s="862"/>
      <c r="CK124" s="870"/>
      <c r="CL124" s="870"/>
      <c r="CM124" s="870"/>
      <c r="CN124" s="870"/>
      <c r="CO124" s="871"/>
      <c r="CP124" s="835" t="s">
        <v>496</v>
      </c>
      <c r="CQ124" s="836"/>
      <c r="CR124" s="836"/>
      <c r="CS124" s="836"/>
      <c r="CT124" s="836"/>
      <c r="CU124" s="836"/>
      <c r="CV124" s="836"/>
      <c r="CW124" s="836"/>
      <c r="CX124" s="836"/>
      <c r="CY124" s="836"/>
      <c r="CZ124" s="836"/>
      <c r="DA124" s="836"/>
      <c r="DB124" s="836"/>
      <c r="DC124" s="836"/>
      <c r="DD124" s="836"/>
      <c r="DE124" s="836"/>
      <c r="DF124" s="837"/>
      <c r="DG124" s="763">
        <v>3206177</v>
      </c>
      <c r="DH124" s="764"/>
      <c r="DI124" s="764"/>
      <c r="DJ124" s="764"/>
      <c r="DK124" s="765"/>
      <c r="DL124" s="766">
        <v>3076410</v>
      </c>
      <c r="DM124" s="764"/>
      <c r="DN124" s="764"/>
      <c r="DO124" s="764"/>
      <c r="DP124" s="765"/>
      <c r="DQ124" s="766" t="s">
        <v>497</v>
      </c>
      <c r="DR124" s="764"/>
      <c r="DS124" s="764"/>
      <c r="DT124" s="764"/>
      <c r="DU124" s="765"/>
      <c r="DV124" s="848" t="s">
        <v>497</v>
      </c>
      <c r="DW124" s="849"/>
      <c r="DX124" s="849"/>
      <c r="DY124" s="849"/>
      <c r="DZ124" s="850"/>
    </row>
    <row r="125" spans="1:130" s="230" customFormat="1" ht="26.25" customHeight="1">
      <c r="A125" s="820"/>
      <c r="B125" s="821"/>
      <c r="C125" s="815" t="s">
        <v>479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131</v>
      </c>
      <c r="AB125" s="780"/>
      <c r="AC125" s="780"/>
      <c r="AD125" s="780"/>
      <c r="AE125" s="781"/>
      <c r="AF125" s="782" t="s">
        <v>497</v>
      </c>
      <c r="AG125" s="780"/>
      <c r="AH125" s="780"/>
      <c r="AI125" s="780"/>
      <c r="AJ125" s="781"/>
      <c r="AK125" s="782" t="s">
        <v>131</v>
      </c>
      <c r="AL125" s="780"/>
      <c r="AM125" s="780"/>
      <c r="AN125" s="780"/>
      <c r="AO125" s="781"/>
      <c r="AP125" s="824" t="s">
        <v>131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498</v>
      </c>
      <c r="CL125" s="852"/>
      <c r="CM125" s="852"/>
      <c r="CN125" s="852"/>
      <c r="CO125" s="853"/>
      <c r="CP125" s="860" t="s">
        <v>499</v>
      </c>
      <c r="CQ125" s="808"/>
      <c r="CR125" s="808"/>
      <c r="CS125" s="808"/>
      <c r="CT125" s="808"/>
      <c r="CU125" s="808"/>
      <c r="CV125" s="808"/>
      <c r="CW125" s="808"/>
      <c r="CX125" s="808"/>
      <c r="CY125" s="808"/>
      <c r="CZ125" s="808"/>
      <c r="DA125" s="808"/>
      <c r="DB125" s="808"/>
      <c r="DC125" s="808"/>
      <c r="DD125" s="808"/>
      <c r="DE125" s="808"/>
      <c r="DF125" s="809"/>
      <c r="DG125" s="861" t="s">
        <v>131</v>
      </c>
      <c r="DH125" s="842"/>
      <c r="DI125" s="842"/>
      <c r="DJ125" s="842"/>
      <c r="DK125" s="842"/>
      <c r="DL125" s="842" t="s">
        <v>497</v>
      </c>
      <c r="DM125" s="842"/>
      <c r="DN125" s="842"/>
      <c r="DO125" s="842"/>
      <c r="DP125" s="842"/>
      <c r="DQ125" s="842" t="s">
        <v>497</v>
      </c>
      <c r="DR125" s="842"/>
      <c r="DS125" s="842"/>
      <c r="DT125" s="842"/>
      <c r="DU125" s="842"/>
      <c r="DV125" s="843" t="s">
        <v>131</v>
      </c>
      <c r="DW125" s="843"/>
      <c r="DX125" s="843"/>
      <c r="DY125" s="843"/>
      <c r="DZ125" s="844"/>
    </row>
    <row r="126" spans="1:130" s="230" customFormat="1" ht="26.25" customHeight="1" thickBot="1">
      <c r="A126" s="820"/>
      <c r="B126" s="821"/>
      <c r="C126" s="815" t="s">
        <v>481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131</v>
      </c>
      <c r="AB126" s="780"/>
      <c r="AC126" s="780"/>
      <c r="AD126" s="780"/>
      <c r="AE126" s="781"/>
      <c r="AF126" s="782" t="s">
        <v>131</v>
      </c>
      <c r="AG126" s="780"/>
      <c r="AH126" s="780"/>
      <c r="AI126" s="780"/>
      <c r="AJ126" s="781"/>
      <c r="AK126" s="782" t="s">
        <v>131</v>
      </c>
      <c r="AL126" s="780"/>
      <c r="AM126" s="780"/>
      <c r="AN126" s="780"/>
      <c r="AO126" s="781"/>
      <c r="AP126" s="824" t="s">
        <v>131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500</v>
      </c>
      <c r="CQ126" s="752"/>
      <c r="CR126" s="752"/>
      <c r="CS126" s="752"/>
      <c r="CT126" s="752"/>
      <c r="CU126" s="752"/>
      <c r="CV126" s="752"/>
      <c r="CW126" s="752"/>
      <c r="CX126" s="752"/>
      <c r="CY126" s="752"/>
      <c r="CZ126" s="752"/>
      <c r="DA126" s="752"/>
      <c r="DB126" s="752"/>
      <c r="DC126" s="752"/>
      <c r="DD126" s="752"/>
      <c r="DE126" s="752"/>
      <c r="DF126" s="753"/>
      <c r="DG126" s="816" t="s">
        <v>497</v>
      </c>
      <c r="DH126" s="817"/>
      <c r="DI126" s="817"/>
      <c r="DJ126" s="817"/>
      <c r="DK126" s="817"/>
      <c r="DL126" s="817" t="s">
        <v>131</v>
      </c>
      <c r="DM126" s="817"/>
      <c r="DN126" s="817"/>
      <c r="DO126" s="817"/>
      <c r="DP126" s="817"/>
      <c r="DQ126" s="817" t="s">
        <v>131</v>
      </c>
      <c r="DR126" s="817"/>
      <c r="DS126" s="817"/>
      <c r="DT126" s="817"/>
      <c r="DU126" s="817"/>
      <c r="DV126" s="794" t="s">
        <v>497</v>
      </c>
      <c r="DW126" s="794"/>
      <c r="DX126" s="794"/>
      <c r="DY126" s="794"/>
      <c r="DZ126" s="795"/>
    </row>
    <row r="127" spans="1:130" s="230" customFormat="1" ht="26.25" customHeight="1">
      <c r="A127" s="822"/>
      <c r="B127" s="823"/>
      <c r="C127" s="838" t="s">
        <v>501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2273</v>
      </c>
      <c r="AB127" s="780"/>
      <c r="AC127" s="780"/>
      <c r="AD127" s="780"/>
      <c r="AE127" s="781"/>
      <c r="AF127" s="782">
        <v>1411</v>
      </c>
      <c r="AG127" s="780"/>
      <c r="AH127" s="780"/>
      <c r="AI127" s="780"/>
      <c r="AJ127" s="781"/>
      <c r="AK127" s="782">
        <v>1438</v>
      </c>
      <c r="AL127" s="780"/>
      <c r="AM127" s="780"/>
      <c r="AN127" s="780"/>
      <c r="AO127" s="781"/>
      <c r="AP127" s="824">
        <v>0</v>
      </c>
      <c r="AQ127" s="825"/>
      <c r="AR127" s="825"/>
      <c r="AS127" s="825"/>
      <c r="AT127" s="826"/>
      <c r="AU127" s="232"/>
      <c r="AV127" s="232"/>
      <c r="AW127" s="232"/>
      <c r="AX127" s="841" t="s">
        <v>502</v>
      </c>
      <c r="AY127" s="812"/>
      <c r="AZ127" s="812"/>
      <c r="BA127" s="812"/>
      <c r="BB127" s="812"/>
      <c r="BC127" s="812"/>
      <c r="BD127" s="812"/>
      <c r="BE127" s="813"/>
      <c r="BF127" s="811" t="s">
        <v>503</v>
      </c>
      <c r="BG127" s="812"/>
      <c r="BH127" s="812"/>
      <c r="BI127" s="812"/>
      <c r="BJ127" s="812"/>
      <c r="BK127" s="812"/>
      <c r="BL127" s="813"/>
      <c r="BM127" s="811" t="s">
        <v>504</v>
      </c>
      <c r="BN127" s="812"/>
      <c r="BO127" s="812"/>
      <c r="BP127" s="812"/>
      <c r="BQ127" s="812"/>
      <c r="BR127" s="812"/>
      <c r="BS127" s="813"/>
      <c r="BT127" s="811" t="s">
        <v>505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506</v>
      </c>
      <c r="CQ127" s="752"/>
      <c r="CR127" s="752"/>
      <c r="CS127" s="752"/>
      <c r="CT127" s="752"/>
      <c r="CU127" s="752"/>
      <c r="CV127" s="752"/>
      <c r="CW127" s="752"/>
      <c r="CX127" s="752"/>
      <c r="CY127" s="752"/>
      <c r="CZ127" s="752"/>
      <c r="DA127" s="752"/>
      <c r="DB127" s="752"/>
      <c r="DC127" s="752"/>
      <c r="DD127" s="752"/>
      <c r="DE127" s="752"/>
      <c r="DF127" s="753"/>
      <c r="DG127" s="816" t="s">
        <v>131</v>
      </c>
      <c r="DH127" s="817"/>
      <c r="DI127" s="817"/>
      <c r="DJ127" s="817"/>
      <c r="DK127" s="817"/>
      <c r="DL127" s="817" t="s">
        <v>131</v>
      </c>
      <c r="DM127" s="817"/>
      <c r="DN127" s="817"/>
      <c r="DO127" s="817"/>
      <c r="DP127" s="817"/>
      <c r="DQ127" s="817" t="s">
        <v>131</v>
      </c>
      <c r="DR127" s="817"/>
      <c r="DS127" s="817"/>
      <c r="DT127" s="817"/>
      <c r="DU127" s="817"/>
      <c r="DV127" s="794" t="s">
        <v>131</v>
      </c>
      <c r="DW127" s="794"/>
      <c r="DX127" s="794"/>
      <c r="DY127" s="794"/>
      <c r="DZ127" s="795"/>
    </row>
    <row r="128" spans="1:130" s="230" customFormat="1" ht="26.25" customHeight="1" thickBot="1">
      <c r="A128" s="796" t="s">
        <v>507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508</v>
      </c>
      <c r="X128" s="798"/>
      <c r="Y128" s="798"/>
      <c r="Z128" s="799"/>
      <c r="AA128" s="800">
        <v>13671</v>
      </c>
      <c r="AB128" s="801"/>
      <c r="AC128" s="801"/>
      <c r="AD128" s="801"/>
      <c r="AE128" s="802"/>
      <c r="AF128" s="803">
        <v>11961</v>
      </c>
      <c r="AG128" s="801"/>
      <c r="AH128" s="801"/>
      <c r="AI128" s="801"/>
      <c r="AJ128" s="802"/>
      <c r="AK128" s="803">
        <v>5342</v>
      </c>
      <c r="AL128" s="801"/>
      <c r="AM128" s="801"/>
      <c r="AN128" s="801"/>
      <c r="AO128" s="802"/>
      <c r="AP128" s="804"/>
      <c r="AQ128" s="805"/>
      <c r="AR128" s="805"/>
      <c r="AS128" s="805"/>
      <c r="AT128" s="806"/>
      <c r="AU128" s="232"/>
      <c r="AV128" s="232"/>
      <c r="AW128" s="232"/>
      <c r="AX128" s="807" t="s">
        <v>509</v>
      </c>
      <c r="AY128" s="808"/>
      <c r="AZ128" s="808"/>
      <c r="BA128" s="808"/>
      <c r="BB128" s="808"/>
      <c r="BC128" s="808"/>
      <c r="BD128" s="808"/>
      <c r="BE128" s="809"/>
      <c r="BF128" s="786" t="s">
        <v>510</v>
      </c>
      <c r="BG128" s="787"/>
      <c r="BH128" s="787"/>
      <c r="BI128" s="787"/>
      <c r="BJ128" s="787"/>
      <c r="BK128" s="787"/>
      <c r="BL128" s="810"/>
      <c r="BM128" s="786">
        <v>14.64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511</v>
      </c>
      <c r="CQ128" s="730"/>
      <c r="CR128" s="730"/>
      <c r="CS128" s="730"/>
      <c r="CT128" s="730"/>
      <c r="CU128" s="730"/>
      <c r="CV128" s="730"/>
      <c r="CW128" s="730"/>
      <c r="CX128" s="730"/>
      <c r="CY128" s="730"/>
      <c r="CZ128" s="730"/>
      <c r="DA128" s="730"/>
      <c r="DB128" s="730"/>
      <c r="DC128" s="730"/>
      <c r="DD128" s="730"/>
      <c r="DE128" s="730"/>
      <c r="DF128" s="731"/>
      <c r="DG128" s="790" t="s">
        <v>510</v>
      </c>
      <c r="DH128" s="791"/>
      <c r="DI128" s="791"/>
      <c r="DJ128" s="791"/>
      <c r="DK128" s="791"/>
      <c r="DL128" s="791" t="s">
        <v>512</v>
      </c>
      <c r="DM128" s="791"/>
      <c r="DN128" s="791"/>
      <c r="DO128" s="791"/>
      <c r="DP128" s="791"/>
      <c r="DQ128" s="791" t="s">
        <v>131</v>
      </c>
      <c r="DR128" s="791"/>
      <c r="DS128" s="791"/>
      <c r="DT128" s="791"/>
      <c r="DU128" s="791"/>
      <c r="DV128" s="792" t="s">
        <v>131</v>
      </c>
      <c r="DW128" s="792"/>
      <c r="DX128" s="792"/>
      <c r="DY128" s="792"/>
      <c r="DZ128" s="793"/>
    </row>
    <row r="129" spans="1:131" s="230" customFormat="1" ht="26.25" customHeight="1">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513</v>
      </c>
      <c r="X129" s="777"/>
      <c r="Y129" s="777"/>
      <c r="Z129" s="778"/>
      <c r="AA129" s="779">
        <v>5467958</v>
      </c>
      <c r="AB129" s="780"/>
      <c r="AC129" s="780"/>
      <c r="AD129" s="780"/>
      <c r="AE129" s="781"/>
      <c r="AF129" s="782">
        <v>5741953</v>
      </c>
      <c r="AG129" s="780"/>
      <c r="AH129" s="780"/>
      <c r="AI129" s="780"/>
      <c r="AJ129" s="781"/>
      <c r="AK129" s="782">
        <v>5604186</v>
      </c>
      <c r="AL129" s="780"/>
      <c r="AM129" s="780"/>
      <c r="AN129" s="780"/>
      <c r="AO129" s="781"/>
      <c r="AP129" s="783"/>
      <c r="AQ129" s="784"/>
      <c r="AR129" s="784"/>
      <c r="AS129" s="784"/>
      <c r="AT129" s="785"/>
      <c r="AU129" s="233"/>
      <c r="AV129" s="233"/>
      <c r="AW129" s="233"/>
      <c r="AX129" s="751" t="s">
        <v>514</v>
      </c>
      <c r="AY129" s="752"/>
      <c r="AZ129" s="752"/>
      <c r="BA129" s="752"/>
      <c r="BB129" s="752"/>
      <c r="BC129" s="752"/>
      <c r="BD129" s="752"/>
      <c r="BE129" s="753"/>
      <c r="BF129" s="770" t="s">
        <v>515</v>
      </c>
      <c r="BG129" s="771"/>
      <c r="BH129" s="771"/>
      <c r="BI129" s="771"/>
      <c r="BJ129" s="771"/>
      <c r="BK129" s="771"/>
      <c r="BL129" s="772"/>
      <c r="BM129" s="770">
        <v>19.64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517</v>
      </c>
      <c r="X130" s="777"/>
      <c r="Y130" s="777"/>
      <c r="Z130" s="778"/>
      <c r="AA130" s="779">
        <v>606880</v>
      </c>
      <c r="AB130" s="780"/>
      <c r="AC130" s="780"/>
      <c r="AD130" s="780"/>
      <c r="AE130" s="781"/>
      <c r="AF130" s="782">
        <v>607070</v>
      </c>
      <c r="AG130" s="780"/>
      <c r="AH130" s="780"/>
      <c r="AI130" s="780"/>
      <c r="AJ130" s="781"/>
      <c r="AK130" s="782">
        <v>618595</v>
      </c>
      <c r="AL130" s="780"/>
      <c r="AM130" s="780"/>
      <c r="AN130" s="780"/>
      <c r="AO130" s="781"/>
      <c r="AP130" s="783"/>
      <c r="AQ130" s="784"/>
      <c r="AR130" s="784"/>
      <c r="AS130" s="784"/>
      <c r="AT130" s="785"/>
      <c r="AU130" s="233"/>
      <c r="AV130" s="233"/>
      <c r="AW130" s="233"/>
      <c r="AX130" s="751" t="s">
        <v>518</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519</v>
      </c>
      <c r="X131" s="761"/>
      <c r="Y131" s="761"/>
      <c r="Z131" s="762"/>
      <c r="AA131" s="763">
        <v>4861078</v>
      </c>
      <c r="AB131" s="764"/>
      <c r="AC131" s="764"/>
      <c r="AD131" s="764"/>
      <c r="AE131" s="765"/>
      <c r="AF131" s="766">
        <v>5134883</v>
      </c>
      <c r="AG131" s="764"/>
      <c r="AH131" s="764"/>
      <c r="AI131" s="764"/>
      <c r="AJ131" s="765"/>
      <c r="AK131" s="766">
        <v>4985591</v>
      </c>
      <c r="AL131" s="764"/>
      <c r="AM131" s="764"/>
      <c r="AN131" s="764"/>
      <c r="AO131" s="765"/>
      <c r="AP131" s="767"/>
      <c r="AQ131" s="768"/>
      <c r="AR131" s="768"/>
      <c r="AS131" s="768"/>
      <c r="AT131" s="769"/>
      <c r="AU131" s="233"/>
      <c r="AV131" s="233"/>
      <c r="AW131" s="233"/>
      <c r="AX131" s="729" t="s">
        <v>520</v>
      </c>
      <c r="AY131" s="730"/>
      <c r="AZ131" s="730"/>
      <c r="BA131" s="730"/>
      <c r="BB131" s="730"/>
      <c r="BC131" s="730"/>
      <c r="BD131" s="730"/>
      <c r="BE131" s="731"/>
      <c r="BF131" s="732">
        <v>38.5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521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522</v>
      </c>
      <c r="W132" s="742"/>
      <c r="X132" s="742"/>
      <c r="Y132" s="742"/>
      <c r="Z132" s="743"/>
      <c r="AA132" s="744">
        <v>2.416048457</v>
      </c>
      <c r="AB132" s="745"/>
      <c r="AC132" s="745"/>
      <c r="AD132" s="745"/>
      <c r="AE132" s="746"/>
      <c r="AF132" s="747">
        <v>3.0377128359999999</v>
      </c>
      <c r="AG132" s="745"/>
      <c r="AH132" s="745"/>
      <c r="AI132" s="745"/>
      <c r="AJ132" s="746"/>
      <c r="AK132" s="747">
        <v>4.601540709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523</v>
      </c>
      <c r="W133" s="721"/>
      <c r="X133" s="721"/>
      <c r="Y133" s="721"/>
      <c r="Z133" s="722"/>
      <c r="AA133" s="723">
        <v>2</v>
      </c>
      <c r="AB133" s="724"/>
      <c r="AC133" s="724"/>
      <c r="AD133" s="724"/>
      <c r="AE133" s="725"/>
      <c r="AF133" s="723">
        <v>2.4</v>
      </c>
      <c r="AG133" s="724"/>
      <c r="AH133" s="724"/>
      <c r="AI133" s="724"/>
      <c r="AJ133" s="725"/>
      <c r="AK133" s="723">
        <v>3.3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jWMY0SXkyzzb100JQpI+w/nE8g74AEKYSo0zbFx1XY4z67jp9IGU919WdMb5PKiNOp/k6XV9HhdunrIyoRoRg==" saltValue="OejiSEzHvwsP3mkqrUje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51" fitToHeight="2" orientation="landscape" r:id="rId1"/>
  <headerFooter alignWithMargins="0">
    <oddFooter>&amp;C&amp;P/&amp;N</oddFooter>
  </headerFooter>
  <rowBreaks count="1" manualBreakCount="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20746-7589-4FD5-AD08-D3B7D303FC35}">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524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P9rwXJAPDY20cJNPpDgKktyhObZNL/JxCqdlpDPDLZNIg7c9hWlR6Eoagp8TZUYBD8m4l/nnSCZqDEC5qO1fRQ==" saltValue="bEZQi7UXHYSyhc3bdk5n1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gMcLgYzbd9+OonG7s9aEwmBCDnCr+ZqqZIr/QnsLHl/gW3dghpnt3Iy8VSl+VATjjXFKUNT1V+xbGOUz4ApcA==" saltValue="N6y7GmWc/k782MiWzQp0BA==" spinCount="100000" sheet="1" objects="1" scenarios="1"/>
  <dataConsolidate/>
  <phoneticPr fontId="2"/>
  <printOptions horizontalCentered="1" verticalCentered="1"/>
  <pageMargins left="0" right="0" top="0" bottom="0" header="0" footer="0"/>
  <pageSetup paperSize="8"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527</v>
      </c>
      <c r="AP7" s="272"/>
      <c r="AQ7" s="273" t="s">
        <v>528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529</v>
      </c>
      <c r="AQ8" s="279" t="s">
        <v>530</v>
      </c>
      <c r="AR8" s="280" t="s">
        <v>531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532</v>
      </c>
      <c r="AL9" s="1131"/>
      <c r="AM9" s="1131"/>
      <c r="AN9" s="1132"/>
      <c r="AO9" s="281">
        <v>1868155</v>
      </c>
      <c r="AP9" s="281">
        <v>91085</v>
      </c>
      <c r="AQ9" s="282">
        <v>65553</v>
      </c>
      <c r="AR9" s="283">
        <v>38.9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533</v>
      </c>
      <c r="AL10" s="1131"/>
      <c r="AM10" s="1131"/>
      <c r="AN10" s="1132"/>
      <c r="AO10" s="284">
        <v>355878</v>
      </c>
      <c r="AP10" s="284">
        <v>17351</v>
      </c>
      <c r="AQ10" s="285">
        <v>8503</v>
      </c>
      <c r="AR10" s="286">
        <v>104.1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534</v>
      </c>
      <c r="AL11" s="1131"/>
      <c r="AM11" s="1131"/>
      <c r="AN11" s="1132"/>
      <c r="AO11" s="284">
        <v>30519</v>
      </c>
      <c r="AP11" s="284">
        <v>1488</v>
      </c>
      <c r="AQ11" s="285">
        <v>289</v>
      </c>
      <c r="AR11" s="286">
        <v>414.9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535</v>
      </c>
      <c r="AL12" s="1131"/>
      <c r="AM12" s="1131"/>
      <c r="AN12" s="1132"/>
      <c r="AO12" s="284">
        <v>19448</v>
      </c>
      <c r="AP12" s="284">
        <v>948</v>
      </c>
      <c r="AQ12" s="285">
        <v>23</v>
      </c>
      <c r="AR12" s="286">
        <v>4021.7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536</v>
      </c>
      <c r="AL13" s="1131"/>
      <c r="AM13" s="1131"/>
      <c r="AN13" s="1132"/>
      <c r="AO13" s="284">
        <v>71967</v>
      </c>
      <c r="AP13" s="284">
        <v>3509</v>
      </c>
      <c r="AQ13" s="285">
        <v>2667</v>
      </c>
      <c r="AR13" s="286">
        <v>31.6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537</v>
      </c>
      <c r="AL14" s="1131"/>
      <c r="AM14" s="1131"/>
      <c r="AN14" s="1132"/>
      <c r="AO14" s="284">
        <v>37873</v>
      </c>
      <c r="AP14" s="284">
        <v>1847</v>
      </c>
      <c r="AQ14" s="285">
        <v>1163</v>
      </c>
      <c r="AR14" s="286">
        <v>58.8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538</v>
      </c>
      <c r="AL15" s="1134"/>
      <c r="AM15" s="1134"/>
      <c r="AN15" s="1135"/>
      <c r="AO15" s="284">
        <v>-114811</v>
      </c>
      <c r="AP15" s="284">
        <v>-5598</v>
      </c>
      <c r="AQ15" s="285">
        <v>-4250</v>
      </c>
      <c r="AR15" s="286">
        <v>31.7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2269029</v>
      </c>
      <c r="AP16" s="284">
        <v>110630</v>
      </c>
      <c r="AQ16" s="285">
        <v>73949</v>
      </c>
      <c r="AR16" s="286">
        <v>49.6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540</v>
      </c>
      <c r="AP20" s="293" t="s">
        <v>541</v>
      </c>
      <c r="AQ20" s="294" t="s">
        <v>542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543</v>
      </c>
      <c r="AL21" s="1137"/>
      <c r="AM21" s="1137"/>
      <c r="AN21" s="1138"/>
      <c r="AO21" s="297">
        <v>8.2899999999999991</v>
      </c>
      <c r="AP21" s="298">
        <v>6.65</v>
      </c>
      <c r="AQ21" s="299">
        <v>1.64</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544</v>
      </c>
      <c r="AL22" s="1137"/>
      <c r="AM22" s="1137"/>
      <c r="AN22" s="1138"/>
      <c r="AO22" s="302">
        <v>94.8</v>
      </c>
      <c r="AP22" s="303">
        <v>97</v>
      </c>
      <c r="AQ22" s="304">
        <v>-2.2000000000000002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545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546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527</v>
      </c>
      <c r="AP30" s="272"/>
      <c r="AQ30" s="273" t="s">
        <v>528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529</v>
      </c>
      <c r="AQ31" s="279" t="s">
        <v>530</v>
      </c>
      <c r="AR31" s="280" t="s">
        <v>531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548</v>
      </c>
      <c r="AL32" s="1121"/>
      <c r="AM32" s="1121"/>
      <c r="AN32" s="1122"/>
      <c r="AO32" s="312">
        <v>664129</v>
      </c>
      <c r="AP32" s="312">
        <v>32381</v>
      </c>
      <c r="AQ32" s="313">
        <v>33124</v>
      </c>
      <c r="AR32" s="314">
        <v>-2.2000000000000002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549</v>
      </c>
      <c r="AL33" s="1121"/>
      <c r="AM33" s="1121"/>
      <c r="AN33" s="1122"/>
      <c r="AO33" s="312" t="s">
        <v>550</v>
      </c>
      <c r="AP33" s="312" t="s">
        <v>550</v>
      </c>
      <c r="AQ33" s="313" t="s">
        <v>550</v>
      </c>
      <c r="AR33" s="314" t="s">
        <v>550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551</v>
      </c>
      <c r="AL34" s="1121"/>
      <c r="AM34" s="1121"/>
      <c r="AN34" s="1122"/>
      <c r="AO34" s="312" t="s">
        <v>550</v>
      </c>
      <c r="AP34" s="312" t="s">
        <v>550</v>
      </c>
      <c r="AQ34" s="313" t="s">
        <v>550</v>
      </c>
      <c r="AR34" s="314" t="s">
        <v>550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552</v>
      </c>
      <c r="AL35" s="1121"/>
      <c r="AM35" s="1121"/>
      <c r="AN35" s="1122"/>
      <c r="AO35" s="312">
        <v>126395</v>
      </c>
      <c r="AP35" s="312">
        <v>6163</v>
      </c>
      <c r="AQ35" s="313">
        <v>9022</v>
      </c>
      <c r="AR35" s="314">
        <v>-31.7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553</v>
      </c>
      <c r="AL36" s="1121"/>
      <c r="AM36" s="1121"/>
      <c r="AN36" s="1122"/>
      <c r="AO36" s="312">
        <v>61389</v>
      </c>
      <c r="AP36" s="312">
        <v>2993</v>
      </c>
      <c r="AQ36" s="313">
        <v>1987</v>
      </c>
      <c r="AR36" s="314">
        <v>50.6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554</v>
      </c>
      <c r="AL37" s="1121"/>
      <c r="AM37" s="1121"/>
      <c r="AN37" s="1122"/>
      <c r="AO37" s="312">
        <v>1438</v>
      </c>
      <c r="AP37" s="312">
        <v>70</v>
      </c>
      <c r="AQ37" s="313">
        <v>678</v>
      </c>
      <c r="AR37" s="314">
        <v>-89.7</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555</v>
      </c>
      <c r="AL38" s="1124"/>
      <c r="AM38" s="1124"/>
      <c r="AN38" s="1125"/>
      <c r="AO38" s="315" t="s">
        <v>550</v>
      </c>
      <c r="AP38" s="315" t="s">
        <v>550</v>
      </c>
      <c r="AQ38" s="316">
        <v>0</v>
      </c>
      <c r="AR38" s="304" t="s">
        <v>550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556</v>
      </c>
      <c r="AL39" s="1124"/>
      <c r="AM39" s="1124"/>
      <c r="AN39" s="1125"/>
      <c r="AO39" s="312">
        <v>-5342</v>
      </c>
      <c r="AP39" s="312">
        <v>-260</v>
      </c>
      <c r="AQ39" s="313">
        <v>-3119</v>
      </c>
      <c r="AR39" s="314">
        <v>-91.7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557</v>
      </c>
      <c r="AL40" s="1121"/>
      <c r="AM40" s="1121"/>
      <c r="AN40" s="1122"/>
      <c r="AO40" s="312">
        <v>-618595</v>
      </c>
      <c r="AP40" s="312">
        <v>-30161</v>
      </c>
      <c r="AQ40" s="313">
        <v>-27108</v>
      </c>
      <c r="AR40" s="314">
        <v>11.3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229414</v>
      </c>
      <c r="AP41" s="312">
        <v>11185</v>
      </c>
      <c r="AQ41" s="313">
        <v>14583</v>
      </c>
      <c r="AR41" s="314">
        <v>-23.3</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558</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527</v>
      </c>
      <c r="AN49" s="1115" t="s">
        <v>561</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562</v>
      </c>
      <c r="AO50" s="329" t="s">
        <v>563</v>
      </c>
      <c r="AP50" s="330" t="s">
        <v>564</v>
      </c>
      <c r="AQ50" s="331" t="s">
        <v>565</v>
      </c>
      <c r="AR50" s="332" t="s">
        <v>566</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567</v>
      </c>
      <c r="AL51" s="325"/>
      <c r="AM51" s="333">
        <v>1627941</v>
      </c>
      <c r="AN51" s="334">
        <v>76681</v>
      </c>
      <c r="AO51" s="335">
        <v>-10.5</v>
      </c>
      <c r="AP51" s="336">
        <v>47387</v>
      </c>
      <c r="AQ51" s="337">
        <v>-9.1999999999999993</v>
      </c>
      <c r="AR51" s="338">
        <v>-1.3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568</v>
      </c>
      <c r="AM52" s="341">
        <v>1407767</v>
      </c>
      <c r="AN52" s="342">
        <v>66310</v>
      </c>
      <c r="AO52" s="343">
        <v>14.7</v>
      </c>
      <c r="AP52" s="344">
        <v>24928</v>
      </c>
      <c r="AQ52" s="345">
        <v>0.3</v>
      </c>
      <c r="AR52" s="346">
        <v>14.4</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569</v>
      </c>
      <c r="AL53" s="325"/>
      <c r="AM53" s="333">
        <v>2559176</v>
      </c>
      <c r="AN53" s="334">
        <v>121970</v>
      </c>
      <c r="AO53" s="335">
        <v>59.1</v>
      </c>
      <c r="AP53" s="336">
        <v>51264</v>
      </c>
      <c r="AQ53" s="337">
        <v>8.1999999999999993</v>
      </c>
      <c r="AR53" s="338">
        <v>50.9</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568</v>
      </c>
      <c r="AM54" s="341">
        <v>2137880</v>
      </c>
      <c r="AN54" s="342">
        <v>101891</v>
      </c>
      <c r="AO54" s="343">
        <v>53.7</v>
      </c>
      <c r="AP54" s="344">
        <v>26040</v>
      </c>
      <c r="AQ54" s="345">
        <v>4.5</v>
      </c>
      <c r="AR54" s="346">
        <v>49.2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570</v>
      </c>
      <c r="AL55" s="325"/>
      <c r="AM55" s="333">
        <v>1326168</v>
      </c>
      <c r="AN55" s="334">
        <v>64023</v>
      </c>
      <c r="AO55" s="335">
        <v>-47.5</v>
      </c>
      <c r="AP55" s="336">
        <v>52068</v>
      </c>
      <c r="AQ55" s="337">
        <v>1.6</v>
      </c>
      <c r="AR55" s="338">
        <v>-49.1</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568</v>
      </c>
      <c r="AM56" s="341">
        <v>1051714</v>
      </c>
      <c r="AN56" s="342">
        <v>50773</v>
      </c>
      <c r="AO56" s="343">
        <v>-50.2</v>
      </c>
      <c r="AP56" s="344">
        <v>26936</v>
      </c>
      <c r="AQ56" s="345">
        <v>3.4</v>
      </c>
      <c r="AR56" s="346">
        <v>-53.6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571</v>
      </c>
      <c r="AL57" s="325"/>
      <c r="AM57" s="333">
        <v>810636</v>
      </c>
      <c r="AN57" s="334">
        <v>39555</v>
      </c>
      <c r="AO57" s="335">
        <v>-38.200000000000003</v>
      </c>
      <c r="AP57" s="336">
        <v>47161</v>
      </c>
      <c r="AQ57" s="337">
        <v>-9.4</v>
      </c>
      <c r="AR57" s="338">
        <v>-28.8</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568</v>
      </c>
      <c r="AM58" s="341">
        <v>605385</v>
      </c>
      <c r="AN58" s="342">
        <v>29540</v>
      </c>
      <c r="AO58" s="343">
        <v>-41.8</v>
      </c>
      <c r="AP58" s="344">
        <v>24595</v>
      </c>
      <c r="AQ58" s="345">
        <v>-8.6999999999999993</v>
      </c>
      <c r="AR58" s="346">
        <v>-33.1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572</v>
      </c>
      <c r="AL59" s="325"/>
      <c r="AM59" s="333">
        <v>801324</v>
      </c>
      <c r="AN59" s="334">
        <v>39070</v>
      </c>
      <c r="AO59" s="335">
        <v>-1.2</v>
      </c>
      <c r="AP59" s="336">
        <v>43423</v>
      </c>
      <c r="AQ59" s="337">
        <v>-7.9</v>
      </c>
      <c r="AR59" s="338">
        <v>6.7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568</v>
      </c>
      <c r="AM60" s="341">
        <v>632798</v>
      </c>
      <c r="AN60" s="342">
        <v>30853</v>
      </c>
      <c r="AO60" s="343">
        <v>4.4000000000000004</v>
      </c>
      <c r="AP60" s="344">
        <v>22207</v>
      </c>
      <c r="AQ60" s="345">
        <v>-9.6999999999999993</v>
      </c>
      <c r="AR60" s="346">
        <v>14.1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573</v>
      </c>
      <c r="AL61" s="347"/>
      <c r="AM61" s="348">
        <v>1425049</v>
      </c>
      <c r="AN61" s="349">
        <v>68260</v>
      </c>
      <c r="AO61" s="350">
        <v>-7.7</v>
      </c>
      <c r="AP61" s="351">
        <v>48261</v>
      </c>
      <c r="AQ61" s="352">
        <v>-3.3</v>
      </c>
      <c r="AR61" s="338">
        <v>-4.4000000000000004</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568</v>
      </c>
      <c r="AM62" s="341">
        <v>1167109</v>
      </c>
      <c r="AN62" s="342">
        <v>55873</v>
      </c>
      <c r="AO62" s="343">
        <v>-3.8</v>
      </c>
      <c r="AP62" s="344">
        <v>24941</v>
      </c>
      <c r="AQ62" s="345">
        <v>-2</v>
      </c>
      <c r="AR62" s="346">
        <v>-1.8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AiBfQshsiQntnL+S6EMshrnbWZGZfMdV7FedqY0LvH9+0eKTqVBhC/dIo9TWuPAFZZ2Txy1tDIKhpOdeiVhYzA==" saltValue="GleLPXxovKfi3g0iQAZS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575</v>
      </c>
    </row>
    <row r="120" spans="125:125" ht="13.5" hidden="1" customHeight="1"/>
    <row r="121" spans="125:125" ht="13.5" hidden="1" customHeight="1">
      <c r="DU121" s="259"/>
    </row>
  </sheetData>
  <sheetProtection algorithmName="SHA-512" hashValue="9dKtuBpIFIjNIlOMx4FtEJjDDaynut3QBYa9OoPS5zQ+Nmmscx9eXLfItq7H9+1F5G8fUWmp6kOe9AuB119F9g==" saltValue="CANHzV6oC9DvArbDcmmcfA==" spinCount="100000" sheet="1" objects="1" scenarios="1"/>
  <dataConsolidate/>
  <phoneticPr fontId="2"/>
  <printOptions horizontalCentered="1" verticalCentered="1"/>
  <pageMargins left="0" right="0" top="0.19685039370078741" bottom="0" header="0.39370078740157483" footer="0"/>
  <pageSetup paperSize="8" scale="5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576</v>
      </c>
    </row>
  </sheetData>
  <sheetProtection algorithmName="SHA-512" hashValue="a7xJOqyiEWUK1q6qGmlvp9mFyr75hqAC79QMK24Ab6ew2qcWyX0Fr3zIx3VoDQoQftXVyc8nw3l69kqOcWPppw==" saltValue="kHcH4eEa2BKxD1O0m55+bg==" spinCount="100000" sheet="1" objects="1" scenarios="1"/>
  <dataConsolidate/>
  <phoneticPr fontId="2"/>
  <printOptions horizontalCentered="1" verticalCentered="1"/>
  <pageMargins left="0" right="0" top="0.19685039370078741" bottom="0" header="0.39370078740157483" footer="0"/>
  <pageSetup paperSize="8" scale="5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577</v>
      </c>
      <c r="G46" s="8" t="s">
        <v>578</v>
      </c>
      <c r="H46" s="8" t="s">
        <v>579</v>
      </c>
      <c r="I46" s="8" t="s">
        <v>580</v>
      </c>
      <c r="J46" s="9" t="s">
        <v>581</v>
      </c>
    </row>
    <row r="47" spans="2:10" ht="57.75" customHeight="1">
      <c r="B47" s="10"/>
      <c r="C47" s="1139" t="s">
        <v>3</v>
      </c>
      <c r="D47" s="1139"/>
      <c r="E47" s="1140"/>
      <c r="F47" s="11">
        <v>20.41</v>
      </c>
      <c r="G47" s="12">
        <v>18.239999999999998</v>
      </c>
      <c r="H47" s="12">
        <v>15.65</v>
      </c>
      <c r="I47" s="12">
        <v>20.13</v>
      </c>
      <c r="J47" s="13">
        <v>24.2</v>
      </c>
    </row>
    <row r="48" spans="2:10" ht="57.75" customHeight="1">
      <c r="B48" s="14"/>
      <c r="C48" s="1141" t="s">
        <v>4</v>
      </c>
      <c r="D48" s="1141"/>
      <c r="E48" s="1142"/>
      <c r="F48" s="15">
        <v>11.69</v>
      </c>
      <c r="G48" s="16">
        <v>13.12</v>
      </c>
      <c r="H48" s="16">
        <v>19.670000000000002</v>
      </c>
      <c r="I48" s="16">
        <v>21.34</v>
      </c>
      <c r="J48" s="17">
        <v>15.7</v>
      </c>
    </row>
    <row r="49" spans="2:10" ht="57.75" customHeight="1" thickBot="1">
      <c r="B49" s="18"/>
      <c r="C49" s="1143" t="s">
        <v>5</v>
      </c>
      <c r="D49" s="1143"/>
      <c r="E49" s="1144"/>
      <c r="F49" s="19" t="s">
        <v>582</v>
      </c>
      <c r="G49" s="20" t="s">
        <v>583</v>
      </c>
      <c r="H49" s="20">
        <v>5.28</v>
      </c>
      <c r="I49" s="20">
        <v>0.87</v>
      </c>
      <c r="J49" s="21" t="s">
        <v>584</v>
      </c>
    </row>
    <row r="50" spans="2:10"/>
  </sheetData>
  <sheetProtection algorithmName="SHA-512" hashValue="2odML0mnWnn9HV0xkvLCCD8RBB9/NTWjOKzOxJmmgciU3hL76ivE6yq8gxID3wzMDWvrPF0izIkZX/7nKFbRUw==" saltValue="ofmFQJYLihC62dzqg2KK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2024-03-27T07:04:00Z</cp:lastPrinted>
  <dcterms:created xsi:type="dcterms:W3CDTF">2024-02-05T03:09:20Z</dcterms:created>
  <dcterms:modified xsi:type="dcterms:W3CDTF">2024-09-09T06:36:10Z</dcterms:modified>
  <cp:category/>
</cp:coreProperties>
</file>