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6"/>
  <workbookPr/>
  <mc:AlternateContent xmlns:mc="http://schemas.openxmlformats.org/markup-compatibility/2006">
    <mc:Choice Requires="x15">
      <x15ac:absPath xmlns:x15ac="http://schemas.microsoft.com/office/spreadsheetml/2010/11/ac" url="\\10.65.21.21\市町振興課nas\41財政係\☆財政状況資料集\R4年度分の続き（地方公会計関係）\03 起案（HP公表）\HP公表用データ\"/>
    </mc:Choice>
  </mc:AlternateContent>
  <xr:revisionPtr revIDLastSave="0" documentId="13_ncr:1_{1A22CB93-1885-4FD5-87E1-3C84CFC1BC87}" xr6:coauthVersionLast="36" xr6:coauthVersionMax="47" xr10:uidLastSave="{00000000-0000-0000-0000-000000000000}"/>
  <bookViews>
    <workbookView xWindow="-120" yWindow="-120" windowWidth="19440" windowHeight="15150"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AO37"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BE39" i="10"/>
  <c r="AM39" i="10"/>
  <c r="U39" i="10"/>
  <c r="C39" i="10"/>
  <c r="BE38" i="10"/>
  <c r="AM38" i="10"/>
  <c r="C38" i="10"/>
  <c r="CO34" i="10"/>
  <c r="CO35" i="10" s="1"/>
  <c r="CO36" i="10" s="1"/>
  <c r="CO37" i="10" s="1"/>
  <c r="CO38" i="10" s="1"/>
  <c r="CO39" i="10" s="1"/>
  <c r="BW34" i="10"/>
  <c r="BW35" i="10" s="1"/>
  <c r="BW36" i="10" s="1"/>
  <c r="BW37" i="10" s="1"/>
  <c r="BW38" i="10" s="1"/>
  <c r="BW39" i="10" s="1"/>
  <c r="BW40" i="10" s="1"/>
  <c r="BW41" i="10" s="1"/>
  <c r="BW42" i="10" s="1"/>
  <c r="C34" i="10"/>
  <c r="C35" i="10" l="1"/>
  <c r="C36" i="10" s="1"/>
  <c r="C37" i="10" s="1"/>
  <c r="U34" i="10"/>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 r="BE34" i="10" l="1"/>
  <c r="BE35" i="10" s="1"/>
  <c r="BE36" i="10" s="1"/>
  <c r="BE37" i="10" s="1"/>
</calcChain>
</file>

<file path=xl/sharedStrings.xml><?xml version="1.0" encoding="utf-8"?>
<sst xmlns="http://schemas.openxmlformats.org/spreadsheetml/2006/main" count="1160" uniqueCount="641">
  <si>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</si>
  <si>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</si>
  <si>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</si>
  <si>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</si>
  <si>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</si>
  <si>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</si>
  <si>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</si>
  <si>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</si>
  <si>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</si>
  <si>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</si>
  <si>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</si>
  <si>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</si>
  <si>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</si>
  <si>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</si>
  <si>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</si>
  <si>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</si>
  <si>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</si>
  <si>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</si>
  <si>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</si>
  <si>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</si>
  <si>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</si>
  <si>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</si>
  <si>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</si>
  <si>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</si>
  <si>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</si>
  <si>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</si>
  <si>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</si>
  <si>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</si>
  <si>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</si>
  <si>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</si>
  <si>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</si>
  <si>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</si>
  <si>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</si>
  <si>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</si>
  <si>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</si>
  <si>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</si>
  <si>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</si>
  <si>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</si>
  <si>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</si>
  <si>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</si>
  <si>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</si>
  <si>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</si>
  <si>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</si>
  <si>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</si>
  <si>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</si>
  <si>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</si>
  <si>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</si>
  <si>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</si>
  <si>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</si>
  <si>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</si>
  <si>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</si>
  <si>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</si>
  <si>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</si>
  <si>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</si>
  <si>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</si>
  <si>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</si>
  <si>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</si>
  <si>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</si>
  <si>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</si>
  <si>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</si>
  <si>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</si>
  <si>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</si>
  <si>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</si>
  <si>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</si>
  <si>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</si>
  <si>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</si>
  <si>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</si>
  <si>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</si>
  <si>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</si>
  <si>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</si>
  <si>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</si>
  <si>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</si>
  <si>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</si>
  <si>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</si>
  <si>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</si>
  <si>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</si>
  <si>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</si>
  <si>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</si>
  <si>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</si>
  <si>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</si>
  <si>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</si>
  <si>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</si>
  <si>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</si>
  <si>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</si>
  <si>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</si>
  <si>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</si>
  <si>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</si>
  <si>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中核市</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</si>
  <si>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</si>
  <si>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</si>
  <si>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</si>
  <si>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</si>
  <si>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</si>
  <si>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</si>
  <si>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</si>
  <si>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</si>
  <si>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</si>
  <si>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</si>
  <si>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</si>
  <si>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</si>
  <si>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松山市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</si>
  <si>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</si>
  <si>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</si>
  <si>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</si>
  <si>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</si>
  <si>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</si>
  <si>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</si>
  <si>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</si>
  <si>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</si>
  <si>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</si>
  <si>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</si>
  <si>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</si>
  <si>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</si>
  <si>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</si>
  <si>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</si>
  <si>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</si>
  <si>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</si>
  <si>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</si>
  <si>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</si>
  <si>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</si>
  <si>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</si>
  <si>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</si>
  <si>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</si>
  <si>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</si>
  <si>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-0.7</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</si>
  <si>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</si>
  <si>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</si>
  <si>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</si>
  <si>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</si>
  <si>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</si>
  <si>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</si>
  <si>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</si>
  <si>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</si>
  <si>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</si>
  <si>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</si>
  <si>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</si>
  <si>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</si>
  <si>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</si>
  <si>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</si>
  <si>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</si>
  <si>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</si>
  <si>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</si>
  <si>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</si>
  <si>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</si>
  <si>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</si>
  <si>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</si>
  <si>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</si>
  <si>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</si>
  <si>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</si>
  <si>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</si>
  <si>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</si>
  <si>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</si>
  <si>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</si>
  <si>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</si>
  <si>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</si>
  <si>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</si>
  <si>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</si>
  <si>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</si>
  <si>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</si>
  <si>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</si>
  <si>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</si>
  <si>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</si>
  <si>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</si>
  <si>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</si>
  <si>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</si>
  <si>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</si>
  <si>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</si>
  <si>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</si>
  <si>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</si>
  <si>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</si>
  <si>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</si>
  <si>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</si>
  <si>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</si>
  <si>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</si>
  <si>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</si>
  <si>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</si>
  <si>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</si>
  <si>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</si>
  <si>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</si>
  <si>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</si>
  <si>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</si>
  <si>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</si>
  <si>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</si>
  <si>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</si>
  <si>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</si>
  <si>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</si>
  <si>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</si>
  <si>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</si>
  <si>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</si>
  <si>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</si>
  <si>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</si>
  <si>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</si>
  <si>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</si>
  <si>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</si>
  <si>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</si>
  <si>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</si>
  <si>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</si>
  <si>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</si>
  <si>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</si>
  <si>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</si>
  <si>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</si>
  <si>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</si>
  <si>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</si>
  <si>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</si>
  <si>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</si>
  <si>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</si>
  <si>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</si>
  <si>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</si>
  <si>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</si>
  <si>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</si>
  <si>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</si>
  <si>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</si>
  <si>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</si>
  <si>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</si>
  <si>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</si>
  <si>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</si>
  <si>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</si>
  <si>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愛媛県松山市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</si>
  <si>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</si>
  <si>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</si>
  <si>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</si>
  <si>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</si>
  <si>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</si>
  <si>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</si>
  <si>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</si>
  <si>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</si>
  <si>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</si>
  <si>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</si>
  <si>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</si>
  <si>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</si>
  <si>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</si>
  <si>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</si>
  <si>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</si>
  <si>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</si>
  <si>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</si>
  <si>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</si>
  <si>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</si>
  <si>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</si>
  <si>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</si>
  <si>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</si>
  <si>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</si>
  <si>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</si>
  <si>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</si>
  <si>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</si>
  <si>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</si>
  <si>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</si>
  <si>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</si>
  <si>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</si>
  <si>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</si>
  <si>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</si>
  <si>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</si>
  <si>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</si>
  <si>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</si>
  <si>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</si>
  <si>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</si>
  <si>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</si>
  <si>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</si>
  <si>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</si>
  <si>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</si>
  <si>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</si>
  <si>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</si>
  <si>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</si>
  <si>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</si>
  <si>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</si>
  <si>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</si>
  <si>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</si>
  <si>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</si>
  <si>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</si>
  <si>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</si>
  <si>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</si>
  <si>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</si>
  <si>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</si>
  <si>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</si>
  <si>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</si>
  <si>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</si>
  <si>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</si>
  <si>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</si>
  <si>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</si>
  <si>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</si>
  <si>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</si>
  <si>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</si>
  <si>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</si>
  <si>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</si>
  <si>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</si>
  <si>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</si>
  <si>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</si>
  <si>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</si>
  <si>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</si>
  <si>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</si>
  <si>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</si>
  <si>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</si>
  <si>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</si>
  <si>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</si>
  <si>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</si>
  <si>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</si>
  <si>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</si>
  <si>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</si>
  <si>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</si>
  <si>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</si>
  <si>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</si>
  <si>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</si>
  <si>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</si>
  <si>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</si>
  <si>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</si>
  <si>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</si>
  <si>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</si>
  <si>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</si>
  <si>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</si>
  <si>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</si>
  <si>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</si>
  <si>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</si>
  <si>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</si>
  <si>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</si>
  <si>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</si>
  <si>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</si>
  <si>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</si>
  <si>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</si>
  <si>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</si>
  <si>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</si>
  <si>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</si>
  <si>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</si>
  <si>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</si>
  <si>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</si>
  <si>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</si>
  <si>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</si>
  <si>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</si>
  <si>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</si>
  <si>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</si>
  <si>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</si>
  <si>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</si>
  <si>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</si>
  <si>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</si>
  <si>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</si>
  <si>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</si>
  <si>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</si>
  <si>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</si>
  <si>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</si>
  <si>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</si>
  <si>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</si>
  <si>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</si>
  <si>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</si>
  <si>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</si>
  <si>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観光施設</t>
    <phoneticPr fontId="5"/>
  </si>
  <si>
    <t>被保険者数(人)</t>
  </si>
  <si>
    <t>　積立金</t>
    <phoneticPr fontId="5"/>
  </si>
  <si>
    <t>　うち臨時財政対策債</t>
    <phoneticPr fontId="5"/>
  </si>
  <si>
    <t>市場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</si>
  <si>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</si>
  <si>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</si>
  <si>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</si>
  <si>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</si>
  <si>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</si>
  <si>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</si>
  <si>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</si>
  <si>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</si>
  <si>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</si>
  <si>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</si>
  <si>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</si>
  <si>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</si>
  <si>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</si>
  <si>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</si>
  <si>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</si>
  <si>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</si>
  <si>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</si>
  <si>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</si>
  <si>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</si>
  <si>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</si>
  <si>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</si>
  <si>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</si>
  <si>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愛媛県松山市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</si>
  <si>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</si>
  <si>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</si>
  <si>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</si>
  <si>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</si>
  <si>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</si>
  <si>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</si>
  <si>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</si>
  <si>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</si>
  <si>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</si>
  <si>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</si>
  <si>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</si>
  <si>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</si>
  <si>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</si>
  <si>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</si>
  <si>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</si>
  <si>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</si>
  <si>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</si>
  <si>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</si>
  <si>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</si>
  <si>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</si>
  <si>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母子父子寡婦福祉資金貸付事業特別会計</t>
    <phoneticPr fontId="5"/>
  </si>
  <si>
    <t>-</t>
    <phoneticPr fontId="5"/>
  </si>
  <si>
    <t>勤労者福祉サービスセンター事業特別会計</t>
    <phoneticPr fontId="5"/>
  </si>
  <si>
    <t>公債管理特別会計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</si>
  <si>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</si>
  <si>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</si>
  <si>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</si>
  <si>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</si>
  <si>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</si>
  <si>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</si>
  <si>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</si>
  <si>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</si>
  <si>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</si>
  <si>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</si>
  <si>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</si>
  <si>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</si>
  <si>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</si>
  <si>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</si>
  <si>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</si>
  <si>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介護保険事業特別会計</t>
    <phoneticPr fontId="5"/>
  </si>
  <si>
    <t>後期高齢者医療特別会計</t>
    <phoneticPr fontId="5"/>
  </si>
  <si>
    <t>駐車場事業特別会計</t>
    <phoneticPr fontId="5"/>
  </si>
  <si>
    <t>競輪事業特別会計</t>
    <phoneticPr fontId="5"/>
  </si>
  <si>
    <t>水道事業会計</t>
    <phoneticPr fontId="5"/>
  </si>
  <si>
    <t>法適用企業</t>
    <phoneticPr fontId="5"/>
  </si>
  <si>
    <t>簡易水道事業会計</t>
    <phoneticPr fontId="5"/>
  </si>
  <si>
    <t>法適用企業</t>
    <phoneticPr fontId="5"/>
  </si>
  <si>
    <t>工業用水道事業会計</t>
    <phoneticPr fontId="5"/>
  </si>
  <si>
    <t>下水道事業会計</t>
    <phoneticPr fontId="5"/>
  </si>
  <si>
    <t>法適用企業</t>
    <phoneticPr fontId="5"/>
  </si>
  <si>
    <t>鹿島観光事業特別会計</t>
    <phoneticPr fontId="5"/>
  </si>
  <si>
    <t>法非適用企業</t>
    <phoneticPr fontId="5"/>
  </si>
  <si>
    <t>卸売市場事業特別会計</t>
    <phoneticPr fontId="5"/>
  </si>
  <si>
    <t>松山城観光事業特別会計</t>
    <phoneticPr fontId="5"/>
  </si>
  <si>
    <t>道後温泉事業特別会計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</si>
  <si>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</si>
  <si>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</si>
  <si>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</si>
  <si>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</si>
  <si>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</si>
  <si>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</si>
  <si>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</si>
  <si>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</si>
  <si>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</si>
  <si>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</si>
  <si>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</si>
  <si>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</si>
  <si>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</si>
  <si>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</si>
  <si>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</si>
  <si>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</si>
  <si>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</si>
  <si>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</si>
  <si>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</si>
  <si>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</si>
  <si>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</si>
  <si>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</si>
  <si>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</si>
  <si>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</si>
  <si>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</si>
  <si>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</si>
  <si>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</si>
  <si>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</si>
  <si>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</si>
  <si>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</si>
  <si>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</si>
  <si>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</si>
  <si>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</si>
  <si>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</si>
  <si>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</si>
  <si>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</si>
  <si>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</si>
  <si>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</si>
  <si>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</si>
  <si>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</si>
  <si>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</si>
  <si>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</si>
  <si>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</si>
  <si>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</si>
  <si>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</si>
  <si>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</si>
  <si>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</si>
  <si>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</si>
  <si>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</si>
  <si>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</si>
  <si>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</si>
  <si>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</si>
  <si>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</si>
  <si>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</si>
  <si>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</si>
  <si>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</si>
  <si>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</si>
  <si>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</si>
  <si>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</si>
  <si>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</si>
  <si>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</si>
  <si>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t>
    <phoneticPr fontId="5"/>
  </si>
  <si>
    <t>-</t>
    <phoneticPr fontId="5"/>
  </si>
  <si>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</si>
  <si>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</si>
  <si>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</si>
  <si>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</si>
  <si>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</si>
  <si>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</si>
  <si>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</si>
  <si>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</si>
  <si>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</si>
  <si>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</si>
  <si>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</si>
  <si>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</si>
  <si>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道後温泉事業特別会計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</si>
  <si>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</si>
  <si>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</si>
  <si>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</si>
  <si>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簡易水道事業会計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</si>
  <si>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</si>
  <si>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</si>
  <si>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</si>
  <si>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</si>
  <si>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</si>
  <si>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</si>
  <si>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</si>
  <si>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</si>
  <si>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</si>
  <si>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</si>
  <si>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</si>
  <si>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</si>
  <si>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</si>
  <si>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</si>
  <si>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</si>
  <si>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</si>
  <si>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</si>
  <si>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</si>
  <si>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</si>
  <si>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</si>
  <si>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</si>
  <si>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</si>
  <si>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</si>
  <si>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</si>
  <si>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</si>
  <si>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</si>
  <si>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</si>
  <si>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</si>
  <si>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</si>
  <si>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</si>
  <si>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</si>
  <si>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</si>
  <si>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</si>
  <si>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</si>
  <si>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</si>
  <si>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</si>
  <si>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</si>
  <si>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</si>
  <si>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</si>
  <si>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</si>
  <si>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</si>
  <si>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</si>
  <si>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</si>
  <si>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</si>
  <si>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</si>
  <si>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</si>
  <si>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</si>
  <si>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</si>
  <si>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</si>
  <si>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</si>
  <si>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</si>
  <si>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</si>
  <si>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</si>
  <si>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</si>
  <si>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</si>
  <si>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</si>
  <si>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</si>
  <si>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</si>
  <si>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</si>
  <si>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</si>
  <si>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</si>
  <si>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</si>
  <si>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</si>
  <si>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</si>
  <si>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</si>
  <si>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</si>
  <si>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</si>
  <si>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</si>
  <si>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</si>
  <si>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</si>
  <si>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</si>
  <si>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</si>
  <si>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</si>
  <si>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</si>
  <si>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</si>
  <si>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</si>
  <si>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</si>
  <si>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</si>
  <si>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</si>
  <si>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</si>
  <si>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</si>
  <si>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</si>
  <si>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</si>
  <si>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0.49</t>
  </si>
  <si>
    <t>▲ 0.96</t>
  </si>
  <si>
    <t>▲ 1.32</t>
  </si>
  <si>
    <t>▲ 0.65</t>
  </si>
  <si>
    <t>▲ 1.17</t>
  </si>
  <si>
    <t>水道事業会計</t>
  </si>
  <si>
    <t>下水道事業会計</t>
  </si>
  <si>
    <t>一般会計</t>
  </si>
  <si>
    <t>国民健康保険事業勘定特別会計</t>
  </si>
  <si>
    <t>工業用水道事業会計</t>
  </si>
  <si>
    <t>松山城観光事業特別会計</t>
  </si>
  <si>
    <t>介護保険事業特別会計</t>
  </si>
  <si>
    <t>競輪事業特別会計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</si>
  <si>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</si>
  <si>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</si>
  <si>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</si>
  <si>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</si>
  <si>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</si>
  <si>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</si>
  <si>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</si>
  <si>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</si>
  <si>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</si>
  <si>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松山養護老人ホーム事務組合（一般会計）</t>
    <rPh sb="0" eb="2">
      <t>マツヤマ</t>
    </rPh>
    <rPh sb="2" eb="4">
      <t>ヨウゴ</t>
    </rPh>
    <rPh sb="4" eb="6">
      <t>ロウジン</t>
    </rPh>
    <rPh sb="9" eb="11">
      <t>ジム</t>
    </rPh>
    <rPh sb="11" eb="13">
      <t>クミアイ</t>
    </rPh>
    <rPh sb="14" eb="16">
      <t>イッパン</t>
    </rPh>
    <rPh sb="16" eb="18">
      <t>カイケイ</t>
    </rPh>
    <phoneticPr fontId="2"/>
  </si>
  <si>
    <t>松山養護老人ホーム事務組合（診療所事業会計）</t>
    <rPh sb="0" eb="2">
      <t>マツヤマ</t>
    </rPh>
    <rPh sb="2" eb="4">
      <t>ヨウゴ</t>
    </rPh>
    <rPh sb="4" eb="6">
      <t>ロウジン</t>
    </rPh>
    <rPh sb="9" eb="11">
      <t>ジム</t>
    </rPh>
    <rPh sb="11" eb="13">
      <t>クミアイ</t>
    </rPh>
    <rPh sb="14" eb="17">
      <t>シンリョウショ</t>
    </rPh>
    <rPh sb="17" eb="19">
      <t>ジギョウ</t>
    </rPh>
    <rPh sb="19" eb="21">
      <t>カイケイ</t>
    </rPh>
    <phoneticPr fontId="2"/>
  </si>
  <si>
    <t>松山広域福祉施設事務組合（一般会計）</t>
    <rPh sb="0" eb="2">
      <t>マツヤマ</t>
    </rPh>
    <rPh sb="2" eb="4">
      <t>コウイキ</t>
    </rPh>
    <rPh sb="4" eb="6">
      <t>フクシ</t>
    </rPh>
    <rPh sb="6" eb="8">
      <t>シセツ</t>
    </rPh>
    <rPh sb="8" eb="10">
      <t>ジム</t>
    </rPh>
    <rPh sb="10" eb="12">
      <t>クミアイ</t>
    </rPh>
    <rPh sb="13" eb="15">
      <t>イッパン</t>
    </rPh>
    <rPh sb="15" eb="17">
      <t>カイケイ</t>
    </rPh>
    <phoneticPr fontId="2"/>
  </si>
  <si>
    <t>松山広域福祉施設事務組合（公営企業会計）</t>
    <rPh sb="0" eb="2">
      <t>マツヤマ</t>
    </rPh>
    <rPh sb="2" eb="4">
      <t>コウイキ</t>
    </rPh>
    <rPh sb="4" eb="6">
      <t>フクシ</t>
    </rPh>
    <rPh sb="6" eb="8">
      <t>シセツ</t>
    </rPh>
    <rPh sb="8" eb="10">
      <t>ジム</t>
    </rPh>
    <rPh sb="10" eb="12">
      <t>クミアイ</t>
    </rPh>
    <rPh sb="13" eb="15">
      <t>コウエイ</t>
    </rPh>
    <rPh sb="15" eb="17">
      <t>キギョウ</t>
    </rPh>
    <rPh sb="17" eb="19">
      <t>カイケイ</t>
    </rPh>
    <phoneticPr fontId="2"/>
  </si>
  <si>
    <t>松山衛生事務組合</t>
    <rPh sb="0" eb="2">
      <t>マツヤマ</t>
    </rPh>
    <rPh sb="2" eb="4">
      <t>エイセイ</t>
    </rPh>
    <rPh sb="4" eb="6">
      <t>ジム</t>
    </rPh>
    <rPh sb="6" eb="8">
      <t>クミアイ</t>
    </rPh>
    <phoneticPr fontId="2"/>
  </si>
  <si>
    <t>松山市、東温市共有山林組合</t>
    <rPh sb="0" eb="3">
      <t>マツヤマシ</t>
    </rPh>
    <rPh sb="4" eb="7">
      <t>トウオンシ</t>
    </rPh>
    <rPh sb="7" eb="9">
      <t>キョウユウ</t>
    </rPh>
    <rPh sb="9" eb="11">
      <t>サンリン</t>
    </rPh>
    <rPh sb="11" eb="13">
      <t>クミアイ</t>
    </rPh>
    <phoneticPr fontId="2"/>
  </si>
  <si>
    <t>愛媛地方税滞納整理機構</t>
    <rPh sb="0" eb="2">
      <t>エヒメ</t>
    </rPh>
    <rPh sb="2" eb="5">
      <t>チホウゼイ</t>
    </rPh>
    <rPh sb="5" eb="7">
      <t>タイノウ</t>
    </rPh>
    <rPh sb="7" eb="9">
      <t>セイリ</t>
    </rPh>
    <rPh sb="9" eb="11">
      <t>キコウ</t>
    </rPh>
    <phoneticPr fontId="2"/>
  </si>
  <si>
    <t>愛媛県後期高齢者医療広域連合（一般会計）</t>
    <rPh sb="0" eb="3">
      <t>エヒメケン</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</si>
  <si>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愛媛県後期高齢者医療広域連合（後期高齢者医療特別会計）</t>
    <rPh sb="0" eb="3">
      <t>エヒメケン</t>
    </rPh>
    <rPh sb="3" eb="5">
      <t>コウキ</t>
    </rPh>
    <rPh sb="5" eb="7">
      <t>コウレイ</t>
    </rPh>
    <rPh sb="7" eb="8">
      <t>シャ</t>
    </rPh>
    <rPh sb="8" eb="10">
      <t>イリョウ</t>
    </rPh>
    <rPh sb="10" eb="12">
      <t>コウイキ</t>
    </rPh>
    <rPh sb="12" eb="14">
      <t>レンゴウ</t>
    </rPh>
    <rPh sb="15" eb="17">
      <t>コウキ</t>
    </rPh>
    <rPh sb="17" eb="19">
      <t>コウレイ</t>
    </rPh>
    <rPh sb="19" eb="20">
      <t>シャ</t>
    </rPh>
    <rPh sb="20" eb="22">
      <t>イリョウ</t>
    </rPh>
    <rPh sb="22" eb="24">
      <t>トクベツ</t>
    </rPh>
    <rPh sb="24" eb="26">
      <t>カイケイ</t>
    </rPh>
    <phoneticPr fontId="2"/>
  </si>
  <si>
    <t>松山市土地開発公社</t>
    <rPh sb="0" eb="3">
      <t>マツヤマシ</t>
    </rPh>
    <rPh sb="3" eb="9">
      <t>トチカイハツコウシャ</t>
    </rPh>
    <phoneticPr fontId="2"/>
  </si>
  <si>
    <t>松山市男女共同参画推進財団</t>
    <rPh sb="0" eb="3">
      <t>マツヤマシ</t>
    </rPh>
    <rPh sb="3" eb="9">
      <t>ダンジョキョウドウサンカク</t>
    </rPh>
    <rPh sb="9" eb="13">
      <t>スイシンザイダン</t>
    </rPh>
    <phoneticPr fontId="2"/>
  </si>
  <si>
    <t>松山観光コンベンション協会</t>
    <rPh sb="0" eb="2">
      <t>マツヤマ</t>
    </rPh>
    <rPh sb="2" eb="4">
      <t>カンコウ</t>
    </rPh>
    <rPh sb="11" eb="13">
      <t>キョウカイ</t>
    </rPh>
    <phoneticPr fontId="2"/>
  </si>
  <si>
    <t>松山市文化・スポーツ振興財団</t>
    <rPh sb="0" eb="3">
      <t>マツヤマシ</t>
    </rPh>
    <rPh sb="3" eb="5">
      <t>ブンカ</t>
    </rPh>
    <rPh sb="10" eb="14">
      <t>シンコウザイダン</t>
    </rPh>
    <phoneticPr fontId="2"/>
  </si>
  <si>
    <t>松山国際交流協会</t>
    <phoneticPr fontId="2"/>
  </si>
  <si>
    <t>松山市学校給食会</t>
    <phoneticPr fontId="2"/>
  </si>
  <si>
    <t>２１世紀松山創造基金</t>
    <rPh sb="2" eb="10">
      <t>セイキマツヤマソウゾウキキン</t>
    </rPh>
    <phoneticPr fontId="5"/>
  </si>
  <si>
    <t>合併振興基金</t>
    <rPh sb="0" eb="6">
      <t>ガッペイシンコウキキン</t>
    </rPh>
    <phoneticPr fontId="2"/>
  </si>
  <si>
    <t>観光開発等産業活性化基金</t>
    <rPh sb="0" eb="5">
      <t>カンコウカイハツトウ</t>
    </rPh>
    <rPh sb="5" eb="12">
      <t>サンギョウカッセイカキキン</t>
    </rPh>
    <phoneticPr fontId="2"/>
  </si>
  <si>
    <t>のびのび教育推進基金</t>
    <rPh sb="4" eb="10">
      <t>キョウイクスイシンキキン</t>
    </rPh>
    <phoneticPr fontId="2"/>
  </si>
  <si>
    <t>城山公園整備基金</t>
    <rPh sb="0" eb="4">
      <t>シロヤマコウエン</t>
    </rPh>
    <rPh sb="4" eb="8">
      <t>セイビキキン</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</si>
  <si>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</si>
  <si>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</si>
  <si>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</si>
  <si>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</si>
  <si>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</si>
  <si>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及び実質公債費比率は、類似団体に比べ髙い水準で推移している。令和4年度の将来負担比率は、標準財政規模が減少したものの、地方債残高や公営企業債繰入見込額の減による将来負担額の減少などにより、前年度と比べ6.4ポイント改善した。また、実質公債費比率は、元利償還金の増などによる増加や、標準税収入額等の増を上回る臨時財政対策債の発行可能額の減による標準財政規模の減少などにより、前年度と比べ単年度では0.4ポイント悪化し、3ヵ年平均では同水準を維持した。
　今後も、本市の「健全な財政運営へのガイドライン」に基づき、交付税算入率の高い起債を効果的に活用するとともに、市債の償還能力に留意しつつ、計画的な市債の発行に努めるなど、将来負担比率や実質公債費比率への影響にも配慮しながら健全な財政運営に努める。</t>
    <rPh sb="51" eb="57">
      <t>ヒョウジュンザイセイキボ</t>
    </rPh>
    <rPh sb="58" eb="60">
      <t>ゲンショウ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</si>
  <si>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</si>
  <si>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</si>
  <si>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</si>
  <si>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有形固定資産減価償却率は、類似団体平均よりも低いが、5割を超えている状況で増加傾向にあり、今後計画的な老朽化対策が必要となってくる。このため、これらの対策に伴う市債の発行により、類似団体より高い水準で推移している将来負担比率が更に悪化する懸念があるため、交付税算入率の高い起債の優先借入に努めるなど、将来負担比率への影響にも配慮しながら健全な財政運営に努め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</si>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</sst>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5B51AC5F-42AC-46C3-8E14-6E753F1EE62D}"/>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46457</c:v>
                </c:pt>
                <c:pt idx="1">
                  <c:v>51849</c:v>
                </c:pt>
                <c:pt idx="2">
                  <c:v>52191</c:v>
                </c:pt>
                <c:pt idx="3">
                  <c:v>48105</c:v>
                </c:pt>
                <c:pt idx="4">
                  <c:v>47446</c:v>
                </c:pt>
              </c:numCache>
            </c:numRef>
          </c:val>
          <c:smooth val="0"/>
          <c:extLst>
            <c:ext xmlns:c16="http://schemas.microsoft.com/office/drawing/2014/chart" uri="{C3380CC4-5D6E-409C-BE32-E72D297353CC}">
              <c16:uniqueId val="{00000000-EDE1-4FB3-94B7-D53006FB0BC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30281</c:v>
                </c:pt>
                <c:pt idx="1">
                  <c:v>22851</c:v>
                </c:pt>
                <c:pt idx="2">
                  <c:v>25257</c:v>
                </c:pt>
                <c:pt idx="3">
                  <c:v>26339</c:v>
                </c:pt>
                <c:pt idx="4">
                  <c:v>22798</c:v>
                </c:pt>
              </c:numCache>
            </c:numRef>
          </c:val>
          <c:smooth val="0"/>
          <c:extLst>
            <c:ext xmlns:c16="http://schemas.microsoft.com/office/drawing/2014/chart" uri="{C3380CC4-5D6E-409C-BE32-E72D297353CC}">
              <c16:uniqueId val="{00000001-EDE1-4FB3-94B7-D53006FB0BC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3.1</c:v>
                </c:pt>
                <c:pt idx="1">
                  <c:v>2.78</c:v>
                </c:pt>
                <c:pt idx="2">
                  <c:v>2.66</c:v>
                </c:pt>
                <c:pt idx="3">
                  <c:v>3.14</c:v>
                </c:pt>
                <c:pt idx="4">
                  <c:v>3.73</c:v>
                </c:pt>
              </c:numCache>
            </c:numRef>
          </c:val>
          <c:extLst>
            <c:ext xmlns:c16="http://schemas.microsoft.com/office/drawing/2014/chart" uri="{C3380CC4-5D6E-409C-BE32-E72D297353CC}">
              <c16:uniqueId val="{00000000-3D04-4C4F-8CB4-0F08B101F72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16.7</c:v>
                </c:pt>
                <c:pt idx="1">
                  <c:v>17.399999999999999</c:v>
                </c:pt>
                <c:pt idx="2">
                  <c:v>17.11</c:v>
                </c:pt>
                <c:pt idx="3">
                  <c:v>16.34</c:v>
                </c:pt>
                <c:pt idx="4">
                  <c:v>16.420000000000002</c:v>
                </c:pt>
              </c:numCache>
            </c:numRef>
          </c:val>
          <c:extLst>
            <c:ext xmlns:c16="http://schemas.microsoft.com/office/drawing/2014/chart" uri="{C3380CC4-5D6E-409C-BE32-E72D297353CC}">
              <c16:uniqueId val="{00000001-3D04-4C4F-8CB4-0F08B101F72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-0.49</c:v>
                </c:pt>
                <c:pt idx="1">
                  <c:v>-0.96</c:v>
                </c:pt>
                <c:pt idx="2">
                  <c:v>-1.32</c:v>
                </c:pt>
                <c:pt idx="3">
                  <c:v>-0.65</c:v>
                </c:pt>
                <c:pt idx="4">
                  <c:v>-1.17</c:v>
                </c:pt>
              </c:numCache>
            </c:numRef>
          </c:val>
          <c:smooth val="0"/>
          <c:extLst>
            <c:ext xmlns:c16="http://schemas.microsoft.com/office/drawing/2014/chart" uri="{C3380CC4-5D6E-409C-BE32-E72D297353CC}">
              <c16:uniqueId val="{00000002-3D04-4C4F-8CB4-0F08B101F72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6.56</c:v>
                </c:pt>
                <c:pt idx="2">
                  <c:v>#N/A</c:v>
                </c:pt>
                <c:pt idx="3">
                  <c:v>7.59</c:v>
                </c:pt>
                <c:pt idx="4">
                  <c:v>#N/A</c:v>
                </c:pt>
                <c:pt idx="5">
                  <c:v>8.23</c:v>
                </c:pt>
                <c:pt idx="6">
                  <c:v>#N/A</c:v>
                </c:pt>
                <c:pt idx="7">
                  <c:v>1.1000000000000001</c:v>
                </c:pt>
                <c:pt idx="8">
                  <c:v>#N/A</c:v>
                </c:pt>
                <c:pt idx="9">
                  <c:v>1.1499999999999999</c:v>
                </c:pt>
              </c:numCache>
            </c:numRef>
          </c:val>
          <c:extLst>
            <c:ext xmlns:c16="http://schemas.microsoft.com/office/drawing/2014/chart" uri="{C3380CC4-5D6E-409C-BE32-E72D297353CC}">
              <c16:uniqueId val="{00000000-AEDF-49F3-919E-0C08E86FD4D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EDF-49F3-919E-0C08E86FD4D6}"/>
            </c:ext>
          </c:extLst>
        </c:ser>
        <c:ser>
          <c:idx val="2"/>
          <c:order val="2"/>
          <c:tx>
            <c:strRef>
              <c:f>データシート!$A$29</c:f>
              <c:strCache>
                <c:ptCount val="1"/>
                <c:pt idx="0">
                  <c:v>競輪事業特別会計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0.43</c:v>
                </c:pt>
                <c:pt idx="2">
                  <c:v>#N/A</c:v>
                </c:pt>
                <c:pt idx="3">
                  <c:v>0.56000000000000005</c:v>
                </c:pt>
                <c:pt idx="4">
                  <c:v>#N/A</c:v>
                </c:pt>
                <c:pt idx="5">
                  <c:v>0.56000000000000005</c:v>
                </c:pt>
                <c:pt idx="6">
                  <c:v>#N/A</c:v>
                </c:pt>
                <c:pt idx="7">
                  <c:v>0.54</c:v>
                </c:pt>
                <c:pt idx="8">
                  <c:v>#N/A</c:v>
                </c:pt>
                <c:pt idx="9">
                  <c:v>0.66</c:v>
                </c:pt>
              </c:numCache>
            </c:numRef>
          </c:val>
          <c:extLst>
            <c:ext xmlns:c16="http://schemas.microsoft.com/office/drawing/2014/chart" uri="{C3380CC4-5D6E-409C-BE32-E72D297353CC}">
              <c16:uniqueId val="{00000002-AEDF-49F3-919E-0C08E86FD4D6}"/>
            </c:ext>
          </c:extLst>
        </c:ser>
        <c:ser>
          <c:idx val="3"/>
          <c:order val="3"/>
          <c:tx>
            <c:strRef>
              <c:f>データシート!$A$30</c:f>
              <c:strCache>
                <c:ptCount val="1"/>
                <c:pt idx="0">
                  <c:v>介護保険事業特別会計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1.03</c:v>
                </c:pt>
                <c:pt idx="2">
                  <c:v>#N/A</c:v>
                </c:pt>
                <c:pt idx="3">
                  <c:v>0.48</c:v>
                </c:pt>
                <c:pt idx="4">
                  <c:v>#N/A</c:v>
                </c:pt>
                <c:pt idx="5">
                  <c:v>0.71</c:v>
                </c:pt>
                <c:pt idx="6">
                  <c:v>#N/A</c:v>
                </c:pt>
                <c:pt idx="7">
                  <c:v>0.94</c:v>
                </c:pt>
                <c:pt idx="8">
                  <c:v>#N/A</c:v>
                </c:pt>
                <c:pt idx="9">
                  <c:v>0.93</c:v>
                </c:pt>
              </c:numCache>
            </c:numRef>
          </c:val>
          <c:extLst>
            <c:ext xmlns:c16="http://schemas.microsoft.com/office/drawing/2014/chart" uri="{C3380CC4-5D6E-409C-BE32-E72D297353CC}">
              <c16:uniqueId val="{00000003-AEDF-49F3-919E-0C08E86FD4D6}"/>
            </c:ext>
          </c:extLst>
        </c:ser>
        <c:ser>
          <c:idx val="4"/>
          <c:order val="4"/>
          <c:tx>
            <c:strRef>
              <c:f>データシート!$A$31</c:f>
              <c:strCache>
                <c:ptCount val="1"/>
                <c:pt idx="0">
                  <c:v>松山城観光事業特別会計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1.98</c:v>
                </c:pt>
                <c:pt idx="2">
                  <c:v>#N/A</c:v>
                </c:pt>
                <c:pt idx="3">
                  <c:v>2.0699999999999998</c:v>
                </c:pt>
                <c:pt idx="4">
                  <c:v>#N/A</c:v>
                </c:pt>
                <c:pt idx="5">
                  <c:v>1.83</c:v>
                </c:pt>
                <c:pt idx="6">
                  <c:v>#N/A</c:v>
                </c:pt>
                <c:pt idx="7">
                  <c:v>1.02</c:v>
                </c:pt>
                <c:pt idx="8">
                  <c:v>#N/A</c:v>
                </c:pt>
                <c:pt idx="9">
                  <c:v>1.02</c:v>
                </c:pt>
              </c:numCache>
            </c:numRef>
          </c:val>
          <c:extLst>
            <c:ext xmlns:c16="http://schemas.microsoft.com/office/drawing/2014/chart" uri="{C3380CC4-5D6E-409C-BE32-E72D297353CC}">
              <c16:uniqueId val="{00000004-AEDF-49F3-919E-0C08E86FD4D6}"/>
            </c:ext>
          </c:extLst>
        </c:ser>
        <c:ser>
          <c:idx val="5"/>
          <c:order val="5"/>
          <c:tx>
            <c:strRef>
              <c:f>データシート!$A$32</c:f>
              <c:strCache>
                <c:ptCount val="1"/>
                <c:pt idx="0">
                  <c:v>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2.66</c:v>
                </c:pt>
                <c:pt idx="2">
                  <c:v>#N/A</c:v>
                </c:pt>
                <c:pt idx="3">
                  <c:v>2.71</c:v>
                </c:pt>
                <c:pt idx="4">
                  <c:v>#N/A</c:v>
                </c:pt>
                <c:pt idx="5">
                  <c:v>2.58</c:v>
                </c:pt>
                <c:pt idx="6">
                  <c:v>#N/A</c:v>
                </c:pt>
                <c:pt idx="7">
                  <c:v>2.5</c:v>
                </c:pt>
                <c:pt idx="8">
                  <c:v>#N/A</c:v>
                </c:pt>
                <c:pt idx="9">
                  <c:v>2.66</c:v>
                </c:pt>
              </c:numCache>
            </c:numRef>
          </c:val>
          <c:extLst>
            <c:ext xmlns:c16="http://schemas.microsoft.com/office/drawing/2014/chart" uri="{C3380CC4-5D6E-409C-BE32-E72D297353CC}">
              <c16:uniqueId val="{00000005-AEDF-49F3-919E-0C08E86FD4D6}"/>
            </c:ext>
          </c:extLst>
        </c:ser>
        <c:ser>
          <c:idx val="6"/>
          <c:order val="6"/>
          <c:tx>
            <c:strRef>
              <c:f>データシート!$A$33</c:f>
              <c:strCache>
                <c:ptCount val="1"/>
                <c:pt idx="0">
                  <c:v>国民健康保険事業勘定特別会計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2.38</c:v>
                </c:pt>
                <c:pt idx="2">
                  <c:v>#N/A</c:v>
                </c:pt>
                <c:pt idx="3">
                  <c:v>2.81</c:v>
                </c:pt>
                <c:pt idx="4">
                  <c:v>#N/A</c:v>
                </c:pt>
                <c:pt idx="5">
                  <c:v>3.35</c:v>
                </c:pt>
                <c:pt idx="6">
                  <c:v>#N/A</c:v>
                </c:pt>
                <c:pt idx="7">
                  <c:v>3.4</c:v>
                </c:pt>
                <c:pt idx="8">
                  <c:v>#N/A</c:v>
                </c:pt>
                <c:pt idx="9">
                  <c:v>3</c:v>
                </c:pt>
              </c:numCache>
            </c:numRef>
          </c:val>
          <c:extLst>
            <c:ext xmlns:c16="http://schemas.microsoft.com/office/drawing/2014/chart" uri="{C3380CC4-5D6E-409C-BE32-E72D297353CC}">
              <c16:uniqueId val="{00000006-AEDF-49F3-919E-0C08E86FD4D6}"/>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2.64</c:v>
                </c:pt>
                <c:pt idx="2">
                  <c:v>#N/A</c:v>
                </c:pt>
                <c:pt idx="3">
                  <c:v>2.41</c:v>
                </c:pt>
                <c:pt idx="4">
                  <c:v>#N/A</c:v>
                </c:pt>
                <c:pt idx="5">
                  <c:v>2.37</c:v>
                </c:pt>
                <c:pt idx="6">
                  <c:v>#N/A</c:v>
                </c:pt>
                <c:pt idx="7">
                  <c:v>2.85</c:v>
                </c:pt>
                <c:pt idx="8">
                  <c:v>#N/A</c:v>
                </c:pt>
                <c:pt idx="9">
                  <c:v>3.41</c:v>
                </c:pt>
              </c:numCache>
            </c:numRef>
          </c:val>
          <c:extLst>
            <c:ext xmlns:c16="http://schemas.microsoft.com/office/drawing/2014/chart" uri="{C3380CC4-5D6E-409C-BE32-E72D297353CC}">
              <c16:uniqueId val="{00000007-AEDF-49F3-919E-0C08E86FD4D6}"/>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0</c:v>
                </c:pt>
                <c:pt idx="1">
                  <c:v>0</c:v>
                </c:pt>
                <c:pt idx="2">
                  <c:v>0</c:v>
                </c:pt>
                <c:pt idx="3">
                  <c:v>0</c:v>
                </c:pt>
                <c:pt idx="4">
                  <c:v>0</c:v>
                </c:pt>
                <c:pt idx="5">
                  <c:v>0</c:v>
                </c:pt>
                <c:pt idx="6">
                  <c:v>#N/A</c:v>
                </c:pt>
                <c:pt idx="7">
                  <c:v>7.36</c:v>
                </c:pt>
                <c:pt idx="8">
                  <c:v>#N/A</c:v>
                </c:pt>
                <c:pt idx="9">
                  <c:v>8.58</c:v>
                </c:pt>
              </c:numCache>
            </c:numRef>
          </c:val>
          <c:extLst>
            <c:ext xmlns:c16="http://schemas.microsoft.com/office/drawing/2014/chart" uri="{C3380CC4-5D6E-409C-BE32-E72D297353CC}">
              <c16:uniqueId val="{00000008-AEDF-49F3-919E-0C08E86FD4D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10.78</c:v>
                </c:pt>
                <c:pt idx="2">
                  <c:v>#N/A</c:v>
                </c:pt>
                <c:pt idx="3">
                  <c:v>11.27</c:v>
                </c:pt>
                <c:pt idx="4">
                  <c:v>#N/A</c:v>
                </c:pt>
                <c:pt idx="5">
                  <c:v>10.82</c:v>
                </c:pt>
                <c:pt idx="6">
                  <c:v>#N/A</c:v>
                </c:pt>
                <c:pt idx="7">
                  <c:v>11</c:v>
                </c:pt>
                <c:pt idx="8">
                  <c:v>#N/A</c:v>
                </c:pt>
                <c:pt idx="9">
                  <c:v>11.7</c:v>
                </c:pt>
              </c:numCache>
            </c:numRef>
          </c:val>
          <c:extLst>
            <c:ext xmlns:c16="http://schemas.microsoft.com/office/drawing/2014/chart" uri="{C3380CC4-5D6E-409C-BE32-E72D297353CC}">
              <c16:uniqueId val="{00000009-AEDF-49F3-919E-0C08E86FD4D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14335</c:v>
                </c:pt>
                <c:pt idx="5">
                  <c:v>14229</c:v>
                </c:pt>
                <c:pt idx="8">
                  <c:v>13770</c:v>
                </c:pt>
                <c:pt idx="11">
                  <c:v>13803</c:v>
                </c:pt>
                <c:pt idx="14">
                  <c:v>14159</c:v>
                </c:pt>
              </c:numCache>
            </c:numRef>
          </c:val>
          <c:extLst>
            <c:ext xmlns:c16="http://schemas.microsoft.com/office/drawing/2014/chart" uri="{C3380CC4-5D6E-409C-BE32-E72D297353CC}">
              <c16:uniqueId val="{00000000-095E-4AF9-8989-0EF50D135B3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3</c:v>
                </c:pt>
                <c:pt idx="3">
                  <c:v>1</c:v>
                </c:pt>
                <c:pt idx="6">
                  <c:v>1</c:v>
                </c:pt>
                <c:pt idx="9">
                  <c:v>3</c:v>
                </c:pt>
                <c:pt idx="12">
                  <c:v>5</c:v>
                </c:pt>
              </c:numCache>
            </c:numRef>
          </c:val>
          <c:extLst>
            <c:ext xmlns:c16="http://schemas.microsoft.com/office/drawing/2014/chart" uri="{C3380CC4-5D6E-409C-BE32-E72D297353CC}">
              <c16:uniqueId val="{00000001-095E-4AF9-8989-0EF50D135B3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95E-4AF9-8989-0EF50D135B3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c:v>
                </c:pt>
                <c:pt idx="3">
                  <c:v>3</c:v>
                </c:pt>
                <c:pt idx="6">
                  <c:v>3</c:v>
                </c:pt>
                <c:pt idx="9">
                  <c:v>174</c:v>
                </c:pt>
                <c:pt idx="12">
                  <c:v>168</c:v>
                </c:pt>
              </c:numCache>
            </c:numRef>
          </c:val>
          <c:extLst>
            <c:ext xmlns:c16="http://schemas.microsoft.com/office/drawing/2014/chart" uri="{C3380CC4-5D6E-409C-BE32-E72D297353CC}">
              <c16:uniqueId val="{00000003-095E-4AF9-8989-0EF50D135B3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5296</c:v>
                </c:pt>
                <c:pt idx="3">
                  <c:v>5453</c:v>
                </c:pt>
                <c:pt idx="6">
                  <c:v>5411</c:v>
                </c:pt>
                <c:pt idx="9">
                  <c:v>5259</c:v>
                </c:pt>
                <c:pt idx="12">
                  <c:v>5285</c:v>
                </c:pt>
              </c:numCache>
            </c:numRef>
          </c:val>
          <c:extLst>
            <c:ext xmlns:c16="http://schemas.microsoft.com/office/drawing/2014/chart" uri="{C3380CC4-5D6E-409C-BE32-E72D297353CC}">
              <c16:uniqueId val="{00000004-095E-4AF9-8989-0EF50D135B3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433</c:v>
                </c:pt>
                <c:pt idx="3">
                  <c:v>433</c:v>
                </c:pt>
                <c:pt idx="6">
                  <c:v>433</c:v>
                </c:pt>
                <c:pt idx="9">
                  <c:v>160</c:v>
                </c:pt>
                <c:pt idx="12">
                  <c:v>160</c:v>
                </c:pt>
              </c:numCache>
            </c:numRef>
          </c:val>
          <c:extLst>
            <c:ext xmlns:c16="http://schemas.microsoft.com/office/drawing/2014/chart" uri="{C3380CC4-5D6E-409C-BE32-E72D297353CC}">
              <c16:uniqueId val="{00000005-095E-4AF9-8989-0EF50D135B3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95E-4AF9-8989-0EF50D135B3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15485</c:v>
                </c:pt>
                <c:pt idx="3">
                  <c:v>15789</c:v>
                </c:pt>
                <c:pt idx="6">
                  <c:v>15770</c:v>
                </c:pt>
                <c:pt idx="9">
                  <c:v>15792</c:v>
                </c:pt>
                <c:pt idx="12">
                  <c:v>16370</c:v>
                </c:pt>
              </c:numCache>
            </c:numRef>
          </c:val>
          <c:extLst>
            <c:ext xmlns:c16="http://schemas.microsoft.com/office/drawing/2014/chart" uri="{C3380CC4-5D6E-409C-BE32-E72D297353CC}">
              <c16:uniqueId val="{00000007-095E-4AF9-8989-0EF50D135B3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6884</c:v>
                </c:pt>
                <c:pt idx="2">
                  <c:v>#N/A</c:v>
                </c:pt>
                <c:pt idx="3">
                  <c:v>#N/A</c:v>
                </c:pt>
                <c:pt idx="4">
                  <c:v>7450</c:v>
                </c:pt>
                <c:pt idx="5">
                  <c:v>#N/A</c:v>
                </c:pt>
                <c:pt idx="6">
                  <c:v>#N/A</c:v>
                </c:pt>
                <c:pt idx="7">
                  <c:v>7848</c:v>
                </c:pt>
                <c:pt idx="8">
                  <c:v>#N/A</c:v>
                </c:pt>
                <c:pt idx="9">
                  <c:v>#N/A</c:v>
                </c:pt>
                <c:pt idx="10">
                  <c:v>7585</c:v>
                </c:pt>
                <c:pt idx="11">
                  <c:v>#N/A</c:v>
                </c:pt>
                <c:pt idx="12">
                  <c:v>#N/A</c:v>
                </c:pt>
                <c:pt idx="13">
                  <c:v>7829</c:v>
                </c:pt>
                <c:pt idx="14">
                  <c:v>#N/A</c:v>
                </c:pt>
              </c:numCache>
            </c:numRef>
          </c:val>
          <c:smooth val="0"/>
          <c:extLst>
            <c:ext xmlns:c16="http://schemas.microsoft.com/office/drawing/2014/chart" uri="{C3380CC4-5D6E-409C-BE32-E72D297353CC}">
              <c16:uniqueId val="{00000008-095E-4AF9-8989-0EF50D135B3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184381</c:v>
                </c:pt>
                <c:pt idx="5">
                  <c:v>183440</c:v>
                </c:pt>
                <c:pt idx="8">
                  <c:v>182508</c:v>
                </c:pt>
                <c:pt idx="11">
                  <c:v>180762</c:v>
                </c:pt>
                <c:pt idx="14">
                  <c:v>175566</c:v>
                </c:pt>
              </c:numCache>
            </c:numRef>
          </c:val>
          <c:extLst>
            <c:ext xmlns:c16="http://schemas.microsoft.com/office/drawing/2014/chart" uri="{C3380CC4-5D6E-409C-BE32-E72D297353CC}">
              <c16:uniqueId val="{00000000-DA57-4FF4-9B3B-07C234171B3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3595</c:v>
                </c:pt>
                <c:pt idx="5">
                  <c:v>3474</c:v>
                </c:pt>
                <c:pt idx="8">
                  <c:v>3785</c:v>
                </c:pt>
                <c:pt idx="11">
                  <c:v>2972</c:v>
                </c:pt>
                <c:pt idx="14">
                  <c:v>2905</c:v>
                </c:pt>
              </c:numCache>
            </c:numRef>
          </c:val>
          <c:extLst>
            <c:ext xmlns:c16="http://schemas.microsoft.com/office/drawing/2014/chart" uri="{C3380CC4-5D6E-409C-BE32-E72D297353CC}">
              <c16:uniqueId val="{00000001-DA57-4FF4-9B3B-07C234171B3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49541</c:v>
                </c:pt>
                <c:pt idx="5">
                  <c:v>50537</c:v>
                </c:pt>
                <c:pt idx="8">
                  <c:v>52897</c:v>
                </c:pt>
                <c:pt idx="11">
                  <c:v>58439</c:v>
                </c:pt>
                <c:pt idx="14">
                  <c:v>60197</c:v>
                </c:pt>
              </c:numCache>
            </c:numRef>
          </c:val>
          <c:extLst>
            <c:ext xmlns:c16="http://schemas.microsoft.com/office/drawing/2014/chart" uri="{C3380CC4-5D6E-409C-BE32-E72D297353CC}">
              <c16:uniqueId val="{00000002-DA57-4FF4-9B3B-07C234171B3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A57-4FF4-9B3B-07C234171B3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A57-4FF4-9B3B-07C234171B3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A57-4FF4-9B3B-07C234171B3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21688</c:v>
                </c:pt>
                <c:pt idx="3">
                  <c:v>23189</c:v>
                </c:pt>
                <c:pt idx="6">
                  <c:v>21187</c:v>
                </c:pt>
                <c:pt idx="9">
                  <c:v>21573</c:v>
                </c:pt>
                <c:pt idx="12">
                  <c:v>22268</c:v>
                </c:pt>
              </c:numCache>
            </c:numRef>
          </c:val>
          <c:extLst>
            <c:ext xmlns:c16="http://schemas.microsoft.com/office/drawing/2014/chart" uri="{C3380CC4-5D6E-409C-BE32-E72D297353CC}">
              <c16:uniqueId val="{00000006-DA57-4FF4-9B3B-07C234171B3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2151</c:v>
                </c:pt>
                <c:pt idx="3">
                  <c:v>2151</c:v>
                </c:pt>
                <c:pt idx="6">
                  <c:v>2151</c:v>
                </c:pt>
                <c:pt idx="9">
                  <c:v>1979</c:v>
                </c:pt>
                <c:pt idx="12">
                  <c:v>1746</c:v>
                </c:pt>
              </c:numCache>
            </c:numRef>
          </c:val>
          <c:extLst>
            <c:ext xmlns:c16="http://schemas.microsoft.com/office/drawing/2014/chart" uri="{C3380CC4-5D6E-409C-BE32-E72D297353CC}">
              <c16:uniqueId val="{00000007-DA57-4FF4-9B3B-07C234171B3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85392</c:v>
                </c:pt>
                <c:pt idx="3">
                  <c:v>81453</c:v>
                </c:pt>
                <c:pt idx="6">
                  <c:v>78485</c:v>
                </c:pt>
                <c:pt idx="9">
                  <c:v>75770</c:v>
                </c:pt>
                <c:pt idx="12">
                  <c:v>71846</c:v>
                </c:pt>
              </c:numCache>
            </c:numRef>
          </c:val>
          <c:extLst>
            <c:ext xmlns:c16="http://schemas.microsoft.com/office/drawing/2014/chart" uri="{C3380CC4-5D6E-409C-BE32-E72D297353CC}">
              <c16:uniqueId val="{00000008-DA57-4FF4-9B3B-07C234171B3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A57-4FF4-9B3B-07C234171B3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182161</c:v>
                </c:pt>
                <c:pt idx="3">
                  <c:v>178856</c:v>
                </c:pt>
                <c:pt idx="6">
                  <c:v>178299</c:v>
                </c:pt>
                <c:pt idx="9">
                  <c:v>173419</c:v>
                </c:pt>
                <c:pt idx="12">
                  <c:v>166529</c:v>
                </c:pt>
              </c:numCache>
            </c:numRef>
          </c:val>
          <c:extLst>
            <c:ext xmlns:c16="http://schemas.microsoft.com/office/drawing/2014/chart" uri="{C3380CC4-5D6E-409C-BE32-E72D297353CC}">
              <c16:uniqueId val="{0000000A-DA57-4FF4-9B3B-07C234171B3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53875</c:v>
                </c:pt>
                <c:pt idx="2">
                  <c:v>#N/A</c:v>
                </c:pt>
                <c:pt idx="3">
                  <c:v>#N/A</c:v>
                </c:pt>
                <c:pt idx="4">
                  <c:v>48198</c:v>
                </c:pt>
                <c:pt idx="5">
                  <c:v>#N/A</c:v>
                </c:pt>
                <c:pt idx="6">
                  <c:v>#N/A</c:v>
                </c:pt>
                <c:pt idx="7">
                  <c:v>40931</c:v>
                </c:pt>
                <c:pt idx="8">
                  <c:v>#N/A</c:v>
                </c:pt>
                <c:pt idx="9">
                  <c:v>#N/A</c:v>
                </c:pt>
                <c:pt idx="10">
                  <c:v>30569</c:v>
                </c:pt>
                <c:pt idx="11">
                  <c:v>#N/A</c:v>
                </c:pt>
                <c:pt idx="12">
                  <c:v>#N/A</c:v>
                </c:pt>
                <c:pt idx="13">
                  <c:v>23721</c:v>
                </c:pt>
                <c:pt idx="14">
                  <c:v>#N/A</c:v>
                </c:pt>
              </c:numCache>
            </c:numRef>
          </c:val>
          <c:smooth val="0"/>
          <c:extLst>
            <c:ext xmlns:c16="http://schemas.microsoft.com/office/drawing/2014/chart" uri="{C3380CC4-5D6E-409C-BE32-E72D297353CC}">
              <c16:uniqueId val="{0000000B-DA57-4FF4-9B3B-07C234171B3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18550</c:v>
                </c:pt>
                <c:pt idx="1">
                  <c:v>18450</c:v>
                </c:pt>
                <c:pt idx="2">
                  <c:v>18250</c:v>
                </c:pt>
              </c:numCache>
            </c:numRef>
          </c:val>
          <c:extLst>
            <c:ext xmlns:c16="http://schemas.microsoft.com/office/drawing/2014/chart" uri="{C3380CC4-5D6E-409C-BE32-E72D297353CC}">
              <c16:uniqueId val="{00000000-D524-41B3-89DA-7D8DE02B170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7150</c:v>
                </c:pt>
                <c:pt idx="1">
                  <c:v>10150</c:v>
                </c:pt>
                <c:pt idx="2">
                  <c:v>10150</c:v>
                </c:pt>
              </c:numCache>
            </c:numRef>
          </c:val>
          <c:extLst>
            <c:ext xmlns:c16="http://schemas.microsoft.com/office/drawing/2014/chart" uri="{C3380CC4-5D6E-409C-BE32-E72D297353CC}">
              <c16:uniqueId val="{00000001-D524-41B3-89DA-7D8DE02B170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23922</c:v>
                </c:pt>
                <c:pt idx="1">
                  <c:v>24772</c:v>
                </c:pt>
                <c:pt idx="2">
                  <c:v>24586</c:v>
                </c:pt>
              </c:numCache>
            </c:numRef>
          </c:val>
          <c:extLst>
            <c:ext xmlns:c16="http://schemas.microsoft.com/office/drawing/2014/chart" uri="{C3380CC4-5D6E-409C-BE32-E72D297353CC}">
              <c16:uniqueId val="{00000002-D524-41B3-89DA-7D8DE02B170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{124F77DB-72DA-4F03-859F-87D0A48D0408}</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634C-4235-A74F-96D95C84970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{24A5D60E-4902-4232-A5DD-1EB3B491E6CB}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34C-4235-A74F-96D95C84970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{F9BD43EE-C93C-4DD6-A5AE-781D876052BC}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34C-4235-A74F-96D95C84970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{01710750-FA2C-4323-A749-B1AA3CD9FB6E}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34C-4235-A74F-96D95C84970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{B72494BE-5142-433D-90A5-5CEBFB6B9B75}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34C-4235-A74F-96D95C849705}"/>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{86ACE3C0-31BB-4377-AD7B-5BB4C9A01AD3}</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634C-4235-A74F-96D95C849705}"/>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{E93BE904-B5B5-4126-A5DC-4EF7EEF3C7DE}</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634C-4235-A74F-96D95C849705}"/>
                </c:ext>
              </c:extLst>
            </c:dLbl>
            <c:dLbl>
              <c:idx val="24"/>
              <c:layout>
                <c:manualLayout>
                  <c:x val="-2.6355415327149835E-2"/>
                  <c:y val="-6.5988033694354423E-2"/>
                </c:manualLayout>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{0F40E933-16AD-49B1-B893-83886A1F2C16}</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634C-4235-A74F-96D95C849705}"/>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{B1CD3795-65E9-4FC3-A6FA-07AC70DC8CD6}</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634C-4235-A74F-96D95C84970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56.3</c:v>
                </c:pt>
                <c:pt idx="8">
                  <c:v>58.1</c:v>
                </c:pt>
                <c:pt idx="16">
                  <c:v>59.6</c:v>
                </c:pt>
                <c:pt idx="24">
                  <c:v>60.9</c:v>
                </c:pt>
                <c:pt idx="32">
                  <c:v>62.5</c:v>
                </c:pt>
              </c:numCache>
            </c:numRef>
          </c:xVal>
          <c:yVal>
            <c:numRef>
              <c:f>公会計指標分析・財政指標組合せ分析表!$BP$51:$DC$51</c:f>
              <c:numCache>
                <c:formatCode>#,##0.0;"▲ "#,##0.0</c:formatCode>
                <c:ptCount val="40"/>
                <c:pt idx="0">
                  <c:v>58.2</c:v>
                </c:pt>
                <c:pt idx="8">
                  <c:v>51.8</c:v>
                </c:pt>
                <c:pt idx="16">
                  <c:v>43</c:v>
                </c:pt>
                <c:pt idx="24">
                  <c:v>30.7</c:v>
                </c:pt>
                <c:pt idx="32">
                  <c:v>24.3</c:v>
                </c:pt>
              </c:numCache>
            </c:numRef>
          </c:yVal>
          <c:smooth val="0"/>
          <c:extLst>
            <c:ext xmlns:c16="http://schemas.microsoft.com/office/drawing/2014/chart" uri="{C3380CC4-5D6E-409C-BE32-E72D297353CC}">
              <c16:uniqueId val="{00000009-634C-4235-A74F-96D95C84970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3.7805535792656629E-2"/>
                  <c:y val="-6.349005051737594E-2"/>
                </c:manualLayout>
              </c:layout>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{BAABFEFB-BFA5-43A4-BEDC-235803F04048}</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634C-4235-A74F-96D95C84970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{8822EEED-2396-43AF-B598-11FC1F3AA461}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34C-4235-A74F-96D95C84970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{F08B1F92-8C3A-4D39-AA19-7B525F212659}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34C-4235-A74F-96D95C84970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{BC7A93A6-255B-4339-BF44-EE03D197BF6B}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34C-4235-A74F-96D95C84970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{DDFCA4B0-BC4E-41A2-BE7D-33C7618B748F}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34C-4235-A74F-96D95C849705}"/>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{8833B0D1-0088-463B-AD0B-1090006F92C6}</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634C-4235-A74F-96D95C849705}"/>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{8CC4A988-3B44-4FBD-87C5-3DD6BE60FA81}</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634C-4235-A74F-96D95C849705}"/>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{49B05863-7417-49B1-9D0F-AA4EAC0CE3AE}</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634C-4235-A74F-96D95C849705}"/>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{61646DB2-600D-44ED-9598-22EA25209CD9}</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634C-4235-A74F-96D95C8497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61.1</c:v>
                </c:pt>
                <c:pt idx="8">
                  <c:v>61.9</c:v>
                </c:pt>
                <c:pt idx="16">
                  <c:v>62.7</c:v>
                </c:pt>
                <c:pt idx="24">
                  <c:v>63.9</c:v>
                </c:pt>
                <c:pt idx="32">
                  <c:v>64.8</c:v>
                </c:pt>
              </c:numCache>
            </c:numRef>
          </c:xVal>
          <c:yVal>
            <c:numRef>
              <c:f>公会計指標分析・財政指標組合せ分析表!$BP$55:$DC$55</c:f>
              <c:numCache>
                <c:formatCode>#,##0.0;"▲ "#,##0.0</c:formatCode>
                <c:ptCount val="40"/>
                <c:pt idx="0">
                  <c:v>34</c:v>
                </c:pt>
                <c:pt idx="8">
                  <c:v>33.9</c:v>
                </c:pt>
                <c:pt idx="16">
                  <c:v>31.5</c:v>
                </c:pt>
                <c:pt idx="24">
                  <c:v>23.4</c:v>
                </c:pt>
                <c:pt idx="32">
                  <c:v>18.2</c:v>
                </c:pt>
              </c:numCache>
            </c:numRef>
          </c:yVal>
          <c:smooth val="0"/>
          <c:extLst>
            <c:ext xmlns:c16="http://schemas.microsoft.com/office/drawing/2014/chart" uri="{C3380CC4-5D6E-409C-BE32-E72D297353CC}">
              <c16:uniqueId val="{00000013-634C-4235-A74F-96D95C849705}"/>
            </c:ext>
          </c:extLst>
        </c:ser>
        <c:dLbls>
          <c:showLegendKey val="0"/>
          <c:showVal val="1"/>
          <c:showCatName val="0"/>
          <c:showSerName val="0"/>
          <c:showPercent val="0"/>
          <c:showBubbleSize val="0"/>
        </c:dLbls>
        <c:axId val="46179840"/>
        <c:axId val="46181760"/>
      </c:scatterChart>
      <c:valAx>
        <c:axId val="46179840"/>
        <c:scaling>
          <c:orientation val="maxMin"/>
          <c:max val="66"/>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{C768A729-55B7-411C-9092-55F4AA875731}</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C3FA-4654-AC85-03A0BC2D83F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{7605E7BC-0A6C-4E08-823C-554AFAC1D419}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3FA-4654-AC85-03A0BC2D83F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{A27CC51B-1194-4CF6-83CE-22F754F63379}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3FA-4654-AC85-03A0BC2D83F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{A964BCEB-2AFF-47E7-8CFF-AAC66435774C}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3FA-4654-AC85-03A0BC2D83F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{E971AE54-12E7-496A-8496-1FBEC90E1313}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3FA-4654-AC85-03A0BC2D83FD}"/>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{568B324B-D25A-424A-9E35-DE7F04A7DF15}</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C3FA-4654-AC85-03A0BC2D83FD}"/>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{CE71029A-618A-44DD-AF9B-1C1DC31479DE}</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C3FA-4654-AC85-03A0BC2D83FD}"/>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{2F7BC9FD-FE6F-4C74-9180-59E15C4F6317}</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C3FA-4654-AC85-03A0BC2D83FD}"/>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{857680D9-9AE8-4C35-B6DD-81FF685162D9}</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C3FA-4654-AC85-03A0BC2D83F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7.5</c:v>
                </c:pt>
                <c:pt idx="8">
                  <c:v>7.7</c:v>
                </c:pt>
                <c:pt idx="16">
                  <c:v>7.9</c:v>
                </c:pt>
                <c:pt idx="24">
                  <c:v>7.9</c:v>
                </c:pt>
                <c:pt idx="32">
                  <c:v>7.9</c:v>
                </c:pt>
              </c:numCache>
            </c:numRef>
          </c:xVal>
          <c:yVal>
            <c:numRef>
              <c:f>公会計指標分析・財政指標組合せ分析表!$BP$73:$DC$73</c:f>
              <c:numCache>
                <c:formatCode>#,##0.0;"▲ "#,##0.0</c:formatCode>
                <c:ptCount val="40"/>
                <c:pt idx="0">
                  <c:v>58.2</c:v>
                </c:pt>
                <c:pt idx="8">
                  <c:v>51.8</c:v>
                </c:pt>
                <c:pt idx="16">
                  <c:v>43</c:v>
                </c:pt>
                <c:pt idx="24">
                  <c:v>30.7</c:v>
                </c:pt>
                <c:pt idx="32">
                  <c:v>24.3</c:v>
                </c:pt>
              </c:numCache>
            </c:numRef>
          </c:yVal>
          <c:smooth val="0"/>
          <c:extLst>
            <c:ext xmlns:c16="http://schemas.microsoft.com/office/drawing/2014/chart" uri="{C3380CC4-5D6E-409C-BE32-E72D297353CC}">
              <c16:uniqueId val="{00000009-C3FA-4654-AC85-03A0BC2D83F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{7B794902-99F7-485B-BBE4-DECDC47286A1}</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C3FA-4654-AC85-03A0BC2D83F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{DE29EEA6-2225-498A-8699-AC008F64F588}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3FA-4654-AC85-03A0BC2D83F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{0E0688F7-E51A-4B75-9DC6-8951A4F8B7FC}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3FA-4654-AC85-03A0BC2D83F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{029216E5-9776-41E2-8CB9-DF77E108EAC2}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3FA-4654-AC85-03A0BC2D83F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{BF81AD89-8A9E-40D4-8042-870449777309}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3FA-4654-AC85-03A0BC2D83FD}"/>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{927816AD-82F0-41EC-B774-4B5CB909372D}</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C3FA-4654-AC85-03A0BC2D83FD}"/>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{C56C9C59-1EED-433D-8E9C-593735789D6B}</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C3FA-4654-AC85-03A0BC2D83FD}"/>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{67BFBDCC-F047-4B92-943E-EA41382C64DE}</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C3FA-4654-AC85-03A0BC2D83FD}"/>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{2E54E5D3-903C-405E-821B-215083509DD7}</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C3FA-4654-AC85-03A0BC2D83F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5.9</c:v>
                </c:pt>
                <c:pt idx="8">
                  <c:v>5.7</c:v>
                </c:pt>
                <c:pt idx="16">
                  <c:v>5.4</c:v>
                </c:pt>
                <c:pt idx="24">
                  <c:v>5.2</c:v>
                </c:pt>
                <c:pt idx="32">
                  <c:v>5.2</c:v>
                </c:pt>
              </c:numCache>
            </c:numRef>
          </c:xVal>
          <c:yVal>
            <c:numRef>
              <c:f>公会計指標分析・財政指標組合せ分析表!$BP$77:$DC$77</c:f>
              <c:numCache>
                <c:formatCode>#,##0.0;"▲ "#,##0.0</c:formatCode>
                <c:ptCount val="40"/>
                <c:pt idx="0">
                  <c:v>34</c:v>
                </c:pt>
                <c:pt idx="8">
                  <c:v>33.9</c:v>
                </c:pt>
                <c:pt idx="16">
                  <c:v>31.5</c:v>
                </c:pt>
                <c:pt idx="24">
                  <c:v>23.4</c:v>
                </c:pt>
                <c:pt idx="32">
                  <c:v>18.2</c:v>
                </c:pt>
              </c:numCache>
            </c:numRef>
          </c:yVal>
          <c:smooth val="0"/>
          <c:extLst>
            <c:ext xmlns:c16="http://schemas.microsoft.com/office/drawing/2014/chart" uri="{C3380CC4-5D6E-409C-BE32-E72D297353CC}">
              <c16:uniqueId val="{00000013-C3FA-4654-AC85-03A0BC2D83FD}"/>
            </c:ext>
          </c:extLst>
        </c:ser>
        <c:dLbls>
          <c:showLegendKey val="0"/>
          <c:showVal val="1"/>
          <c:showCatName val="0"/>
          <c:showSerName val="0"/>
          <c:showPercent val="0"/>
          <c:showBubbleSize val="0"/>
        </c:dLbls>
        <c:axId val="84219776"/>
        <c:axId val="84234240"/>
      </c:scatterChart>
      <c:valAx>
        <c:axId val="84219776"/>
        <c:scaling>
          <c:orientation val="maxMin"/>
          <c:max val="9"/>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増要因となる元利償還金等は、過去に借り入れた臨時財政対策債等の元金償還の開始に伴う増などで前年度から約６億円増加した。また、減要因となる算入公債費等は、災害復旧費等に係る基準財政需要額の増などで前年度から約３．６億円増加した。元利償還金等の増加が算入公債費等の増加を上回ったため、令和４年度の実質公債費比率の分子は、前年度から約２．４億円の増となっ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ysClr val="windowText" lastClr="000000"/>
              </a:solidFill>
              <a:latin typeface="ＭＳ ゴシック" pitchFamily="49" charset="-128"/>
              <a:ea typeface="ＭＳ ゴシック" pitchFamily="49" charset="-128"/>
            </a:rPr>
            <a:t>減債基金積立不足は生じていない。なお、２０年満期一括償還分は起債額の１／２０ずつを翌年度から減債基金へ積立てている。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増要因となる将来負担額は、過去に借り入れた市債の償還がすすみ、一般会計等に係る地方債現在高が減少したことや、下水道事業債残高の減などにより公営企業債等繰入見込額が減少したため、約１０３．５億円減少した。また、減要因となる充当可能財源等は、事業収益が好調であった競輪施設等改善事業基金や介護保険事業運営基金の増などで充当可能基金が増加したものの、基準財政需要額算入見込額と充当可能特定歳入が減少したため、全体では約３５億円減少した。将来負担額の減少が充当可能財源等の減少を上回ったため、令和４年度の将来負担比率の分子は約６８．５億円の減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愛媛県松山市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・「２１世紀松山創造基金」が約４．６億円増加した一方、「財政調整基金」が２億円、「観光開発等産業活性化基金」が約５．３億円減少したことなどにより、基金全体としては約４億円の減少となった。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短期的には、公共施設の更新等大型事業などに備え、基金積立てによる財政負担の平準化を図るため、「２１世紀松山創造基金」、「のびのび教育推進基金」等へ積立てを行うことにより増加する予定だが、中長期的には減少していく見込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・２１世紀松山創造基金：日本一のまちづくりに向けた重要施策等のほか、地球にやさしい都市政策・環境政策等に関する施策を推進する。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・合併振興基金：市民の連帯の強化と地域を振興する。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・観光開発等産業活性化基金：観光振興及び健全な産業の振興を促進する。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・のびのび教育推進基金：教育の諸施策を推進する。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・城山公園整備基金：城山公園の整備を推進する。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・２１世紀松山創造基金：公共施設の更新に備えて積み立てたことなどにより約４．６億円の増加。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・観光開発等産業活性化基金：企業立地促進奨励金事業や道後温泉本館保存修理のために取り崩したことなどにより約５．３億円の減少。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・２１世紀松山創造基金：今後の公共施設の更新に備えて、毎年積立て予定。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・のびのび教育推進基金：学校給食共同調理場の更新に備えて計画的に積立て予定。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・決算剰余金など１８億円を積み立てた一方、新型コロナウイルス感染症対策や物価高騰対策などの財源に２０億円を取り崩したことにより２億円の減少。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景気の変動による税収の減少や自然災害など不測の事態に備えるため、引き続き国や県の補助金を十分に活用し、本市の財政負担をできるだけ減らすほか、予算の執行段階での経費節減にも努め、財政調整基金の計画的な積立てと取崩しを行うことで、本市の「健全な財政運営へのガイドライン」に定める数値基準の残高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・他会計からの貸付金元利収入など２億円を積み立てた一方、地方債償還のため２億円を取り崩したことにより増減なし。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・今後も、金利変動や大型投資に伴う公債費の増嵩リスクに備えて、計画的に積み立て、市債の償還財源を確保することで、公債費負担の平準化を図っていく。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FDDB637-084E-473C-A1C7-DE015E07FDE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7989DB9-D212-42EA-B30E-1540827F5CC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2BD25496-A060-4187-859C-36FB1B427FEB}"/>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77C03F90-F087-45F4-AB5F-011AF7F96941}"/>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7E9BF656-CEC2-4720-B7FB-0A6B5F397272}"/>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22906737-B0C9-42E3-AC63-60B0FC4EEB33}"/>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6FE66373-E3B4-4D33-8C68-F02EC33F8742}"/>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53023179-8112-4083-96E1-EFFCB4F9E7A1}"/>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424C255D-078D-4C57-B050-FB1EB8A8538D}"/>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F2193EA4-8F24-45DD-986F-D13EF9FC0C8E}"/>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83DF16F-B92B-48E3-9A7A-FD3AE50B12D8}"/>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DCEA1B0F-5984-4274-8513-1EFA2D5B46EE}"/>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503,865
500,088
429.35
215,552,463
209,891,805
4,148,597
111,139,782
162,829,226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AFA7F347-A7A0-468B-951C-6AB960C49CD4}"/>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E2FFE2C7-098A-45DE-99F4-629DE57E3AEB}"/>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60521093-AD71-46A1-8579-E787C0C6D56A}"/>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24.3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3439B4FA-052D-4A75-84A6-119C155FD48F}"/>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F41EF750-7E70-40F2-A711-1F5D1C5069F3}"/>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B2638409-CAFA-40CF-9C38-8E37EECC9A18}"/>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509AE16C-D5D2-433E-9E95-C0684C79CF98}"/>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44EE5FED-E029-4E09-8B89-67CD60668804}"/>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E9E9D491-11FA-4117-B1A4-0CC55FC9B128}"/>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D6291165-45AD-43FC-8BBC-A8B9F3C41226}"/>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AA526588-738B-4461-BEEA-7BFA3A06592A}"/>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DA06EEB-872E-43F0-A75B-29F1A78D5188}"/>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7C578083-95BB-4A60-BA98-95E83DF55AEE}"/>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28C6FFD5-C52F-46F9-8265-55E20E6F9210}"/>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E5E2AA82-F560-42E7-BF50-CF7445625DAE}"/>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89572706-5AAC-4CF7-B367-7BC6D0920A74}"/>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1DAA4C00-D6BF-4118-AD8E-88DF895ADEA5}"/>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D278599C-B518-4CB0-B548-F5D465DF5AE5}"/>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CA73F4D1-F8AD-488C-BA0C-6C1DC4DEAAD5}"/>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152FE985-BF6B-46CA-A364-AEFDF2694A1F}"/>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563AF9F9-7C31-443C-B9B1-B8D71139A350}"/>
            </a:ext>
          </a:extLst>
        </xdr:cNvPr>
        <xdr:cNvSpPr txBox="1"/>
      </xdr:nvSpPr>
      <xdr:spPr>
        <a:xfrm>
          <a:off x="419100" y="281622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3DBD0FEA-7495-42D6-A548-FDEF9CC14492}"/>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21171BCA-3B4F-405C-89A8-54987A0BEECE}"/>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E6DADDA4-B9D3-4743-B146-333DEBA9B540}"/>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ECA2DD86-6835-4D2B-BF9D-441467B8978F}"/>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AA63847E-D834-4860-B527-4CF5915B5FBB}"/>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24595E01-B800-43C4-903A-5BE1675F8774}"/>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30CC2590-C9D2-40DD-B267-F9FBC0CD07E1}"/>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62A85EC7-32FB-4CB3-AAFC-77EC84845FE0}"/>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4E5FA397-C9D4-4375-9EFF-921A4E86DB88}"/>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594B9F66-1C4A-4876-8B83-4FAC896F2BD1}"/>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FA305F3A-19D9-425A-B4E2-6611DE735CE3}"/>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484CA5B2-F91C-4DDF-93F7-F6613A1A2816}"/>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47829465-7738-448E-A27E-B707C06FFC96}"/>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D0C2B632-A531-4E45-9174-BEE1943373DC}"/>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有形固定資産減価償却率は類似団体平均よりも低いが、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割を超えている状況で増加傾向にあるため、今後計画的な老朽化対策が必要となってくる。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そこで、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月に策定した「個別施設計画」に沿って施設の老朽化等の対策に取り組み、施設の適正管理に努める。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70D7D74D-053E-4AD8-8351-8BC0766F1DC2}"/>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781535AF-4137-4831-8254-53FDE244FB61}"/>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E217CA25-4345-4374-ACE0-C69B62E07003}"/>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F727F475-0960-4ED7-A8DC-6CE89FF8FF19}"/>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DF5A972A-3A4F-4632-A82D-C8DC4F5D300D}"/>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3FE82849-274E-4F30-A688-406B8C04A6A6}"/>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6B0A8CAC-52AD-4945-9E88-1519E63E7732}"/>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EF0D7D71-D8C8-45E7-AC55-CB904D904CFB}"/>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48570E8-9F66-40DB-AEF5-61C4A59FB00E}"/>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F52DE29E-4BBA-43F8-BE64-07F061F432F0}"/>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FF1DECD7-A2DB-42C4-950C-9AFB9EFE9EAB}"/>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8B6D249D-A722-4368-AAF0-8C63805A7F8C}"/>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D4ABA406-54F0-476B-AC1C-5C0F6B7A61FF}"/>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6EF61FCF-E237-4DEF-BA92-F65E648718EE}"/>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9CD3549-D018-49A2-A128-24B1C46B3833}"/>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4AA3A0F2-848A-46CC-811F-F927F61EB807}"/>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151977</xdr:rowOff>
    </xdr:from>
    <xdr:to>
      <xdr:col>23</xdr:col>
      <xdr:colOff>85090</xdr:colOff>
      <xdr:row>34</xdr:row>
      <xdr:rowOff>100965</xdr:rowOff>
    </xdr:to>
    <xdr:cxnSp macro="">
      <xdr:nvCxnSpPr>
        <xdr:cNvPr id="65" name="直線コネクタ 64">
          <a:extLst>
            <a:ext uri="{FF2B5EF4-FFF2-40B4-BE49-F238E27FC236}">
              <a16:creationId xmlns:a16="http://schemas.microsoft.com/office/drawing/2014/main" id="{594184EB-4BDC-400D-BF7A-FA3A0236647A}"/>
            </a:ext>
          </a:extLst>
        </xdr:cNvPr>
        <xdr:cNvCxnSpPr/>
      </xdr:nvCxnSpPr>
      <xdr:spPr>
        <a:xfrm flipV="1">
          <a:off x="4760595" y="4609677"/>
          <a:ext cx="1270" cy="1320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104792</xdr:rowOff>
    </xdr:from>
    <xdr:ext cx="405111" cy="259045"/>
    <xdr:sp macro="" textlink="">
      <xdr:nvSpPr>
        <xdr:cNvPr id="66" name="有形固定資産減価償却率最小値テキスト">
          <a:extLst>
            <a:ext uri="{FF2B5EF4-FFF2-40B4-BE49-F238E27FC236}">
              <a16:creationId xmlns:a16="http://schemas.microsoft.com/office/drawing/2014/main" id="{90DC2745-4AB2-4C66-9F74-761ECC8619DD}"/>
            </a:ext>
          </a:extLst>
        </xdr:cNvPr>
        <xdr:cNvSpPr txBox="1"/>
      </xdr:nvSpPr>
      <xdr:spPr>
        <a:xfrm>
          <a:off x="4813300" y="5934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100965</xdr:rowOff>
    </xdr:from>
    <xdr:to>
      <xdr:col>23</xdr:col>
      <xdr:colOff>174625</xdr:colOff>
      <xdr:row>34</xdr:row>
      <xdr:rowOff>100965</xdr:rowOff>
    </xdr:to>
    <xdr:cxnSp macro="">
      <xdr:nvCxnSpPr>
        <xdr:cNvPr id="67" name="直線コネクタ 66">
          <a:extLst>
            <a:ext uri="{FF2B5EF4-FFF2-40B4-BE49-F238E27FC236}">
              <a16:creationId xmlns:a16="http://schemas.microsoft.com/office/drawing/2014/main" id="{62E99F91-A2B5-4D3F-BEF5-4ADD837D402A}"/>
            </a:ext>
          </a:extLst>
        </xdr:cNvPr>
        <xdr:cNvCxnSpPr/>
      </xdr:nvCxnSpPr>
      <xdr:spPr>
        <a:xfrm>
          <a:off x="4673600" y="593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98654</xdr:rowOff>
    </xdr:from>
    <xdr:ext cx="405111" cy="259045"/>
    <xdr:sp macro="" textlink="">
      <xdr:nvSpPr>
        <xdr:cNvPr id="68" name="有形固定資産減価償却率最大値テキスト">
          <a:extLst>
            <a:ext uri="{FF2B5EF4-FFF2-40B4-BE49-F238E27FC236}">
              <a16:creationId xmlns:a16="http://schemas.microsoft.com/office/drawing/2014/main" id="{801ECFA4-0707-46BC-85BA-BB43321C5D50}"/>
            </a:ext>
          </a:extLst>
        </xdr:cNvPr>
        <xdr:cNvSpPr txBox="1"/>
      </xdr:nvSpPr>
      <xdr:spPr>
        <a:xfrm>
          <a:off x="4813300" y="4384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151977</xdr:rowOff>
    </xdr:from>
    <xdr:to>
      <xdr:col>23</xdr:col>
      <xdr:colOff>174625</xdr:colOff>
      <xdr:row>26</xdr:row>
      <xdr:rowOff>151977</xdr:rowOff>
    </xdr:to>
    <xdr:cxnSp macro="">
      <xdr:nvCxnSpPr>
        <xdr:cNvPr id="69" name="直線コネクタ 68">
          <a:extLst>
            <a:ext uri="{FF2B5EF4-FFF2-40B4-BE49-F238E27FC236}">
              <a16:creationId xmlns:a16="http://schemas.microsoft.com/office/drawing/2014/main" id="{A5FB2024-6411-4397-A880-4785972AE41C}"/>
            </a:ext>
          </a:extLst>
        </xdr:cNvPr>
        <xdr:cNvCxnSpPr/>
      </xdr:nvCxnSpPr>
      <xdr:spPr>
        <a:xfrm>
          <a:off x="4673600" y="4609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46372</xdr:rowOff>
    </xdr:from>
    <xdr:ext cx="405111" cy="259045"/>
    <xdr:sp macro="" textlink="">
      <xdr:nvSpPr>
        <xdr:cNvPr id="70" name="有形固定資産減価償却率平均値テキスト">
          <a:extLst>
            <a:ext uri="{FF2B5EF4-FFF2-40B4-BE49-F238E27FC236}">
              <a16:creationId xmlns:a16="http://schemas.microsoft.com/office/drawing/2014/main" id="{57E8537C-940C-4932-9891-38F34AEB7A17}"/>
            </a:ext>
          </a:extLst>
        </xdr:cNvPr>
        <xdr:cNvSpPr txBox="1"/>
      </xdr:nvSpPr>
      <xdr:spPr>
        <a:xfrm>
          <a:off x="4813300" y="5361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67945</xdr:rowOff>
    </xdr:from>
    <xdr:to>
      <xdr:col>23</xdr:col>
      <xdr:colOff>136525</xdr:colOff>
      <xdr:row>31</xdr:row>
      <xdr:rowOff>169545</xdr:rowOff>
    </xdr:to>
    <xdr:sp macro="" textlink="">
      <xdr:nvSpPr>
        <xdr:cNvPr id="71" name="フローチャート: 判断 70">
          <a:extLst>
            <a:ext uri="{FF2B5EF4-FFF2-40B4-BE49-F238E27FC236}">
              <a16:creationId xmlns:a16="http://schemas.microsoft.com/office/drawing/2014/main" id="{EAB7D4E8-D484-409E-8B1D-260294323F35}"/>
            </a:ext>
          </a:extLst>
        </xdr:cNvPr>
        <xdr:cNvSpPr/>
      </xdr:nvSpPr>
      <xdr:spPr>
        <a:xfrm>
          <a:off x="4711700" y="538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35560</xdr:rowOff>
    </xdr:from>
    <xdr:to>
      <xdr:col>19</xdr:col>
      <xdr:colOff>187325</xdr:colOff>
      <xdr:row>31</xdr:row>
      <xdr:rowOff>137160</xdr:rowOff>
    </xdr:to>
    <xdr:sp macro="" textlink="">
      <xdr:nvSpPr>
        <xdr:cNvPr id="72" name="フローチャート: 判断 71">
          <a:extLst>
            <a:ext uri="{FF2B5EF4-FFF2-40B4-BE49-F238E27FC236}">
              <a16:creationId xmlns:a16="http://schemas.microsoft.com/office/drawing/2014/main" id="{888A3B13-C63B-4BE6-939F-8990ABA32A53}"/>
            </a:ext>
          </a:extLst>
        </xdr:cNvPr>
        <xdr:cNvSpPr/>
      </xdr:nvSpPr>
      <xdr:spPr>
        <a:xfrm>
          <a:off x="4000500" y="535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163830</xdr:rowOff>
    </xdr:from>
    <xdr:to>
      <xdr:col>15</xdr:col>
      <xdr:colOff>187325</xdr:colOff>
      <xdr:row>31</xdr:row>
      <xdr:rowOff>93980</xdr:rowOff>
    </xdr:to>
    <xdr:sp macro="" textlink="">
      <xdr:nvSpPr>
        <xdr:cNvPr id="73" name="フローチャート: 判断 72">
          <a:extLst>
            <a:ext uri="{FF2B5EF4-FFF2-40B4-BE49-F238E27FC236}">
              <a16:creationId xmlns:a16="http://schemas.microsoft.com/office/drawing/2014/main" id="{CA06D795-EEA7-4FF3-9E78-3FE0765AA1D3}"/>
            </a:ext>
          </a:extLst>
        </xdr:cNvPr>
        <xdr:cNvSpPr/>
      </xdr:nvSpPr>
      <xdr:spPr>
        <a:xfrm>
          <a:off x="3238500" y="530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135043</xdr:rowOff>
    </xdr:from>
    <xdr:to>
      <xdr:col>11</xdr:col>
      <xdr:colOff>187325</xdr:colOff>
      <xdr:row>31</xdr:row>
      <xdr:rowOff>65193</xdr:rowOff>
    </xdr:to>
    <xdr:sp macro="" textlink="">
      <xdr:nvSpPr>
        <xdr:cNvPr id="74" name="フローチャート: 判断 73">
          <a:extLst>
            <a:ext uri="{FF2B5EF4-FFF2-40B4-BE49-F238E27FC236}">
              <a16:creationId xmlns:a16="http://schemas.microsoft.com/office/drawing/2014/main" id="{CCCFDE86-5C35-43DB-8039-C037DC258203}"/>
            </a:ext>
          </a:extLst>
        </xdr:cNvPr>
        <xdr:cNvSpPr/>
      </xdr:nvSpPr>
      <xdr:spPr>
        <a:xfrm>
          <a:off x="2476500" y="5278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106257</xdr:rowOff>
    </xdr:from>
    <xdr:to>
      <xdr:col>7</xdr:col>
      <xdr:colOff>187325</xdr:colOff>
      <xdr:row>31</xdr:row>
      <xdr:rowOff>36407</xdr:rowOff>
    </xdr:to>
    <xdr:sp macro="" textlink="">
      <xdr:nvSpPr>
        <xdr:cNvPr id="75" name="フローチャート: 判断 74">
          <a:extLst>
            <a:ext uri="{FF2B5EF4-FFF2-40B4-BE49-F238E27FC236}">
              <a16:creationId xmlns:a16="http://schemas.microsoft.com/office/drawing/2014/main" id="{7E18A85D-D705-41D4-A864-3EEE826B9F38}"/>
            </a:ext>
          </a:extLst>
        </xdr:cNvPr>
        <xdr:cNvSpPr/>
      </xdr:nvSpPr>
      <xdr:spPr>
        <a:xfrm>
          <a:off x="1714500" y="524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2060BAF8-8FD9-448A-90D1-E052DF5C5F9C}"/>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CC6C8AD4-EE97-4DBD-AE95-5869C70820F9}"/>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B6F63863-8E19-412B-9569-134A053D5517}"/>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23987524-ECAB-4C15-879C-F0511BE71079}"/>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44D1221F-1990-4A64-B193-04E13EBF0C06}"/>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156633</xdr:rowOff>
    </xdr:from>
    <xdr:to>
      <xdr:col>23</xdr:col>
      <xdr:colOff>136525</xdr:colOff>
      <xdr:row>31</xdr:row>
      <xdr:rowOff>86783</xdr:rowOff>
    </xdr:to>
    <xdr:sp macro="" textlink="">
      <xdr:nvSpPr>
        <xdr:cNvPr id="81" name="楕円 80">
          <a:extLst>
            <a:ext uri="{FF2B5EF4-FFF2-40B4-BE49-F238E27FC236}">
              <a16:creationId xmlns:a16="http://schemas.microsoft.com/office/drawing/2014/main" id="{8EDF5FC9-0A4F-4345-92F9-521F9BABDAE3}"/>
            </a:ext>
          </a:extLst>
        </xdr:cNvPr>
        <xdr:cNvSpPr/>
      </xdr:nvSpPr>
      <xdr:spPr>
        <a:xfrm>
          <a:off x="4711700" y="530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8060</xdr:rowOff>
    </xdr:from>
    <xdr:ext cx="405111" cy="259045"/>
    <xdr:sp macro="" textlink="">
      <xdr:nvSpPr>
        <xdr:cNvPr id="82" name="有形固定資産減価償却率該当値テキスト">
          <a:extLst>
            <a:ext uri="{FF2B5EF4-FFF2-40B4-BE49-F238E27FC236}">
              <a16:creationId xmlns:a16="http://schemas.microsoft.com/office/drawing/2014/main" id="{84B3E3B6-76B4-414C-A8F5-7695ED54844A}"/>
            </a:ext>
          </a:extLst>
        </xdr:cNvPr>
        <xdr:cNvSpPr txBox="1"/>
      </xdr:nvSpPr>
      <xdr:spPr>
        <a:xfrm>
          <a:off x="4813300" y="5151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99060</xdr:rowOff>
    </xdr:from>
    <xdr:to>
      <xdr:col>19</xdr:col>
      <xdr:colOff>187325</xdr:colOff>
      <xdr:row>31</xdr:row>
      <xdr:rowOff>29210</xdr:rowOff>
    </xdr:to>
    <xdr:sp macro="" textlink="">
      <xdr:nvSpPr>
        <xdr:cNvPr id="83" name="楕円 82">
          <a:extLst>
            <a:ext uri="{FF2B5EF4-FFF2-40B4-BE49-F238E27FC236}">
              <a16:creationId xmlns:a16="http://schemas.microsoft.com/office/drawing/2014/main" id="{FD589AB3-8379-4243-8267-599060280ECD}"/>
            </a:ext>
          </a:extLst>
        </xdr:cNvPr>
        <xdr:cNvSpPr/>
      </xdr:nvSpPr>
      <xdr:spPr>
        <a:xfrm>
          <a:off x="4000500" y="524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149860</xdr:rowOff>
    </xdr:from>
    <xdr:to>
      <xdr:col>23</xdr:col>
      <xdr:colOff>85725</xdr:colOff>
      <xdr:row>31</xdr:row>
      <xdr:rowOff>35983</xdr:rowOff>
    </xdr:to>
    <xdr:cxnSp macro="">
      <xdr:nvCxnSpPr>
        <xdr:cNvPr id="84" name="直線コネクタ 83">
          <a:extLst>
            <a:ext uri="{FF2B5EF4-FFF2-40B4-BE49-F238E27FC236}">
              <a16:creationId xmlns:a16="http://schemas.microsoft.com/office/drawing/2014/main" id="{7896BAC5-9C4F-4C4F-99F8-7B06A5EE4B32}"/>
            </a:ext>
          </a:extLst>
        </xdr:cNvPr>
        <xdr:cNvCxnSpPr/>
      </xdr:nvCxnSpPr>
      <xdr:spPr>
        <a:xfrm>
          <a:off x="4051300" y="5293360"/>
          <a:ext cx="7112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52282</xdr:rowOff>
    </xdr:from>
    <xdr:to>
      <xdr:col>15</xdr:col>
      <xdr:colOff>187325</xdr:colOff>
      <xdr:row>30</xdr:row>
      <xdr:rowOff>153882</xdr:rowOff>
    </xdr:to>
    <xdr:sp macro="" textlink="">
      <xdr:nvSpPr>
        <xdr:cNvPr id="85" name="楕円 84">
          <a:extLst>
            <a:ext uri="{FF2B5EF4-FFF2-40B4-BE49-F238E27FC236}">
              <a16:creationId xmlns:a16="http://schemas.microsoft.com/office/drawing/2014/main" id="{50D1A11A-6179-48A9-9912-07BF108B3D12}"/>
            </a:ext>
          </a:extLst>
        </xdr:cNvPr>
        <xdr:cNvSpPr/>
      </xdr:nvSpPr>
      <xdr:spPr>
        <a:xfrm>
          <a:off x="3238500" y="519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103082</xdr:rowOff>
    </xdr:from>
    <xdr:to>
      <xdr:col>19</xdr:col>
      <xdr:colOff>136525</xdr:colOff>
      <xdr:row>30</xdr:row>
      <xdr:rowOff>149860</xdr:rowOff>
    </xdr:to>
    <xdr:cxnSp macro="">
      <xdr:nvCxnSpPr>
        <xdr:cNvPr id="86" name="直線コネクタ 85">
          <a:extLst>
            <a:ext uri="{FF2B5EF4-FFF2-40B4-BE49-F238E27FC236}">
              <a16:creationId xmlns:a16="http://schemas.microsoft.com/office/drawing/2014/main" id="{584594B5-340D-46AC-A48A-6E1AF6CE42F2}"/>
            </a:ext>
          </a:extLst>
        </xdr:cNvPr>
        <xdr:cNvCxnSpPr/>
      </xdr:nvCxnSpPr>
      <xdr:spPr>
        <a:xfrm>
          <a:off x="3289300" y="5246582"/>
          <a:ext cx="7620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169757</xdr:rowOff>
    </xdr:from>
    <xdr:to>
      <xdr:col>11</xdr:col>
      <xdr:colOff>187325</xdr:colOff>
      <xdr:row>30</xdr:row>
      <xdr:rowOff>99907</xdr:rowOff>
    </xdr:to>
    <xdr:sp macro="" textlink="">
      <xdr:nvSpPr>
        <xdr:cNvPr id="87" name="楕円 86">
          <a:extLst>
            <a:ext uri="{FF2B5EF4-FFF2-40B4-BE49-F238E27FC236}">
              <a16:creationId xmlns:a16="http://schemas.microsoft.com/office/drawing/2014/main" id="{3630B6F6-B873-4541-A9D2-021DDCD050A5}"/>
            </a:ext>
          </a:extLst>
        </xdr:cNvPr>
        <xdr:cNvSpPr/>
      </xdr:nvSpPr>
      <xdr:spPr>
        <a:xfrm>
          <a:off x="2476500" y="514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49107</xdr:rowOff>
    </xdr:from>
    <xdr:to>
      <xdr:col>15</xdr:col>
      <xdr:colOff>136525</xdr:colOff>
      <xdr:row>30</xdr:row>
      <xdr:rowOff>103082</xdr:rowOff>
    </xdr:to>
    <xdr:cxnSp macro="">
      <xdr:nvCxnSpPr>
        <xdr:cNvPr id="88" name="直線コネクタ 87">
          <a:extLst>
            <a:ext uri="{FF2B5EF4-FFF2-40B4-BE49-F238E27FC236}">
              <a16:creationId xmlns:a16="http://schemas.microsoft.com/office/drawing/2014/main" id="{B5FD32E1-59CA-46B3-959B-D06FC1627861}"/>
            </a:ext>
          </a:extLst>
        </xdr:cNvPr>
        <xdr:cNvCxnSpPr/>
      </xdr:nvCxnSpPr>
      <xdr:spPr>
        <a:xfrm>
          <a:off x="2527300" y="5192607"/>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104987</xdr:rowOff>
    </xdr:from>
    <xdr:to>
      <xdr:col>7</xdr:col>
      <xdr:colOff>187325</xdr:colOff>
      <xdr:row>30</xdr:row>
      <xdr:rowOff>35137</xdr:rowOff>
    </xdr:to>
    <xdr:sp macro="" textlink="">
      <xdr:nvSpPr>
        <xdr:cNvPr id="89" name="楕円 88">
          <a:extLst>
            <a:ext uri="{FF2B5EF4-FFF2-40B4-BE49-F238E27FC236}">
              <a16:creationId xmlns:a16="http://schemas.microsoft.com/office/drawing/2014/main" id="{7E3DB791-3464-4A80-8305-C2336F71C8A7}"/>
            </a:ext>
          </a:extLst>
        </xdr:cNvPr>
        <xdr:cNvSpPr/>
      </xdr:nvSpPr>
      <xdr:spPr>
        <a:xfrm>
          <a:off x="1714500" y="507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155787</xdr:rowOff>
    </xdr:from>
    <xdr:to>
      <xdr:col>11</xdr:col>
      <xdr:colOff>136525</xdr:colOff>
      <xdr:row>30</xdr:row>
      <xdr:rowOff>49107</xdr:rowOff>
    </xdr:to>
    <xdr:cxnSp macro="">
      <xdr:nvCxnSpPr>
        <xdr:cNvPr id="90" name="直線コネクタ 89">
          <a:extLst>
            <a:ext uri="{FF2B5EF4-FFF2-40B4-BE49-F238E27FC236}">
              <a16:creationId xmlns:a16="http://schemas.microsoft.com/office/drawing/2014/main" id="{B229EC27-BA7B-4A0C-A462-9AB3B9A73B8A}"/>
            </a:ext>
          </a:extLst>
        </xdr:cNvPr>
        <xdr:cNvCxnSpPr/>
      </xdr:nvCxnSpPr>
      <xdr:spPr>
        <a:xfrm>
          <a:off x="1765300" y="5127837"/>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128287</xdr:rowOff>
    </xdr:from>
    <xdr:ext cx="405111" cy="259045"/>
    <xdr:sp macro="" textlink="">
      <xdr:nvSpPr>
        <xdr:cNvPr id="91" name="n_1aveValue有形固定資産減価償却率">
          <a:extLst>
            <a:ext uri="{FF2B5EF4-FFF2-40B4-BE49-F238E27FC236}">
              <a16:creationId xmlns:a16="http://schemas.microsoft.com/office/drawing/2014/main" id="{AAB21772-5469-421A-9988-37C026C71EE2}"/>
            </a:ext>
          </a:extLst>
        </xdr:cNvPr>
        <xdr:cNvSpPr txBox="1"/>
      </xdr:nvSpPr>
      <xdr:spPr>
        <a:xfrm>
          <a:off x="3836044" y="544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85107</xdr:rowOff>
    </xdr:from>
    <xdr:ext cx="405111" cy="259045"/>
    <xdr:sp macro="" textlink="">
      <xdr:nvSpPr>
        <xdr:cNvPr id="92" name="n_2aveValue有形固定資産減価償却率">
          <a:extLst>
            <a:ext uri="{FF2B5EF4-FFF2-40B4-BE49-F238E27FC236}">
              <a16:creationId xmlns:a16="http://schemas.microsoft.com/office/drawing/2014/main" id="{2CA30492-7936-4190-B391-3E3F88D5BA85}"/>
            </a:ext>
          </a:extLst>
        </xdr:cNvPr>
        <xdr:cNvSpPr txBox="1"/>
      </xdr:nvSpPr>
      <xdr:spPr>
        <a:xfrm>
          <a:off x="3086744" y="5400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56320</xdr:rowOff>
    </xdr:from>
    <xdr:ext cx="405111" cy="259045"/>
    <xdr:sp macro="" textlink="">
      <xdr:nvSpPr>
        <xdr:cNvPr id="93" name="n_3aveValue有形固定資産減価償却率">
          <a:extLst>
            <a:ext uri="{FF2B5EF4-FFF2-40B4-BE49-F238E27FC236}">
              <a16:creationId xmlns:a16="http://schemas.microsoft.com/office/drawing/2014/main" id="{04B5F45E-3C4D-43CE-BD9A-160C7FA09913}"/>
            </a:ext>
          </a:extLst>
        </xdr:cNvPr>
        <xdr:cNvSpPr txBox="1"/>
      </xdr:nvSpPr>
      <xdr:spPr>
        <a:xfrm>
          <a:off x="2324744" y="5371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27534</xdr:rowOff>
    </xdr:from>
    <xdr:ext cx="405111" cy="259045"/>
    <xdr:sp macro="" textlink="">
      <xdr:nvSpPr>
        <xdr:cNvPr id="94" name="n_4aveValue有形固定資産減価償却率">
          <a:extLst>
            <a:ext uri="{FF2B5EF4-FFF2-40B4-BE49-F238E27FC236}">
              <a16:creationId xmlns:a16="http://schemas.microsoft.com/office/drawing/2014/main" id="{BD4D6EDD-3BB0-4097-9EFF-CE9B917415D2}"/>
            </a:ext>
          </a:extLst>
        </xdr:cNvPr>
        <xdr:cNvSpPr txBox="1"/>
      </xdr:nvSpPr>
      <xdr:spPr>
        <a:xfrm>
          <a:off x="1562744" y="5342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45737</xdr:rowOff>
    </xdr:from>
    <xdr:ext cx="405111" cy="259045"/>
    <xdr:sp macro="" textlink="">
      <xdr:nvSpPr>
        <xdr:cNvPr id="95" name="n_1mainValue有形固定資産減価償却率">
          <a:extLst>
            <a:ext uri="{FF2B5EF4-FFF2-40B4-BE49-F238E27FC236}">
              <a16:creationId xmlns:a16="http://schemas.microsoft.com/office/drawing/2014/main" id="{F28DC7E7-9C61-4A09-A111-7638BD6BBB97}"/>
            </a:ext>
          </a:extLst>
        </xdr:cNvPr>
        <xdr:cNvSpPr txBox="1"/>
      </xdr:nvSpPr>
      <xdr:spPr>
        <a:xfrm>
          <a:off x="3836044" y="5017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170409</xdr:rowOff>
    </xdr:from>
    <xdr:ext cx="405111" cy="259045"/>
    <xdr:sp macro="" textlink="">
      <xdr:nvSpPr>
        <xdr:cNvPr id="96" name="n_2mainValue有形固定資産減価償却率">
          <a:extLst>
            <a:ext uri="{FF2B5EF4-FFF2-40B4-BE49-F238E27FC236}">
              <a16:creationId xmlns:a16="http://schemas.microsoft.com/office/drawing/2014/main" id="{D71987AE-3889-4CF2-9CC5-1AE96BF63468}"/>
            </a:ext>
          </a:extLst>
        </xdr:cNvPr>
        <xdr:cNvSpPr txBox="1"/>
      </xdr:nvSpPr>
      <xdr:spPr>
        <a:xfrm>
          <a:off x="3086744" y="4971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116434</xdr:rowOff>
    </xdr:from>
    <xdr:ext cx="405111" cy="259045"/>
    <xdr:sp macro="" textlink="">
      <xdr:nvSpPr>
        <xdr:cNvPr id="97" name="n_3mainValue有形固定資産減価償却率">
          <a:extLst>
            <a:ext uri="{FF2B5EF4-FFF2-40B4-BE49-F238E27FC236}">
              <a16:creationId xmlns:a16="http://schemas.microsoft.com/office/drawing/2014/main" id="{071DE3B9-D168-4B81-858C-A7ACCE6107CB}"/>
            </a:ext>
          </a:extLst>
        </xdr:cNvPr>
        <xdr:cNvSpPr txBox="1"/>
      </xdr:nvSpPr>
      <xdr:spPr>
        <a:xfrm>
          <a:off x="2324744" y="4917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51664</xdr:rowOff>
    </xdr:from>
    <xdr:ext cx="405111" cy="259045"/>
    <xdr:sp macro="" textlink="">
      <xdr:nvSpPr>
        <xdr:cNvPr id="98" name="n_4mainValue有形固定資産減価償却率">
          <a:extLst>
            <a:ext uri="{FF2B5EF4-FFF2-40B4-BE49-F238E27FC236}">
              <a16:creationId xmlns:a16="http://schemas.microsoft.com/office/drawing/2014/main" id="{A2FF3547-681D-4255-ACD3-CC9178F426F2}"/>
            </a:ext>
          </a:extLst>
        </xdr:cNvPr>
        <xdr:cNvSpPr txBox="1"/>
      </xdr:nvSpPr>
      <xdr:spPr>
        <a:xfrm>
          <a:off x="1562744" y="4852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294A5D0B-56E3-45D7-89E1-00BDE2932181}"/>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DF61434C-E7FC-48BC-98AD-3FFCA95332D4}"/>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6EB03706-7F22-477F-9A96-4D09BB9731E0}"/>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[ 607.9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182C0D5E-6077-417C-867F-5D6484A5272A}"/>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5005CAFE-091A-4FB5-9226-4CC1F4D18DDC}"/>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5C967C5A-1C1A-4608-91BE-756AA1330096}"/>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B64049F9-73F3-4553-A7B9-F046DEEB2DF0}"/>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C34A7B32-2EB2-4CDF-A25F-3B43FC974AAB}"/>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94AA352A-995E-4505-8DE9-1D3D1DA804AD}"/>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244D0C43-FE45-43FE-B281-EA28057BC645}"/>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CFB7D19A-61F4-4AA5-9603-64518EE44AE9}"/>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7F8BA6A3-57F0-4A81-A509-C14667C84308}"/>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ECD287F7-57D1-485C-9FFE-E59FA4BFA064}"/>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債務償還比率は、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経常一般財源等</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の減少により、前年度から</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79.5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悪化</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し、類似団体平均と比較すると、</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39.6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この要因は、類似団体と比べ、市債残高や公営企業等への繰入見込額が多い一方で、充当可能特定歳入が少ないこと等が挙げられる。今後も、社会保障経費など経常的経費の増加や公共施設の更新など、財政需要の増嵩が見込まれるが、本市策定の「健全な財政運営へのガイドライン」に基づき、計画的な借入を行うなど持続可能な財政運営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287AEA56-3A5F-4980-B5F0-8508E3898637}"/>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889D62C9-B77A-468D-B4F7-9A103961FE90}"/>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262919AC-20DF-49C4-B7C0-1CF11412879A}"/>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55427F13-EC67-4120-92BE-F1E083D1D294}"/>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BC878DC4-0744-4910-AE37-7CB68EA879D7}"/>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4E5A26F6-5EC2-40B3-B74C-F85397C618BB}"/>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4E1D63C5-997F-45FF-B481-725A783E62C7}"/>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05B3421A-4183-4350-BC14-AF2DB7280F8B}"/>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7F66FF37-38F4-4136-9D48-0A64E58950E9}"/>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578A7394-B9F6-4903-93CA-596554FE9B59}"/>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3CCF14AD-D211-4016-BB8D-3B80EE3ADB72}"/>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EAF0DEA3-68D0-4107-9DEF-B166D4CBA824}"/>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5AB8B068-23F6-4F16-8879-F84A515E7CCC}"/>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E521C6D1-34B5-457C-8D14-FD5851B9FAE2}"/>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F8FA6950-2DE6-4483-A5B0-AD1D7E6B5580}"/>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139107</xdr:rowOff>
    </xdr:to>
    <xdr:cxnSp macro="">
      <xdr:nvCxnSpPr>
        <xdr:cNvPr id="127" name="直線コネクタ 126">
          <a:extLst>
            <a:ext uri="{FF2B5EF4-FFF2-40B4-BE49-F238E27FC236}">
              <a16:creationId xmlns:a16="http://schemas.microsoft.com/office/drawing/2014/main" id="{8B0F3EE1-F23F-4EDC-AF45-99735FBFE538}"/>
            </a:ext>
          </a:extLst>
        </xdr:cNvPr>
        <xdr:cNvCxnSpPr/>
      </xdr:nvCxnSpPr>
      <xdr:spPr>
        <a:xfrm flipV="1">
          <a:off x="14793595" y="4541308"/>
          <a:ext cx="1269" cy="1427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142934</xdr:rowOff>
    </xdr:from>
    <xdr:ext cx="560923" cy="259045"/>
    <xdr:sp macro="" textlink="">
      <xdr:nvSpPr>
        <xdr:cNvPr id="128" name="債務償還比率最小値テキスト">
          <a:extLst>
            <a:ext uri="{FF2B5EF4-FFF2-40B4-BE49-F238E27FC236}">
              <a16:creationId xmlns:a16="http://schemas.microsoft.com/office/drawing/2014/main" id="{5068988F-64C7-4A41-B99E-2C7EED668D93}"/>
            </a:ext>
          </a:extLst>
        </xdr:cNvPr>
        <xdr:cNvSpPr txBox="1"/>
      </xdr:nvSpPr>
      <xdr:spPr>
        <a:xfrm>
          <a:off x="14846300" y="597223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139107</xdr:rowOff>
    </xdr:from>
    <xdr:to>
      <xdr:col>76</xdr:col>
      <xdr:colOff>111125</xdr:colOff>
      <xdr:row>34</xdr:row>
      <xdr:rowOff>139107</xdr:rowOff>
    </xdr:to>
    <xdr:cxnSp macro="">
      <xdr:nvCxnSpPr>
        <xdr:cNvPr id="129" name="直線コネクタ 128">
          <a:extLst>
            <a:ext uri="{FF2B5EF4-FFF2-40B4-BE49-F238E27FC236}">
              <a16:creationId xmlns:a16="http://schemas.microsoft.com/office/drawing/2014/main" id="{D5EB4948-E074-416A-82A4-928577E5A475}"/>
            </a:ext>
          </a:extLst>
        </xdr:cNvPr>
        <xdr:cNvCxnSpPr/>
      </xdr:nvCxnSpPr>
      <xdr:spPr>
        <a:xfrm>
          <a:off x="14706600" y="596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224E96D0-07C6-41B4-B671-4FEC29CE6B10}"/>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D349FEA4-987F-4E08-9040-B29F30D6EE43}"/>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51530</xdr:rowOff>
    </xdr:from>
    <xdr:ext cx="469744" cy="259045"/>
    <xdr:sp macro="" textlink="">
      <xdr:nvSpPr>
        <xdr:cNvPr id="132" name="債務償還比率平均値テキスト">
          <a:extLst>
            <a:ext uri="{FF2B5EF4-FFF2-40B4-BE49-F238E27FC236}">
              <a16:creationId xmlns:a16="http://schemas.microsoft.com/office/drawing/2014/main" id="{2DC2FF93-552F-4695-A5E1-F560C9D179E0}"/>
            </a:ext>
          </a:extLst>
        </xdr:cNvPr>
        <xdr:cNvSpPr txBox="1"/>
      </xdr:nvSpPr>
      <xdr:spPr>
        <a:xfrm>
          <a:off x="14846300" y="50235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28653</xdr:rowOff>
    </xdr:from>
    <xdr:to>
      <xdr:col>76</xdr:col>
      <xdr:colOff>73025</xdr:colOff>
      <xdr:row>30</xdr:row>
      <xdr:rowOff>130253</xdr:rowOff>
    </xdr:to>
    <xdr:sp macro="" textlink="">
      <xdr:nvSpPr>
        <xdr:cNvPr id="133" name="フローチャート: 判断 132">
          <a:extLst>
            <a:ext uri="{FF2B5EF4-FFF2-40B4-BE49-F238E27FC236}">
              <a16:creationId xmlns:a16="http://schemas.microsoft.com/office/drawing/2014/main" id="{77CF766C-FBF4-4AC3-94BC-A731FB499F9F}"/>
            </a:ext>
          </a:extLst>
        </xdr:cNvPr>
        <xdr:cNvSpPr/>
      </xdr:nvSpPr>
      <xdr:spPr>
        <a:xfrm>
          <a:off x="14744700" y="517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125257</xdr:rowOff>
    </xdr:from>
    <xdr:to>
      <xdr:col>72</xdr:col>
      <xdr:colOff>123825</xdr:colOff>
      <xdr:row>30</xdr:row>
      <xdr:rowOff>55407</xdr:rowOff>
    </xdr:to>
    <xdr:sp macro="" textlink="">
      <xdr:nvSpPr>
        <xdr:cNvPr id="134" name="フローチャート: 判断 133">
          <a:extLst>
            <a:ext uri="{FF2B5EF4-FFF2-40B4-BE49-F238E27FC236}">
              <a16:creationId xmlns:a16="http://schemas.microsoft.com/office/drawing/2014/main" id="{47953C8C-C809-477B-B86A-081784108C13}"/>
            </a:ext>
          </a:extLst>
        </xdr:cNvPr>
        <xdr:cNvSpPr/>
      </xdr:nvSpPr>
      <xdr:spPr>
        <a:xfrm>
          <a:off x="14033500" y="5097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135763</xdr:rowOff>
    </xdr:from>
    <xdr:to>
      <xdr:col>68</xdr:col>
      <xdr:colOff>123825</xdr:colOff>
      <xdr:row>31</xdr:row>
      <xdr:rowOff>65913</xdr:rowOff>
    </xdr:to>
    <xdr:sp macro="" textlink="">
      <xdr:nvSpPr>
        <xdr:cNvPr id="135" name="フローチャート: 判断 134">
          <a:extLst>
            <a:ext uri="{FF2B5EF4-FFF2-40B4-BE49-F238E27FC236}">
              <a16:creationId xmlns:a16="http://schemas.microsoft.com/office/drawing/2014/main" id="{50BFDC22-4A2B-4D54-9577-6CCB5D022AF1}"/>
            </a:ext>
          </a:extLst>
        </xdr:cNvPr>
        <xdr:cNvSpPr/>
      </xdr:nvSpPr>
      <xdr:spPr>
        <a:xfrm>
          <a:off x="13271500" y="527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142840</xdr:rowOff>
    </xdr:from>
    <xdr:to>
      <xdr:col>64</xdr:col>
      <xdr:colOff>123825</xdr:colOff>
      <xdr:row>31</xdr:row>
      <xdr:rowOff>72990</xdr:rowOff>
    </xdr:to>
    <xdr:sp macro="" textlink="">
      <xdr:nvSpPr>
        <xdr:cNvPr id="136" name="フローチャート: 判断 135">
          <a:extLst>
            <a:ext uri="{FF2B5EF4-FFF2-40B4-BE49-F238E27FC236}">
              <a16:creationId xmlns:a16="http://schemas.microsoft.com/office/drawing/2014/main" id="{F00FC5C7-B0E5-492E-A3A0-364AEFC7DC0E}"/>
            </a:ext>
          </a:extLst>
        </xdr:cNvPr>
        <xdr:cNvSpPr/>
      </xdr:nvSpPr>
      <xdr:spPr>
        <a:xfrm>
          <a:off x="12509500" y="5286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117532</xdr:rowOff>
    </xdr:from>
    <xdr:to>
      <xdr:col>60</xdr:col>
      <xdr:colOff>123825</xdr:colOff>
      <xdr:row>31</xdr:row>
      <xdr:rowOff>47682</xdr:rowOff>
    </xdr:to>
    <xdr:sp macro="" textlink="">
      <xdr:nvSpPr>
        <xdr:cNvPr id="137" name="フローチャート: 判断 136">
          <a:extLst>
            <a:ext uri="{FF2B5EF4-FFF2-40B4-BE49-F238E27FC236}">
              <a16:creationId xmlns:a16="http://schemas.microsoft.com/office/drawing/2014/main" id="{538AB912-9630-435F-A0ED-397CB34563BF}"/>
            </a:ext>
          </a:extLst>
        </xdr:cNvPr>
        <xdr:cNvSpPr/>
      </xdr:nvSpPr>
      <xdr:spPr>
        <a:xfrm>
          <a:off x="11747500" y="5261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953FC3FE-4F88-4C95-99B3-52D6EEB7E4FD}"/>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A30BE907-4782-4904-A4C1-13C83FCAAAE2}"/>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61E652CA-7B19-4A12-AA14-DE0CB553814D}"/>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9E19735D-F9A4-43D2-960E-BE29869EB583}"/>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E230C3DC-2BE2-44B4-8DCB-5506F738FED5}"/>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76151</xdr:rowOff>
    </xdr:from>
    <xdr:to>
      <xdr:col>76</xdr:col>
      <xdr:colOff>73025</xdr:colOff>
      <xdr:row>31</xdr:row>
      <xdr:rowOff>6301</xdr:rowOff>
    </xdr:to>
    <xdr:sp macro="" textlink="">
      <xdr:nvSpPr>
        <xdr:cNvPr id="143" name="楕円 142">
          <a:extLst>
            <a:ext uri="{FF2B5EF4-FFF2-40B4-BE49-F238E27FC236}">
              <a16:creationId xmlns:a16="http://schemas.microsoft.com/office/drawing/2014/main" id="{89CD318A-846B-43DA-B4D3-2208A428740C}"/>
            </a:ext>
          </a:extLst>
        </xdr:cNvPr>
        <xdr:cNvSpPr/>
      </xdr:nvSpPr>
      <xdr:spPr>
        <a:xfrm>
          <a:off x="14744700" y="5219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54578</xdr:rowOff>
    </xdr:from>
    <xdr:ext cx="469744" cy="259045"/>
    <xdr:sp macro="" textlink="">
      <xdr:nvSpPr>
        <xdr:cNvPr id="144" name="債務償還比率該当値テキスト">
          <a:extLst>
            <a:ext uri="{FF2B5EF4-FFF2-40B4-BE49-F238E27FC236}">
              <a16:creationId xmlns:a16="http://schemas.microsoft.com/office/drawing/2014/main" id="{A2A63248-6E5F-4FA9-9207-5E37AC16DF11}"/>
            </a:ext>
          </a:extLst>
        </xdr:cNvPr>
        <xdr:cNvSpPr txBox="1"/>
      </xdr:nvSpPr>
      <xdr:spPr>
        <a:xfrm>
          <a:off x="14846300" y="5198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152245</xdr:rowOff>
    </xdr:from>
    <xdr:to>
      <xdr:col>72</xdr:col>
      <xdr:colOff>123825</xdr:colOff>
      <xdr:row>30</xdr:row>
      <xdr:rowOff>82395</xdr:rowOff>
    </xdr:to>
    <xdr:sp macro="" textlink="">
      <xdr:nvSpPr>
        <xdr:cNvPr id="145" name="楕円 144">
          <a:extLst>
            <a:ext uri="{FF2B5EF4-FFF2-40B4-BE49-F238E27FC236}">
              <a16:creationId xmlns:a16="http://schemas.microsoft.com/office/drawing/2014/main" id="{1D7A5E54-1ED4-4BDE-8029-5BA8CD4C777B}"/>
            </a:ext>
          </a:extLst>
        </xdr:cNvPr>
        <xdr:cNvSpPr/>
      </xdr:nvSpPr>
      <xdr:spPr>
        <a:xfrm>
          <a:off x="14033500" y="51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31595</xdr:rowOff>
    </xdr:from>
    <xdr:to>
      <xdr:col>76</xdr:col>
      <xdr:colOff>22225</xdr:colOff>
      <xdr:row>30</xdr:row>
      <xdr:rowOff>126951</xdr:rowOff>
    </xdr:to>
    <xdr:cxnSp macro="">
      <xdr:nvCxnSpPr>
        <xdr:cNvPr id="146" name="直線コネクタ 145">
          <a:extLst>
            <a:ext uri="{FF2B5EF4-FFF2-40B4-BE49-F238E27FC236}">
              <a16:creationId xmlns:a16="http://schemas.microsoft.com/office/drawing/2014/main" id="{A172533A-62BB-4A7D-BB4B-0C7710AE7B3D}"/>
            </a:ext>
          </a:extLst>
        </xdr:cNvPr>
        <xdr:cNvCxnSpPr/>
      </xdr:nvCxnSpPr>
      <xdr:spPr>
        <a:xfrm>
          <a:off x="14084300" y="5175095"/>
          <a:ext cx="711200" cy="9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31482</xdr:rowOff>
    </xdr:from>
    <xdr:to>
      <xdr:col>68</xdr:col>
      <xdr:colOff>123825</xdr:colOff>
      <xdr:row>31</xdr:row>
      <xdr:rowOff>133082</xdr:rowOff>
    </xdr:to>
    <xdr:sp macro="" textlink="">
      <xdr:nvSpPr>
        <xdr:cNvPr id="147" name="楕円 146">
          <a:extLst>
            <a:ext uri="{FF2B5EF4-FFF2-40B4-BE49-F238E27FC236}">
              <a16:creationId xmlns:a16="http://schemas.microsoft.com/office/drawing/2014/main" id="{1E0901BB-2104-403E-B265-1013E8015728}"/>
            </a:ext>
          </a:extLst>
        </xdr:cNvPr>
        <xdr:cNvSpPr/>
      </xdr:nvSpPr>
      <xdr:spPr>
        <a:xfrm>
          <a:off x="13271500" y="534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31595</xdr:rowOff>
    </xdr:from>
    <xdr:to>
      <xdr:col>72</xdr:col>
      <xdr:colOff>73025</xdr:colOff>
      <xdr:row>31</xdr:row>
      <xdr:rowOff>82282</xdr:rowOff>
    </xdr:to>
    <xdr:cxnSp macro="">
      <xdr:nvCxnSpPr>
        <xdr:cNvPr id="148" name="直線コネクタ 147">
          <a:extLst>
            <a:ext uri="{FF2B5EF4-FFF2-40B4-BE49-F238E27FC236}">
              <a16:creationId xmlns:a16="http://schemas.microsoft.com/office/drawing/2014/main" id="{5D9D4485-B714-46A6-94A2-0DA58ACF1399}"/>
            </a:ext>
          </a:extLst>
        </xdr:cNvPr>
        <xdr:cNvCxnSpPr/>
      </xdr:nvCxnSpPr>
      <xdr:spPr>
        <a:xfrm flipV="1">
          <a:off x="13322300" y="5175095"/>
          <a:ext cx="762000" cy="222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47434</xdr:rowOff>
    </xdr:from>
    <xdr:to>
      <xdr:col>64</xdr:col>
      <xdr:colOff>123825</xdr:colOff>
      <xdr:row>31</xdr:row>
      <xdr:rowOff>149034</xdr:rowOff>
    </xdr:to>
    <xdr:sp macro="" textlink="">
      <xdr:nvSpPr>
        <xdr:cNvPr id="149" name="楕円 148">
          <a:extLst>
            <a:ext uri="{FF2B5EF4-FFF2-40B4-BE49-F238E27FC236}">
              <a16:creationId xmlns:a16="http://schemas.microsoft.com/office/drawing/2014/main" id="{374090CF-FCA5-423E-BC4B-BC3A551A9EB2}"/>
            </a:ext>
          </a:extLst>
        </xdr:cNvPr>
        <xdr:cNvSpPr/>
      </xdr:nvSpPr>
      <xdr:spPr>
        <a:xfrm>
          <a:off x="12509500" y="5362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82282</xdr:rowOff>
    </xdr:from>
    <xdr:to>
      <xdr:col>68</xdr:col>
      <xdr:colOff>73025</xdr:colOff>
      <xdr:row>31</xdr:row>
      <xdr:rowOff>98234</xdr:rowOff>
    </xdr:to>
    <xdr:cxnSp macro="">
      <xdr:nvCxnSpPr>
        <xdr:cNvPr id="150" name="直線コネクタ 149">
          <a:extLst>
            <a:ext uri="{FF2B5EF4-FFF2-40B4-BE49-F238E27FC236}">
              <a16:creationId xmlns:a16="http://schemas.microsoft.com/office/drawing/2014/main" id="{020FC257-640F-4975-95AB-D0126E2450AF}"/>
            </a:ext>
          </a:extLst>
        </xdr:cNvPr>
        <xdr:cNvCxnSpPr/>
      </xdr:nvCxnSpPr>
      <xdr:spPr>
        <a:xfrm flipV="1">
          <a:off x="12560300" y="5397232"/>
          <a:ext cx="762000" cy="15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33641</xdr:rowOff>
    </xdr:from>
    <xdr:to>
      <xdr:col>60</xdr:col>
      <xdr:colOff>123825</xdr:colOff>
      <xdr:row>31</xdr:row>
      <xdr:rowOff>135241</xdr:rowOff>
    </xdr:to>
    <xdr:sp macro="" textlink="">
      <xdr:nvSpPr>
        <xdr:cNvPr id="151" name="楕円 150">
          <a:extLst>
            <a:ext uri="{FF2B5EF4-FFF2-40B4-BE49-F238E27FC236}">
              <a16:creationId xmlns:a16="http://schemas.microsoft.com/office/drawing/2014/main" id="{653E4F1B-4543-48FD-9892-0131D02AF611}"/>
            </a:ext>
          </a:extLst>
        </xdr:cNvPr>
        <xdr:cNvSpPr/>
      </xdr:nvSpPr>
      <xdr:spPr>
        <a:xfrm>
          <a:off x="11747500" y="534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84441</xdr:rowOff>
    </xdr:from>
    <xdr:to>
      <xdr:col>64</xdr:col>
      <xdr:colOff>73025</xdr:colOff>
      <xdr:row>31</xdr:row>
      <xdr:rowOff>98234</xdr:rowOff>
    </xdr:to>
    <xdr:cxnSp macro="">
      <xdr:nvCxnSpPr>
        <xdr:cNvPr id="152" name="直線コネクタ 151">
          <a:extLst>
            <a:ext uri="{FF2B5EF4-FFF2-40B4-BE49-F238E27FC236}">
              <a16:creationId xmlns:a16="http://schemas.microsoft.com/office/drawing/2014/main" id="{621E6CA9-8B0A-4420-887E-ADAEE73241DA}"/>
            </a:ext>
          </a:extLst>
        </xdr:cNvPr>
        <xdr:cNvCxnSpPr/>
      </xdr:nvCxnSpPr>
      <xdr:spPr>
        <a:xfrm>
          <a:off x="11798300" y="5399391"/>
          <a:ext cx="762000" cy="13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71934</xdr:rowOff>
    </xdr:from>
    <xdr:ext cx="469744" cy="259045"/>
    <xdr:sp macro="" textlink="">
      <xdr:nvSpPr>
        <xdr:cNvPr id="153" name="n_1aveValue債務償還比率">
          <a:extLst>
            <a:ext uri="{FF2B5EF4-FFF2-40B4-BE49-F238E27FC236}">
              <a16:creationId xmlns:a16="http://schemas.microsoft.com/office/drawing/2014/main" id="{45256CB3-77C9-4DD8-9206-2CBD16FB5025}"/>
            </a:ext>
          </a:extLst>
        </xdr:cNvPr>
        <xdr:cNvSpPr txBox="1"/>
      </xdr:nvSpPr>
      <xdr:spPr>
        <a:xfrm>
          <a:off x="13836727" y="4872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82440</xdr:rowOff>
    </xdr:from>
    <xdr:ext cx="469744" cy="259045"/>
    <xdr:sp macro="" textlink="">
      <xdr:nvSpPr>
        <xdr:cNvPr id="154" name="n_2aveValue債務償還比率">
          <a:extLst>
            <a:ext uri="{FF2B5EF4-FFF2-40B4-BE49-F238E27FC236}">
              <a16:creationId xmlns:a16="http://schemas.microsoft.com/office/drawing/2014/main" id="{AA1EDA74-BD1B-4976-A1FA-5E640DC015E0}"/>
            </a:ext>
          </a:extLst>
        </xdr:cNvPr>
        <xdr:cNvSpPr txBox="1"/>
      </xdr:nvSpPr>
      <xdr:spPr>
        <a:xfrm>
          <a:off x="13087427" y="5054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89517</xdr:rowOff>
    </xdr:from>
    <xdr:ext cx="469744" cy="259045"/>
    <xdr:sp macro="" textlink="">
      <xdr:nvSpPr>
        <xdr:cNvPr id="155" name="n_3aveValue債務償還比率">
          <a:extLst>
            <a:ext uri="{FF2B5EF4-FFF2-40B4-BE49-F238E27FC236}">
              <a16:creationId xmlns:a16="http://schemas.microsoft.com/office/drawing/2014/main" id="{1D4DCA82-AD6D-4724-A790-9DAD5D342046}"/>
            </a:ext>
          </a:extLst>
        </xdr:cNvPr>
        <xdr:cNvSpPr txBox="1"/>
      </xdr:nvSpPr>
      <xdr:spPr>
        <a:xfrm>
          <a:off x="12325427" y="5061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64209</xdr:rowOff>
    </xdr:from>
    <xdr:ext cx="469744" cy="259045"/>
    <xdr:sp macro="" textlink="">
      <xdr:nvSpPr>
        <xdr:cNvPr id="156" name="n_4aveValue債務償還比率">
          <a:extLst>
            <a:ext uri="{FF2B5EF4-FFF2-40B4-BE49-F238E27FC236}">
              <a16:creationId xmlns:a16="http://schemas.microsoft.com/office/drawing/2014/main" id="{98B05957-E175-40CB-8023-DCB416D43992}"/>
            </a:ext>
          </a:extLst>
        </xdr:cNvPr>
        <xdr:cNvSpPr txBox="1"/>
      </xdr:nvSpPr>
      <xdr:spPr>
        <a:xfrm>
          <a:off x="11563427" y="5036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73522</xdr:rowOff>
    </xdr:from>
    <xdr:ext cx="469744" cy="259045"/>
    <xdr:sp macro="" textlink="">
      <xdr:nvSpPr>
        <xdr:cNvPr id="157" name="n_1mainValue債務償還比率">
          <a:extLst>
            <a:ext uri="{FF2B5EF4-FFF2-40B4-BE49-F238E27FC236}">
              <a16:creationId xmlns:a16="http://schemas.microsoft.com/office/drawing/2014/main" id="{1E351DC8-FE1A-4531-AE6E-052440705396}"/>
            </a:ext>
          </a:extLst>
        </xdr:cNvPr>
        <xdr:cNvSpPr txBox="1"/>
      </xdr:nvSpPr>
      <xdr:spPr>
        <a:xfrm>
          <a:off x="13836727" y="5217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124209</xdr:rowOff>
    </xdr:from>
    <xdr:ext cx="469744" cy="259045"/>
    <xdr:sp macro="" textlink="">
      <xdr:nvSpPr>
        <xdr:cNvPr id="158" name="n_2mainValue債務償還比率">
          <a:extLst>
            <a:ext uri="{FF2B5EF4-FFF2-40B4-BE49-F238E27FC236}">
              <a16:creationId xmlns:a16="http://schemas.microsoft.com/office/drawing/2014/main" id="{647922E0-FA29-4D05-A689-9E6143926609}"/>
            </a:ext>
          </a:extLst>
        </xdr:cNvPr>
        <xdr:cNvSpPr txBox="1"/>
      </xdr:nvSpPr>
      <xdr:spPr>
        <a:xfrm>
          <a:off x="13087427" y="5439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140161</xdr:rowOff>
    </xdr:from>
    <xdr:ext cx="469744" cy="259045"/>
    <xdr:sp macro="" textlink="">
      <xdr:nvSpPr>
        <xdr:cNvPr id="159" name="n_3mainValue債務償還比率">
          <a:extLst>
            <a:ext uri="{FF2B5EF4-FFF2-40B4-BE49-F238E27FC236}">
              <a16:creationId xmlns:a16="http://schemas.microsoft.com/office/drawing/2014/main" id="{A0894BBA-DFE2-43CB-8E0D-98AE78F9EA4C}"/>
            </a:ext>
          </a:extLst>
        </xdr:cNvPr>
        <xdr:cNvSpPr txBox="1"/>
      </xdr:nvSpPr>
      <xdr:spPr>
        <a:xfrm>
          <a:off x="12325427" y="5455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126368</xdr:rowOff>
    </xdr:from>
    <xdr:ext cx="469744" cy="259045"/>
    <xdr:sp macro="" textlink="">
      <xdr:nvSpPr>
        <xdr:cNvPr id="160" name="n_4mainValue債務償還比率">
          <a:extLst>
            <a:ext uri="{FF2B5EF4-FFF2-40B4-BE49-F238E27FC236}">
              <a16:creationId xmlns:a16="http://schemas.microsoft.com/office/drawing/2014/main" id="{9A59ADE4-02D6-475E-B31B-0EC3DF0FC6F8}"/>
            </a:ext>
          </a:extLst>
        </xdr:cNvPr>
        <xdr:cNvSpPr txBox="1"/>
      </xdr:nvSpPr>
      <xdr:spPr>
        <a:xfrm>
          <a:off x="11563427" y="5441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8C4CAD89-24B9-4831-8AF0-AD10FA6319B2}"/>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5637C76A-D3A7-47B8-89E8-CAC5D56759ED}"/>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D22CFF82-C940-4B6D-B7F4-A4E1FB245EC4}"/>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C6F81633-5178-48F4-BAED-8F6E4DC8198E}"/>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A90CE899-DAC2-4BE5-AA42-FF5D8CB14172}"/>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8EC6F42B-14E0-45B1-B195-EC076BE4AF68}"/>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B9EF8E6-010F-43A0-8F6A-9AFDDD9B9EE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3028C38-1566-40C8-BE4E-E43CA9DE7AF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B2A1BFE-1A3A-4AD0-B733-114582D4129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B2FB2A4-A1FE-4E02-9901-8323A933F23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4874243-3006-45CB-A11E-3CBA8C910E2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3D11F4B-58E5-41BA-A05F-C22342B6D80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21CD044-576C-4657-A86E-D6A7C68999D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ADB73AB-B89C-4852-BAC0-398049BF15D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7EE7F48-9608-478A-96EE-BBE8465BB06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0645A7C-8733-467C-8ABA-A0E751A5055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503,865
500,088
429.35
215,552,463
209,891,805
4,148,597
111,139,782
162,829,226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148E0DF-DDE5-4737-95A5-B70C8BE3FD3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EBB3C08-D69B-4901-ABD2-9DDBE6D17FC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B85C70E-7828-45DC-AD91-69DD10CAE7E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24.3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F66418D-A55A-4F1F-9B1D-07171F454FD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74875D2-E658-4541-A061-39E766F3326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14C434BB-9D2F-4281-B3B9-20FC0067E5C9}"/>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069C27C-A205-4F8D-B99E-89F38E1E4DF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0FF8F98-9FB0-440D-A4D4-6E346A2DDDD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2BBFA06-9F42-4378-A672-A9C6A8812A8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9C87A0C-0551-422F-B679-BBDA5E25493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1F4E5DC-A08B-4762-AB80-FC90A960BBC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FF88F81-FC05-4CF3-AD28-D04881D70CA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0E744A5-ABB5-4474-B5F0-6E5966F72DD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C63469F-00A6-4E8F-9343-FBAE0DDAA60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8A9CA30-29A2-4E0E-AC73-D667261AF25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F7A4BB1-9475-4DE7-808D-7C78D1814D8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B314C6C-7468-400B-959C-F425F022C6B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7186D36-1339-4504-A6B7-26074F0FCEA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EF36D08-F3D4-4ACB-87C6-46A6C284D62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7989915-EB23-4CFC-8B9F-F27161B88D1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451C6FC-1EBA-4C03-8D11-E6315BB44FB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A70108C-EC69-4B4F-9891-1E6B7B4B2B6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3ED93D7-64BB-4A89-A8A1-3384FD93A06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5410461-D09D-4054-A87F-A60AC8022F1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F4F7227-8E73-47D0-AB09-D08E8E7479C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FC5455F-95F7-4F24-BAC1-EBD09CCDFA2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B9CF987-2CE9-4C1E-80E4-2FE5899B0A8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736C83C-0410-409D-87A4-AC6B7CDDA64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CCDC4E9-94F9-441C-9F69-4B8A3C7EE4C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A073045-8F0E-468E-BE2B-4BBE0DB1E20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404D543-AE39-48F2-92A0-08D966B7BA9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F4261FA-BB23-48D9-8B50-49B60B531BE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75982AEF-C08C-474C-A961-15EC4EB6D941}"/>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9F8B723F-CE7F-467E-A016-940C9C275284}"/>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CEA2510C-EA9F-4702-8E0A-BEA788C2ECCC}"/>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1FC8875D-6A44-44CC-8DB4-83331AC6D1EB}"/>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2DA211C-29F9-449A-8A07-566CD4B33BF9}"/>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B0E03997-70D7-45C7-9363-7715D0F0DE5C}"/>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FBA29B51-AD93-408E-8146-A15CB0ADAFA3}"/>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45BD7577-3837-4B64-AB1F-F46871588A2F}"/>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9991F655-5293-463F-87CE-87DD7FAB8FD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F717119F-B7A4-41E5-BA54-3AC35A1F8346}"/>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2E426DA3-8332-4BCB-8280-E9D2B32EAE7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94488</xdr:rowOff>
    </xdr:from>
    <xdr:to>
      <xdr:col>24</xdr:col>
      <xdr:colOff>62865</xdr:colOff>
      <xdr:row>41</xdr:row>
      <xdr:rowOff>73914</xdr:rowOff>
    </xdr:to>
    <xdr:cxnSp macro="">
      <xdr:nvCxnSpPr>
        <xdr:cNvPr id="55" name="直線コネクタ 54">
          <a:extLst>
            <a:ext uri="{FF2B5EF4-FFF2-40B4-BE49-F238E27FC236}">
              <a16:creationId xmlns:a16="http://schemas.microsoft.com/office/drawing/2014/main" id="{009E42BD-447B-432A-9DB8-AFC7E5CC86DB}"/>
            </a:ext>
          </a:extLst>
        </xdr:cNvPr>
        <xdr:cNvCxnSpPr/>
      </xdr:nvCxnSpPr>
      <xdr:spPr>
        <a:xfrm flipV="1">
          <a:off x="4634865" y="5752338"/>
          <a:ext cx="0" cy="135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77741</xdr:rowOff>
    </xdr:from>
    <xdr:ext cx="405111" cy="259045"/>
    <xdr:sp macro="" textlink="">
      <xdr:nvSpPr>
        <xdr:cNvPr id="56" name="【道路】&#10;有形固定資産減価償却率最小値テキスト">
          <a:extLst>
            <a:ext uri="{FF2B5EF4-FFF2-40B4-BE49-F238E27FC236}">
              <a16:creationId xmlns:a16="http://schemas.microsoft.com/office/drawing/2014/main" id="{8F93ACB8-F133-4B13-880A-9ED2C7E6FA38}"/>
            </a:ext>
          </a:extLst>
        </xdr:cNvPr>
        <xdr:cNvSpPr txBox="1"/>
      </xdr:nvSpPr>
      <xdr:spPr>
        <a:xfrm>
          <a:off x="4673600" y="710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73914</xdr:rowOff>
    </xdr:from>
    <xdr:to>
      <xdr:col>24</xdr:col>
      <xdr:colOff>152400</xdr:colOff>
      <xdr:row>41</xdr:row>
      <xdr:rowOff>73914</xdr:rowOff>
    </xdr:to>
    <xdr:cxnSp macro="">
      <xdr:nvCxnSpPr>
        <xdr:cNvPr id="57" name="直線コネクタ 56">
          <a:extLst>
            <a:ext uri="{FF2B5EF4-FFF2-40B4-BE49-F238E27FC236}">
              <a16:creationId xmlns:a16="http://schemas.microsoft.com/office/drawing/2014/main" id="{CA1C4BA5-2105-48CD-9F95-6D1C2B448DBE}"/>
            </a:ext>
          </a:extLst>
        </xdr:cNvPr>
        <xdr:cNvCxnSpPr/>
      </xdr:nvCxnSpPr>
      <xdr:spPr>
        <a:xfrm>
          <a:off x="4546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41165</xdr:rowOff>
    </xdr:from>
    <xdr:ext cx="405111" cy="259045"/>
    <xdr:sp macro="" textlink="">
      <xdr:nvSpPr>
        <xdr:cNvPr id="58" name="【道路】&#10;有形固定資産減価償却率最大値テキスト">
          <a:extLst>
            <a:ext uri="{FF2B5EF4-FFF2-40B4-BE49-F238E27FC236}">
              <a16:creationId xmlns:a16="http://schemas.microsoft.com/office/drawing/2014/main" id="{C0AD1947-51EA-44E1-8799-1EAC2ABBDAC3}"/>
            </a:ext>
          </a:extLst>
        </xdr:cNvPr>
        <xdr:cNvSpPr txBox="1"/>
      </xdr:nvSpPr>
      <xdr:spPr>
        <a:xfrm>
          <a:off x="4673600" y="5527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94488</xdr:rowOff>
    </xdr:from>
    <xdr:to>
      <xdr:col>24</xdr:col>
      <xdr:colOff>152400</xdr:colOff>
      <xdr:row>33</xdr:row>
      <xdr:rowOff>94488</xdr:rowOff>
    </xdr:to>
    <xdr:cxnSp macro="">
      <xdr:nvCxnSpPr>
        <xdr:cNvPr id="59" name="直線コネクタ 58">
          <a:extLst>
            <a:ext uri="{FF2B5EF4-FFF2-40B4-BE49-F238E27FC236}">
              <a16:creationId xmlns:a16="http://schemas.microsoft.com/office/drawing/2014/main" id="{0A0E374A-1AC5-42C0-AD36-8F4C3A508B47}"/>
            </a:ext>
          </a:extLst>
        </xdr:cNvPr>
        <xdr:cNvCxnSpPr/>
      </xdr:nvCxnSpPr>
      <xdr:spPr>
        <a:xfrm>
          <a:off x="4546600" y="5752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48277</xdr:rowOff>
    </xdr:from>
    <xdr:ext cx="405111" cy="259045"/>
    <xdr:sp macro="" textlink="">
      <xdr:nvSpPr>
        <xdr:cNvPr id="60" name="【道路】&#10;有形固定資産減価償却率平均値テキスト">
          <a:extLst>
            <a:ext uri="{FF2B5EF4-FFF2-40B4-BE49-F238E27FC236}">
              <a16:creationId xmlns:a16="http://schemas.microsoft.com/office/drawing/2014/main" id="{25E46F3B-7690-467B-8E6D-EF21D1D58F70}"/>
            </a:ext>
          </a:extLst>
        </xdr:cNvPr>
        <xdr:cNvSpPr txBox="1"/>
      </xdr:nvSpPr>
      <xdr:spPr>
        <a:xfrm>
          <a:off x="4673600" y="6220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25400</xdr:rowOff>
    </xdr:from>
    <xdr:to>
      <xdr:col>24</xdr:col>
      <xdr:colOff>114300</xdr:colOff>
      <xdr:row>37</xdr:row>
      <xdr:rowOff>127000</xdr:rowOff>
    </xdr:to>
    <xdr:sp macro="" textlink="">
      <xdr:nvSpPr>
        <xdr:cNvPr id="61" name="フローチャート: 判断 60">
          <a:extLst>
            <a:ext uri="{FF2B5EF4-FFF2-40B4-BE49-F238E27FC236}">
              <a16:creationId xmlns:a16="http://schemas.microsoft.com/office/drawing/2014/main" id="{647D2C13-5FD6-430C-B3D7-7166B6C118CA}"/>
            </a:ext>
          </a:extLst>
        </xdr:cNvPr>
        <xdr:cNvSpPr/>
      </xdr:nvSpPr>
      <xdr:spPr>
        <a:xfrm>
          <a:off x="45847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164846</xdr:rowOff>
    </xdr:from>
    <xdr:to>
      <xdr:col>20</xdr:col>
      <xdr:colOff>38100</xdr:colOff>
      <xdr:row>37</xdr:row>
      <xdr:rowOff>94996</xdr:rowOff>
    </xdr:to>
    <xdr:sp macro="" textlink="">
      <xdr:nvSpPr>
        <xdr:cNvPr id="62" name="フローチャート: 判断 61">
          <a:extLst>
            <a:ext uri="{FF2B5EF4-FFF2-40B4-BE49-F238E27FC236}">
              <a16:creationId xmlns:a16="http://schemas.microsoft.com/office/drawing/2014/main" id="{139681DF-0CF5-4543-AB9D-9181DC371E2F}"/>
            </a:ext>
          </a:extLst>
        </xdr:cNvPr>
        <xdr:cNvSpPr/>
      </xdr:nvSpPr>
      <xdr:spPr>
        <a:xfrm>
          <a:off x="3746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macro="" textlink="">
      <xdr:nvSpPr>
        <xdr:cNvPr id="63" name="フローチャート: 判断 62">
          <a:extLst>
            <a:ext uri="{FF2B5EF4-FFF2-40B4-BE49-F238E27FC236}">
              <a16:creationId xmlns:a16="http://schemas.microsoft.com/office/drawing/2014/main" id="{42887F34-C3E1-4942-8803-8B7F2B532DD4}"/>
            </a:ext>
          </a:extLst>
        </xdr:cNvPr>
        <xdr:cNvSpPr/>
      </xdr:nvSpPr>
      <xdr:spPr>
        <a:xfrm>
          <a:off x="2857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98552</xdr:rowOff>
    </xdr:from>
    <xdr:to>
      <xdr:col>10</xdr:col>
      <xdr:colOff>165100</xdr:colOff>
      <xdr:row>37</xdr:row>
      <xdr:rowOff>28702</xdr:rowOff>
    </xdr:to>
    <xdr:sp macro="" textlink="">
      <xdr:nvSpPr>
        <xdr:cNvPr id="64" name="フローチャート: 判断 63">
          <a:extLst>
            <a:ext uri="{FF2B5EF4-FFF2-40B4-BE49-F238E27FC236}">
              <a16:creationId xmlns:a16="http://schemas.microsoft.com/office/drawing/2014/main" id="{144C5ED8-2284-431F-A33E-0BA1429BBF36}"/>
            </a:ext>
          </a:extLst>
        </xdr:cNvPr>
        <xdr:cNvSpPr/>
      </xdr:nvSpPr>
      <xdr:spPr>
        <a:xfrm>
          <a:off x="1968500" y="627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59690</xdr:rowOff>
    </xdr:from>
    <xdr:to>
      <xdr:col>6</xdr:col>
      <xdr:colOff>38100</xdr:colOff>
      <xdr:row>36</xdr:row>
      <xdr:rowOff>161290</xdr:rowOff>
    </xdr:to>
    <xdr:sp macro="" textlink="">
      <xdr:nvSpPr>
        <xdr:cNvPr id="65" name="フローチャート: 判断 64">
          <a:extLst>
            <a:ext uri="{FF2B5EF4-FFF2-40B4-BE49-F238E27FC236}">
              <a16:creationId xmlns:a16="http://schemas.microsoft.com/office/drawing/2014/main" id="{0731FC65-F8C7-4DB0-9BDB-CAB5C62AB652}"/>
            </a:ext>
          </a:extLst>
        </xdr:cNvPr>
        <xdr:cNvSpPr/>
      </xdr:nvSpPr>
      <xdr:spPr>
        <a:xfrm>
          <a:off x="10795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E29B6EC2-74AA-4B09-819E-B95899F93F3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EE84134D-C131-4F3E-942A-91AE843DB0A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0CCC7A2-C377-400E-ADF8-73C402572BA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465F5C5-C4A6-4D82-9754-3E75E43661D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1756D95-E038-4A4A-99E5-2CE5C08CBD8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157988</xdr:rowOff>
    </xdr:from>
    <xdr:to>
      <xdr:col>24</xdr:col>
      <xdr:colOff>114300</xdr:colOff>
      <xdr:row>38</xdr:row>
      <xdr:rowOff>88138</xdr:rowOff>
    </xdr:to>
    <xdr:sp macro="" textlink="">
      <xdr:nvSpPr>
        <xdr:cNvPr id="71" name="楕円 70">
          <a:extLst>
            <a:ext uri="{FF2B5EF4-FFF2-40B4-BE49-F238E27FC236}">
              <a16:creationId xmlns:a16="http://schemas.microsoft.com/office/drawing/2014/main" id="{054D8529-C632-4B5D-AE2F-7576F9238BC4}"/>
            </a:ext>
          </a:extLst>
        </xdr:cNvPr>
        <xdr:cNvSpPr/>
      </xdr:nvSpPr>
      <xdr:spPr>
        <a:xfrm>
          <a:off x="4584700" y="650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136415</xdr:rowOff>
    </xdr:from>
    <xdr:ext cx="405111" cy="259045"/>
    <xdr:sp macro="" textlink="">
      <xdr:nvSpPr>
        <xdr:cNvPr id="72" name="【道路】&#10;有形固定資産減価償却率該当値テキスト">
          <a:extLst>
            <a:ext uri="{FF2B5EF4-FFF2-40B4-BE49-F238E27FC236}">
              <a16:creationId xmlns:a16="http://schemas.microsoft.com/office/drawing/2014/main" id="{09E8D1D3-ED0E-48E1-8EBB-A7440F90EE11}"/>
            </a:ext>
          </a:extLst>
        </xdr:cNvPr>
        <xdr:cNvSpPr txBox="1"/>
      </xdr:nvSpPr>
      <xdr:spPr>
        <a:xfrm>
          <a:off x="4673600" y="6480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141986</xdr:rowOff>
    </xdr:from>
    <xdr:to>
      <xdr:col>20</xdr:col>
      <xdr:colOff>38100</xdr:colOff>
      <xdr:row>38</xdr:row>
      <xdr:rowOff>72136</xdr:rowOff>
    </xdr:to>
    <xdr:sp macro="" textlink="">
      <xdr:nvSpPr>
        <xdr:cNvPr id="73" name="楕円 72">
          <a:extLst>
            <a:ext uri="{FF2B5EF4-FFF2-40B4-BE49-F238E27FC236}">
              <a16:creationId xmlns:a16="http://schemas.microsoft.com/office/drawing/2014/main" id="{17F43EFA-C658-44D9-BEF0-A3C6330DB716}"/>
            </a:ext>
          </a:extLst>
        </xdr:cNvPr>
        <xdr:cNvSpPr/>
      </xdr:nvSpPr>
      <xdr:spPr>
        <a:xfrm>
          <a:off x="3746500" y="648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21336</xdr:rowOff>
    </xdr:from>
    <xdr:to>
      <xdr:col>24</xdr:col>
      <xdr:colOff>63500</xdr:colOff>
      <xdr:row>38</xdr:row>
      <xdr:rowOff>37338</xdr:rowOff>
    </xdr:to>
    <xdr:cxnSp macro="">
      <xdr:nvCxnSpPr>
        <xdr:cNvPr id="74" name="直線コネクタ 73">
          <a:extLst>
            <a:ext uri="{FF2B5EF4-FFF2-40B4-BE49-F238E27FC236}">
              <a16:creationId xmlns:a16="http://schemas.microsoft.com/office/drawing/2014/main" id="{F1417064-3CE7-4C23-A2A2-477098E7B44F}"/>
            </a:ext>
          </a:extLst>
        </xdr:cNvPr>
        <xdr:cNvCxnSpPr/>
      </xdr:nvCxnSpPr>
      <xdr:spPr>
        <a:xfrm>
          <a:off x="3797300" y="6536436"/>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123698</xdr:rowOff>
    </xdr:from>
    <xdr:to>
      <xdr:col>15</xdr:col>
      <xdr:colOff>101600</xdr:colOff>
      <xdr:row>38</xdr:row>
      <xdr:rowOff>53848</xdr:rowOff>
    </xdr:to>
    <xdr:sp macro="" textlink="">
      <xdr:nvSpPr>
        <xdr:cNvPr id="75" name="楕円 74">
          <a:extLst>
            <a:ext uri="{FF2B5EF4-FFF2-40B4-BE49-F238E27FC236}">
              <a16:creationId xmlns:a16="http://schemas.microsoft.com/office/drawing/2014/main" id="{13373D9B-11E5-46F4-BB21-717C0FC0DF93}"/>
            </a:ext>
          </a:extLst>
        </xdr:cNvPr>
        <xdr:cNvSpPr/>
      </xdr:nvSpPr>
      <xdr:spPr>
        <a:xfrm>
          <a:off x="2857500" y="646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3048</xdr:rowOff>
    </xdr:from>
    <xdr:to>
      <xdr:col>19</xdr:col>
      <xdr:colOff>177800</xdr:colOff>
      <xdr:row>38</xdr:row>
      <xdr:rowOff>21336</xdr:rowOff>
    </xdr:to>
    <xdr:cxnSp macro="">
      <xdr:nvCxnSpPr>
        <xdr:cNvPr id="76" name="直線コネクタ 75">
          <a:extLst>
            <a:ext uri="{FF2B5EF4-FFF2-40B4-BE49-F238E27FC236}">
              <a16:creationId xmlns:a16="http://schemas.microsoft.com/office/drawing/2014/main" id="{63F44D1A-D4C4-414C-BB01-D85957545636}"/>
            </a:ext>
          </a:extLst>
        </xdr:cNvPr>
        <xdr:cNvCxnSpPr/>
      </xdr:nvCxnSpPr>
      <xdr:spPr>
        <a:xfrm>
          <a:off x="2908300" y="65181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105410</xdr:rowOff>
    </xdr:from>
    <xdr:to>
      <xdr:col>10</xdr:col>
      <xdr:colOff>165100</xdr:colOff>
      <xdr:row>38</xdr:row>
      <xdr:rowOff>35560</xdr:rowOff>
    </xdr:to>
    <xdr:sp macro="" textlink="">
      <xdr:nvSpPr>
        <xdr:cNvPr id="77" name="楕円 76">
          <a:extLst>
            <a:ext uri="{FF2B5EF4-FFF2-40B4-BE49-F238E27FC236}">
              <a16:creationId xmlns:a16="http://schemas.microsoft.com/office/drawing/2014/main" id="{A19A9E5B-4E31-4949-9F9F-6861322C700D}"/>
            </a:ext>
          </a:extLst>
        </xdr:cNvPr>
        <xdr:cNvSpPr/>
      </xdr:nvSpPr>
      <xdr:spPr>
        <a:xfrm>
          <a:off x="1968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156210</xdr:rowOff>
    </xdr:from>
    <xdr:to>
      <xdr:col>15</xdr:col>
      <xdr:colOff>50800</xdr:colOff>
      <xdr:row>38</xdr:row>
      <xdr:rowOff>3048</xdr:rowOff>
    </xdr:to>
    <xdr:cxnSp macro="">
      <xdr:nvCxnSpPr>
        <xdr:cNvPr id="78" name="直線コネクタ 77">
          <a:extLst>
            <a:ext uri="{FF2B5EF4-FFF2-40B4-BE49-F238E27FC236}">
              <a16:creationId xmlns:a16="http://schemas.microsoft.com/office/drawing/2014/main" id="{8D27D480-3ED3-4403-AF04-23136F0A931C}"/>
            </a:ext>
          </a:extLst>
        </xdr:cNvPr>
        <xdr:cNvCxnSpPr/>
      </xdr:nvCxnSpPr>
      <xdr:spPr>
        <a:xfrm>
          <a:off x="2019300" y="64998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87122</xdr:rowOff>
    </xdr:from>
    <xdr:to>
      <xdr:col>6</xdr:col>
      <xdr:colOff>38100</xdr:colOff>
      <xdr:row>38</xdr:row>
      <xdr:rowOff>17272</xdr:rowOff>
    </xdr:to>
    <xdr:sp macro="" textlink="">
      <xdr:nvSpPr>
        <xdr:cNvPr id="79" name="楕円 78">
          <a:extLst>
            <a:ext uri="{FF2B5EF4-FFF2-40B4-BE49-F238E27FC236}">
              <a16:creationId xmlns:a16="http://schemas.microsoft.com/office/drawing/2014/main" id="{B47B02E2-989B-4A7B-9862-1877F283E2C3}"/>
            </a:ext>
          </a:extLst>
        </xdr:cNvPr>
        <xdr:cNvSpPr/>
      </xdr:nvSpPr>
      <xdr:spPr>
        <a:xfrm>
          <a:off x="1079500" y="643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137922</xdr:rowOff>
    </xdr:from>
    <xdr:to>
      <xdr:col>10</xdr:col>
      <xdr:colOff>114300</xdr:colOff>
      <xdr:row>37</xdr:row>
      <xdr:rowOff>156210</xdr:rowOff>
    </xdr:to>
    <xdr:cxnSp macro="">
      <xdr:nvCxnSpPr>
        <xdr:cNvPr id="80" name="直線コネクタ 79">
          <a:extLst>
            <a:ext uri="{FF2B5EF4-FFF2-40B4-BE49-F238E27FC236}">
              <a16:creationId xmlns:a16="http://schemas.microsoft.com/office/drawing/2014/main" id="{8253A9F5-638C-4466-8162-7B7E1693C5FE}"/>
            </a:ext>
          </a:extLst>
        </xdr:cNvPr>
        <xdr:cNvCxnSpPr/>
      </xdr:nvCxnSpPr>
      <xdr:spPr>
        <a:xfrm>
          <a:off x="1130300" y="64815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111523</xdr:rowOff>
    </xdr:from>
    <xdr:ext cx="405111" cy="259045"/>
    <xdr:sp macro="" textlink="">
      <xdr:nvSpPr>
        <xdr:cNvPr id="81" name="n_1aveValue【道路】&#10;有形固定資産減価償却率">
          <a:extLst>
            <a:ext uri="{FF2B5EF4-FFF2-40B4-BE49-F238E27FC236}">
              <a16:creationId xmlns:a16="http://schemas.microsoft.com/office/drawing/2014/main" id="{B0E6B1F1-B128-44B0-84F0-E7C39C90F0A9}"/>
            </a:ext>
          </a:extLst>
        </xdr:cNvPr>
        <xdr:cNvSpPr txBox="1"/>
      </xdr:nvSpPr>
      <xdr:spPr>
        <a:xfrm>
          <a:off x="3582044" y="611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79519</xdr:rowOff>
    </xdr:from>
    <xdr:ext cx="405111" cy="259045"/>
    <xdr:sp macro="" textlink="">
      <xdr:nvSpPr>
        <xdr:cNvPr id="82" name="n_2aveValue【道路】&#10;有形固定資産減価償却率">
          <a:extLst>
            <a:ext uri="{FF2B5EF4-FFF2-40B4-BE49-F238E27FC236}">
              <a16:creationId xmlns:a16="http://schemas.microsoft.com/office/drawing/2014/main" id="{BAC3216B-3DD9-4040-9D39-05476A845E6A}"/>
            </a:ext>
          </a:extLst>
        </xdr:cNvPr>
        <xdr:cNvSpPr txBox="1"/>
      </xdr:nvSpPr>
      <xdr:spPr>
        <a:xfrm>
          <a:off x="2705744" y="6080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45229</xdr:rowOff>
    </xdr:from>
    <xdr:ext cx="405111" cy="259045"/>
    <xdr:sp macro="" textlink="">
      <xdr:nvSpPr>
        <xdr:cNvPr id="83" name="n_3aveValue【道路】&#10;有形固定資産減価償却率">
          <a:extLst>
            <a:ext uri="{FF2B5EF4-FFF2-40B4-BE49-F238E27FC236}">
              <a16:creationId xmlns:a16="http://schemas.microsoft.com/office/drawing/2014/main" id="{E65EBC48-CB0D-4C59-97D9-D5F9066449E2}"/>
            </a:ext>
          </a:extLst>
        </xdr:cNvPr>
        <xdr:cNvSpPr txBox="1"/>
      </xdr:nvSpPr>
      <xdr:spPr>
        <a:xfrm>
          <a:off x="1816744" y="6045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6367</xdr:rowOff>
    </xdr:from>
    <xdr:ext cx="405111" cy="259045"/>
    <xdr:sp macro="" textlink="">
      <xdr:nvSpPr>
        <xdr:cNvPr id="84" name="n_4aveValue【道路】&#10;有形固定資産減価償却率">
          <a:extLst>
            <a:ext uri="{FF2B5EF4-FFF2-40B4-BE49-F238E27FC236}">
              <a16:creationId xmlns:a16="http://schemas.microsoft.com/office/drawing/2014/main" id="{230B704D-00F8-4132-B2B7-97C39A0A9EB3}"/>
            </a:ext>
          </a:extLst>
        </xdr:cNvPr>
        <xdr:cNvSpPr txBox="1"/>
      </xdr:nvSpPr>
      <xdr:spPr>
        <a:xfrm>
          <a:off x="927744" y="600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63263</xdr:rowOff>
    </xdr:from>
    <xdr:ext cx="405111" cy="259045"/>
    <xdr:sp macro="" textlink="">
      <xdr:nvSpPr>
        <xdr:cNvPr id="85" name="n_1mainValue【道路】&#10;有形固定資産減価償却率">
          <a:extLst>
            <a:ext uri="{FF2B5EF4-FFF2-40B4-BE49-F238E27FC236}">
              <a16:creationId xmlns:a16="http://schemas.microsoft.com/office/drawing/2014/main" id="{F3431180-4CD8-4782-BE67-E4AFF4E04398}"/>
            </a:ext>
          </a:extLst>
        </xdr:cNvPr>
        <xdr:cNvSpPr txBox="1"/>
      </xdr:nvSpPr>
      <xdr:spPr>
        <a:xfrm>
          <a:off x="3582044" y="6578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44975</xdr:rowOff>
    </xdr:from>
    <xdr:ext cx="405111" cy="259045"/>
    <xdr:sp macro="" textlink="">
      <xdr:nvSpPr>
        <xdr:cNvPr id="86" name="n_2mainValue【道路】&#10;有形固定資産減価償却率">
          <a:extLst>
            <a:ext uri="{FF2B5EF4-FFF2-40B4-BE49-F238E27FC236}">
              <a16:creationId xmlns:a16="http://schemas.microsoft.com/office/drawing/2014/main" id="{7B27022C-A425-4161-A28D-4C31EDEE2F96}"/>
            </a:ext>
          </a:extLst>
        </xdr:cNvPr>
        <xdr:cNvSpPr txBox="1"/>
      </xdr:nvSpPr>
      <xdr:spPr>
        <a:xfrm>
          <a:off x="2705744" y="6560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26687</xdr:rowOff>
    </xdr:from>
    <xdr:ext cx="405111" cy="259045"/>
    <xdr:sp macro="" textlink="">
      <xdr:nvSpPr>
        <xdr:cNvPr id="87" name="n_3mainValue【道路】&#10;有形固定資産減価償却率">
          <a:extLst>
            <a:ext uri="{FF2B5EF4-FFF2-40B4-BE49-F238E27FC236}">
              <a16:creationId xmlns:a16="http://schemas.microsoft.com/office/drawing/2014/main" id="{D3AFC4C0-7413-4D54-943A-17182593DFF9}"/>
            </a:ext>
          </a:extLst>
        </xdr:cNvPr>
        <xdr:cNvSpPr txBox="1"/>
      </xdr:nvSpPr>
      <xdr:spPr>
        <a:xfrm>
          <a:off x="1816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8399</xdr:rowOff>
    </xdr:from>
    <xdr:ext cx="405111" cy="259045"/>
    <xdr:sp macro="" textlink="">
      <xdr:nvSpPr>
        <xdr:cNvPr id="88" name="n_4mainValue【道路】&#10;有形固定資産減価償却率">
          <a:extLst>
            <a:ext uri="{FF2B5EF4-FFF2-40B4-BE49-F238E27FC236}">
              <a16:creationId xmlns:a16="http://schemas.microsoft.com/office/drawing/2014/main" id="{DECE0711-5E88-4EAB-A4C2-A5585FED4BF4}"/>
            </a:ext>
          </a:extLst>
        </xdr:cNvPr>
        <xdr:cNvSpPr txBox="1"/>
      </xdr:nvSpPr>
      <xdr:spPr>
        <a:xfrm>
          <a:off x="927744" y="6523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616CA5CF-4B7B-4166-B42E-B1E19402101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A015725A-3EC7-4AE9-8A1E-6AE0F9C5915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80E933CB-C2B4-4E76-9B2B-6230EC2B644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4A0FC5DB-1D80-4404-A2B3-FA5B047A199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EFE44170-216B-4C8F-AD92-82CA372183A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7B17AC4B-E151-4A0E-962D-9B3D8B97C81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F15715D1-50CE-4274-B1C0-558B3C0E20A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9CC02D0-7882-4184-84EF-276B0159354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C50B6B2F-5657-4EA3-A9FF-BCBCC16F1928}"/>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C4C6C87-8FCB-4C55-80F9-9BA1DBEEA12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78D0E3AF-B685-49C0-BF1B-5C2C9EA6920C}"/>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A4B165B5-5F9C-41F3-8CCC-65BD60589C6F}"/>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D23F4C3E-764C-4F7C-BA9F-ACC0F8DC9EBD}"/>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2" name="テキスト ボックス 101">
          <a:extLst>
            <a:ext uri="{FF2B5EF4-FFF2-40B4-BE49-F238E27FC236}">
              <a16:creationId xmlns:a16="http://schemas.microsoft.com/office/drawing/2014/main" id="{F1DBBE5F-F2D5-40D7-BB5A-8B80DFF44F46}"/>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E69E4671-2A56-4134-9C14-195C4A454582}"/>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4" name="テキスト ボックス 103">
          <a:extLst>
            <a:ext uri="{FF2B5EF4-FFF2-40B4-BE49-F238E27FC236}">
              <a16:creationId xmlns:a16="http://schemas.microsoft.com/office/drawing/2014/main" id="{CA63C68A-CB06-4093-8C94-85F5AA4F77EC}"/>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1205B4E0-4C3E-4046-B8CB-6464F431FFD2}"/>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6" name="テキスト ボックス 105">
          <a:extLst>
            <a:ext uri="{FF2B5EF4-FFF2-40B4-BE49-F238E27FC236}">
              <a16:creationId xmlns:a16="http://schemas.microsoft.com/office/drawing/2014/main" id="{F37E89DC-4816-4833-81F4-E042AAA935FC}"/>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789CFEA2-DFEB-4EC7-B2D7-485A4E68EFCE}"/>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a:extLst>
            <a:ext uri="{FF2B5EF4-FFF2-40B4-BE49-F238E27FC236}">
              <a16:creationId xmlns:a16="http://schemas.microsoft.com/office/drawing/2014/main" id="{D2CCA93F-5C2B-4295-BE76-8C176D02BD06}"/>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9F353CEF-2315-45FA-8F76-7B2B1E89BEA8}"/>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0" name="テキスト ボックス 109">
          <a:extLst>
            <a:ext uri="{FF2B5EF4-FFF2-40B4-BE49-F238E27FC236}">
              <a16:creationId xmlns:a16="http://schemas.microsoft.com/office/drawing/2014/main" id="{B170C1B6-D338-42B0-A403-C4C0FB78036B}"/>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9B438692-5CB1-4282-8A24-F03B631BF7F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8CAA04D4-6DE0-4B65-97AC-1B35FAD12A25}"/>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37379DCF-9FA0-4E2A-AC5B-8CB40890950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18723</xdr:rowOff>
    </xdr:from>
    <xdr:to>
      <xdr:col>54</xdr:col>
      <xdr:colOff>189865</xdr:colOff>
      <xdr:row>42</xdr:row>
      <xdr:rowOff>18397</xdr:rowOff>
    </xdr:to>
    <xdr:cxnSp macro="">
      <xdr:nvCxnSpPr>
        <xdr:cNvPr id="114" name="直線コネクタ 113">
          <a:extLst>
            <a:ext uri="{FF2B5EF4-FFF2-40B4-BE49-F238E27FC236}">
              <a16:creationId xmlns:a16="http://schemas.microsoft.com/office/drawing/2014/main" id="{7B0A6BA3-D556-4235-B8EE-A075D8821A54}"/>
            </a:ext>
          </a:extLst>
        </xdr:cNvPr>
        <xdr:cNvCxnSpPr/>
      </xdr:nvCxnSpPr>
      <xdr:spPr>
        <a:xfrm flipV="1">
          <a:off x="10476865" y="5676573"/>
          <a:ext cx="0" cy="1542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22224</xdr:rowOff>
    </xdr:from>
    <xdr:ext cx="469744" cy="259045"/>
    <xdr:sp macro="" textlink="">
      <xdr:nvSpPr>
        <xdr:cNvPr id="115" name="【道路】&#10;一人当たり延長最小値テキスト">
          <a:extLst>
            <a:ext uri="{FF2B5EF4-FFF2-40B4-BE49-F238E27FC236}">
              <a16:creationId xmlns:a16="http://schemas.microsoft.com/office/drawing/2014/main" id="{0B49E534-FB23-4053-BEC4-88652A4CF742}"/>
            </a:ext>
          </a:extLst>
        </xdr:cNvPr>
        <xdr:cNvSpPr txBox="1"/>
      </xdr:nvSpPr>
      <xdr:spPr>
        <a:xfrm>
          <a:off x="10515600" y="7223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18397</xdr:rowOff>
    </xdr:from>
    <xdr:to>
      <xdr:col>55</xdr:col>
      <xdr:colOff>88900</xdr:colOff>
      <xdr:row>42</xdr:row>
      <xdr:rowOff>18397</xdr:rowOff>
    </xdr:to>
    <xdr:cxnSp macro="">
      <xdr:nvCxnSpPr>
        <xdr:cNvPr id="116" name="直線コネクタ 115">
          <a:extLst>
            <a:ext uri="{FF2B5EF4-FFF2-40B4-BE49-F238E27FC236}">
              <a16:creationId xmlns:a16="http://schemas.microsoft.com/office/drawing/2014/main" id="{A3F1FA9D-6A57-4822-974A-D58E8B726BF5}"/>
            </a:ext>
          </a:extLst>
        </xdr:cNvPr>
        <xdr:cNvCxnSpPr/>
      </xdr:nvCxnSpPr>
      <xdr:spPr>
        <a:xfrm>
          <a:off x="10388600" y="7219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136850</xdr:rowOff>
    </xdr:from>
    <xdr:ext cx="534377" cy="259045"/>
    <xdr:sp macro="" textlink="">
      <xdr:nvSpPr>
        <xdr:cNvPr id="117" name="【道路】&#10;一人当たり延長最大値テキスト">
          <a:extLst>
            <a:ext uri="{FF2B5EF4-FFF2-40B4-BE49-F238E27FC236}">
              <a16:creationId xmlns:a16="http://schemas.microsoft.com/office/drawing/2014/main" id="{34CEE3C7-7ED7-43A2-9F34-81AB982E8648}"/>
            </a:ext>
          </a:extLst>
        </xdr:cNvPr>
        <xdr:cNvSpPr txBox="1"/>
      </xdr:nvSpPr>
      <xdr:spPr>
        <a:xfrm>
          <a:off x="10515600" y="5451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18723</xdr:rowOff>
    </xdr:from>
    <xdr:to>
      <xdr:col>55</xdr:col>
      <xdr:colOff>88900</xdr:colOff>
      <xdr:row>33</xdr:row>
      <xdr:rowOff>18723</xdr:rowOff>
    </xdr:to>
    <xdr:cxnSp macro="">
      <xdr:nvCxnSpPr>
        <xdr:cNvPr id="118" name="直線コネクタ 117">
          <a:extLst>
            <a:ext uri="{FF2B5EF4-FFF2-40B4-BE49-F238E27FC236}">
              <a16:creationId xmlns:a16="http://schemas.microsoft.com/office/drawing/2014/main" id="{77085185-0F38-4A98-B7F8-E62B839BFF7E}"/>
            </a:ext>
          </a:extLst>
        </xdr:cNvPr>
        <xdr:cNvCxnSpPr/>
      </xdr:nvCxnSpPr>
      <xdr:spPr>
        <a:xfrm>
          <a:off x="10388600" y="5676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121102</xdr:rowOff>
    </xdr:from>
    <xdr:ext cx="469744" cy="259045"/>
    <xdr:sp macro="" textlink="">
      <xdr:nvSpPr>
        <xdr:cNvPr id="119" name="【道路】&#10;一人当たり延長平均値テキスト">
          <a:extLst>
            <a:ext uri="{FF2B5EF4-FFF2-40B4-BE49-F238E27FC236}">
              <a16:creationId xmlns:a16="http://schemas.microsoft.com/office/drawing/2014/main" id="{EFDEEA59-536D-4386-BA20-3A54F07B02CB}"/>
            </a:ext>
          </a:extLst>
        </xdr:cNvPr>
        <xdr:cNvSpPr txBox="1"/>
      </xdr:nvSpPr>
      <xdr:spPr>
        <a:xfrm>
          <a:off x="10515600" y="64647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98226</xdr:rowOff>
    </xdr:from>
    <xdr:to>
      <xdr:col>55</xdr:col>
      <xdr:colOff>50800</xdr:colOff>
      <xdr:row>39</xdr:row>
      <xdr:rowOff>28376</xdr:rowOff>
    </xdr:to>
    <xdr:sp macro="" textlink="">
      <xdr:nvSpPr>
        <xdr:cNvPr id="120" name="フローチャート: 判断 119">
          <a:extLst>
            <a:ext uri="{FF2B5EF4-FFF2-40B4-BE49-F238E27FC236}">
              <a16:creationId xmlns:a16="http://schemas.microsoft.com/office/drawing/2014/main" id="{F02C773E-317F-4CDF-9CBC-5A5C9718756F}"/>
            </a:ext>
          </a:extLst>
        </xdr:cNvPr>
        <xdr:cNvSpPr/>
      </xdr:nvSpPr>
      <xdr:spPr>
        <a:xfrm>
          <a:off x="10426700" y="661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98226</xdr:rowOff>
    </xdr:from>
    <xdr:to>
      <xdr:col>50</xdr:col>
      <xdr:colOff>165100</xdr:colOff>
      <xdr:row>39</xdr:row>
      <xdr:rowOff>28376</xdr:rowOff>
    </xdr:to>
    <xdr:sp macro="" textlink="">
      <xdr:nvSpPr>
        <xdr:cNvPr id="121" name="フローチャート: 判断 120">
          <a:extLst>
            <a:ext uri="{FF2B5EF4-FFF2-40B4-BE49-F238E27FC236}">
              <a16:creationId xmlns:a16="http://schemas.microsoft.com/office/drawing/2014/main" id="{B6852448-5A79-43E6-B6B3-22F56C596502}"/>
            </a:ext>
          </a:extLst>
        </xdr:cNvPr>
        <xdr:cNvSpPr/>
      </xdr:nvSpPr>
      <xdr:spPr>
        <a:xfrm>
          <a:off x="9588500" y="661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107805</xdr:rowOff>
    </xdr:from>
    <xdr:to>
      <xdr:col>46</xdr:col>
      <xdr:colOff>38100</xdr:colOff>
      <xdr:row>39</xdr:row>
      <xdr:rowOff>37955</xdr:rowOff>
    </xdr:to>
    <xdr:sp macro="" textlink="">
      <xdr:nvSpPr>
        <xdr:cNvPr id="122" name="フローチャート: 判断 121">
          <a:extLst>
            <a:ext uri="{FF2B5EF4-FFF2-40B4-BE49-F238E27FC236}">
              <a16:creationId xmlns:a16="http://schemas.microsoft.com/office/drawing/2014/main" id="{A8E01682-EE5F-4066-AA43-066195B86A81}"/>
            </a:ext>
          </a:extLst>
        </xdr:cNvPr>
        <xdr:cNvSpPr/>
      </xdr:nvSpPr>
      <xdr:spPr>
        <a:xfrm>
          <a:off x="8699500" y="662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102036</xdr:rowOff>
    </xdr:from>
    <xdr:to>
      <xdr:col>41</xdr:col>
      <xdr:colOff>101600</xdr:colOff>
      <xdr:row>39</xdr:row>
      <xdr:rowOff>32186</xdr:rowOff>
    </xdr:to>
    <xdr:sp macro="" textlink="">
      <xdr:nvSpPr>
        <xdr:cNvPr id="123" name="フローチャート: 判断 122">
          <a:extLst>
            <a:ext uri="{FF2B5EF4-FFF2-40B4-BE49-F238E27FC236}">
              <a16:creationId xmlns:a16="http://schemas.microsoft.com/office/drawing/2014/main" id="{812F964C-1B6C-41D0-B9E3-54B2B8B92ABD}"/>
            </a:ext>
          </a:extLst>
        </xdr:cNvPr>
        <xdr:cNvSpPr/>
      </xdr:nvSpPr>
      <xdr:spPr>
        <a:xfrm>
          <a:off x="7810500" y="661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105519</xdr:rowOff>
    </xdr:from>
    <xdr:to>
      <xdr:col>36</xdr:col>
      <xdr:colOff>165100</xdr:colOff>
      <xdr:row>39</xdr:row>
      <xdr:rowOff>35669</xdr:rowOff>
    </xdr:to>
    <xdr:sp macro="" textlink="">
      <xdr:nvSpPr>
        <xdr:cNvPr id="124" name="フローチャート: 判断 123">
          <a:extLst>
            <a:ext uri="{FF2B5EF4-FFF2-40B4-BE49-F238E27FC236}">
              <a16:creationId xmlns:a16="http://schemas.microsoft.com/office/drawing/2014/main" id="{0670B224-045D-4FF5-A029-E92265DC4CE8}"/>
            </a:ext>
          </a:extLst>
        </xdr:cNvPr>
        <xdr:cNvSpPr/>
      </xdr:nvSpPr>
      <xdr:spPr>
        <a:xfrm>
          <a:off x="6921500" y="662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E78C701-EB15-48B1-8A77-2062A37BE2A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ABF1467-6116-4066-9F57-BF16324BE84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0D0B96F-2BCA-40DA-B9EA-C52D3F3C819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AD299C2-6F51-4CA9-81E3-CD64C8C128B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6B0E4E49-D5E5-4092-8DB4-D6106DEE705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144599</xdr:rowOff>
    </xdr:from>
    <xdr:to>
      <xdr:col>55</xdr:col>
      <xdr:colOff>50800</xdr:colOff>
      <xdr:row>40</xdr:row>
      <xdr:rowOff>74749</xdr:rowOff>
    </xdr:to>
    <xdr:sp macro="" textlink="">
      <xdr:nvSpPr>
        <xdr:cNvPr id="130" name="楕円 129">
          <a:extLst>
            <a:ext uri="{FF2B5EF4-FFF2-40B4-BE49-F238E27FC236}">
              <a16:creationId xmlns:a16="http://schemas.microsoft.com/office/drawing/2014/main" id="{A58B98C8-9845-429B-81C3-93476C8A11EE}"/>
            </a:ext>
          </a:extLst>
        </xdr:cNvPr>
        <xdr:cNvSpPr/>
      </xdr:nvSpPr>
      <xdr:spPr>
        <a:xfrm>
          <a:off x="10426700" y="683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123026</xdr:rowOff>
    </xdr:from>
    <xdr:ext cx="469744" cy="259045"/>
    <xdr:sp macro="" textlink="">
      <xdr:nvSpPr>
        <xdr:cNvPr id="131" name="【道路】&#10;一人当たり延長該当値テキスト">
          <a:extLst>
            <a:ext uri="{FF2B5EF4-FFF2-40B4-BE49-F238E27FC236}">
              <a16:creationId xmlns:a16="http://schemas.microsoft.com/office/drawing/2014/main" id="{65B62D8B-2417-48E9-A044-C2C4D0F76160}"/>
            </a:ext>
          </a:extLst>
        </xdr:cNvPr>
        <xdr:cNvSpPr txBox="1"/>
      </xdr:nvSpPr>
      <xdr:spPr>
        <a:xfrm>
          <a:off x="10515600" y="680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147755</xdr:rowOff>
    </xdr:from>
    <xdr:to>
      <xdr:col>50</xdr:col>
      <xdr:colOff>165100</xdr:colOff>
      <xdr:row>40</xdr:row>
      <xdr:rowOff>77905</xdr:rowOff>
    </xdr:to>
    <xdr:sp macro="" textlink="">
      <xdr:nvSpPr>
        <xdr:cNvPr id="132" name="楕円 131">
          <a:extLst>
            <a:ext uri="{FF2B5EF4-FFF2-40B4-BE49-F238E27FC236}">
              <a16:creationId xmlns:a16="http://schemas.microsoft.com/office/drawing/2014/main" id="{D8F994A9-7454-44F4-8690-26731415379D}"/>
            </a:ext>
          </a:extLst>
        </xdr:cNvPr>
        <xdr:cNvSpPr/>
      </xdr:nvSpPr>
      <xdr:spPr>
        <a:xfrm>
          <a:off x="9588500" y="683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23949</xdr:rowOff>
    </xdr:from>
    <xdr:to>
      <xdr:col>55</xdr:col>
      <xdr:colOff>0</xdr:colOff>
      <xdr:row>40</xdr:row>
      <xdr:rowOff>27105</xdr:rowOff>
    </xdr:to>
    <xdr:cxnSp macro="">
      <xdr:nvCxnSpPr>
        <xdr:cNvPr id="133" name="直線コネクタ 132">
          <a:extLst>
            <a:ext uri="{FF2B5EF4-FFF2-40B4-BE49-F238E27FC236}">
              <a16:creationId xmlns:a16="http://schemas.microsoft.com/office/drawing/2014/main" id="{EFEF6471-4CC6-4525-97E1-D91D8E61B425}"/>
            </a:ext>
          </a:extLst>
        </xdr:cNvPr>
        <xdr:cNvCxnSpPr/>
      </xdr:nvCxnSpPr>
      <xdr:spPr>
        <a:xfrm flipV="1">
          <a:off x="9639300" y="6881949"/>
          <a:ext cx="838200" cy="3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150368</xdr:rowOff>
    </xdr:from>
    <xdr:to>
      <xdr:col>46</xdr:col>
      <xdr:colOff>38100</xdr:colOff>
      <xdr:row>40</xdr:row>
      <xdr:rowOff>80518</xdr:rowOff>
    </xdr:to>
    <xdr:sp macro="" textlink="">
      <xdr:nvSpPr>
        <xdr:cNvPr id="134" name="楕円 133">
          <a:extLst>
            <a:ext uri="{FF2B5EF4-FFF2-40B4-BE49-F238E27FC236}">
              <a16:creationId xmlns:a16="http://schemas.microsoft.com/office/drawing/2014/main" id="{EFC941D4-AB48-44E9-84AA-CB8A12D086FC}"/>
            </a:ext>
          </a:extLst>
        </xdr:cNvPr>
        <xdr:cNvSpPr/>
      </xdr:nvSpPr>
      <xdr:spPr>
        <a:xfrm>
          <a:off x="8699500" y="683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27105</xdr:rowOff>
    </xdr:from>
    <xdr:to>
      <xdr:col>50</xdr:col>
      <xdr:colOff>114300</xdr:colOff>
      <xdr:row>40</xdr:row>
      <xdr:rowOff>29718</xdr:rowOff>
    </xdr:to>
    <xdr:cxnSp macro="">
      <xdr:nvCxnSpPr>
        <xdr:cNvPr id="135" name="直線コネクタ 134">
          <a:extLst>
            <a:ext uri="{FF2B5EF4-FFF2-40B4-BE49-F238E27FC236}">
              <a16:creationId xmlns:a16="http://schemas.microsoft.com/office/drawing/2014/main" id="{EE16A7EF-D6BC-4CB5-A8EE-6FAD9DEF3654}"/>
            </a:ext>
          </a:extLst>
        </xdr:cNvPr>
        <xdr:cNvCxnSpPr/>
      </xdr:nvCxnSpPr>
      <xdr:spPr>
        <a:xfrm flipV="1">
          <a:off x="8750300" y="6885105"/>
          <a:ext cx="8890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153307</xdr:rowOff>
    </xdr:from>
    <xdr:to>
      <xdr:col>41</xdr:col>
      <xdr:colOff>101600</xdr:colOff>
      <xdr:row>40</xdr:row>
      <xdr:rowOff>83457</xdr:rowOff>
    </xdr:to>
    <xdr:sp macro="" textlink="">
      <xdr:nvSpPr>
        <xdr:cNvPr id="136" name="楕円 135">
          <a:extLst>
            <a:ext uri="{FF2B5EF4-FFF2-40B4-BE49-F238E27FC236}">
              <a16:creationId xmlns:a16="http://schemas.microsoft.com/office/drawing/2014/main" id="{F0ECF779-07FA-4862-8F68-FA18F626CA3B}"/>
            </a:ext>
          </a:extLst>
        </xdr:cNvPr>
        <xdr:cNvSpPr/>
      </xdr:nvSpPr>
      <xdr:spPr>
        <a:xfrm>
          <a:off x="7810500" y="683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29718</xdr:rowOff>
    </xdr:from>
    <xdr:to>
      <xdr:col>45</xdr:col>
      <xdr:colOff>177800</xdr:colOff>
      <xdr:row>40</xdr:row>
      <xdr:rowOff>32657</xdr:rowOff>
    </xdr:to>
    <xdr:cxnSp macro="">
      <xdr:nvCxnSpPr>
        <xdr:cNvPr id="137" name="直線コネクタ 136">
          <a:extLst>
            <a:ext uri="{FF2B5EF4-FFF2-40B4-BE49-F238E27FC236}">
              <a16:creationId xmlns:a16="http://schemas.microsoft.com/office/drawing/2014/main" id="{CFA750B3-19F1-446B-8452-A0E62F79B0B4}"/>
            </a:ext>
          </a:extLst>
        </xdr:cNvPr>
        <xdr:cNvCxnSpPr/>
      </xdr:nvCxnSpPr>
      <xdr:spPr>
        <a:xfrm flipV="1">
          <a:off x="7861300" y="6887718"/>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155484</xdr:rowOff>
    </xdr:from>
    <xdr:to>
      <xdr:col>36</xdr:col>
      <xdr:colOff>165100</xdr:colOff>
      <xdr:row>40</xdr:row>
      <xdr:rowOff>85634</xdr:rowOff>
    </xdr:to>
    <xdr:sp macro="" textlink="">
      <xdr:nvSpPr>
        <xdr:cNvPr id="138" name="楕円 137">
          <a:extLst>
            <a:ext uri="{FF2B5EF4-FFF2-40B4-BE49-F238E27FC236}">
              <a16:creationId xmlns:a16="http://schemas.microsoft.com/office/drawing/2014/main" id="{1D357979-5029-43D8-A9C3-8E8A8C7FCE3C}"/>
            </a:ext>
          </a:extLst>
        </xdr:cNvPr>
        <xdr:cNvSpPr/>
      </xdr:nvSpPr>
      <xdr:spPr>
        <a:xfrm>
          <a:off x="6921500" y="684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32657</xdr:rowOff>
    </xdr:from>
    <xdr:to>
      <xdr:col>41</xdr:col>
      <xdr:colOff>50800</xdr:colOff>
      <xdr:row>40</xdr:row>
      <xdr:rowOff>34834</xdr:rowOff>
    </xdr:to>
    <xdr:cxnSp macro="">
      <xdr:nvCxnSpPr>
        <xdr:cNvPr id="139" name="直線コネクタ 138">
          <a:extLst>
            <a:ext uri="{FF2B5EF4-FFF2-40B4-BE49-F238E27FC236}">
              <a16:creationId xmlns:a16="http://schemas.microsoft.com/office/drawing/2014/main" id="{EB9289AE-A0DE-4E73-9DEF-A604DCCD023E}"/>
            </a:ext>
          </a:extLst>
        </xdr:cNvPr>
        <xdr:cNvCxnSpPr/>
      </xdr:nvCxnSpPr>
      <xdr:spPr>
        <a:xfrm flipV="1">
          <a:off x="6972300" y="6890657"/>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44902</xdr:rowOff>
    </xdr:from>
    <xdr:ext cx="469744" cy="259045"/>
    <xdr:sp macro="" textlink="">
      <xdr:nvSpPr>
        <xdr:cNvPr id="140" name="n_1aveValue【道路】&#10;一人当たり延長">
          <a:extLst>
            <a:ext uri="{FF2B5EF4-FFF2-40B4-BE49-F238E27FC236}">
              <a16:creationId xmlns:a16="http://schemas.microsoft.com/office/drawing/2014/main" id="{3D0B104D-0634-4692-B156-11373AAAEFDE}"/>
            </a:ext>
          </a:extLst>
        </xdr:cNvPr>
        <xdr:cNvSpPr txBox="1"/>
      </xdr:nvSpPr>
      <xdr:spPr>
        <a:xfrm>
          <a:off x="9391727" y="6388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54482</xdr:rowOff>
    </xdr:from>
    <xdr:ext cx="469744" cy="259045"/>
    <xdr:sp macro="" textlink="">
      <xdr:nvSpPr>
        <xdr:cNvPr id="141" name="n_2aveValue【道路】&#10;一人当たり延長">
          <a:extLst>
            <a:ext uri="{FF2B5EF4-FFF2-40B4-BE49-F238E27FC236}">
              <a16:creationId xmlns:a16="http://schemas.microsoft.com/office/drawing/2014/main" id="{AB30178A-9A18-4262-A23D-5C18A009686A}"/>
            </a:ext>
          </a:extLst>
        </xdr:cNvPr>
        <xdr:cNvSpPr txBox="1"/>
      </xdr:nvSpPr>
      <xdr:spPr>
        <a:xfrm>
          <a:off x="8515427" y="6398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48712</xdr:rowOff>
    </xdr:from>
    <xdr:ext cx="469744" cy="259045"/>
    <xdr:sp macro="" textlink="">
      <xdr:nvSpPr>
        <xdr:cNvPr id="142" name="n_3aveValue【道路】&#10;一人当たり延長">
          <a:extLst>
            <a:ext uri="{FF2B5EF4-FFF2-40B4-BE49-F238E27FC236}">
              <a16:creationId xmlns:a16="http://schemas.microsoft.com/office/drawing/2014/main" id="{3AACAE53-310A-4576-8B06-8C5F91F26F78}"/>
            </a:ext>
          </a:extLst>
        </xdr:cNvPr>
        <xdr:cNvSpPr txBox="1"/>
      </xdr:nvSpPr>
      <xdr:spPr>
        <a:xfrm>
          <a:off x="7626427" y="639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52196</xdr:rowOff>
    </xdr:from>
    <xdr:ext cx="469744" cy="259045"/>
    <xdr:sp macro="" textlink="">
      <xdr:nvSpPr>
        <xdr:cNvPr id="143" name="n_4aveValue【道路】&#10;一人当たり延長">
          <a:extLst>
            <a:ext uri="{FF2B5EF4-FFF2-40B4-BE49-F238E27FC236}">
              <a16:creationId xmlns:a16="http://schemas.microsoft.com/office/drawing/2014/main" id="{A0EE9A10-596C-41AF-94D9-D9DFF02D5D3E}"/>
            </a:ext>
          </a:extLst>
        </xdr:cNvPr>
        <xdr:cNvSpPr txBox="1"/>
      </xdr:nvSpPr>
      <xdr:spPr>
        <a:xfrm>
          <a:off x="6737427" y="6395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69032</xdr:rowOff>
    </xdr:from>
    <xdr:ext cx="469744" cy="259045"/>
    <xdr:sp macro="" textlink="">
      <xdr:nvSpPr>
        <xdr:cNvPr id="144" name="n_1mainValue【道路】&#10;一人当たり延長">
          <a:extLst>
            <a:ext uri="{FF2B5EF4-FFF2-40B4-BE49-F238E27FC236}">
              <a16:creationId xmlns:a16="http://schemas.microsoft.com/office/drawing/2014/main" id="{A029EDAB-1D7B-4F44-956A-3D6A9DAD1946}"/>
            </a:ext>
          </a:extLst>
        </xdr:cNvPr>
        <xdr:cNvSpPr txBox="1"/>
      </xdr:nvSpPr>
      <xdr:spPr>
        <a:xfrm>
          <a:off x="9391727" y="6927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71645</xdr:rowOff>
    </xdr:from>
    <xdr:ext cx="469744" cy="259045"/>
    <xdr:sp macro="" textlink="">
      <xdr:nvSpPr>
        <xdr:cNvPr id="145" name="n_2mainValue【道路】&#10;一人当たり延長">
          <a:extLst>
            <a:ext uri="{FF2B5EF4-FFF2-40B4-BE49-F238E27FC236}">
              <a16:creationId xmlns:a16="http://schemas.microsoft.com/office/drawing/2014/main" id="{4077000F-4D93-4A2B-8603-5FBDCFAF8642}"/>
            </a:ext>
          </a:extLst>
        </xdr:cNvPr>
        <xdr:cNvSpPr txBox="1"/>
      </xdr:nvSpPr>
      <xdr:spPr>
        <a:xfrm>
          <a:off x="8515427" y="6929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74584</xdr:rowOff>
    </xdr:from>
    <xdr:ext cx="469744" cy="259045"/>
    <xdr:sp macro="" textlink="">
      <xdr:nvSpPr>
        <xdr:cNvPr id="146" name="n_3mainValue【道路】&#10;一人当たり延長">
          <a:extLst>
            <a:ext uri="{FF2B5EF4-FFF2-40B4-BE49-F238E27FC236}">
              <a16:creationId xmlns:a16="http://schemas.microsoft.com/office/drawing/2014/main" id="{49E1290A-DC56-41E0-AEB0-EBFA5D94B11A}"/>
            </a:ext>
          </a:extLst>
        </xdr:cNvPr>
        <xdr:cNvSpPr txBox="1"/>
      </xdr:nvSpPr>
      <xdr:spPr>
        <a:xfrm>
          <a:off x="7626427" y="693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76761</xdr:rowOff>
    </xdr:from>
    <xdr:ext cx="469744" cy="259045"/>
    <xdr:sp macro="" textlink="">
      <xdr:nvSpPr>
        <xdr:cNvPr id="147" name="n_4mainValue【道路】&#10;一人当たり延長">
          <a:extLst>
            <a:ext uri="{FF2B5EF4-FFF2-40B4-BE49-F238E27FC236}">
              <a16:creationId xmlns:a16="http://schemas.microsoft.com/office/drawing/2014/main" id="{071CE660-1DE3-48FE-855B-EE901FF5D0D1}"/>
            </a:ext>
          </a:extLst>
        </xdr:cNvPr>
        <xdr:cNvSpPr txBox="1"/>
      </xdr:nvSpPr>
      <xdr:spPr>
        <a:xfrm>
          <a:off x="6737427" y="6934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654A6678-115E-433F-96D6-B0AEAD92A13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7B80D62D-B224-4F3D-96AC-0528E60034D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BD7ED8C5-12E6-4400-94A1-D3FA5369421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4881E67D-02C7-4884-9EF2-7B0382A8A8A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FF229FFF-56E0-4AB1-A586-1820C30576F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A04FA1CB-9A2C-4344-9E98-22CB5638822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6DED7597-8021-4D9F-9847-AAC9D6080CA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AC3AD422-5FCD-4247-A6A4-1768CCE01F6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A5BF2A8F-400F-48C0-8B1A-7F4AB646E49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5664E9C4-3BA6-4AB1-B86B-1EAEA49F0D3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C9031F6D-8754-47F7-8AA9-32E40E8DFB8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61EB138A-36FF-4037-824C-4703188E01C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B5685E44-C397-4CD4-90CA-51B74E84F6CF}"/>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13B8E1F0-05C3-476C-AD23-97D24B879862}"/>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9C4624B7-CABF-432E-B807-6D1130F68273}"/>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EB33E6D9-E130-4D89-B97A-7F815556136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EC7F890C-6133-4051-B45C-0110E23F7826}"/>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3A500B7C-0FEF-4043-B91C-459218028FC2}"/>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22C7FD7C-8F92-4AC9-A787-47A5F704A7DF}"/>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79513284-BD5F-4BD4-9945-3ED97031AFDB}"/>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99CC9B85-1264-413A-91B9-0CDD62895C77}"/>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149E4D98-DDDD-4FDB-8FB4-644C83D4256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77056699-7EFC-4ECF-B583-ADE2404E1C7D}"/>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116AB39E-C241-4606-A4E2-8A5F3AC7D7E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20955</xdr:rowOff>
    </xdr:from>
    <xdr:to>
      <xdr:col>24</xdr:col>
      <xdr:colOff>62865</xdr:colOff>
      <xdr:row>63</xdr:row>
      <xdr:rowOff>20955</xdr:rowOff>
    </xdr:to>
    <xdr:cxnSp macro="">
      <xdr:nvCxnSpPr>
        <xdr:cNvPr id="172" name="直線コネクタ 171">
          <a:extLst>
            <a:ext uri="{FF2B5EF4-FFF2-40B4-BE49-F238E27FC236}">
              <a16:creationId xmlns:a16="http://schemas.microsoft.com/office/drawing/2014/main" id="{70C8ABA0-83A5-4660-8CC9-02F3F6767C10}"/>
            </a:ext>
          </a:extLst>
        </xdr:cNvPr>
        <xdr:cNvCxnSpPr/>
      </xdr:nvCxnSpPr>
      <xdr:spPr>
        <a:xfrm flipV="1">
          <a:off x="4634865" y="945070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24782</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736D3744-930C-4836-8C92-B392DC9F16CA}"/>
            </a:ext>
          </a:extLst>
        </xdr:cNvPr>
        <xdr:cNvSpPr txBox="1"/>
      </xdr:nvSpPr>
      <xdr:spPr>
        <a:xfrm>
          <a:off x="4673600" y="1082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20955</xdr:rowOff>
    </xdr:from>
    <xdr:to>
      <xdr:col>24</xdr:col>
      <xdr:colOff>152400</xdr:colOff>
      <xdr:row>63</xdr:row>
      <xdr:rowOff>20955</xdr:rowOff>
    </xdr:to>
    <xdr:cxnSp macro="">
      <xdr:nvCxnSpPr>
        <xdr:cNvPr id="174" name="直線コネクタ 173">
          <a:extLst>
            <a:ext uri="{FF2B5EF4-FFF2-40B4-BE49-F238E27FC236}">
              <a16:creationId xmlns:a16="http://schemas.microsoft.com/office/drawing/2014/main" id="{01133460-9717-49ED-BC29-A70545404BC3}"/>
            </a:ext>
          </a:extLst>
        </xdr:cNvPr>
        <xdr:cNvCxnSpPr/>
      </xdr:nvCxnSpPr>
      <xdr:spPr>
        <a:xfrm>
          <a:off x="4546600" y="10822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139082</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id="{E9B82CE9-BB35-41A0-B0F9-BFAC5AAD9163}"/>
            </a:ext>
          </a:extLst>
        </xdr:cNvPr>
        <xdr:cNvSpPr txBox="1"/>
      </xdr:nvSpPr>
      <xdr:spPr>
        <a:xfrm>
          <a:off x="4673600" y="922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20955</xdr:rowOff>
    </xdr:from>
    <xdr:to>
      <xdr:col>24</xdr:col>
      <xdr:colOff>152400</xdr:colOff>
      <xdr:row>55</xdr:row>
      <xdr:rowOff>20955</xdr:rowOff>
    </xdr:to>
    <xdr:cxnSp macro="">
      <xdr:nvCxnSpPr>
        <xdr:cNvPr id="176" name="直線コネクタ 175">
          <a:extLst>
            <a:ext uri="{FF2B5EF4-FFF2-40B4-BE49-F238E27FC236}">
              <a16:creationId xmlns:a16="http://schemas.microsoft.com/office/drawing/2014/main" id="{694ED310-AC18-4304-9067-CAEE5DC958A7}"/>
            </a:ext>
          </a:extLst>
        </xdr:cNvPr>
        <xdr:cNvCxnSpPr/>
      </xdr:nvCxnSpPr>
      <xdr:spPr>
        <a:xfrm>
          <a:off x="4546600" y="945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137177</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A09935A0-0E2F-4BC4-83EB-5791EF03355D}"/>
            </a:ext>
          </a:extLst>
        </xdr:cNvPr>
        <xdr:cNvSpPr txBox="1"/>
      </xdr:nvSpPr>
      <xdr:spPr>
        <a:xfrm>
          <a:off x="4673600" y="10252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158750</xdr:rowOff>
    </xdr:from>
    <xdr:to>
      <xdr:col>24</xdr:col>
      <xdr:colOff>114300</xdr:colOff>
      <xdr:row>60</xdr:row>
      <xdr:rowOff>88900</xdr:rowOff>
    </xdr:to>
    <xdr:sp macro="" textlink="">
      <xdr:nvSpPr>
        <xdr:cNvPr id="178" name="フローチャート: 判断 177">
          <a:extLst>
            <a:ext uri="{FF2B5EF4-FFF2-40B4-BE49-F238E27FC236}">
              <a16:creationId xmlns:a16="http://schemas.microsoft.com/office/drawing/2014/main" id="{109D8A4C-8DB7-4BA0-A0CE-9C109CAE5D22}"/>
            </a:ext>
          </a:extLst>
        </xdr:cNvPr>
        <xdr:cNvSpPr/>
      </xdr:nvSpPr>
      <xdr:spPr>
        <a:xfrm>
          <a:off x="4584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137795</xdr:rowOff>
    </xdr:from>
    <xdr:to>
      <xdr:col>20</xdr:col>
      <xdr:colOff>38100</xdr:colOff>
      <xdr:row>60</xdr:row>
      <xdr:rowOff>67945</xdr:rowOff>
    </xdr:to>
    <xdr:sp macro="" textlink="">
      <xdr:nvSpPr>
        <xdr:cNvPr id="179" name="フローチャート: 判断 178">
          <a:extLst>
            <a:ext uri="{FF2B5EF4-FFF2-40B4-BE49-F238E27FC236}">
              <a16:creationId xmlns:a16="http://schemas.microsoft.com/office/drawing/2014/main" id="{148E8A00-8C03-4D94-AF99-2921A457D4D4}"/>
            </a:ext>
          </a:extLst>
        </xdr:cNvPr>
        <xdr:cNvSpPr/>
      </xdr:nvSpPr>
      <xdr:spPr>
        <a:xfrm>
          <a:off x="3746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126365</xdr:rowOff>
    </xdr:from>
    <xdr:to>
      <xdr:col>15</xdr:col>
      <xdr:colOff>101600</xdr:colOff>
      <xdr:row>60</xdr:row>
      <xdr:rowOff>56515</xdr:rowOff>
    </xdr:to>
    <xdr:sp macro="" textlink="">
      <xdr:nvSpPr>
        <xdr:cNvPr id="180" name="フローチャート: 判断 179">
          <a:extLst>
            <a:ext uri="{FF2B5EF4-FFF2-40B4-BE49-F238E27FC236}">
              <a16:creationId xmlns:a16="http://schemas.microsoft.com/office/drawing/2014/main" id="{99AD91DA-42B1-4529-ADB9-DF66378663BB}"/>
            </a:ext>
          </a:extLst>
        </xdr:cNvPr>
        <xdr:cNvSpPr/>
      </xdr:nvSpPr>
      <xdr:spPr>
        <a:xfrm>
          <a:off x="2857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99695</xdr:rowOff>
    </xdr:from>
    <xdr:to>
      <xdr:col>10</xdr:col>
      <xdr:colOff>165100</xdr:colOff>
      <xdr:row>60</xdr:row>
      <xdr:rowOff>29845</xdr:rowOff>
    </xdr:to>
    <xdr:sp macro="" textlink="">
      <xdr:nvSpPr>
        <xdr:cNvPr id="181" name="フローチャート: 判断 180">
          <a:extLst>
            <a:ext uri="{FF2B5EF4-FFF2-40B4-BE49-F238E27FC236}">
              <a16:creationId xmlns:a16="http://schemas.microsoft.com/office/drawing/2014/main" id="{D2C53ECE-55B0-45A9-A204-615CDA155363}"/>
            </a:ext>
          </a:extLst>
        </xdr:cNvPr>
        <xdr:cNvSpPr/>
      </xdr:nvSpPr>
      <xdr:spPr>
        <a:xfrm>
          <a:off x="1968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88265</xdr:rowOff>
    </xdr:from>
    <xdr:to>
      <xdr:col>6</xdr:col>
      <xdr:colOff>38100</xdr:colOff>
      <xdr:row>60</xdr:row>
      <xdr:rowOff>18415</xdr:rowOff>
    </xdr:to>
    <xdr:sp macro="" textlink="">
      <xdr:nvSpPr>
        <xdr:cNvPr id="182" name="フローチャート: 判断 181">
          <a:extLst>
            <a:ext uri="{FF2B5EF4-FFF2-40B4-BE49-F238E27FC236}">
              <a16:creationId xmlns:a16="http://schemas.microsoft.com/office/drawing/2014/main" id="{D25D74E9-1844-42E9-9EDE-AE157326E378}"/>
            </a:ext>
          </a:extLst>
        </xdr:cNvPr>
        <xdr:cNvSpPr/>
      </xdr:nvSpPr>
      <xdr:spPr>
        <a:xfrm>
          <a:off x="10795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7FB838DB-F0BA-4259-8443-9A56874ABFB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6C145F2-20CA-4CEE-9AE9-8AAB5ED54ED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915EFCE9-F12B-46BC-B474-51A68BFBAF3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AFBA8DF-CD9F-4905-AC49-7BB401F39A9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902F9358-6B15-403A-A579-C5A99CA0199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63500</xdr:rowOff>
    </xdr:from>
    <xdr:to>
      <xdr:col>24</xdr:col>
      <xdr:colOff>114300</xdr:colOff>
      <xdr:row>58</xdr:row>
      <xdr:rowOff>165100</xdr:rowOff>
    </xdr:to>
    <xdr:sp macro="" textlink="">
      <xdr:nvSpPr>
        <xdr:cNvPr id="188" name="楕円 187">
          <a:extLst>
            <a:ext uri="{FF2B5EF4-FFF2-40B4-BE49-F238E27FC236}">
              <a16:creationId xmlns:a16="http://schemas.microsoft.com/office/drawing/2014/main" id="{B3B0D868-E5E0-4A9E-9EB9-2D10A7F22CFD}"/>
            </a:ext>
          </a:extLst>
        </xdr:cNvPr>
        <xdr:cNvSpPr/>
      </xdr:nvSpPr>
      <xdr:spPr>
        <a:xfrm>
          <a:off x="45847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86377</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80947962-411F-4C6D-AAEE-888CCB683E34}"/>
            </a:ext>
          </a:extLst>
        </xdr:cNvPr>
        <xdr:cNvSpPr txBox="1"/>
      </xdr:nvSpPr>
      <xdr:spPr>
        <a:xfrm>
          <a:off x="4673600"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42545</xdr:rowOff>
    </xdr:from>
    <xdr:to>
      <xdr:col>20</xdr:col>
      <xdr:colOff>38100</xdr:colOff>
      <xdr:row>58</xdr:row>
      <xdr:rowOff>144145</xdr:rowOff>
    </xdr:to>
    <xdr:sp macro="" textlink="">
      <xdr:nvSpPr>
        <xdr:cNvPr id="190" name="楕円 189">
          <a:extLst>
            <a:ext uri="{FF2B5EF4-FFF2-40B4-BE49-F238E27FC236}">
              <a16:creationId xmlns:a16="http://schemas.microsoft.com/office/drawing/2014/main" id="{5788AA02-8324-4650-B98C-9B115EF5E2D1}"/>
            </a:ext>
          </a:extLst>
        </xdr:cNvPr>
        <xdr:cNvSpPr/>
      </xdr:nvSpPr>
      <xdr:spPr>
        <a:xfrm>
          <a:off x="3746500" y="998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93345</xdr:rowOff>
    </xdr:from>
    <xdr:to>
      <xdr:col>24</xdr:col>
      <xdr:colOff>63500</xdr:colOff>
      <xdr:row>58</xdr:row>
      <xdr:rowOff>114300</xdr:rowOff>
    </xdr:to>
    <xdr:cxnSp macro="">
      <xdr:nvCxnSpPr>
        <xdr:cNvPr id="191" name="直線コネクタ 190">
          <a:extLst>
            <a:ext uri="{FF2B5EF4-FFF2-40B4-BE49-F238E27FC236}">
              <a16:creationId xmlns:a16="http://schemas.microsoft.com/office/drawing/2014/main" id="{76DED817-BDC5-4B5E-9B08-F6EF107697D1}"/>
            </a:ext>
          </a:extLst>
        </xdr:cNvPr>
        <xdr:cNvCxnSpPr/>
      </xdr:nvCxnSpPr>
      <xdr:spPr>
        <a:xfrm>
          <a:off x="3797300" y="1003744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15875</xdr:rowOff>
    </xdr:from>
    <xdr:to>
      <xdr:col>15</xdr:col>
      <xdr:colOff>101600</xdr:colOff>
      <xdr:row>58</xdr:row>
      <xdr:rowOff>117475</xdr:rowOff>
    </xdr:to>
    <xdr:sp macro="" textlink="">
      <xdr:nvSpPr>
        <xdr:cNvPr id="192" name="楕円 191">
          <a:extLst>
            <a:ext uri="{FF2B5EF4-FFF2-40B4-BE49-F238E27FC236}">
              <a16:creationId xmlns:a16="http://schemas.microsoft.com/office/drawing/2014/main" id="{6CF5131D-56E0-4274-B4F0-CF728DB979EA}"/>
            </a:ext>
          </a:extLst>
        </xdr:cNvPr>
        <xdr:cNvSpPr/>
      </xdr:nvSpPr>
      <xdr:spPr>
        <a:xfrm>
          <a:off x="2857500" y="995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66675</xdr:rowOff>
    </xdr:from>
    <xdr:to>
      <xdr:col>19</xdr:col>
      <xdr:colOff>177800</xdr:colOff>
      <xdr:row>58</xdr:row>
      <xdr:rowOff>93345</xdr:rowOff>
    </xdr:to>
    <xdr:cxnSp macro="">
      <xdr:nvCxnSpPr>
        <xdr:cNvPr id="193" name="直線コネクタ 192">
          <a:extLst>
            <a:ext uri="{FF2B5EF4-FFF2-40B4-BE49-F238E27FC236}">
              <a16:creationId xmlns:a16="http://schemas.microsoft.com/office/drawing/2014/main" id="{8B6D6C37-E334-449F-89ED-0C7E09D1845A}"/>
            </a:ext>
          </a:extLst>
        </xdr:cNvPr>
        <xdr:cNvCxnSpPr/>
      </xdr:nvCxnSpPr>
      <xdr:spPr>
        <a:xfrm>
          <a:off x="2908300" y="1001077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156845</xdr:rowOff>
    </xdr:from>
    <xdr:to>
      <xdr:col>10</xdr:col>
      <xdr:colOff>165100</xdr:colOff>
      <xdr:row>58</xdr:row>
      <xdr:rowOff>86995</xdr:rowOff>
    </xdr:to>
    <xdr:sp macro="" textlink="">
      <xdr:nvSpPr>
        <xdr:cNvPr id="194" name="楕円 193">
          <a:extLst>
            <a:ext uri="{FF2B5EF4-FFF2-40B4-BE49-F238E27FC236}">
              <a16:creationId xmlns:a16="http://schemas.microsoft.com/office/drawing/2014/main" id="{8F48D29E-F1FC-4790-A214-1EF52624D0B8}"/>
            </a:ext>
          </a:extLst>
        </xdr:cNvPr>
        <xdr:cNvSpPr/>
      </xdr:nvSpPr>
      <xdr:spPr>
        <a:xfrm>
          <a:off x="1968500" y="992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36195</xdr:rowOff>
    </xdr:from>
    <xdr:to>
      <xdr:col>15</xdr:col>
      <xdr:colOff>50800</xdr:colOff>
      <xdr:row>58</xdr:row>
      <xdr:rowOff>66675</xdr:rowOff>
    </xdr:to>
    <xdr:cxnSp macro="">
      <xdr:nvCxnSpPr>
        <xdr:cNvPr id="195" name="直線コネクタ 194">
          <a:extLst>
            <a:ext uri="{FF2B5EF4-FFF2-40B4-BE49-F238E27FC236}">
              <a16:creationId xmlns:a16="http://schemas.microsoft.com/office/drawing/2014/main" id="{FF34F8AD-6FDE-44D2-931C-07ECA5E12B42}"/>
            </a:ext>
          </a:extLst>
        </xdr:cNvPr>
        <xdr:cNvCxnSpPr/>
      </xdr:nvCxnSpPr>
      <xdr:spPr>
        <a:xfrm>
          <a:off x="2019300" y="998029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128270</xdr:rowOff>
    </xdr:from>
    <xdr:to>
      <xdr:col>6</xdr:col>
      <xdr:colOff>38100</xdr:colOff>
      <xdr:row>58</xdr:row>
      <xdr:rowOff>58420</xdr:rowOff>
    </xdr:to>
    <xdr:sp macro="" textlink="">
      <xdr:nvSpPr>
        <xdr:cNvPr id="196" name="楕円 195">
          <a:extLst>
            <a:ext uri="{FF2B5EF4-FFF2-40B4-BE49-F238E27FC236}">
              <a16:creationId xmlns:a16="http://schemas.microsoft.com/office/drawing/2014/main" id="{00FBDBA2-1B2A-4127-9ABE-CED1B2BC083C}"/>
            </a:ext>
          </a:extLst>
        </xdr:cNvPr>
        <xdr:cNvSpPr/>
      </xdr:nvSpPr>
      <xdr:spPr>
        <a:xfrm>
          <a:off x="1079500" y="990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7620</xdr:rowOff>
    </xdr:from>
    <xdr:to>
      <xdr:col>10</xdr:col>
      <xdr:colOff>114300</xdr:colOff>
      <xdr:row>58</xdr:row>
      <xdr:rowOff>36195</xdr:rowOff>
    </xdr:to>
    <xdr:cxnSp macro="">
      <xdr:nvCxnSpPr>
        <xdr:cNvPr id="197" name="直線コネクタ 196">
          <a:extLst>
            <a:ext uri="{FF2B5EF4-FFF2-40B4-BE49-F238E27FC236}">
              <a16:creationId xmlns:a16="http://schemas.microsoft.com/office/drawing/2014/main" id="{FB014C5F-7AD0-44F2-B144-ECA129AFE7FA}"/>
            </a:ext>
          </a:extLst>
        </xdr:cNvPr>
        <xdr:cNvCxnSpPr/>
      </xdr:nvCxnSpPr>
      <xdr:spPr>
        <a:xfrm>
          <a:off x="1130300" y="995172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59072</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AD7AFD39-E40A-4557-AB71-C5AB8CB5EDDA}"/>
            </a:ext>
          </a:extLst>
        </xdr:cNvPr>
        <xdr:cNvSpPr txBox="1"/>
      </xdr:nvSpPr>
      <xdr:spPr>
        <a:xfrm>
          <a:off x="35820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47642</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CDC70F07-978A-43FE-BF35-74B119F6A417}"/>
            </a:ext>
          </a:extLst>
        </xdr:cNvPr>
        <xdr:cNvSpPr txBox="1"/>
      </xdr:nvSpPr>
      <xdr:spPr>
        <a:xfrm>
          <a:off x="2705744" y="1033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20972</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A06A8A3D-F066-454D-8432-E4DECB39A059}"/>
            </a:ext>
          </a:extLst>
        </xdr:cNvPr>
        <xdr:cNvSpPr txBox="1"/>
      </xdr:nvSpPr>
      <xdr:spPr>
        <a:xfrm>
          <a:off x="1816744" y="1030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9542</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71F7E194-C159-4878-8237-79DD6264B619}"/>
            </a:ext>
          </a:extLst>
        </xdr:cNvPr>
        <xdr:cNvSpPr txBox="1"/>
      </xdr:nvSpPr>
      <xdr:spPr>
        <a:xfrm>
          <a:off x="927744" y="1029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160672</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7755B3E9-D797-40BC-8944-40FCBADBC8E4}"/>
            </a:ext>
          </a:extLst>
        </xdr:cNvPr>
        <xdr:cNvSpPr txBox="1"/>
      </xdr:nvSpPr>
      <xdr:spPr>
        <a:xfrm>
          <a:off x="3582044" y="976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134002</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9BA5936D-6622-4816-B344-AC536CA3451C}"/>
            </a:ext>
          </a:extLst>
        </xdr:cNvPr>
        <xdr:cNvSpPr txBox="1"/>
      </xdr:nvSpPr>
      <xdr:spPr>
        <a:xfrm>
          <a:off x="2705744" y="973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103522</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E3D6D825-EFAC-425B-945B-9C2DD936B507}"/>
            </a:ext>
          </a:extLst>
        </xdr:cNvPr>
        <xdr:cNvSpPr txBox="1"/>
      </xdr:nvSpPr>
      <xdr:spPr>
        <a:xfrm>
          <a:off x="1816744" y="970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74947</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1F6EBD4B-7210-46AA-8B1B-68BBA9639003}"/>
            </a:ext>
          </a:extLst>
        </xdr:cNvPr>
        <xdr:cNvSpPr txBox="1"/>
      </xdr:nvSpPr>
      <xdr:spPr>
        <a:xfrm>
          <a:off x="927744" y="967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AAEA0A36-C8D7-45CC-8069-2D52FED0F19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4E6942A5-B573-4F29-8A51-7E64CED8965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F2AA9F26-329F-4F4C-AFC9-C88692A2B02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BE653132-BF67-41DF-8738-4148856284D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DD57D44D-A593-4141-B2C5-D6A434D8690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917F6294-F964-4A96-B8B0-05C21105615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E55F1FA7-5C43-41F3-8EF5-2A5F4EB9DD7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5287E509-5848-4D8C-9170-BDD0A7DA50F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63490BA0-B223-44D5-85DD-6A42EBDF2C8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455C3A16-8F15-41A5-A082-EB9574360ED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95F4780A-AB2F-42A0-81E9-8E1A2139BA1D}"/>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a:extLst>
            <a:ext uri="{FF2B5EF4-FFF2-40B4-BE49-F238E27FC236}">
              <a16:creationId xmlns:a16="http://schemas.microsoft.com/office/drawing/2014/main" id="{8676FFC3-D71E-49FF-AC91-DE5A5E221B62}"/>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4233A81E-12BB-40D6-8426-402B0D47E1DB}"/>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9" name="テキスト ボックス 218">
          <a:extLst>
            <a:ext uri="{FF2B5EF4-FFF2-40B4-BE49-F238E27FC236}">
              <a16:creationId xmlns:a16="http://schemas.microsoft.com/office/drawing/2014/main" id="{F69E8CF5-096D-4D20-B6EE-CFF5B406DF88}"/>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6AE7FFD5-2A40-4F69-855C-2BA8ADBC782D}"/>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1" name="テキスト ボックス 220">
          <a:extLst>
            <a:ext uri="{FF2B5EF4-FFF2-40B4-BE49-F238E27FC236}">
              <a16:creationId xmlns:a16="http://schemas.microsoft.com/office/drawing/2014/main" id="{4AE7BA32-AE47-4616-9ABD-F38842B7484C}"/>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67D3E40B-4134-4EA2-99EC-28C220C9C3E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3" name="テキスト ボックス 222">
          <a:extLst>
            <a:ext uri="{FF2B5EF4-FFF2-40B4-BE49-F238E27FC236}">
              <a16:creationId xmlns:a16="http://schemas.microsoft.com/office/drawing/2014/main" id="{CB318D45-CA1C-4D13-9EB3-6BE30559A10E}"/>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67B4CCF8-19D2-48DB-AEA6-130AFB4AA398}"/>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5" name="テキスト ボックス 224">
          <a:extLst>
            <a:ext uri="{FF2B5EF4-FFF2-40B4-BE49-F238E27FC236}">
              <a16:creationId xmlns:a16="http://schemas.microsoft.com/office/drawing/2014/main" id="{BDB764E1-BF68-4C75-ABB4-CC345D311A10}"/>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ADD6189E-DE9E-4E66-B7C5-C299BC1EAF5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7" name="テキスト ボックス 226">
          <a:extLst>
            <a:ext uri="{FF2B5EF4-FFF2-40B4-BE49-F238E27FC236}">
              <a16:creationId xmlns:a16="http://schemas.microsoft.com/office/drawing/2014/main" id="{38C0D1C6-0B1A-4589-852F-C57C5F64098D}"/>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F720C6D4-2EA2-4B48-9FAC-209A96FA43F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143774</xdr:rowOff>
    </xdr:from>
    <xdr:to>
      <xdr:col>54</xdr:col>
      <xdr:colOff>189865</xdr:colOff>
      <xdr:row>64</xdr:row>
      <xdr:rowOff>71503</xdr:rowOff>
    </xdr:to>
    <xdr:cxnSp macro="">
      <xdr:nvCxnSpPr>
        <xdr:cNvPr id="229" name="直線コネクタ 228">
          <a:extLst>
            <a:ext uri="{FF2B5EF4-FFF2-40B4-BE49-F238E27FC236}">
              <a16:creationId xmlns:a16="http://schemas.microsoft.com/office/drawing/2014/main" id="{3CD9E9FB-9D3C-43E4-843F-BAC604D09C67}"/>
            </a:ext>
          </a:extLst>
        </xdr:cNvPr>
        <xdr:cNvCxnSpPr/>
      </xdr:nvCxnSpPr>
      <xdr:spPr>
        <a:xfrm flipV="1">
          <a:off x="10476865" y="9573524"/>
          <a:ext cx="0" cy="1470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75330</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C0F093AC-A059-44B2-8B6D-4CB57FA84456}"/>
            </a:ext>
          </a:extLst>
        </xdr:cNvPr>
        <xdr:cNvSpPr txBox="1"/>
      </xdr:nvSpPr>
      <xdr:spPr>
        <a:xfrm>
          <a:off x="10515600" y="11048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71503</xdr:rowOff>
    </xdr:from>
    <xdr:to>
      <xdr:col>55</xdr:col>
      <xdr:colOff>88900</xdr:colOff>
      <xdr:row>64</xdr:row>
      <xdr:rowOff>71503</xdr:rowOff>
    </xdr:to>
    <xdr:cxnSp macro="">
      <xdr:nvCxnSpPr>
        <xdr:cNvPr id="231" name="直線コネクタ 230">
          <a:extLst>
            <a:ext uri="{FF2B5EF4-FFF2-40B4-BE49-F238E27FC236}">
              <a16:creationId xmlns:a16="http://schemas.microsoft.com/office/drawing/2014/main" id="{03CAC524-F99C-42C6-86A0-ABFD8B9696AD}"/>
            </a:ext>
          </a:extLst>
        </xdr:cNvPr>
        <xdr:cNvCxnSpPr/>
      </xdr:nvCxnSpPr>
      <xdr:spPr>
        <a:xfrm>
          <a:off x="10388600" y="11044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90451</xdr:rowOff>
    </xdr:from>
    <xdr:ext cx="599010" cy="259045"/>
    <xdr:sp macro="" textlink="">
      <xdr:nvSpPr>
        <xdr:cNvPr id="232" name="【橋りょう・トンネル】&#10;一人当たり有形固定資産（償却資産）額最大値テキスト">
          <a:extLst>
            <a:ext uri="{FF2B5EF4-FFF2-40B4-BE49-F238E27FC236}">
              <a16:creationId xmlns:a16="http://schemas.microsoft.com/office/drawing/2014/main" id="{F9E1069C-714C-400C-BE4D-A629888841FD}"/>
            </a:ext>
          </a:extLst>
        </xdr:cNvPr>
        <xdr:cNvSpPr txBox="1"/>
      </xdr:nvSpPr>
      <xdr:spPr>
        <a:xfrm>
          <a:off x="10515600" y="9348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143774</xdr:rowOff>
    </xdr:from>
    <xdr:to>
      <xdr:col>55</xdr:col>
      <xdr:colOff>88900</xdr:colOff>
      <xdr:row>55</xdr:row>
      <xdr:rowOff>143774</xdr:rowOff>
    </xdr:to>
    <xdr:cxnSp macro="">
      <xdr:nvCxnSpPr>
        <xdr:cNvPr id="233" name="直線コネクタ 232">
          <a:extLst>
            <a:ext uri="{FF2B5EF4-FFF2-40B4-BE49-F238E27FC236}">
              <a16:creationId xmlns:a16="http://schemas.microsoft.com/office/drawing/2014/main" id="{4CB6B1F7-6029-46C3-BF59-7A2226C449EA}"/>
            </a:ext>
          </a:extLst>
        </xdr:cNvPr>
        <xdr:cNvCxnSpPr/>
      </xdr:nvCxnSpPr>
      <xdr:spPr>
        <a:xfrm>
          <a:off x="10388600" y="9573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19744</xdr:rowOff>
    </xdr:from>
    <xdr:ext cx="534377" cy="259045"/>
    <xdr:sp macro="" textlink="">
      <xdr:nvSpPr>
        <xdr:cNvPr id="234" name="【橋りょう・トンネル】&#10;一人当たり有形固定資産（償却資産）額平均値テキスト">
          <a:extLst>
            <a:ext uri="{FF2B5EF4-FFF2-40B4-BE49-F238E27FC236}">
              <a16:creationId xmlns:a16="http://schemas.microsoft.com/office/drawing/2014/main" id="{ECD28CAE-5C90-4EC1-8154-85F92F8BBA2F}"/>
            </a:ext>
          </a:extLst>
        </xdr:cNvPr>
        <xdr:cNvSpPr txBox="1"/>
      </xdr:nvSpPr>
      <xdr:spPr>
        <a:xfrm>
          <a:off x="10515600" y="104781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168317</xdr:rowOff>
    </xdr:from>
    <xdr:to>
      <xdr:col>55</xdr:col>
      <xdr:colOff>50800</xdr:colOff>
      <xdr:row>62</xdr:row>
      <xdr:rowOff>98467</xdr:rowOff>
    </xdr:to>
    <xdr:sp macro="" textlink="">
      <xdr:nvSpPr>
        <xdr:cNvPr id="235" name="フローチャート: 判断 234">
          <a:extLst>
            <a:ext uri="{FF2B5EF4-FFF2-40B4-BE49-F238E27FC236}">
              <a16:creationId xmlns:a16="http://schemas.microsoft.com/office/drawing/2014/main" id="{5C1EF8FE-00A3-425B-858C-37D1412C6AAD}"/>
            </a:ext>
          </a:extLst>
        </xdr:cNvPr>
        <xdr:cNvSpPr/>
      </xdr:nvSpPr>
      <xdr:spPr>
        <a:xfrm>
          <a:off x="10426700" y="10626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169429</xdr:rowOff>
    </xdr:from>
    <xdr:to>
      <xdr:col>50</xdr:col>
      <xdr:colOff>165100</xdr:colOff>
      <xdr:row>62</xdr:row>
      <xdr:rowOff>99579</xdr:rowOff>
    </xdr:to>
    <xdr:sp macro="" textlink="">
      <xdr:nvSpPr>
        <xdr:cNvPr id="236" name="フローチャート: 判断 235">
          <a:extLst>
            <a:ext uri="{FF2B5EF4-FFF2-40B4-BE49-F238E27FC236}">
              <a16:creationId xmlns:a16="http://schemas.microsoft.com/office/drawing/2014/main" id="{DDB21429-2827-4F11-9AA1-F0D6B93109E4}"/>
            </a:ext>
          </a:extLst>
        </xdr:cNvPr>
        <xdr:cNvSpPr/>
      </xdr:nvSpPr>
      <xdr:spPr>
        <a:xfrm>
          <a:off x="9588500" y="1062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4830</xdr:rowOff>
    </xdr:from>
    <xdr:to>
      <xdr:col>46</xdr:col>
      <xdr:colOff>38100</xdr:colOff>
      <xdr:row>62</xdr:row>
      <xdr:rowOff>106430</xdr:rowOff>
    </xdr:to>
    <xdr:sp macro="" textlink="">
      <xdr:nvSpPr>
        <xdr:cNvPr id="237" name="フローチャート: 判断 236">
          <a:extLst>
            <a:ext uri="{FF2B5EF4-FFF2-40B4-BE49-F238E27FC236}">
              <a16:creationId xmlns:a16="http://schemas.microsoft.com/office/drawing/2014/main" id="{B9EF2011-31CC-4874-A26C-EA17A40FEF53}"/>
            </a:ext>
          </a:extLst>
        </xdr:cNvPr>
        <xdr:cNvSpPr/>
      </xdr:nvSpPr>
      <xdr:spPr>
        <a:xfrm>
          <a:off x="8699500" y="1063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168603</xdr:rowOff>
    </xdr:from>
    <xdr:to>
      <xdr:col>41</xdr:col>
      <xdr:colOff>101600</xdr:colOff>
      <xdr:row>62</xdr:row>
      <xdr:rowOff>98753</xdr:rowOff>
    </xdr:to>
    <xdr:sp macro="" textlink="">
      <xdr:nvSpPr>
        <xdr:cNvPr id="238" name="フローチャート: 判断 237">
          <a:extLst>
            <a:ext uri="{FF2B5EF4-FFF2-40B4-BE49-F238E27FC236}">
              <a16:creationId xmlns:a16="http://schemas.microsoft.com/office/drawing/2014/main" id="{8A9596D1-D801-49CB-A993-B4DCE3177641}"/>
            </a:ext>
          </a:extLst>
        </xdr:cNvPr>
        <xdr:cNvSpPr/>
      </xdr:nvSpPr>
      <xdr:spPr>
        <a:xfrm>
          <a:off x="7810500" y="1062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5302</xdr:rowOff>
    </xdr:from>
    <xdr:to>
      <xdr:col>36</xdr:col>
      <xdr:colOff>165100</xdr:colOff>
      <xdr:row>62</xdr:row>
      <xdr:rowOff>106902</xdr:rowOff>
    </xdr:to>
    <xdr:sp macro="" textlink="">
      <xdr:nvSpPr>
        <xdr:cNvPr id="239" name="フローチャート: 判断 238">
          <a:extLst>
            <a:ext uri="{FF2B5EF4-FFF2-40B4-BE49-F238E27FC236}">
              <a16:creationId xmlns:a16="http://schemas.microsoft.com/office/drawing/2014/main" id="{C2433B95-0DCB-447A-AE2B-82608691FB66}"/>
            </a:ext>
          </a:extLst>
        </xdr:cNvPr>
        <xdr:cNvSpPr/>
      </xdr:nvSpPr>
      <xdr:spPr>
        <a:xfrm>
          <a:off x="6921500" y="1063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EBA50DF3-A562-4858-A7B0-FED4190F6DE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2236E855-5F50-41D5-8EF7-D87B2C0516D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1BD3ADFF-D926-4C05-8E9B-E0A54C26427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4DFA073B-B15F-4172-930B-1741C8BCB42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933DD059-056F-4F96-89D3-2EBAA39BAB5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151888</xdr:rowOff>
    </xdr:from>
    <xdr:to>
      <xdr:col>55</xdr:col>
      <xdr:colOff>50800</xdr:colOff>
      <xdr:row>63</xdr:row>
      <xdr:rowOff>82038</xdr:rowOff>
    </xdr:to>
    <xdr:sp macro="" textlink="">
      <xdr:nvSpPr>
        <xdr:cNvPr id="245" name="楕円 244">
          <a:extLst>
            <a:ext uri="{FF2B5EF4-FFF2-40B4-BE49-F238E27FC236}">
              <a16:creationId xmlns:a16="http://schemas.microsoft.com/office/drawing/2014/main" id="{8B23ADB7-6767-4ED9-979D-5649DDE2246A}"/>
            </a:ext>
          </a:extLst>
        </xdr:cNvPr>
        <xdr:cNvSpPr/>
      </xdr:nvSpPr>
      <xdr:spPr>
        <a:xfrm>
          <a:off x="10426700" y="1078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130315</xdr:rowOff>
    </xdr:from>
    <xdr:ext cx="534377" cy="259045"/>
    <xdr:sp macro="" textlink="">
      <xdr:nvSpPr>
        <xdr:cNvPr id="246" name="【橋りょう・トンネル】&#10;一人当たり有形固定資産（償却資産）額該当値テキスト">
          <a:extLst>
            <a:ext uri="{FF2B5EF4-FFF2-40B4-BE49-F238E27FC236}">
              <a16:creationId xmlns:a16="http://schemas.microsoft.com/office/drawing/2014/main" id="{995597C6-6DFD-4A4A-9517-2600FC0F6085}"/>
            </a:ext>
          </a:extLst>
        </xdr:cNvPr>
        <xdr:cNvSpPr txBox="1"/>
      </xdr:nvSpPr>
      <xdr:spPr>
        <a:xfrm>
          <a:off x="10515600" y="1076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155549</xdr:rowOff>
    </xdr:from>
    <xdr:to>
      <xdr:col>50</xdr:col>
      <xdr:colOff>165100</xdr:colOff>
      <xdr:row>63</xdr:row>
      <xdr:rowOff>85699</xdr:rowOff>
    </xdr:to>
    <xdr:sp macro="" textlink="">
      <xdr:nvSpPr>
        <xdr:cNvPr id="247" name="楕円 246">
          <a:extLst>
            <a:ext uri="{FF2B5EF4-FFF2-40B4-BE49-F238E27FC236}">
              <a16:creationId xmlns:a16="http://schemas.microsoft.com/office/drawing/2014/main" id="{2CAA511D-FE6F-47DB-BA8E-78B4B5534911}"/>
            </a:ext>
          </a:extLst>
        </xdr:cNvPr>
        <xdr:cNvSpPr/>
      </xdr:nvSpPr>
      <xdr:spPr>
        <a:xfrm>
          <a:off x="9588500" y="1078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31238</xdr:rowOff>
    </xdr:from>
    <xdr:to>
      <xdr:col>55</xdr:col>
      <xdr:colOff>0</xdr:colOff>
      <xdr:row>63</xdr:row>
      <xdr:rowOff>34899</xdr:rowOff>
    </xdr:to>
    <xdr:cxnSp macro="">
      <xdr:nvCxnSpPr>
        <xdr:cNvPr id="248" name="直線コネクタ 247">
          <a:extLst>
            <a:ext uri="{FF2B5EF4-FFF2-40B4-BE49-F238E27FC236}">
              <a16:creationId xmlns:a16="http://schemas.microsoft.com/office/drawing/2014/main" id="{69901EE2-BE8A-4C83-8B69-582969DADD58}"/>
            </a:ext>
          </a:extLst>
        </xdr:cNvPr>
        <xdr:cNvCxnSpPr/>
      </xdr:nvCxnSpPr>
      <xdr:spPr>
        <a:xfrm flipV="1">
          <a:off x="9639300" y="10832588"/>
          <a:ext cx="838200" cy="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157154</xdr:rowOff>
    </xdr:from>
    <xdr:to>
      <xdr:col>46</xdr:col>
      <xdr:colOff>38100</xdr:colOff>
      <xdr:row>63</xdr:row>
      <xdr:rowOff>87304</xdr:rowOff>
    </xdr:to>
    <xdr:sp macro="" textlink="">
      <xdr:nvSpPr>
        <xdr:cNvPr id="249" name="楕円 248">
          <a:extLst>
            <a:ext uri="{FF2B5EF4-FFF2-40B4-BE49-F238E27FC236}">
              <a16:creationId xmlns:a16="http://schemas.microsoft.com/office/drawing/2014/main" id="{6C19F45A-F535-443C-9C0D-87FD48C2B788}"/>
            </a:ext>
          </a:extLst>
        </xdr:cNvPr>
        <xdr:cNvSpPr/>
      </xdr:nvSpPr>
      <xdr:spPr>
        <a:xfrm>
          <a:off x="8699500" y="1078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34899</xdr:rowOff>
    </xdr:from>
    <xdr:to>
      <xdr:col>50</xdr:col>
      <xdr:colOff>114300</xdr:colOff>
      <xdr:row>63</xdr:row>
      <xdr:rowOff>36504</xdr:rowOff>
    </xdr:to>
    <xdr:cxnSp macro="">
      <xdr:nvCxnSpPr>
        <xdr:cNvPr id="250" name="直線コネクタ 249">
          <a:extLst>
            <a:ext uri="{FF2B5EF4-FFF2-40B4-BE49-F238E27FC236}">
              <a16:creationId xmlns:a16="http://schemas.microsoft.com/office/drawing/2014/main" id="{89145D4C-C959-4B85-990C-A4FE0F6E5F89}"/>
            </a:ext>
          </a:extLst>
        </xdr:cNvPr>
        <xdr:cNvCxnSpPr/>
      </xdr:nvCxnSpPr>
      <xdr:spPr>
        <a:xfrm flipV="1">
          <a:off x="8750300" y="10836249"/>
          <a:ext cx="889000" cy="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158228</xdr:rowOff>
    </xdr:from>
    <xdr:to>
      <xdr:col>41</xdr:col>
      <xdr:colOff>101600</xdr:colOff>
      <xdr:row>63</xdr:row>
      <xdr:rowOff>88378</xdr:rowOff>
    </xdr:to>
    <xdr:sp macro="" textlink="">
      <xdr:nvSpPr>
        <xdr:cNvPr id="251" name="楕円 250">
          <a:extLst>
            <a:ext uri="{FF2B5EF4-FFF2-40B4-BE49-F238E27FC236}">
              <a16:creationId xmlns:a16="http://schemas.microsoft.com/office/drawing/2014/main" id="{0FB4717A-F491-4845-A248-4168018716B9}"/>
            </a:ext>
          </a:extLst>
        </xdr:cNvPr>
        <xdr:cNvSpPr/>
      </xdr:nvSpPr>
      <xdr:spPr>
        <a:xfrm>
          <a:off x="7810500" y="1078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36504</xdr:rowOff>
    </xdr:from>
    <xdr:to>
      <xdr:col>45</xdr:col>
      <xdr:colOff>177800</xdr:colOff>
      <xdr:row>63</xdr:row>
      <xdr:rowOff>37578</xdr:rowOff>
    </xdr:to>
    <xdr:cxnSp macro="">
      <xdr:nvCxnSpPr>
        <xdr:cNvPr id="252" name="直線コネクタ 251">
          <a:extLst>
            <a:ext uri="{FF2B5EF4-FFF2-40B4-BE49-F238E27FC236}">
              <a16:creationId xmlns:a16="http://schemas.microsoft.com/office/drawing/2014/main" id="{D6137F5E-FF1E-47F3-9460-706759380AC2}"/>
            </a:ext>
          </a:extLst>
        </xdr:cNvPr>
        <xdr:cNvCxnSpPr/>
      </xdr:nvCxnSpPr>
      <xdr:spPr>
        <a:xfrm flipV="1">
          <a:off x="7861300" y="10837854"/>
          <a:ext cx="889000" cy="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159317</xdr:rowOff>
    </xdr:from>
    <xdr:to>
      <xdr:col>36</xdr:col>
      <xdr:colOff>165100</xdr:colOff>
      <xdr:row>63</xdr:row>
      <xdr:rowOff>89467</xdr:rowOff>
    </xdr:to>
    <xdr:sp macro="" textlink="">
      <xdr:nvSpPr>
        <xdr:cNvPr id="253" name="楕円 252">
          <a:extLst>
            <a:ext uri="{FF2B5EF4-FFF2-40B4-BE49-F238E27FC236}">
              <a16:creationId xmlns:a16="http://schemas.microsoft.com/office/drawing/2014/main" id="{6DCE497B-AF7B-4401-9424-EAE39C0B128C}"/>
            </a:ext>
          </a:extLst>
        </xdr:cNvPr>
        <xdr:cNvSpPr/>
      </xdr:nvSpPr>
      <xdr:spPr>
        <a:xfrm>
          <a:off x="6921500" y="1078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37578</xdr:rowOff>
    </xdr:from>
    <xdr:to>
      <xdr:col>41</xdr:col>
      <xdr:colOff>50800</xdr:colOff>
      <xdr:row>63</xdr:row>
      <xdr:rowOff>38667</xdr:rowOff>
    </xdr:to>
    <xdr:cxnSp macro="">
      <xdr:nvCxnSpPr>
        <xdr:cNvPr id="254" name="直線コネクタ 253">
          <a:extLst>
            <a:ext uri="{FF2B5EF4-FFF2-40B4-BE49-F238E27FC236}">
              <a16:creationId xmlns:a16="http://schemas.microsoft.com/office/drawing/2014/main" id="{D471EFE8-22CE-4EEE-B0B7-262C6C082FBC}"/>
            </a:ext>
          </a:extLst>
        </xdr:cNvPr>
        <xdr:cNvCxnSpPr/>
      </xdr:nvCxnSpPr>
      <xdr:spPr>
        <a:xfrm flipV="1">
          <a:off x="6972300" y="10838928"/>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116106</xdr:rowOff>
    </xdr:from>
    <xdr:ext cx="534377" cy="259045"/>
    <xdr:sp macro="" textlink="">
      <xdr:nvSpPr>
        <xdr:cNvPr id="255" name="n_1aveValue【橋りょう・トンネル】&#10;一人当たり有形固定資産（償却資産）額">
          <a:extLst>
            <a:ext uri="{FF2B5EF4-FFF2-40B4-BE49-F238E27FC236}">
              <a16:creationId xmlns:a16="http://schemas.microsoft.com/office/drawing/2014/main" id="{7D021608-6EBA-4923-8C3F-0E01E17B15B2}"/>
            </a:ext>
          </a:extLst>
        </xdr:cNvPr>
        <xdr:cNvSpPr txBox="1"/>
      </xdr:nvSpPr>
      <xdr:spPr>
        <a:xfrm>
          <a:off x="9359411" y="1040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122957</xdr:rowOff>
    </xdr:from>
    <xdr:ext cx="534377" cy="259045"/>
    <xdr:sp macro="" textlink="">
      <xdr:nvSpPr>
        <xdr:cNvPr id="256" name="n_2aveValue【橋りょう・トンネル】&#10;一人当たり有形固定資産（償却資産）額">
          <a:extLst>
            <a:ext uri="{FF2B5EF4-FFF2-40B4-BE49-F238E27FC236}">
              <a16:creationId xmlns:a16="http://schemas.microsoft.com/office/drawing/2014/main" id="{A901BFB6-ED5E-4E71-BAC0-F28B07D88C69}"/>
            </a:ext>
          </a:extLst>
        </xdr:cNvPr>
        <xdr:cNvSpPr txBox="1"/>
      </xdr:nvSpPr>
      <xdr:spPr>
        <a:xfrm>
          <a:off x="8483111" y="1040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115280</xdr:rowOff>
    </xdr:from>
    <xdr:ext cx="534377" cy="259045"/>
    <xdr:sp macro="" textlink="">
      <xdr:nvSpPr>
        <xdr:cNvPr id="257" name="n_3aveValue【橋りょう・トンネル】&#10;一人当たり有形固定資産（償却資産）額">
          <a:extLst>
            <a:ext uri="{FF2B5EF4-FFF2-40B4-BE49-F238E27FC236}">
              <a16:creationId xmlns:a16="http://schemas.microsoft.com/office/drawing/2014/main" id="{D0D7D492-66AB-41A8-8BA9-5BBDF2467D2B}"/>
            </a:ext>
          </a:extLst>
        </xdr:cNvPr>
        <xdr:cNvSpPr txBox="1"/>
      </xdr:nvSpPr>
      <xdr:spPr>
        <a:xfrm>
          <a:off x="7594111" y="1040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123429</xdr:rowOff>
    </xdr:from>
    <xdr:ext cx="534377" cy="259045"/>
    <xdr:sp macro="" textlink="">
      <xdr:nvSpPr>
        <xdr:cNvPr id="258" name="n_4aveValue【橋りょう・トンネル】&#10;一人当たり有形固定資産（償却資産）額">
          <a:extLst>
            <a:ext uri="{FF2B5EF4-FFF2-40B4-BE49-F238E27FC236}">
              <a16:creationId xmlns:a16="http://schemas.microsoft.com/office/drawing/2014/main" id="{325C029E-FDC3-4B83-85C2-32E6AA21E4D9}"/>
            </a:ext>
          </a:extLst>
        </xdr:cNvPr>
        <xdr:cNvSpPr txBox="1"/>
      </xdr:nvSpPr>
      <xdr:spPr>
        <a:xfrm>
          <a:off x="6705111" y="1041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76826</xdr:rowOff>
    </xdr:from>
    <xdr:ext cx="534377" cy="259045"/>
    <xdr:sp macro="" textlink="">
      <xdr:nvSpPr>
        <xdr:cNvPr id="259" name="n_1mainValue【橋りょう・トンネル】&#10;一人当たり有形固定資産（償却資産）額">
          <a:extLst>
            <a:ext uri="{FF2B5EF4-FFF2-40B4-BE49-F238E27FC236}">
              <a16:creationId xmlns:a16="http://schemas.microsoft.com/office/drawing/2014/main" id="{EA066F7E-5FED-4EEF-85CE-D6E632CEA7F8}"/>
            </a:ext>
          </a:extLst>
        </xdr:cNvPr>
        <xdr:cNvSpPr txBox="1"/>
      </xdr:nvSpPr>
      <xdr:spPr>
        <a:xfrm>
          <a:off x="9359411" y="10878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78431</xdr:rowOff>
    </xdr:from>
    <xdr:ext cx="534377" cy="259045"/>
    <xdr:sp macro="" textlink="">
      <xdr:nvSpPr>
        <xdr:cNvPr id="260" name="n_2mainValue【橋りょう・トンネル】&#10;一人当たり有形固定資産（償却資産）額">
          <a:extLst>
            <a:ext uri="{FF2B5EF4-FFF2-40B4-BE49-F238E27FC236}">
              <a16:creationId xmlns:a16="http://schemas.microsoft.com/office/drawing/2014/main" id="{DD253B0C-3FDA-4F7D-8FAC-F26BA512287B}"/>
            </a:ext>
          </a:extLst>
        </xdr:cNvPr>
        <xdr:cNvSpPr txBox="1"/>
      </xdr:nvSpPr>
      <xdr:spPr>
        <a:xfrm>
          <a:off x="8483111" y="1087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79505</xdr:rowOff>
    </xdr:from>
    <xdr:ext cx="534377" cy="259045"/>
    <xdr:sp macro="" textlink="">
      <xdr:nvSpPr>
        <xdr:cNvPr id="261" name="n_3mainValue【橋りょう・トンネル】&#10;一人当たり有形固定資産（償却資産）額">
          <a:extLst>
            <a:ext uri="{FF2B5EF4-FFF2-40B4-BE49-F238E27FC236}">
              <a16:creationId xmlns:a16="http://schemas.microsoft.com/office/drawing/2014/main" id="{442D6657-FCC0-45B0-978F-04C0CEC495F2}"/>
            </a:ext>
          </a:extLst>
        </xdr:cNvPr>
        <xdr:cNvSpPr txBox="1"/>
      </xdr:nvSpPr>
      <xdr:spPr>
        <a:xfrm>
          <a:off x="7594111" y="1088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80594</xdr:rowOff>
    </xdr:from>
    <xdr:ext cx="534377" cy="259045"/>
    <xdr:sp macro="" textlink="">
      <xdr:nvSpPr>
        <xdr:cNvPr id="262" name="n_4mainValue【橋りょう・トンネル】&#10;一人当たり有形固定資産（償却資産）額">
          <a:extLst>
            <a:ext uri="{FF2B5EF4-FFF2-40B4-BE49-F238E27FC236}">
              <a16:creationId xmlns:a16="http://schemas.microsoft.com/office/drawing/2014/main" id="{937138EC-4428-446B-8FF1-35829C2E202B}"/>
            </a:ext>
          </a:extLst>
        </xdr:cNvPr>
        <xdr:cNvSpPr txBox="1"/>
      </xdr:nvSpPr>
      <xdr:spPr>
        <a:xfrm>
          <a:off x="6705111" y="10881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26C1CAEA-332C-4DB4-B109-1FD223E7F21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6E019811-0A1C-477F-B398-389AED61EED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E16A94BD-0AA5-4D2C-BF22-301E33CAAB7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8FCDB8C5-6C84-49F7-9E32-EC758F03335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C6483DF2-4A66-44F6-9D7A-2B35681DFFA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8F0C6BEE-0079-4FC6-90FD-5130E3914A7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171A8D27-6D08-4CF4-AB02-621F9367DEA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8CF842E2-8D9E-4C40-843D-AADA972FD0A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6BB9ED43-590C-494A-9591-6B44901C835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47D71626-09A9-4C85-A4B1-84BFC0A2CE7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7782FDAE-0BEA-49B2-8C14-15FA6B83043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8DD4266B-7046-4C59-8039-B8E7AB61304D}"/>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5" name="テキスト ボックス 274">
          <a:extLst>
            <a:ext uri="{FF2B5EF4-FFF2-40B4-BE49-F238E27FC236}">
              <a16:creationId xmlns:a16="http://schemas.microsoft.com/office/drawing/2014/main" id="{7779F74B-1B0F-4B24-A26D-B9AD56F59F9B}"/>
            </a:ext>
          </a:extLst>
        </xdr:cNvPr>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31E5FD3E-5BC1-41D1-B434-0494338283A5}"/>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A5F9BEBE-7666-4416-96E2-A1C1A5078B44}"/>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0137EB49-D8A6-4D4A-AD7D-5BD59AD84BF2}"/>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76D0C46D-FD0F-4797-90DE-8851F1A78B5C}"/>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133FAF5C-A5B6-4ED7-AEFB-F5B7A16BD12A}"/>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CC4680A4-8998-4AE1-981B-0E6C04FA0C45}"/>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4564362D-B732-4783-9A98-9463A1BEF437}"/>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3CABEE8B-6FF7-4064-82EE-F2B2C24D1177}"/>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07B7BDDF-9CFE-4445-B7F9-302BA6CB09AD}"/>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5" name="テキスト ボックス 284">
          <a:extLst>
            <a:ext uri="{FF2B5EF4-FFF2-40B4-BE49-F238E27FC236}">
              <a16:creationId xmlns:a16="http://schemas.microsoft.com/office/drawing/2014/main" id="{65793104-35C4-4004-8970-692EB55B2C02}"/>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7AB7E1E7-1E96-451D-869F-F8973AFA549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7" name="テキスト ボックス 286">
          <a:extLst>
            <a:ext uri="{FF2B5EF4-FFF2-40B4-BE49-F238E27FC236}">
              <a16:creationId xmlns:a16="http://schemas.microsoft.com/office/drawing/2014/main" id="{D0DBBDEE-2047-40B9-BE39-205F9A12E8A8}"/>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9A3E31A5-9936-4769-AFCA-54CECE0EDF4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121376</xdr:rowOff>
    </xdr:from>
    <xdr:to>
      <xdr:col>24</xdr:col>
      <xdr:colOff>62865</xdr:colOff>
      <xdr:row>85</xdr:row>
      <xdr:rowOff>150768</xdr:rowOff>
    </xdr:to>
    <xdr:cxnSp macro="">
      <xdr:nvCxnSpPr>
        <xdr:cNvPr id="289" name="直線コネクタ 288">
          <a:extLst>
            <a:ext uri="{FF2B5EF4-FFF2-40B4-BE49-F238E27FC236}">
              <a16:creationId xmlns:a16="http://schemas.microsoft.com/office/drawing/2014/main" id="{EE1C59A8-3D49-4D3D-91EE-E6C5CEFF0109}"/>
            </a:ext>
          </a:extLst>
        </xdr:cNvPr>
        <xdr:cNvCxnSpPr/>
      </xdr:nvCxnSpPr>
      <xdr:spPr>
        <a:xfrm flipV="1">
          <a:off x="4634865" y="13323026"/>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154595</xdr:rowOff>
    </xdr:from>
    <xdr:ext cx="405111" cy="259045"/>
    <xdr:sp macro="" textlink="">
      <xdr:nvSpPr>
        <xdr:cNvPr id="290" name="【公営住宅】&#10;有形固定資産減価償却率最小値テキスト">
          <a:extLst>
            <a:ext uri="{FF2B5EF4-FFF2-40B4-BE49-F238E27FC236}">
              <a16:creationId xmlns:a16="http://schemas.microsoft.com/office/drawing/2014/main" id="{055C0772-C438-47E5-B4B3-D8911F9A901C}"/>
            </a:ext>
          </a:extLst>
        </xdr:cNvPr>
        <xdr:cNvSpPr txBox="1"/>
      </xdr:nvSpPr>
      <xdr:spPr>
        <a:xfrm>
          <a:off x="4673600" y="14727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150768</xdr:rowOff>
    </xdr:from>
    <xdr:to>
      <xdr:col>24</xdr:col>
      <xdr:colOff>152400</xdr:colOff>
      <xdr:row>85</xdr:row>
      <xdr:rowOff>150768</xdr:rowOff>
    </xdr:to>
    <xdr:cxnSp macro="">
      <xdr:nvCxnSpPr>
        <xdr:cNvPr id="291" name="直線コネクタ 290">
          <a:extLst>
            <a:ext uri="{FF2B5EF4-FFF2-40B4-BE49-F238E27FC236}">
              <a16:creationId xmlns:a16="http://schemas.microsoft.com/office/drawing/2014/main" id="{869450D6-74EF-4C26-9C40-3CBB1BEEBE09}"/>
            </a:ext>
          </a:extLst>
        </xdr:cNvPr>
        <xdr:cNvCxnSpPr/>
      </xdr:nvCxnSpPr>
      <xdr:spPr>
        <a:xfrm>
          <a:off x="4546600" y="1472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68053</xdr:rowOff>
    </xdr:from>
    <xdr:ext cx="405111" cy="259045"/>
    <xdr:sp macro="" textlink="">
      <xdr:nvSpPr>
        <xdr:cNvPr id="292" name="【公営住宅】&#10;有形固定資産減価償却率最大値テキスト">
          <a:extLst>
            <a:ext uri="{FF2B5EF4-FFF2-40B4-BE49-F238E27FC236}">
              <a16:creationId xmlns:a16="http://schemas.microsoft.com/office/drawing/2014/main" id="{811370FA-5010-4024-AAC1-9F03C36BAA98}"/>
            </a:ext>
          </a:extLst>
        </xdr:cNvPr>
        <xdr:cNvSpPr txBox="1"/>
      </xdr:nvSpPr>
      <xdr:spPr>
        <a:xfrm>
          <a:off x="4673600" y="13098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121376</xdr:rowOff>
    </xdr:from>
    <xdr:to>
      <xdr:col>24</xdr:col>
      <xdr:colOff>152400</xdr:colOff>
      <xdr:row>77</xdr:row>
      <xdr:rowOff>121376</xdr:rowOff>
    </xdr:to>
    <xdr:cxnSp macro="">
      <xdr:nvCxnSpPr>
        <xdr:cNvPr id="293" name="直線コネクタ 292">
          <a:extLst>
            <a:ext uri="{FF2B5EF4-FFF2-40B4-BE49-F238E27FC236}">
              <a16:creationId xmlns:a16="http://schemas.microsoft.com/office/drawing/2014/main" id="{4950952A-79B2-423B-861E-B776738E2838}"/>
            </a:ext>
          </a:extLst>
        </xdr:cNvPr>
        <xdr:cNvCxnSpPr/>
      </xdr:nvCxnSpPr>
      <xdr:spPr>
        <a:xfrm>
          <a:off x="4546600" y="1332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44104</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534FD6F9-C79C-4230-B58B-0478F9120829}"/>
            </a:ext>
          </a:extLst>
        </xdr:cNvPr>
        <xdr:cNvSpPr txBox="1"/>
      </xdr:nvSpPr>
      <xdr:spPr>
        <a:xfrm>
          <a:off x="4673600" y="141030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65677</xdr:rowOff>
    </xdr:from>
    <xdr:to>
      <xdr:col>24</xdr:col>
      <xdr:colOff>114300</xdr:colOff>
      <xdr:row>82</xdr:row>
      <xdr:rowOff>167277</xdr:rowOff>
    </xdr:to>
    <xdr:sp macro="" textlink="">
      <xdr:nvSpPr>
        <xdr:cNvPr id="295" name="フローチャート: 判断 294">
          <a:extLst>
            <a:ext uri="{FF2B5EF4-FFF2-40B4-BE49-F238E27FC236}">
              <a16:creationId xmlns:a16="http://schemas.microsoft.com/office/drawing/2014/main" id="{945169DE-2B6F-462A-9104-7991F3734CC1}"/>
            </a:ext>
          </a:extLst>
        </xdr:cNvPr>
        <xdr:cNvSpPr/>
      </xdr:nvSpPr>
      <xdr:spPr>
        <a:xfrm>
          <a:off x="4584700" y="1412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39551</xdr:rowOff>
    </xdr:from>
    <xdr:to>
      <xdr:col>20</xdr:col>
      <xdr:colOff>38100</xdr:colOff>
      <xdr:row>82</xdr:row>
      <xdr:rowOff>141151</xdr:rowOff>
    </xdr:to>
    <xdr:sp macro="" textlink="">
      <xdr:nvSpPr>
        <xdr:cNvPr id="296" name="フローチャート: 判断 295">
          <a:extLst>
            <a:ext uri="{FF2B5EF4-FFF2-40B4-BE49-F238E27FC236}">
              <a16:creationId xmlns:a16="http://schemas.microsoft.com/office/drawing/2014/main" id="{84DFADB0-0279-4381-9242-1342AA10A3FA}"/>
            </a:ext>
          </a:extLst>
        </xdr:cNvPr>
        <xdr:cNvSpPr/>
      </xdr:nvSpPr>
      <xdr:spPr>
        <a:xfrm>
          <a:off x="37465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6894</xdr:rowOff>
    </xdr:from>
    <xdr:to>
      <xdr:col>15</xdr:col>
      <xdr:colOff>101600</xdr:colOff>
      <xdr:row>82</xdr:row>
      <xdr:rowOff>108494</xdr:rowOff>
    </xdr:to>
    <xdr:sp macro="" textlink="">
      <xdr:nvSpPr>
        <xdr:cNvPr id="297" name="フローチャート: 判断 296">
          <a:extLst>
            <a:ext uri="{FF2B5EF4-FFF2-40B4-BE49-F238E27FC236}">
              <a16:creationId xmlns:a16="http://schemas.microsoft.com/office/drawing/2014/main" id="{15CB9B5F-8D77-45F3-B975-F2E6B58033E8}"/>
            </a:ext>
          </a:extLst>
        </xdr:cNvPr>
        <xdr:cNvSpPr/>
      </xdr:nvSpPr>
      <xdr:spPr>
        <a:xfrm>
          <a:off x="28575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142421</xdr:rowOff>
    </xdr:from>
    <xdr:to>
      <xdr:col>10</xdr:col>
      <xdr:colOff>165100</xdr:colOff>
      <xdr:row>82</xdr:row>
      <xdr:rowOff>72571</xdr:rowOff>
    </xdr:to>
    <xdr:sp macro="" textlink="">
      <xdr:nvSpPr>
        <xdr:cNvPr id="298" name="フローチャート: 判断 297">
          <a:extLst>
            <a:ext uri="{FF2B5EF4-FFF2-40B4-BE49-F238E27FC236}">
              <a16:creationId xmlns:a16="http://schemas.microsoft.com/office/drawing/2014/main" id="{7B467D1D-6BF8-4574-A000-B206985ACAEC}"/>
            </a:ext>
          </a:extLst>
        </xdr:cNvPr>
        <xdr:cNvSpPr/>
      </xdr:nvSpPr>
      <xdr:spPr>
        <a:xfrm>
          <a:off x="1968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119562</xdr:rowOff>
    </xdr:from>
    <xdr:to>
      <xdr:col>6</xdr:col>
      <xdr:colOff>38100</xdr:colOff>
      <xdr:row>82</xdr:row>
      <xdr:rowOff>49712</xdr:rowOff>
    </xdr:to>
    <xdr:sp macro="" textlink="">
      <xdr:nvSpPr>
        <xdr:cNvPr id="299" name="フローチャート: 判断 298">
          <a:extLst>
            <a:ext uri="{FF2B5EF4-FFF2-40B4-BE49-F238E27FC236}">
              <a16:creationId xmlns:a16="http://schemas.microsoft.com/office/drawing/2014/main" id="{A0101A1D-6082-46D4-B6BA-DFD70A9D4668}"/>
            </a:ext>
          </a:extLst>
        </xdr:cNvPr>
        <xdr:cNvSpPr/>
      </xdr:nvSpPr>
      <xdr:spPr>
        <a:xfrm>
          <a:off x="1079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FDFF9E6A-3181-4EF1-8E06-DB04CACFB39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61E9A13E-31CA-4019-A211-BD27A90C629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E85CF447-0266-473C-A728-4D89D1A7145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8C158C4B-6954-4E52-B6B0-AE3923CAC86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F1C1E020-A2F3-459C-AAF8-5D381E3F5DC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34652</xdr:rowOff>
    </xdr:from>
    <xdr:to>
      <xdr:col>24</xdr:col>
      <xdr:colOff>114300</xdr:colOff>
      <xdr:row>81</xdr:row>
      <xdr:rowOff>136252</xdr:rowOff>
    </xdr:to>
    <xdr:sp macro="" textlink="">
      <xdr:nvSpPr>
        <xdr:cNvPr id="305" name="楕円 304">
          <a:extLst>
            <a:ext uri="{FF2B5EF4-FFF2-40B4-BE49-F238E27FC236}">
              <a16:creationId xmlns:a16="http://schemas.microsoft.com/office/drawing/2014/main" id="{42E8F223-A7C0-45E8-8294-22A9A2037279}"/>
            </a:ext>
          </a:extLst>
        </xdr:cNvPr>
        <xdr:cNvSpPr/>
      </xdr:nvSpPr>
      <xdr:spPr>
        <a:xfrm>
          <a:off x="4584700" y="1392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57529</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861D383B-2BDD-4074-BFFD-FCFD956A7370}"/>
            </a:ext>
          </a:extLst>
        </xdr:cNvPr>
        <xdr:cNvSpPr txBox="1"/>
      </xdr:nvSpPr>
      <xdr:spPr>
        <a:xfrm>
          <a:off x="4673600" y="13773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160382</xdr:rowOff>
    </xdr:from>
    <xdr:to>
      <xdr:col>20</xdr:col>
      <xdr:colOff>38100</xdr:colOff>
      <xdr:row>81</xdr:row>
      <xdr:rowOff>90532</xdr:rowOff>
    </xdr:to>
    <xdr:sp macro="" textlink="">
      <xdr:nvSpPr>
        <xdr:cNvPr id="307" name="楕円 306">
          <a:extLst>
            <a:ext uri="{FF2B5EF4-FFF2-40B4-BE49-F238E27FC236}">
              <a16:creationId xmlns:a16="http://schemas.microsoft.com/office/drawing/2014/main" id="{631425AD-8B76-4901-BDCC-1A03762B7B72}"/>
            </a:ext>
          </a:extLst>
        </xdr:cNvPr>
        <xdr:cNvSpPr/>
      </xdr:nvSpPr>
      <xdr:spPr>
        <a:xfrm>
          <a:off x="3746500" y="1387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39732</xdr:rowOff>
    </xdr:from>
    <xdr:to>
      <xdr:col>24</xdr:col>
      <xdr:colOff>63500</xdr:colOff>
      <xdr:row>81</xdr:row>
      <xdr:rowOff>85452</xdr:rowOff>
    </xdr:to>
    <xdr:cxnSp macro="">
      <xdr:nvCxnSpPr>
        <xdr:cNvPr id="308" name="直線コネクタ 307">
          <a:extLst>
            <a:ext uri="{FF2B5EF4-FFF2-40B4-BE49-F238E27FC236}">
              <a16:creationId xmlns:a16="http://schemas.microsoft.com/office/drawing/2014/main" id="{78647DF1-07D1-40D6-A81D-14F8AB0CC8B2}"/>
            </a:ext>
          </a:extLst>
        </xdr:cNvPr>
        <xdr:cNvCxnSpPr/>
      </xdr:nvCxnSpPr>
      <xdr:spPr>
        <a:xfrm>
          <a:off x="3797300" y="1392718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101600</xdr:rowOff>
    </xdr:from>
    <xdr:to>
      <xdr:col>15</xdr:col>
      <xdr:colOff>101600</xdr:colOff>
      <xdr:row>81</xdr:row>
      <xdr:rowOff>31750</xdr:rowOff>
    </xdr:to>
    <xdr:sp macro="" textlink="">
      <xdr:nvSpPr>
        <xdr:cNvPr id="309" name="楕円 308">
          <a:extLst>
            <a:ext uri="{FF2B5EF4-FFF2-40B4-BE49-F238E27FC236}">
              <a16:creationId xmlns:a16="http://schemas.microsoft.com/office/drawing/2014/main" id="{4D3B4AB1-1104-4D4E-B029-A67DFE3A8E9D}"/>
            </a:ext>
          </a:extLst>
        </xdr:cNvPr>
        <xdr:cNvSpPr/>
      </xdr:nvSpPr>
      <xdr:spPr>
        <a:xfrm>
          <a:off x="2857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152400</xdr:rowOff>
    </xdr:from>
    <xdr:to>
      <xdr:col>19</xdr:col>
      <xdr:colOff>177800</xdr:colOff>
      <xdr:row>81</xdr:row>
      <xdr:rowOff>39732</xdr:rowOff>
    </xdr:to>
    <xdr:cxnSp macro="">
      <xdr:nvCxnSpPr>
        <xdr:cNvPr id="310" name="直線コネクタ 309">
          <a:extLst>
            <a:ext uri="{FF2B5EF4-FFF2-40B4-BE49-F238E27FC236}">
              <a16:creationId xmlns:a16="http://schemas.microsoft.com/office/drawing/2014/main" id="{1B98F8E5-8307-46C2-8615-C17F88C1D75A}"/>
            </a:ext>
          </a:extLst>
        </xdr:cNvPr>
        <xdr:cNvCxnSpPr/>
      </xdr:nvCxnSpPr>
      <xdr:spPr>
        <a:xfrm>
          <a:off x="2908300" y="13868400"/>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42818</xdr:rowOff>
    </xdr:from>
    <xdr:to>
      <xdr:col>10</xdr:col>
      <xdr:colOff>165100</xdr:colOff>
      <xdr:row>80</xdr:row>
      <xdr:rowOff>144418</xdr:rowOff>
    </xdr:to>
    <xdr:sp macro="" textlink="">
      <xdr:nvSpPr>
        <xdr:cNvPr id="311" name="楕円 310">
          <a:extLst>
            <a:ext uri="{FF2B5EF4-FFF2-40B4-BE49-F238E27FC236}">
              <a16:creationId xmlns:a16="http://schemas.microsoft.com/office/drawing/2014/main" id="{D3982044-0B7F-490D-943A-43B73B3FD21F}"/>
            </a:ext>
          </a:extLst>
        </xdr:cNvPr>
        <xdr:cNvSpPr/>
      </xdr:nvSpPr>
      <xdr:spPr>
        <a:xfrm>
          <a:off x="1968500" y="1375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93618</xdr:rowOff>
    </xdr:from>
    <xdr:to>
      <xdr:col>15</xdr:col>
      <xdr:colOff>50800</xdr:colOff>
      <xdr:row>80</xdr:row>
      <xdr:rowOff>152400</xdr:rowOff>
    </xdr:to>
    <xdr:cxnSp macro="">
      <xdr:nvCxnSpPr>
        <xdr:cNvPr id="312" name="直線コネクタ 311">
          <a:extLst>
            <a:ext uri="{FF2B5EF4-FFF2-40B4-BE49-F238E27FC236}">
              <a16:creationId xmlns:a16="http://schemas.microsoft.com/office/drawing/2014/main" id="{1570DFD0-1B73-4F3C-9F99-200FA7927DBD}"/>
            </a:ext>
          </a:extLst>
        </xdr:cNvPr>
        <xdr:cNvCxnSpPr/>
      </xdr:nvCxnSpPr>
      <xdr:spPr>
        <a:xfrm>
          <a:off x="2019300" y="13809618"/>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152219</xdr:rowOff>
    </xdr:from>
    <xdr:to>
      <xdr:col>6</xdr:col>
      <xdr:colOff>38100</xdr:colOff>
      <xdr:row>80</xdr:row>
      <xdr:rowOff>82369</xdr:rowOff>
    </xdr:to>
    <xdr:sp macro="" textlink="">
      <xdr:nvSpPr>
        <xdr:cNvPr id="313" name="楕円 312">
          <a:extLst>
            <a:ext uri="{FF2B5EF4-FFF2-40B4-BE49-F238E27FC236}">
              <a16:creationId xmlns:a16="http://schemas.microsoft.com/office/drawing/2014/main" id="{EB1D83FA-98EF-406F-BFE3-77E4C13EE502}"/>
            </a:ext>
          </a:extLst>
        </xdr:cNvPr>
        <xdr:cNvSpPr/>
      </xdr:nvSpPr>
      <xdr:spPr>
        <a:xfrm>
          <a:off x="1079500" y="1369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31569</xdr:rowOff>
    </xdr:from>
    <xdr:to>
      <xdr:col>10</xdr:col>
      <xdr:colOff>114300</xdr:colOff>
      <xdr:row>80</xdr:row>
      <xdr:rowOff>93618</xdr:rowOff>
    </xdr:to>
    <xdr:cxnSp macro="">
      <xdr:nvCxnSpPr>
        <xdr:cNvPr id="314" name="直線コネクタ 313">
          <a:extLst>
            <a:ext uri="{FF2B5EF4-FFF2-40B4-BE49-F238E27FC236}">
              <a16:creationId xmlns:a16="http://schemas.microsoft.com/office/drawing/2014/main" id="{8942FA94-F23D-4147-AAAF-4708484D183F}"/>
            </a:ext>
          </a:extLst>
        </xdr:cNvPr>
        <xdr:cNvCxnSpPr/>
      </xdr:nvCxnSpPr>
      <xdr:spPr>
        <a:xfrm>
          <a:off x="1130300" y="13747569"/>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132278</xdr:rowOff>
    </xdr:from>
    <xdr:ext cx="405111" cy="259045"/>
    <xdr:sp macro="" textlink="">
      <xdr:nvSpPr>
        <xdr:cNvPr id="315" name="n_1aveValue【公営住宅】&#10;有形固定資産減価償却率">
          <a:extLst>
            <a:ext uri="{FF2B5EF4-FFF2-40B4-BE49-F238E27FC236}">
              <a16:creationId xmlns:a16="http://schemas.microsoft.com/office/drawing/2014/main" id="{3EA03243-2AE8-455E-9E6A-E92E69039CE0}"/>
            </a:ext>
          </a:extLst>
        </xdr:cNvPr>
        <xdr:cNvSpPr txBox="1"/>
      </xdr:nvSpPr>
      <xdr:spPr>
        <a:xfrm>
          <a:off x="3582044" y="1419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99621</xdr:rowOff>
    </xdr:from>
    <xdr:ext cx="405111" cy="259045"/>
    <xdr:sp macro="" textlink="">
      <xdr:nvSpPr>
        <xdr:cNvPr id="316" name="n_2aveValue【公営住宅】&#10;有形固定資産減価償却率">
          <a:extLst>
            <a:ext uri="{FF2B5EF4-FFF2-40B4-BE49-F238E27FC236}">
              <a16:creationId xmlns:a16="http://schemas.microsoft.com/office/drawing/2014/main" id="{F249262D-1D18-4F8D-BC90-2348127F9C14}"/>
            </a:ext>
          </a:extLst>
        </xdr:cNvPr>
        <xdr:cNvSpPr txBox="1"/>
      </xdr:nvSpPr>
      <xdr:spPr>
        <a:xfrm>
          <a:off x="2705744" y="1415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63698</xdr:rowOff>
    </xdr:from>
    <xdr:ext cx="405111" cy="259045"/>
    <xdr:sp macro="" textlink="">
      <xdr:nvSpPr>
        <xdr:cNvPr id="317" name="n_3aveValue【公営住宅】&#10;有形固定資産減価償却率">
          <a:extLst>
            <a:ext uri="{FF2B5EF4-FFF2-40B4-BE49-F238E27FC236}">
              <a16:creationId xmlns:a16="http://schemas.microsoft.com/office/drawing/2014/main" id="{4DBE70E3-EDB6-40E4-B176-17D9203D3FA1}"/>
            </a:ext>
          </a:extLst>
        </xdr:cNvPr>
        <xdr:cNvSpPr txBox="1"/>
      </xdr:nvSpPr>
      <xdr:spPr>
        <a:xfrm>
          <a:off x="18167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40839</xdr:rowOff>
    </xdr:from>
    <xdr:ext cx="405111" cy="259045"/>
    <xdr:sp macro="" textlink="">
      <xdr:nvSpPr>
        <xdr:cNvPr id="318" name="n_4aveValue【公営住宅】&#10;有形固定資産減価償却率">
          <a:extLst>
            <a:ext uri="{FF2B5EF4-FFF2-40B4-BE49-F238E27FC236}">
              <a16:creationId xmlns:a16="http://schemas.microsoft.com/office/drawing/2014/main" id="{23879036-5D55-4719-94BB-CFFB78CA4AE4}"/>
            </a:ext>
          </a:extLst>
        </xdr:cNvPr>
        <xdr:cNvSpPr txBox="1"/>
      </xdr:nvSpPr>
      <xdr:spPr>
        <a:xfrm>
          <a:off x="927744" y="1409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107059</xdr:rowOff>
    </xdr:from>
    <xdr:ext cx="405111" cy="259045"/>
    <xdr:sp macro="" textlink="">
      <xdr:nvSpPr>
        <xdr:cNvPr id="319" name="n_1mainValue【公営住宅】&#10;有形固定資産減価償却率">
          <a:extLst>
            <a:ext uri="{FF2B5EF4-FFF2-40B4-BE49-F238E27FC236}">
              <a16:creationId xmlns:a16="http://schemas.microsoft.com/office/drawing/2014/main" id="{2702DB0A-48B9-40FA-9061-00864C5FAC1A}"/>
            </a:ext>
          </a:extLst>
        </xdr:cNvPr>
        <xdr:cNvSpPr txBox="1"/>
      </xdr:nvSpPr>
      <xdr:spPr>
        <a:xfrm>
          <a:off x="3582044" y="13651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48277</xdr:rowOff>
    </xdr:from>
    <xdr:ext cx="405111" cy="259045"/>
    <xdr:sp macro="" textlink="">
      <xdr:nvSpPr>
        <xdr:cNvPr id="320" name="n_2mainValue【公営住宅】&#10;有形固定資産減価償却率">
          <a:extLst>
            <a:ext uri="{FF2B5EF4-FFF2-40B4-BE49-F238E27FC236}">
              <a16:creationId xmlns:a16="http://schemas.microsoft.com/office/drawing/2014/main" id="{C15B2E0B-1FBE-4031-8156-38BC26C56A02}"/>
            </a:ext>
          </a:extLst>
        </xdr:cNvPr>
        <xdr:cNvSpPr txBox="1"/>
      </xdr:nvSpPr>
      <xdr:spPr>
        <a:xfrm>
          <a:off x="2705744" y="1359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160945</xdr:rowOff>
    </xdr:from>
    <xdr:ext cx="405111" cy="259045"/>
    <xdr:sp macro="" textlink="">
      <xdr:nvSpPr>
        <xdr:cNvPr id="321" name="n_3mainValue【公営住宅】&#10;有形固定資産減価償却率">
          <a:extLst>
            <a:ext uri="{FF2B5EF4-FFF2-40B4-BE49-F238E27FC236}">
              <a16:creationId xmlns:a16="http://schemas.microsoft.com/office/drawing/2014/main" id="{1DB935FD-63FA-4501-AB18-71CDA1E016DA}"/>
            </a:ext>
          </a:extLst>
        </xdr:cNvPr>
        <xdr:cNvSpPr txBox="1"/>
      </xdr:nvSpPr>
      <xdr:spPr>
        <a:xfrm>
          <a:off x="1816744" y="13534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98896</xdr:rowOff>
    </xdr:from>
    <xdr:ext cx="405111" cy="259045"/>
    <xdr:sp macro="" textlink="">
      <xdr:nvSpPr>
        <xdr:cNvPr id="322" name="n_4mainValue【公営住宅】&#10;有形固定資産減価償却率">
          <a:extLst>
            <a:ext uri="{FF2B5EF4-FFF2-40B4-BE49-F238E27FC236}">
              <a16:creationId xmlns:a16="http://schemas.microsoft.com/office/drawing/2014/main" id="{18CF1EEC-8508-412C-A409-287B25BC9D1D}"/>
            </a:ext>
          </a:extLst>
        </xdr:cNvPr>
        <xdr:cNvSpPr txBox="1"/>
      </xdr:nvSpPr>
      <xdr:spPr>
        <a:xfrm>
          <a:off x="927744" y="13471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02679981-781B-4F57-97C8-A7F5929F886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34B16B70-0417-4D07-B37E-4F3541DA499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51CB5986-DEE7-452B-967D-A5420E9DEF0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CB51982A-24F2-4CFA-9689-34EAFA1FBE5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721A7C3C-DEE3-4AB9-AF04-08152EA2E8E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BE83DF78-4D70-44B7-99C9-92FAB2F3F58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51185BF7-64D2-4EF7-A762-428B77F0CB0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4AE1B335-EB31-4508-95DC-D52F2C13777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B9D33B94-62D1-48F2-8FA3-069612F5446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800E20D4-CAAE-43F9-9D5C-A19A36075C1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6236D3B4-5D1F-4FF3-A1BD-FC45301596F3}"/>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0C5660C6-2355-4D4C-8596-3EF532C3B406}"/>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C28F3A4B-2F09-427B-BE6A-A6D72F61D4EF}"/>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967FBE00-A9B1-4132-88C3-20C289905366}"/>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9D7E5DD3-8748-40C7-8C5C-A695592C2D55}"/>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1147CA9A-41F4-49B5-A8E1-9E856DEB07DF}"/>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1A82716D-5CC4-46DD-B77F-9BDD81B39536}"/>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0AF7FD90-486A-4CDC-8782-C8B03ABF4503}"/>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52684680-69FA-472D-997E-C26FA70156C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4F976009-560B-4940-A965-85EB4D412EE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5BB0C12B-4DB7-4002-8788-0DA35207C9B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123597</xdr:rowOff>
    </xdr:from>
    <xdr:to>
      <xdr:col>54</xdr:col>
      <xdr:colOff>189865</xdr:colOff>
      <xdr:row>86</xdr:row>
      <xdr:rowOff>33528</xdr:rowOff>
    </xdr:to>
    <xdr:cxnSp macro="">
      <xdr:nvCxnSpPr>
        <xdr:cNvPr id="344" name="直線コネクタ 343">
          <a:extLst>
            <a:ext uri="{FF2B5EF4-FFF2-40B4-BE49-F238E27FC236}">
              <a16:creationId xmlns:a16="http://schemas.microsoft.com/office/drawing/2014/main" id="{683D83FD-5711-42C3-997D-D152A6A2F712}"/>
            </a:ext>
          </a:extLst>
        </xdr:cNvPr>
        <xdr:cNvCxnSpPr/>
      </xdr:nvCxnSpPr>
      <xdr:spPr>
        <a:xfrm flipV="1">
          <a:off x="10476865" y="13325247"/>
          <a:ext cx="0" cy="1452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345" name="【公営住宅】&#10;一人当たり面積最小値テキスト">
          <a:extLst>
            <a:ext uri="{FF2B5EF4-FFF2-40B4-BE49-F238E27FC236}">
              <a16:creationId xmlns:a16="http://schemas.microsoft.com/office/drawing/2014/main" id="{6EFC5FBF-8D17-4369-90DD-CD7E427AA78F}"/>
            </a:ext>
          </a:extLst>
        </xdr:cNvPr>
        <xdr:cNvSpPr txBox="1"/>
      </xdr:nvSpPr>
      <xdr:spPr>
        <a:xfrm>
          <a:off x="10515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346" name="直線コネクタ 345">
          <a:extLst>
            <a:ext uri="{FF2B5EF4-FFF2-40B4-BE49-F238E27FC236}">
              <a16:creationId xmlns:a16="http://schemas.microsoft.com/office/drawing/2014/main" id="{0C587C45-A187-4DEB-996D-A438BEC8C674}"/>
            </a:ext>
          </a:extLst>
        </xdr:cNvPr>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70274</xdr:rowOff>
    </xdr:from>
    <xdr:ext cx="469744" cy="259045"/>
    <xdr:sp macro="" textlink="">
      <xdr:nvSpPr>
        <xdr:cNvPr id="347" name="【公営住宅】&#10;一人当たり面積最大値テキスト">
          <a:extLst>
            <a:ext uri="{FF2B5EF4-FFF2-40B4-BE49-F238E27FC236}">
              <a16:creationId xmlns:a16="http://schemas.microsoft.com/office/drawing/2014/main" id="{A3F7546A-73D0-4656-B95A-47E04EBD2051}"/>
            </a:ext>
          </a:extLst>
        </xdr:cNvPr>
        <xdr:cNvSpPr txBox="1"/>
      </xdr:nvSpPr>
      <xdr:spPr>
        <a:xfrm>
          <a:off x="10515600" y="13100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123597</xdr:rowOff>
    </xdr:from>
    <xdr:to>
      <xdr:col>55</xdr:col>
      <xdr:colOff>88900</xdr:colOff>
      <xdr:row>77</xdr:row>
      <xdr:rowOff>123597</xdr:rowOff>
    </xdr:to>
    <xdr:cxnSp macro="">
      <xdr:nvCxnSpPr>
        <xdr:cNvPr id="348" name="直線コネクタ 347">
          <a:extLst>
            <a:ext uri="{FF2B5EF4-FFF2-40B4-BE49-F238E27FC236}">
              <a16:creationId xmlns:a16="http://schemas.microsoft.com/office/drawing/2014/main" id="{69868BA4-B1B3-4FC3-892C-7AC45ECC70F7}"/>
            </a:ext>
          </a:extLst>
        </xdr:cNvPr>
        <xdr:cNvCxnSpPr/>
      </xdr:nvCxnSpPr>
      <xdr:spPr>
        <a:xfrm>
          <a:off x="10388600" y="13325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85158</xdr:rowOff>
    </xdr:from>
    <xdr:ext cx="469744" cy="259045"/>
    <xdr:sp macro="" textlink="">
      <xdr:nvSpPr>
        <xdr:cNvPr id="349" name="【公営住宅】&#10;一人当たり面積平均値テキスト">
          <a:extLst>
            <a:ext uri="{FF2B5EF4-FFF2-40B4-BE49-F238E27FC236}">
              <a16:creationId xmlns:a16="http://schemas.microsoft.com/office/drawing/2014/main" id="{43AB0570-DA9F-4474-9DDC-06E73302B915}"/>
            </a:ext>
          </a:extLst>
        </xdr:cNvPr>
        <xdr:cNvSpPr txBox="1"/>
      </xdr:nvSpPr>
      <xdr:spPr>
        <a:xfrm>
          <a:off x="10515600" y="13972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62281</xdr:rowOff>
    </xdr:from>
    <xdr:to>
      <xdr:col>55</xdr:col>
      <xdr:colOff>50800</xdr:colOff>
      <xdr:row>82</xdr:row>
      <xdr:rowOff>163881</xdr:rowOff>
    </xdr:to>
    <xdr:sp macro="" textlink="">
      <xdr:nvSpPr>
        <xdr:cNvPr id="350" name="フローチャート: 判断 349">
          <a:extLst>
            <a:ext uri="{FF2B5EF4-FFF2-40B4-BE49-F238E27FC236}">
              <a16:creationId xmlns:a16="http://schemas.microsoft.com/office/drawing/2014/main" id="{8737D203-E280-4DB3-A414-2E77FAE0CB28}"/>
            </a:ext>
          </a:extLst>
        </xdr:cNvPr>
        <xdr:cNvSpPr/>
      </xdr:nvSpPr>
      <xdr:spPr>
        <a:xfrm>
          <a:off x="10426700" y="14121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54966</xdr:rowOff>
    </xdr:from>
    <xdr:to>
      <xdr:col>50</xdr:col>
      <xdr:colOff>165100</xdr:colOff>
      <xdr:row>82</xdr:row>
      <xdr:rowOff>156566</xdr:rowOff>
    </xdr:to>
    <xdr:sp macro="" textlink="">
      <xdr:nvSpPr>
        <xdr:cNvPr id="351" name="フローチャート: 判断 350">
          <a:extLst>
            <a:ext uri="{FF2B5EF4-FFF2-40B4-BE49-F238E27FC236}">
              <a16:creationId xmlns:a16="http://schemas.microsoft.com/office/drawing/2014/main" id="{37603627-F314-41A8-A13C-64CF12B2B0F2}"/>
            </a:ext>
          </a:extLst>
        </xdr:cNvPr>
        <xdr:cNvSpPr/>
      </xdr:nvSpPr>
      <xdr:spPr>
        <a:xfrm>
          <a:off x="9588500" y="1411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51308</xdr:rowOff>
    </xdr:from>
    <xdr:to>
      <xdr:col>46</xdr:col>
      <xdr:colOff>38100</xdr:colOff>
      <xdr:row>82</xdr:row>
      <xdr:rowOff>152908</xdr:rowOff>
    </xdr:to>
    <xdr:sp macro="" textlink="">
      <xdr:nvSpPr>
        <xdr:cNvPr id="352" name="フローチャート: 判断 351">
          <a:extLst>
            <a:ext uri="{FF2B5EF4-FFF2-40B4-BE49-F238E27FC236}">
              <a16:creationId xmlns:a16="http://schemas.microsoft.com/office/drawing/2014/main" id="{B91A049C-10EE-4EB0-A4B2-DD6A4A5F05C1}"/>
            </a:ext>
          </a:extLst>
        </xdr:cNvPr>
        <xdr:cNvSpPr/>
      </xdr:nvSpPr>
      <xdr:spPr>
        <a:xfrm>
          <a:off x="8699500" y="1411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38506</xdr:rowOff>
    </xdr:from>
    <xdr:to>
      <xdr:col>41</xdr:col>
      <xdr:colOff>101600</xdr:colOff>
      <xdr:row>82</xdr:row>
      <xdr:rowOff>140106</xdr:rowOff>
    </xdr:to>
    <xdr:sp macro="" textlink="">
      <xdr:nvSpPr>
        <xdr:cNvPr id="353" name="フローチャート: 判断 352">
          <a:extLst>
            <a:ext uri="{FF2B5EF4-FFF2-40B4-BE49-F238E27FC236}">
              <a16:creationId xmlns:a16="http://schemas.microsoft.com/office/drawing/2014/main" id="{8C4D9732-18A6-4EAF-B353-C4A25BCB29E2}"/>
            </a:ext>
          </a:extLst>
        </xdr:cNvPr>
        <xdr:cNvSpPr/>
      </xdr:nvSpPr>
      <xdr:spPr>
        <a:xfrm>
          <a:off x="7810500" y="14097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31192</xdr:rowOff>
    </xdr:from>
    <xdr:to>
      <xdr:col>36</xdr:col>
      <xdr:colOff>165100</xdr:colOff>
      <xdr:row>82</xdr:row>
      <xdr:rowOff>132792</xdr:rowOff>
    </xdr:to>
    <xdr:sp macro="" textlink="">
      <xdr:nvSpPr>
        <xdr:cNvPr id="354" name="フローチャート: 判断 353">
          <a:extLst>
            <a:ext uri="{FF2B5EF4-FFF2-40B4-BE49-F238E27FC236}">
              <a16:creationId xmlns:a16="http://schemas.microsoft.com/office/drawing/2014/main" id="{C0C71657-7E14-4FA8-A44D-D8A1C12A1302}"/>
            </a:ext>
          </a:extLst>
        </xdr:cNvPr>
        <xdr:cNvSpPr/>
      </xdr:nvSpPr>
      <xdr:spPr>
        <a:xfrm>
          <a:off x="6921500" y="14090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491BF8DF-3795-4FAF-B0E6-508D8F3E393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16C218B8-97AD-4B2A-BBFD-05CF9EE48B3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1817AA25-4CE3-41FB-91C7-26E14D152C0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94C75D02-0B4E-43BA-A768-000B2039AA2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DBA81803-B7F7-4473-8D61-CADAB49BB7C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122631</xdr:rowOff>
    </xdr:from>
    <xdr:to>
      <xdr:col>55</xdr:col>
      <xdr:colOff>50800</xdr:colOff>
      <xdr:row>83</xdr:row>
      <xdr:rowOff>52781</xdr:rowOff>
    </xdr:to>
    <xdr:sp macro="" textlink="">
      <xdr:nvSpPr>
        <xdr:cNvPr id="360" name="楕円 359">
          <a:extLst>
            <a:ext uri="{FF2B5EF4-FFF2-40B4-BE49-F238E27FC236}">
              <a16:creationId xmlns:a16="http://schemas.microsoft.com/office/drawing/2014/main" id="{5DD989E8-9225-48E4-933B-D773B61E3B3E}"/>
            </a:ext>
          </a:extLst>
        </xdr:cNvPr>
        <xdr:cNvSpPr/>
      </xdr:nvSpPr>
      <xdr:spPr>
        <a:xfrm>
          <a:off x="10426700" y="1418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101058</xdr:rowOff>
    </xdr:from>
    <xdr:ext cx="469744" cy="259045"/>
    <xdr:sp macro="" textlink="">
      <xdr:nvSpPr>
        <xdr:cNvPr id="361" name="【公営住宅】&#10;一人当たり面積該当値テキスト">
          <a:extLst>
            <a:ext uri="{FF2B5EF4-FFF2-40B4-BE49-F238E27FC236}">
              <a16:creationId xmlns:a16="http://schemas.microsoft.com/office/drawing/2014/main" id="{C1728E64-BDF2-4F5F-9043-0E08DA28EF03}"/>
            </a:ext>
          </a:extLst>
        </xdr:cNvPr>
        <xdr:cNvSpPr txBox="1"/>
      </xdr:nvSpPr>
      <xdr:spPr>
        <a:xfrm>
          <a:off x="10515600" y="14159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120802</xdr:rowOff>
    </xdr:from>
    <xdr:to>
      <xdr:col>50</xdr:col>
      <xdr:colOff>165100</xdr:colOff>
      <xdr:row>83</xdr:row>
      <xdr:rowOff>50952</xdr:rowOff>
    </xdr:to>
    <xdr:sp macro="" textlink="">
      <xdr:nvSpPr>
        <xdr:cNvPr id="362" name="楕円 361">
          <a:extLst>
            <a:ext uri="{FF2B5EF4-FFF2-40B4-BE49-F238E27FC236}">
              <a16:creationId xmlns:a16="http://schemas.microsoft.com/office/drawing/2014/main" id="{122B0EB1-ADD6-4968-B534-B30293D92E73}"/>
            </a:ext>
          </a:extLst>
        </xdr:cNvPr>
        <xdr:cNvSpPr/>
      </xdr:nvSpPr>
      <xdr:spPr>
        <a:xfrm>
          <a:off x="9588500" y="14179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152</xdr:rowOff>
    </xdr:from>
    <xdr:to>
      <xdr:col>55</xdr:col>
      <xdr:colOff>0</xdr:colOff>
      <xdr:row>83</xdr:row>
      <xdr:rowOff>1981</xdr:rowOff>
    </xdr:to>
    <xdr:cxnSp macro="">
      <xdr:nvCxnSpPr>
        <xdr:cNvPr id="363" name="直線コネクタ 362">
          <a:extLst>
            <a:ext uri="{FF2B5EF4-FFF2-40B4-BE49-F238E27FC236}">
              <a16:creationId xmlns:a16="http://schemas.microsoft.com/office/drawing/2014/main" id="{38B7EA2D-E1DA-467C-A5F6-9DEB50E57AC6}"/>
            </a:ext>
          </a:extLst>
        </xdr:cNvPr>
        <xdr:cNvCxnSpPr/>
      </xdr:nvCxnSpPr>
      <xdr:spPr>
        <a:xfrm>
          <a:off x="9639300" y="14230502"/>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122631</xdr:rowOff>
    </xdr:from>
    <xdr:to>
      <xdr:col>46</xdr:col>
      <xdr:colOff>38100</xdr:colOff>
      <xdr:row>83</xdr:row>
      <xdr:rowOff>52781</xdr:rowOff>
    </xdr:to>
    <xdr:sp macro="" textlink="">
      <xdr:nvSpPr>
        <xdr:cNvPr id="364" name="楕円 363">
          <a:extLst>
            <a:ext uri="{FF2B5EF4-FFF2-40B4-BE49-F238E27FC236}">
              <a16:creationId xmlns:a16="http://schemas.microsoft.com/office/drawing/2014/main" id="{AD362F00-D156-4E07-A787-0579DB60F1DE}"/>
            </a:ext>
          </a:extLst>
        </xdr:cNvPr>
        <xdr:cNvSpPr/>
      </xdr:nvSpPr>
      <xdr:spPr>
        <a:xfrm>
          <a:off x="8699500" y="1418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152</xdr:rowOff>
    </xdr:from>
    <xdr:to>
      <xdr:col>50</xdr:col>
      <xdr:colOff>114300</xdr:colOff>
      <xdr:row>83</xdr:row>
      <xdr:rowOff>1981</xdr:rowOff>
    </xdr:to>
    <xdr:cxnSp macro="">
      <xdr:nvCxnSpPr>
        <xdr:cNvPr id="365" name="直線コネクタ 364">
          <a:extLst>
            <a:ext uri="{FF2B5EF4-FFF2-40B4-BE49-F238E27FC236}">
              <a16:creationId xmlns:a16="http://schemas.microsoft.com/office/drawing/2014/main" id="{8CEF401C-3D0E-4E36-9549-7195D9F61836}"/>
            </a:ext>
          </a:extLst>
        </xdr:cNvPr>
        <xdr:cNvCxnSpPr/>
      </xdr:nvCxnSpPr>
      <xdr:spPr>
        <a:xfrm flipV="1">
          <a:off x="8750300" y="14230502"/>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127203</xdr:rowOff>
    </xdr:from>
    <xdr:to>
      <xdr:col>41</xdr:col>
      <xdr:colOff>101600</xdr:colOff>
      <xdr:row>83</xdr:row>
      <xdr:rowOff>57353</xdr:rowOff>
    </xdr:to>
    <xdr:sp macro="" textlink="">
      <xdr:nvSpPr>
        <xdr:cNvPr id="366" name="楕円 365">
          <a:extLst>
            <a:ext uri="{FF2B5EF4-FFF2-40B4-BE49-F238E27FC236}">
              <a16:creationId xmlns:a16="http://schemas.microsoft.com/office/drawing/2014/main" id="{CC5DFABC-38A8-46B5-8805-8BA2B965D002}"/>
            </a:ext>
          </a:extLst>
        </xdr:cNvPr>
        <xdr:cNvSpPr/>
      </xdr:nvSpPr>
      <xdr:spPr>
        <a:xfrm>
          <a:off x="7810500" y="1418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1981</xdr:rowOff>
    </xdr:from>
    <xdr:to>
      <xdr:col>45</xdr:col>
      <xdr:colOff>177800</xdr:colOff>
      <xdr:row>83</xdr:row>
      <xdr:rowOff>6553</xdr:rowOff>
    </xdr:to>
    <xdr:cxnSp macro="">
      <xdr:nvCxnSpPr>
        <xdr:cNvPr id="367" name="直線コネクタ 366">
          <a:extLst>
            <a:ext uri="{FF2B5EF4-FFF2-40B4-BE49-F238E27FC236}">
              <a16:creationId xmlns:a16="http://schemas.microsoft.com/office/drawing/2014/main" id="{521455A5-0B6B-4709-B849-9EC66EAE07DA}"/>
            </a:ext>
          </a:extLst>
        </xdr:cNvPr>
        <xdr:cNvCxnSpPr/>
      </xdr:nvCxnSpPr>
      <xdr:spPr>
        <a:xfrm flipV="1">
          <a:off x="7861300" y="14232331"/>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129032</xdr:rowOff>
    </xdr:from>
    <xdr:to>
      <xdr:col>36</xdr:col>
      <xdr:colOff>165100</xdr:colOff>
      <xdr:row>83</xdr:row>
      <xdr:rowOff>59182</xdr:rowOff>
    </xdr:to>
    <xdr:sp macro="" textlink="">
      <xdr:nvSpPr>
        <xdr:cNvPr id="368" name="楕円 367">
          <a:extLst>
            <a:ext uri="{FF2B5EF4-FFF2-40B4-BE49-F238E27FC236}">
              <a16:creationId xmlns:a16="http://schemas.microsoft.com/office/drawing/2014/main" id="{F229D60F-7547-4B1B-AC8A-A57E4DD8D373}"/>
            </a:ext>
          </a:extLst>
        </xdr:cNvPr>
        <xdr:cNvSpPr/>
      </xdr:nvSpPr>
      <xdr:spPr>
        <a:xfrm>
          <a:off x="6921500" y="1418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6553</xdr:rowOff>
    </xdr:from>
    <xdr:to>
      <xdr:col>41</xdr:col>
      <xdr:colOff>50800</xdr:colOff>
      <xdr:row>83</xdr:row>
      <xdr:rowOff>8382</xdr:rowOff>
    </xdr:to>
    <xdr:cxnSp macro="">
      <xdr:nvCxnSpPr>
        <xdr:cNvPr id="369" name="直線コネクタ 368">
          <a:extLst>
            <a:ext uri="{FF2B5EF4-FFF2-40B4-BE49-F238E27FC236}">
              <a16:creationId xmlns:a16="http://schemas.microsoft.com/office/drawing/2014/main" id="{5E77421C-A782-42D4-A48C-48DD204227E9}"/>
            </a:ext>
          </a:extLst>
        </xdr:cNvPr>
        <xdr:cNvCxnSpPr/>
      </xdr:nvCxnSpPr>
      <xdr:spPr>
        <a:xfrm flipV="1">
          <a:off x="6972300" y="14236903"/>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1643</xdr:rowOff>
    </xdr:from>
    <xdr:ext cx="469744" cy="259045"/>
    <xdr:sp macro="" textlink="">
      <xdr:nvSpPr>
        <xdr:cNvPr id="370" name="n_1aveValue【公営住宅】&#10;一人当たり面積">
          <a:extLst>
            <a:ext uri="{FF2B5EF4-FFF2-40B4-BE49-F238E27FC236}">
              <a16:creationId xmlns:a16="http://schemas.microsoft.com/office/drawing/2014/main" id="{3990F508-D3FE-4192-9FC2-9C40B8A80F36}"/>
            </a:ext>
          </a:extLst>
        </xdr:cNvPr>
        <xdr:cNvSpPr txBox="1"/>
      </xdr:nvSpPr>
      <xdr:spPr>
        <a:xfrm>
          <a:off x="9391727" y="13889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169435</xdr:rowOff>
    </xdr:from>
    <xdr:ext cx="469744" cy="259045"/>
    <xdr:sp macro="" textlink="">
      <xdr:nvSpPr>
        <xdr:cNvPr id="371" name="n_2aveValue【公営住宅】&#10;一人当たり面積">
          <a:extLst>
            <a:ext uri="{FF2B5EF4-FFF2-40B4-BE49-F238E27FC236}">
              <a16:creationId xmlns:a16="http://schemas.microsoft.com/office/drawing/2014/main" id="{42609BEF-F439-4B55-81BE-F72D8AFFA99A}"/>
            </a:ext>
          </a:extLst>
        </xdr:cNvPr>
        <xdr:cNvSpPr txBox="1"/>
      </xdr:nvSpPr>
      <xdr:spPr>
        <a:xfrm>
          <a:off x="8515427" y="1388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156633</xdr:rowOff>
    </xdr:from>
    <xdr:ext cx="469744" cy="259045"/>
    <xdr:sp macro="" textlink="">
      <xdr:nvSpPr>
        <xdr:cNvPr id="372" name="n_3aveValue【公営住宅】&#10;一人当たり面積">
          <a:extLst>
            <a:ext uri="{FF2B5EF4-FFF2-40B4-BE49-F238E27FC236}">
              <a16:creationId xmlns:a16="http://schemas.microsoft.com/office/drawing/2014/main" id="{345DD905-60AF-4274-8B8B-CCDDDF72ED0B}"/>
            </a:ext>
          </a:extLst>
        </xdr:cNvPr>
        <xdr:cNvSpPr txBox="1"/>
      </xdr:nvSpPr>
      <xdr:spPr>
        <a:xfrm>
          <a:off x="7626427" y="13872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149319</xdr:rowOff>
    </xdr:from>
    <xdr:ext cx="469744" cy="259045"/>
    <xdr:sp macro="" textlink="">
      <xdr:nvSpPr>
        <xdr:cNvPr id="373" name="n_4aveValue【公営住宅】&#10;一人当たり面積">
          <a:extLst>
            <a:ext uri="{FF2B5EF4-FFF2-40B4-BE49-F238E27FC236}">
              <a16:creationId xmlns:a16="http://schemas.microsoft.com/office/drawing/2014/main" id="{3934391A-4281-4E40-8681-B78D61A7FCE7}"/>
            </a:ext>
          </a:extLst>
        </xdr:cNvPr>
        <xdr:cNvSpPr txBox="1"/>
      </xdr:nvSpPr>
      <xdr:spPr>
        <a:xfrm>
          <a:off x="6737427" y="1386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42079</xdr:rowOff>
    </xdr:from>
    <xdr:ext cx="469744" cy="259045"/>
    <xdr:sp macro="" textlink="">
      <xdr:nvSpPr>
        <xdr:cNvPr id="374" name="n_1mainValue【公営住宅】&#10;一人当たり面積">
          <a:extLst>
            <a:ext uri="{FF2B5EF4-FFF2-40B4-BE49-F238E27FC236}">
              <a16:creationId xmlns:a16="http://schemas.microsoft.com/office/drawing/2014/main" id="{AE34C360-3E25-4527-86B9-2B53FF85EC5D}"/>
            </a:ext>
          </a:extLst>
        </xdr:cNvPr>
        <xdr:cNvSpPr txBox="1"/>
      </xdr:nvSpPr>
      <xdr:spPr>
        <a:xfrm>
          <a:off x="9391727" y="14272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43908</xdr:rowOff>
    </xdr:from>
    <xdr:ext cx="469744" cy="259045"/>
    <xdr:sp macro="" textlink="">
      <xdr:nvSpPr>
        <xdr:cNvPr id="375" name="n_2mainValue【公営住宅】&#10;一人当たり面積">
          <a:extLst>
            <a:ext uri="{FF2B5EF4-FFF2-40B4-BE49-F238E27FC236}">
              <a16:creationId xmlns:a16="http://schemas.microsoft.com/office/drawing/2014/main" id="{54E94A08-E565-4A74-A7E0-FFBCDFFCF1DE}"/>
            </a:ext>
          </a:extLst>
        </xdr:cNvPr>
        <xdr:cNvSpPr txBox="1"/>
      </xdr:nvSpPr>
      <xdr:spPr>
        <a:xfrm>
          <a:off x="8515427" y="14274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48480</xdr:rowOff>
    </xdr:from>
    <xdr:ext cx="469744" cy="259045"/>
    <xdr:sp macro="" textlink="">
      <xdr:nvSpPr>
        <xdr:cNvPr id="376" name="n_3mainValue【公営住宅】&#10;一人当たり面積">
          <a:extLst>
            <a:ext uri="{FF2B5EF4-FFF2-40B4-BE49-F238E27FC236}">
              <a16:creationId xmlns:a16="http://schemas.microsoft.com/office/drawing/2014/main" id="{8217B43A-B5A2-4DC9-B10F-EC459BCDF14D}"/>
            </a:ext>
          </a:extLst>
        </xdr:cNvPr>
        <xdr:cNvSpPr txBox="1"/>
      </xdr:nvSpPr>
      <xdr:spPr>
        <a:xfrm>
          <a:off x="7626427" y="1427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50309</xdr:rowOff>
    </xdr:from>
    <xdr:ext cx="469744" cy="259045"/>
    <xdr:sp macro="" textlink="">
      <xdr:nvSpPr>
        <xdr:cNvPr id="377" name="n_4mainValue【公営住宅】&#10;一人当たり面積">
          <a:extLst>
            <a:ext uri="{FF2B5EF4-FFF2-40B4-BE49-F238E27FC236}">
              <a16:creationId xmlns:a16="http://schemas.microsoft.com/office/drawing/2014/main" id="{252A48E9-EB8D-4A50-A7C8-90C5DFA5535F}"/>
            </a:ext>
          </a:extLst>
        </xdr:cNvPr>
        <xdr:cNvSpPr txBox="1"/>
      </xdr:nvSpPr>
      <xdr:spPr>
        <a:xfrm>
          <a:off x="6737427" y="14280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F2BE8F29-DD77-441E-AC6F-B28F18886D5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B7BFF461-0A96-4F98-8A62-0916ECC0022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13BECF7F-8489-4CD5-BC52-C4C6FE352AD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B0441C56-2DFD-4B8E-A0D7-04330DF3EEB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AF5B4D31-0FEE-4A9E-BC0A-7CF691DE766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1DC11730-32B8-4552-B451-A025244E778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36071198-FFD9-4A0A-9C41-943C21405B0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33DFC80F-F11D-41DA-A6EE-CAE64F03FB2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7C15AFCA-10F1-4A0B-AB1C-D10FFD2B751A}"/>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26FD70F0-7C1C-4FF1-A8DC-788F75CA2903}"/>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8F252E64-3DC8-4B7D-90F2-F7B4CC594A76}"/>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9" name="直線コネクタ 388">
          <a:extLst>
            <a:ext uri="{FF2B5EF4-FFF2-40B4-BE49-F238E27FC236}">
              <a16:creationId xmlns:a16="http://schemas.microsoft.com/office/drawing/2014/main" id="{8CE6C784-4E4D-4BD6-ABC3-11A29888690C}"/>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0" name="テキスト ボックス 389">
          <a:extLst>
            <a:ext uri="{FF2B5EF4-FFF2-40B4-BE49-F238E27FC236}">
              <a16:creationId xmlns:a16="http://schemas.microsoft.com/office/drawing/2014/main" id="{ADFCDC35-4338-43EB-8EAC-3AEC33892EC6}"/>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1" name="直線コネクタ 390">
          <a:extLst>
            <a:ext uri="{FF2B5EF4-FFF2-40B4-BE49-F238E27FC236}">
              <a16:creationId xmlns:a16="http://schemas.microsoft.com/office/drawing/2014/main" id="{C3149A4E-3516-4D37-A3DF-15D63CE93F8C}"/>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2" name="テキスト ボックス 391">
          <a:extLst>
            <a:ext uri="{FF2B5EF4-FFF2-40B4-BE49-F238E27FC236}">
              <a16:creationId xmlns:a16="http://schemas.microsoft.com/office/drawing/2014/main" id="{18001179-1918-485C-9A43-D54AD491BBAC}"/>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3" name="直線コネクタ 392">
          <a:extLst>
            <a:ext uri="{FF2B5EF4-FFF2-40B4-BE49-F238E27FC236}">
              <a16:creationId xmlns:a16="http://schemas.microsoft.com/office/drawing/2014/main" id="{69830A1D-EF7C-4E87-AA44-D49E2EC50615}"/>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4" name="テキスト ボックス 393">
          <a:extLst>
            <a:ext uri="{FF2B5EF4-FFF2-40B4-BE49-F238E27FC236}">
              <a16:creationId xmlns:a16="http://schemas.microsoft.com/office/drawing/2014/main" id="{2875E5F7-64E6-4D22-8F3B-DFA79705018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5" name="直線コネクタ 394">
          <a:extLst>
            <a:ext uri="{FF2B5EF4-FFF2-40B4-BE49-F238E27FC236}">
              <a16:creationId xmlns:a16="http://schemas.microsoft.com/office/drawing/2014/main" id="{5E74CC5B-7BAE-4490-B37D-26FCE53EA01E}"/>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6" name="テキスト ボックス 395">
          <a:extLst>
            <a:ext uri="{FF2B5EF4-FFF2-40B4-BE49-F238E27FC236}">
              <a16:creationId xmlns:a16="http://schemas.microsoft.com/office/drawing/2014/main" id="{478C2214-F0C0-45DD-96BE-12037E74489A}"/>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7" name="直線コネクタ 396">
          <a:extLst>
            <a:ext uri="{FF2B5EF4-FFF2-40B4-BE49-F238E27FC236}">
              <a16:creationId xmlns:a16="http://schemas.microsoft.com/office/drawing/2014/main" id="{19DC9DE4-F80D-4320-AC73-FBD0F6907BAD}"/>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8" name="テキスト ボックス 397">
          <a:extLst>
            <a:ext uri="{FF2B5EF4-FFF2-40B4-BE49-F238E27FC236}">
              <a16:creationId xmlns:a16="http://schemas.microsoft.com/office/drawing/2014/main" id="{2FC84AD9-B355-45A6-BFC5-F6652D15CDA6}"/>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156458EE-08C5-4AF7-8929-51A248D61D9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0" name="テキスト ボックス 399">
          <a:extLst>
            <a:ext uri="{FF2B5EF4-FFF2-40B4-BE49-F238E27FC236}">
              <a16:creationId xmlns:a16="http://schemas.microsoft.com/office/drawing/2014/main" id="{52E43403-F188-434F-852B-8B3EEC2EB4AA}"/>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a:extLst>
            <a:ext uri="{FF2B5EF4-FFF2-40B4-BE49-F238E27FC236}">
              <a16:creationId xmlns:a16="http://schemas.microsoft.com/office/drawing/2014/main" id="{0CB5F6C9-C9E0-47F5-AB85-5307EC628024}"/>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xdr:rowOff>
    </xdr:from>
    <xdr:to>
      <xdr:col>24</xdr:col>
      <xdr:colOff>62865</xdr:colOff>
      <xdr:row>108</xdr:row>
      <xdr:rowOff>102870</xdr:rowOff>
    </xdr:to>
    <xdr:cxnSp macro="">
      <xdr:nvCxnSpPr>
        <xdr:cNvPr id="402" name="直線コネクタ 401">
          <a:extLst>
            <a:ext uri="{FF2B5EF4-FFF2-40B4-BE49-F238E27FC236}">
              <a16:creationId xmlns:a16="http://schemas.microsoft.com/office/drawing/2014/main" id="{865B5E40-EE4A-4429-8F2C-3B1626EE417F}"/>
            </a:ext>
          </a:extLst>
        </xdr:cNvPr>
        <xdr:cNvCxnSpPr/>
      </xdr:nvCxnSpPr>
      <xdr:spPr>
        <a:xfrm flipV="1">
          <a:off x="4634865" y="1715262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106697</xdr:rowOff>
    </xdr:from>
    <xdr:ext cx="405111" cy="259045"/>
    <xdr:sp macro="" textlink="">
      <xdr:nvSpPr>
        <xdr:cNvPr id="403" name="【港湾・漁港】&#10;有形固定資産減価償却率最小値テキスト">
          <a:extLst>
            <a:ext uri="{FF2B5EF4-FFF2-40B4-BE49-F238E27FC236}">
              <a16:creationId xmlns:a16="http://schemas.microsoft.com/office/drawing/2014/main" id="{B5B31B57-E3F6-4188-80AC-CA968525DE92}"/>
            </a:ext>
          </a:extLst>
        </xdr:cNvPr>
        <xdr:cNvSpPr txBox="1"/>
      </xdr:nvSpPr>
      <xdr:spPr>
        <a:xfrm>
          <a:off x="4673600" y="186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102870</xdr:rowOff>
    </xdr:from>
    <xdr:to>
      <xdr:col>24</xdr:col>
      <xdr:colOff>152400</xdr:colOff>
      <xdr:row>108</xdr:row>
      <xdr:rowOff>102870</xdr:rowOff>
    </xdr:to>
    <xdr:cxnSp macro="">
      <xdr:nvCxnSpPr>
        <xdr:cNvPr id="404" name="直線コネクタ 403">
          <a:extLst>
            <a:ext uri="{FF2B5EF4-FFF2-40B4-BE49-F238E27FC236}">
              <a16:creationId xmlns:a16="http://schemas.microsoft.com/office/drawing/2014/main" id="{9F9B252C-625F-4270-BACB-B388F7E50C08}"/>
            </a:ext>
          </a:extLst>
        </xdr:cNvPr>
        <xdr:cNvCxnSpPr/>
      </xdr:nvCxnSpPr>
      <xdr:spPr>
        <a:xfrm>
          <a:off x="4546600" y="1861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125747</xdr:rowOff>
    </xdr:from>
    <xdr:ext cx="405111" cy="259045"/>
    <xdr:sp macro="" textlink="">
      <xdr:nvSpPr>
        <xdr:cNvPr id="405" name="【港湾・漁港】&#10;有形固定資産減価償却率最大値テキスト">
          <a:extLst>
            <a:ext uri="{FF2B5EF4-FFF2-40B4-BE49-F238E27FC236}">
              <a16:creationId xmlns:a16="http://schemas.microsoft.com/office/drawing/2014/main" id="{8F5C78B5-5687-4950-8A94-C21CA71D0598}"/>
            </a:ext>
          </a:extLst>
        </xdr:cNvPr>
        <xdr:cNvSpPr txBox="1"/>
      </xdr:nvSpPr>
      <xdr:spPr>
        <a:xfrm>
          <a:off x="4673600" y="1692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xdr:rowOff>
    </xdr:from>
    <xdr:to>
      <xdr:col>24</xdr:col>
      <xdr:colOff>152400</xdr:colOff>
      <xdr:row>100</xdr:row>
      <xdr:rowOff>7620</xdr:rowOff>
    </xdr:to>
    <xdr:cxnSp macro="">
      <xdr:nvCxnSpPr>
        <xdr:cNvPr id="406" name="直線コネクタ 405">
          <a:extLst>
            <a:ext uri="{FF2B5EF4-FFF2-40B4-BE49-F238E27FC236}">
              <a16:creationId xmlns:a16="http://schemas.microsoft.com/office/drawing/2014/main" id="{7421CC04-9259-4F6C-9E49-5D6D888C5214}"/>
            </a:ext>
          </a:extLst>
        </xdr:cNvPr>
        <xdr:cNvCxnSpPr/>
      </xdr:nvCxnSpPr>
      <xdr:spPr>
        <a:xfrm>
          <a:off x="4546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30497</xdr:rowOff>
    </xdr:from>
    <xdr:ext cx="405111" cy="259045"/>
    <xdr:sp macro="" textlink="">
      <xdr:nvSpPr>
        <xdr:cNvPr id="407" name="【港湾・漁港】&#10;有形固定資産減価償却率平均値テキスト">
          <a:extLst>
            <a:ext uri="{FF2B5EF4-FFF2-40B4-BE49-F238E27FC236}">
              <a16:creationId xmlns:a16="http://schemas.microsoft.com/office/drawing/2014/main" id="{CC7347AC-16EC-431C-B981-586D680F0E47}"/>
            </a:ext>
          </a:extLst>
        </xdr:cNvPr>
        <xdr:cNvSpPr txBox="1"/>
      </xdr:nvSpPr>
      <xdr:spPr>
        <a:xfrm>
          <a:off x="4673600" y="18032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52070</xdr:rowOff>
    </xdr:from>
    <xdr:to>
      <xdr:col>24</xdr:col>
      <xdr:colOff>114300</xdr:colOff>
      <xdr:row>105</xdr:row>
      <xdr:rowOff>153670</xdr:rowOff>
    </xdr:to>
    <xdr:sp macro="" textlink="">
      <xdr:nvSpPr>
        <xdr:cNvPr id="408" name="フローチャート: 判断 407">
          <a:extLst>
            <a:ext uri="{FF2B5EF4-FFF2-40B4-BE49-F238E27FC236}">
              <a16:creationId xmlns:a16="http://schemas.microsoft.com/office/drawing/2014/main" id="{7718992B-5C58-487C-B0EC-62EDF916E5FC}"/>
            </a:ext>
          </a:extLst>
        </xdr:cNvPr>
        <xdr:cNvSpPr/>
      </xdr:nvSpPr>
      <xdr:spPr>
        <a:xfrm>
          <a:off x="45847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55880</xdr:rowOff>
    </xdr:from>
    <xdr:to>
      <xdr:col>20</xdr:col>
      <xdr:colOff>38100</xdr:colOff>
      <xdr:row>105</xdr:row>
      <xdr:rowOff>157480</xdr:rowOff>
    </xdr:to>
    <xdr:sp macro="" textlink="">
      <xdr:nvSpPr>
        <xdr:cNvPr id="409" name="フローチャート: 判断 408">
          <a:extLst>
            <a:ext uri="{FF2B5EF4-FFF2-40B4-BE49-F238E27FC236}">
              <a16:creationId xmlns:a16="http://schemas.microsoft.com/office/drawing/2014/main" id="{E7BED186-889A-4FC3-88E0-C0FACB80A363}"/>
            </a:ext>
          </a:extLst>
        </xdr:cNvPr>
        <xdr:cNvSpPr/>
      </xdr:nvSpPr>
      <xdr:spPr>
        <a:xfrm>
          <a:off x="37465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34925</xdr:rowOff>
    </xdr:from>
    <xdr:to>
      <xdr:col>15</xdr:col>
      <xdr:colOff>101600</xdr:colOff>
      <xdr:row>105</xdr:row>
      <xdr:rowOff>136525</xdr:rowOff>
    </xdr:to>
    <xdr:sp macro="" textlink="">
      <xdr:nvSpPr>
        <xdr:cNvPr id="410" name="フローチャート: 判断 409">
          <a:extLst>
            <a:ext uri="{FF2B5EF4-FFF2-40B4-BE49-F238E27FC236}">
              <a16:creationId xmlns:a16="http://schemas.microsoft.com/office/drawing/2014/main" id="{00533593-7116-49A3-A225-3922903CBDFD}"/>
            </a:ext>
          </a:extLst>
        </xdr:cNvPr>
        <xdr:cNvSpPr/>
      </xdr:nvSpPr>
      <xdr:spPr>
        <a:xfrm>
          <a:off x="2857500" y="1803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15875</xdr:rowOff>
    </xdr:from>
    <xdr:to>
      <xdr:col>10</xdr:col>
      <xdr:colOff>165100</xdr:colOff>
      <xdr:row>105</xdr:row>
      <xdr:rowOff>117475</xdr:rowOff>
    </xdr:to>
    <xdr:sp macro="" textlink="">
      <xdr:nvSpPr>
        <xdr:cNvPr id="411" name="フローチャート: 判断 410">
          <a:extLst>
            <a:ext uri="{FF2B5EF4-FFF2-40B4-BE49-F238E27FC236}">
              <a16:creationId xmlns:a16="http://schemas.microsoft.com/office/drawing/2014/main" id="{780D0641-0BD5-4976-8BE9-364F4681B954}"/>
            </a:ext>
          </a:extLst>
        </xdr:cNvPr>
        <xdr:cNvSpPr/>
      </xdr:nvSpPr>
      <xdr:spPr>
        <a:xfrm>
          <a:off x="1968500" y="180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23495</xdr:rowOff>
    </xdr:from>
    <xdr:to>
      <xdr:col>6</xdr:col>
      <xdr:colOff>38100</xdr:colOff>
      <xdr:row>105</xdr:row>
      <xdr:rowOff>125095</xdr:rowOff>
    </xdr:to>
    <xdr:sp macro="" textlink="">
      <xdr:nvSpPr>
        <xdr:cNvPr id="412" name="フローチャート: 判断 411">
          <a:extLst>
            <a:ext uri="{FF2B5EF4-FFF2-40B4-BE49-F238E27FC236}">
              <a16:creationId xmlns:a16="http://schemas.microsoft.com/office/drawing/2014/main" id="{DB7D19A8-97EC-43E1-B0A0-79B1E8752EFA}"/>
            </a:ext>
          </a:extLst>
        </xdr:cNvPr>
        <xdr:cNvSpPr/>
      </xdr:nvSpPr>
      <xdr:spPr>
        <a:xfrm>
          <a:off x="1079500" y="1802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E3A70B85-C468-4360-BCCC-5D4FD7954F11}"/>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918AF212-3AB2-40F2-BDB7-25C26CEEB1BD}"/>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9791B880-8BDF-49D9-A0B9-B5BAEFFB8B31}"/>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F8F80CEF-624F-4FE3-ACFA-0FB6638E58E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BC1C6FD7-1946-420E-BFA7-A3977BDB0BFD}"/>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76836</xdr:rowOff>
    </xdr:from>
    <xdr:to>
      <xdr:col>24</xdr:col>
      <xdr:colOff>114300</xdr:colOff>
      <xdr:row>105</xdr:row>
      <xdr:rowOff>6986</xdr:rowOff>
    </xdr:to>
    <xdr:sp macro="" textlink="">
      <xdr:nvSpPr>
        <xdr:cNvPr id="418" name="楕円 417">
          <a:extLst>
            <a:ext uri="{FF2B5EF4-FFF2-40B4-BE49-F238E27FC236}">
              <a16:creationId xmlns:a16="http://schemas.microsoft.com/office/drawing/2014/main" id="{2D1C4694-6601-4B80-98AC-C44223103963}"/>
            </a:ext>
          </a:extLst>
        </xdr:cNvPr>
        <xdr:cNvSpPr/>
      </xdr:nvSpPr>
      <xdr:spPr>
        <a:xfrm>
          <a:off x="4584700" y="1790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99713</xdr:rowOff>
    </xdr:from>
    <xdr:ext cx="405111" cy="259045"/>
    <xdr:sp macro="" textlink="">
      <xdr:nvSpPr>
        <xdr:cNvPr id="419" name="【港湾・漁港】&#10;有形固定資産減価償却率該当値テキスト">
          <a:extLst>
            <a:ext uri="{FF2B5EF4-FFF2-40B4-BE49-F238E27FC236}">
              <a16:creationId xmlns:a16="http://schemas.microsoft.com/office/drawing/2014/main" id="{D3ED86A9-DFC9-41F9-AA13-885D5DDA6073}"/>
            </a:ext>
          </a:extLst>
        </xdr:cNvPr>
        <xdr:cNvSpPr txBox="1"/>
      </xdr:nvSpPr>
      <xdr:spPr>
        <a:xfrm>
          <a:off x="4673600" y="1775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50164</xdr:rowOff>
    </xdr:from>
    <xdr:to>
      <xdr:col>20</xdr:col>
      <xdr:colOff>38100</xdr:colOff>
      <xdr:row>104</xdr:row>
      <xdr:rowOff>151764</xdr:rowOff>
    </xdr:to>
    <xdr:sp macro="" textlink="">
      <xdr:nvSpPr>
        <xdr:cNvPr id="420" name="楕円 419">
          <a:extLst>
            <a:ext uri="{FF2B5EF4-FFF2-40B4-BE49-F238E27FC236}">
              <a16:creationId xmlns:a16="http://schemas.microsoft.com/office/drawing/2014/main" id="{A2E21745-A693-489D-A225-77C9126F0087}"/>
            </a:ext>
          </a:extLst>
        </xdr:cNvPr>
        <xdr:cNvSpPr/>
      </xdr:nvSpPr>
      <xdr:spPr>
        <a:xfrm>
          <a:off x="3746500" y="1788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100964</xdr:rowOff>
    </xdr:from>
    <xdr:to>
      <xdr:col>24</xdr:col>
      <xdr:colOff>63500</xdr:colOff>
      <xdr:row>104</xdr:row>
      <xdr:rowOff>127636</xdr:rowOff>
    </xdr:to>
    <xdr:cxnSp macro="">
      <xdr:nvCxnSpPr>
        <xdr:cNvPr id="421" name="直線コネクタ 420">
          <a:extLst>
            <a:ext uri="{FF2B5EF4-FFF2-40B4-BE49-F238E27FC236}">
              <a16:creationId xmlns:a16="http://schemas.microsoft.com/office/drawing/2014/main" id="{D21911A6-1A45-4FC2-8FBF-FC1BB2B57376}"/>
            </a:ext>
          </a:extLst>
        </xdr:cNvPr>
        <xdr:cNvCxnSpPr/>
      </xdr:nvCxnSpPr>
      <xdr:spPr>
        <a:xfrm>
          <a:off x="3797300" y="17931764"/>
          <a:ext cx="8382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50164</xdr:rowOff>
    </xdr:from>
    <xdr:to>
      <xdr:col>15</xdr:col>
      <xdr:colOff>101600</xdr:colOff>
      <xdr:row>104</xdr:row>
      <xdr:rowOff>151764</xdr:rowOff>
    </xdr:to>
    <xdr:sp macro="" textlink="">
      <xdr:nvSpPr>
        <xdr:cNvPr id="422" name="楕円 421">
          <a:extLst>
            <a:ext uri="{FF2B5EF4-FFF2-40B4-BE49-F238E27FC236}">
              <a16:creationId xmlns:a16="http://schemas.microsoft.com/office/drawing/2014/main" id="{E786E38A-DA44-4920-A615-E4466E4E9F15}"/>
            </a:ext>
          </a:extLst>
        </xdr:cNvPr>
        <xdr:cNvSpPr/>
      </xdr:nvSpPr>
      <xdr:spPr>
        <a:xfrm>
          <a:off x="2857500" y="1788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100964</xdr:rowOff>
    </xdr:from>
    <xdr:to>
      <xdr:col>19</xdr:col>
      <xdr:colOff>177800</xdr:colOff>
      <xdr:row>104</xdr:row>
      <xdr:rowOff>100964</xdr:rowOff>
    </xdr:to>
    <xdr:cxnSp macro="">
      <xdr:nvCxnSpPr>
        <xdr:cNvPr id="423" name="直線コネクタ 422">
          <a:extLst>
            <a:ext uri="{FF2B5EF4-FFF2-40B4-BE49-F238E27FC236}">
              <a16:creationId xmlns:a16="http://schemas.microsoft.com/office/drawing/2014/main" id="{1E5EF51B-50CD-4296-B72D-F5184838DDD5}"/>
            </a:ext>
          </a:extLst>
        </xdr:cNvPr>
        <xdr:cNvCxnSpPr/>
      </xdr:nvCxnSpPr>
      <xdr:spPr>
        <a:xfrm>
          <a:off x="2908300" y="179317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25400</xdr:rowOff>
    </xdr:from>
    <xdr:to>
      <xdr:col>10</xdr:col>
      <xdr:colOff>165100</xdr:colOff>
      <xdr:row>104</xdr:row>
      <xdr:rowOff>127000</xdr:rowOff>
    </xdr:to>
    <xdr:sp macro="" textlink="">
      <xdr:nvSpPr>
        <xdr:cNvPr id="424" name="楕円 423">
          <a:extLst>
            <a:ext uri="{FF2B5EF4-FFF2-40B4-BE49-F238E27FC236}">
              <a16:creationId xmlns:a16="http://schemas.microsoft.com/office/drawing/2014/main" id="{7988602C-5E39-49F8-9080-F44CF412B4F1}"/>
            </a:ext>
          </a:extLst>
        </xdr:cNvPr>
        <xdr:cNvSpPr/>
      </xdr:nvSpPr>
      <xdr:spPr>
        <a:xfrm>
          <a:off x="1968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76200</xdr:rowOff>
    </xdr:from>
    <xdr:to>
      <xdr:col>15</xdr:col>
      <xdr:colOff>50800</xdr:colOff>
      <xdr:row>104</xdr:row>
      <xdr:rowOff>100964</xdr:rowOff>
    </xdr:to>
    <xdr:cxnSp macro="">
      <xdr:nvCxnSpPr>
        <xdr:cNvPr id="425" name="直線コネクタ 424">
          <a:extLst>
            <a:ext uri="{FF2B5EF4-FFF2-40B4-BE49-F238E27FC236}">
              <a16:creationId xmlns:a16="http://schemas.microsoft.com/office/drawing/2014/main" id="{1B9AE875-1BDE-4F2F-B50D-A163C969D77E}"/>
            </a:ext>
          </a:extLst>
        </xdr:cNvPr>
        <xdr:cNvCxnSpPr/>
      </xdr:nvCxnSpPr>
      <xdr:spPr>
        <a:xfrm>
          <a:off x="2019300" y="17907000"/>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168275</xdr:rowOff>
    </xdr:from>
    <xdr:to>
      <xdr:col>6</xdr:col>
      <xdr:colOff>38100</xdr:colOff>
      <xdr:row>104</xdr:row>
      <xdr:rowOff>98425</xdr:rowOff>
    </xdr:to>
    <xdr:sp macro="" textlink="">
      <xdr:nvSpPr>
        <xdr:cNvPr id="426" name="楕円 425">
          <a:extLst>
            <a:ext uri="{FF2B5EF4-FFF2-40B4-BE49-F238E27FC236}">
              <a16:creationId xmlns:a16="http://schemas.microsoft.com/office/drawing/2014/main" id="{7384BCC2-F740-4B95-B0B1-DE72084C71A4}"/>
            </a:ext>
          </a:extLst>
        </xdr:cNvPr>
        <xdr:cNvSpPr/>
      </xdr:nvSpPr>
      <xdr:spPr>
        <a:xfrm>
          <a:off x="1079500" y="1782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47625</xdr:rowOff>
    </xdr:from>
    <xdr:to>
      <xdr:col>10</xdr:col>
      <xdr:colOff>114300</xdr:colOff>
      <xdr:row>104</xdr:row>
      <xdr:rowOff>76200</xdr:rowOff>
    </xdr:to>
    <xdr:cxnSp macro="">
      <xdr:nvCxnSpPr>
        <xdr:cNvPr id="427" name="直線コネクタ 426">
          <a:extLst>
            <a:ext uri="{FF2B5EF4-FFF2-40B4-BE49-F238E27FC236}">
              <a16:creationId xmlns:a16="http://schemas.microsoft.com/office/drawing/2014/main" id="{45F75967-EAF8-4F29-8C4E-86173FBC7239}"/>
            </a:ext>
          </a:extLst>
        </xdr:cNvPr>
        <xdr:cNvCxnSpPr/>
      </xdr:nvCxnSpPr>
      <xdr:spPr>
        <a:xfrm>
          <a:off x="1130300" y="178784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148607</xdr:rowOff>
    </xdr:from>
    <xdr:ext cx="405111" cy="259045"/>
    <xdr:sp macro="" textlink="">
      <xdr:nvSpPr>
        <xdr:cNvPr id="428" name="n_1aveValue【港湾・漁港】&#10;有形固定資産減価償却率">
          <a:extLst>
            <a:ext uri="{FF2B5EF4-FFF2-40B4-BE49-F238E27FC236}">
              <a16:creationId xmlns:a16="http://schemas.microsoft.com/office/drawing/2014/main" id="{8EFA91A3-1280-4777-95F2-3DAD8761E2D6}"/>
            </a:ext>
          </a:extLst>
        </xdr:cNvPr>
        <xdr:cNvSpPr txBox="1"/>
      </xdr:nvSpPr>
      <xdr:spPr>
        <a:xfrm>
          <a:off x="3582044" y="1815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127652</xdr:rowOff>
    </xdr:from>
    <xdr:ext cx="405111" cy="259045"/>
    <xdr:sp macro="" textlink="">
      <xdr:nvSpPr>
        <xdr:cNvPr id="429" name="n_2aveValue【港湾・漁港】&#10;有形固定資産減価償却率">
          <a:extLst>
            <a:ext uri="{FF2B5EF4-FFF2-40B4-BE49-F238E27FC236}">
              <a16:creationId xmlns:a16="http://schemas.microsoft.com/office/drawing/2014/main" id="{BD63699B-4C57-4D3E-8622-8AC6CBADEFA1}"/>
            </a:ext>
          </a:extLst>
        </xdr:cNvPr>
        <xdr:cNvSpPr txBox="1"/>
      </xdr:nvSpPr>
      <xdr:spPr>
        <a:xfrm>
          <a:off x="2705744" y="1812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108602</xdr:rowOff>
    </xdr:from>
    <xdr:ext cx="405111" cy="259045"/>
    <xdr:sp macro="" textlink="">
      <xdr:nvSpPr>
        <xdr:cNvPr id="430" name="n_3aveValue【港湾・漁港】&#10;有形固定資産減価償却率">
          <a:extLst>
            <a:ext uri="{FF2B5EF4-FFF2-40B4-BE49-F238E27FC236}">
              <a16:creationId xmlns:a16="http://schemas.microsoft.com/office/drawing/2014/main" id="{BA26AAB4-2B22-4297-9BD8-6CBE75462AC0}"/>
            </a:ext>
          </a:extLst>
        </xdr:cNvPr>
        <xdr:cNvSpPr txBox="1"/>
      </xdr:nvSpPr>
      <xdr:spPr>
        <a:xfrm>
          <a:off x="1816744" y="1811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116222</xdr:rowOff>
    </xdr:from>
    <xdr:ext cx="405111" cy="259045"/>
    <xdr:sp macro="" textlink="">
      <xdr:nvSpPr>
        <xdr:cNvPr id="431" name="n_4aveValue【港湾・漁港】&#10;有形固定資産減価償却率">
          <a:extLst>
            <a:ext uri="{FF2B5EF4-FFF2-40B4-BE49-F238E27FC236}">
              <a16:creationId xmlns:a16="http://schemas.microsoft.com/office/drawing/2014/main" id="{705BF5E3-2A91-4E07-9847-31A222589755}"/>
            </a:ext>
          </a:extLst>
        </xdr:cNvPr>
        <xdr:cNvSpPr txBox="1"/>
      </xdr:nvSpPr>
      <xdr:spPr>
        <a:xfrm>
          <a:off x="927744" y="1811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168291</xdr:rowOff>
    </xdr:from>
    <xdr:ext cx="405111" cy="259045"/>
    <xdr:sp macro="" textlink="">
      <xdr:nvSpPr>
        <xdr:cNvPr id="432" name="n_1mainValue【港湾・漁港】&#10;有形固定資産減価償却率">
          <a:extLst>
            <a:ext uri="{FF2B5EF4-FFF2-40B4-BE49-F238E27FC236}">
              <a16:creationId xmlns:a16="http://schemas.microsoft.com/office/drawing/2014/main" id="{19EFF40C-4DCD-4B3B-8601-792075B815D0}"/>
            </a:ext>
          </a:extLst>
        </xdr:cNvPr>
        <xdr:cNvSpPr txBox="1"/>
      </xdr:nvSpPr>
      <xdr:spPr>
        <a:xfrm>
          <a:off x="3582044" y="17656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168291</xdr:rowOff>
    </xdr:from>
    <xdr:ext cx="405111" cy="259045"/>
    <xdr:sp macro="" textlink="">
      <xdr:nvSpPr>
        <xdr:cNvPr id="433" name="n_2mainValue【港湾・漁港】&#10;有形固定資産減価償却率">
          <a:extLst>
            <a:ext uri="{FF2B5EF4-FFF2-40B4-BE49-F238E27FC236}">
              <a16:creationId xmlns:a16="http://schemas.microsoft.com/office/drawing/2014/main" id="{0D7435FA-7DC6-4A73-B8B0-D5FF3D74E00D}"/>
            </a:ext>
          </a:extLst>
        </xdr:cNvPr>
        <xdr:cNvSpPr txBox="1"/>
      </xdr:nvSpPr>
      <xdr:spPr>
        <a:xfrm>
          <a:off x="2705744" y="17656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143527</xdr:rowOff>
    </xdr:from>
    <xdr:ext cx="405111" cy="259045"/>
    <xdr:sp macro="" textlink="">
      <xdr:nvSpPr>
        <xdr:cNvPr id="434" name="n_3mainValue【港湾・漁港】&#10;有形固定資産減価償却率">
          <a:extLst>
            <a:ext uri="{FF2B5EF4-FFF2-40B4-BE49-F238E27FC236}">
              <a16:creationId xmlns:a16="http://schemas.microsoft.com/office/drawing/2014/main" id="{F96A5492-039A-422C-8B29-31AAFCA82863}"/>
            </a:ext>
          </a:extLst>
        </xdr:cNvPr>
        <xdr:cNvSpPr txBox="1"/>
      </xdr:nvSpPr>
      <xdr:spPr>
        <a:xfrm>
          <a:off x="1816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114952</xdr:rowOff>
    </xdr:from>
    <xdr:ext cx="405111" cy="259045"/>
    <xdr:sp macro="" textlink="">
      <xdr:nvSpPr>
        <xdr:cNvPr id="435" name="n_4mainValue【港湾・漁港】&#10;有形固定資産減価償却率">
          <a:extLst>
            <a:ext uri="{FF2B5EF4-FFF2-40B4-BE49-F238E27FC236}">
              <a16:creationId xmlns:a16="http://schemas.microsoft.com/office/drawing/2014/main" id="{101515E3-BDE7-4859-B6EA-FD10A9B264DD}"/>
            </a:ext>
          </a:extLst>
        </xdr:cNvPr>
        <xdr:cNvSpPr txBox="1"/>
      </xdr:nvSpPr>
      <xdr:spPr>
        <a:xfrm>
          <a:off x="927744" y="1760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BBAA0710-E8E0-471E-AD73-88533693B14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BAC91DD7-C8E7-4221-BB6F-038DBEC12F3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E88E7049-8EF9-4355-8261-606DFE4582E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7FCFA9E6-BCE5-40A8-B434-BBABFD13D54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5FCD5956-89A6-4D62-AE3F-3A13B87BCFA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C3300112-8BEF-4F27-B684-239A1062544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4B8284ED-B5A8-4406-986D-CBAC3489158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5765EFC8-FEE8-4DCF-9EE3-508B7D368554}"/>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8B2871AF-AE54-4086-92D2-9FFF73C2B8C5}"/>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D673A87C-8D96-43B7-847B-543F7E96F0E5}"/>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6" name="直線コネクタ 445">
          <a:extLst>
            <a:ext uri="{FF2B5EF4-FFF2-40B4-BE49-F238E27FC236}">
              <a16:creationId xmlns:a16="http://schemas.microsoft.com/office/drawing/2014/main" id="{0D154460-3624-4140-8333-8D4623671BEE}"/>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7" name="テキスト ボックス 446">
          <a:extLst>
            <a:ext uri="{FF2B5EF4-FFF2-40B4-BE49-F238E27FC236}">
              <a16:creationId xmlns:a16="http://schemas.microsoft.com/office/drawing/2014/main" id="{53447FC9-F5C7-4245-9716-FCCD40887060}"/>
            </a:ext>
          </a:extLst>
        </xdr:cNvPr>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8" name="直線コネクタ 447">
          <a:extLst>
            <a:ext uri="{FF2B5EF4-FFF2-40B4-BE49-F238E27FC236}">
              <a16:creationId xmlns:a16="http://schemas.microsoft.com/office/drawing/2014/main" id="{2971EA4E-B725-4281-BFFA-BEF55819F332}"/>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49" name="テキスト ボックス 448">
          <a:extLst>
            <a:ext uri="{FF2B5EF4-FFF2-40B4-BE49-F238E27FC236}">
              <a16:creationId xmlns:a16="http://schemas.microsoft.com/office/drawing/2014/main" id="{3CAE6EAE-E40A-45E0-BC75-BE639C2C4A26}"/>
            </a:ext>
          </a:extLst>
        </xdr:cNvPr>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0" name="直線コネクタ 449">
          <a:extLst>
            <a:ext uri="{FF2B5EF4-FFF2-40B4-BE49-F238E27FC236}">
              <a16:creationId xmlns:a16="http://schemas.microsoft.com/office/drawing/2014/main" id="{5D347535-EE93-4238-9250-A561DD55E00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1" name="テキスト ボックス 450">
          <a:extLst>
            <a:ext uri="{FF2B5EF4-FFF2-40B4-BE49-F238E27FC236}">
              <a16:creationId xmlns:a16="http://schemas.microsoft.com/office/drawing/2014/main" id="{2BAEA56C-E30C-4F71-B596-313DD3ABE202}"/>
            </a:ext>
          </a:extLst>
        </xdr:cNvPr>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2" name="直線コネクタ 451">
          <a:extLst>
            <a:ext uri="{FF2B5EF4-FFF2-40B4-BE49-F238E27FC236}">
              <a16:creationId xmlns:a16="http://schemas.microsoft.com/office/drawing/2014/main" id="{1E39A9B8-6347-4226-B36D-41B01EFDE5DD}"/>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3" name="テキスト ボックス 452">
          <a:extLst>
            <a:ext uri="{FF2B5EF4-FFF2-40B4-BE49-F238E27FC236}">
              <a16:creationId xmlns:a16="http://schemas.microsoft.com/office/drawing/2014/main" id="{15507E48-702F-4D11-B107-00049C5E9368}"/>
            </a:ext>
          </a:extLst>
        </xdr:cNvPr>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4" name="直線コネクタ 453">
          <a:extLst>
            <a:ext uri="{FF2B5EF4-FFF2-40B4-BE49-F238E27FC236}">
              <a16:creationId xmlns:a16="http://schemas.microsoft.com/office/drawing/2014/main" id="{DE2C4139-93BF-4972-A71B-D6D4D0C80C23}"/>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55" name="テキスト ボックス 454">
          <a:extLst>
            <a:ext uri="{FF2B5EF4-FFF2-40B4-BE49-F238E27FC236}">
              <a16:creationId xmlns:a16="http://schemas.microsoft.com/office/drawing/2014/main" id="{5F20740C-500D-4B73-9AF0-9F9817F76B4F}"/>
            </a:ext>
          </a:extLst>
        </xdr:cNvPr>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6" name="直線コネクタ 455">
          <a:extLst>
            <a:ext uri="{FF2B5EF4-FFF2-40B4-BE49-F238E27FC236}">
              <a16:creationId xmlns:a16="http://schemas.microsoft.com/office/drawing/2014/main" id="{45F715CA-3387-4793-98BA-113810798CF2}"/>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57" name="テキスト ボックス 456">
          <a:extLst>
            <a:ext uri="{FF2B5EF4-FFF2-40B4-BE49-F238E27FC236}">
              <a16:creationId xmlns:a16="http://schemas.microsoft.com/office/drawing/2014/main" id="{A1268DAC-D26E-4866-BDEB-AF516A83B340}"/>
            </a:ext>
          </a:extLst>
        </xdr:cNvPr>
        <xdr:cNvSpPr txBox="1"/>
      </xdr:nvSpPr>
      <xdr:spPr>
        <a:xfrm>
          <a:off x="6008581" y="1694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875B69B8-450A-46AA-905D-6B19A1A73EF2}"/>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9" name="テキスト ボックス 458">
          <a:extLst>
            <a:ext uri="{FF2B5EF4-FFF2-40B4-BE49-F238E27FC236}">
              <a16:creationId xmlns:a16="http://schemas.microsoft.com/office/drawing/2014/main" id="{96DA1A71-600D-4A81-8403-69A311798FEC}"/>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港湾・漁港】&#10;一人当たり有形固定資産（償却資産）額グラフ枠">
          <a:extLst>
            <a:ext uri="{FF2B5EF4-FFF2-40B4-BE49-F238E27FC236}">
              <a16:creationId xmlns:a16="http://schemas.microsoft.com/office/drawing/2014/main" id="{6B46DDCA-8C4F-45E4-9594-6BE764FBA983}"/>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54287</xdr:rowOff>
    </xdr:from>
    <xdr:to>
      <xdr:col>54</xdr:col>
      <xdr:colOff>189865</xdr:colOff>
      <xdr:row>109</xdr:row>
      <xdr:rowOff>35251</xdr:rowOff>
    </xdr:to>
    <xdr:cxnSp macro="">
      <xdr:nvCxnSpPr>
        <xdr:cNvPr id="461" name="直線コネクタ 460">
          <a:extLst>
            <a:ext uri="{FF2B5EF4-FFF2-40B4-BE49-F238E27FC236}">
              <a16:creationId xmlns:a16="http://schemas.microsoft.com/office/drawing/2014/main" id="{1EF1B6C9-2B1D-44C3-AB7C-C285D017F676}"/>
            </a:ext>
          </a:extLst>
        </xdr:cNvPr>
        <xdr:cNvCxnSpPr/>
      </xdr:nvCxnSpPr>
      <xdr:spPr>
        <a:xfrm flipV="1">
          <a:off x="10476865" y="17199287"/>
          <a:ext cx="0" cy="1524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39078</xdr:rowOff>
    </xdr:from>
    <xdr:ext cx="313932" cy="259045"/>
    <xdr:sp macro="" textlink="">
      <xdr:nvSpPr>
        <xdr:cNvPr id="462" name="【港湾・漁港】&#10;一人当たり有形固定資産（償却資産）額最小値テキスト">
          <a:extLst>
            <a:ext uri="{FF2B5EF4-FFF2-40B4-BE49-F238E27FC236}">
              <a16:creationId xmlns:a16="http://schemas.microsoft.com/office/drawing/2014/main" id="{0DF5FE65-A984-4569-ADD4-37AA38509F57}"/>
            </a:ext>
          </a:extLst>
        </xdr:cNvPr>
        <xdr:cNvSpPr txBox="1"/>
      </xdr:nvSpPr>
      <xdr:spPr>
        <a:xfrm>
          <a:off x="10515600" y="187271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35251</xdr:rowOff>
    </xdr:from>
    <xdr:to>
      <xdr:col>55</xdr:col>
      <xdr:colOff>88900</xdr:colOff>
      <xdr:row>109</xdr:row>
      <xdr:rowOff>35251</xdr:rowOff>
    </xdr:to>
    <xdr:cxnSp macro="">
      <xdr:nvCxnSpPr>
        <xdr:cNvPr id="463" name="直線コネクタ 462">
          <a:extLst>
            <a:ext uri="{FF2B5EF4-FFF2-40B4-BE49-F238E27FC236}">
              <a16:creationId xmlns:a16="http://schemas.microsoft.com/office/drawing/2014/main" id="{71F5A5C0-C1E2-440F-9650-8BFBAA95251B}"/>
            </a:ext>
          </a:extLst>
        </xdr:cNvPr>
        <xdr:cNvCxnSpPr/>
      </xdr:nvCxnSpPr>
      <xdr:spPr>
        <a:xfrm>
          <a:off x="10388600" y="18723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964</xdr:rowOff>
    </xdr:from>
    <xdr:ext cx="599010" cy="259045"/>
    <xdr:sp macro="" textlink="">
      <xdr:nvSpPr>
        <xdr:cNvPr id="464" name="【港湾・漁港】&#10;一人当たり有形固定資産（償却資産）額最大値テキスト">
          <a:extLst>
            <a:ext uri="{FF2B5EF4-FFF2-40B4-BE49-F238E27FC236}">
              <a16:creationId xmlns:a16="http://schemas.microsoft.com/office/drawing/2014/main" id="{521EBDFD-1D55-4046-A637-D1E34F454F86}"/>
            </a:ext>
          </a:extLst>
        </xdr:cNvPr>
        <xdr:cNvSpPr txBox="1"/>
      </xdr:nvSpPr>
      <xdr:spPr>
        <a:xfrm>
          <a:off x="10515600" y="16974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54287</xdr:rowOff>
    </xdr:from>
    <xdr:to>
      <xdr:col>55</xdr:col>
      <xdr:colOff>88900</xdr:colOff>
      <xdr:row>100</xdr:row>
      <xdr:rowOff>54287</xdr:rowOff>
    </xdr:to>
    <xdr:cxnSp macro="">
      <xdr:nvCxnSpPr>
        <xdr:cNvPr id="465" name="直線コネクタ 464">
          <a:extLst>
            <a:ext uri="{FF2B5EF4-FFF2-40B4-BE49-F238E27FC236}">
              <a16:creationId xmlns:a16="http://schemas.microsoft.com/office/drawing/2014/main" id="{18C69FD7-8798-40BB-8F0D-E45F1B6F4BED}"/>
            </a:ext>
          </a:extLst>
        </xdr:cNvPr>
        <xdr:cNvCxnSpPr/>
      </xdr:nvCxnSpPr>
      <xdr:spPr>
        <a:xfrm>
          <a:off x="10388600" y="17199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125812</xdr:rowOff>
    </xdr:from>
    <xdr:ext cx="534377" cy="259045"/>
    <xdr:sp macro="" textlink="">
      <xdr:nvSpPr>
        <xdr:cNvPr id="466" name="【港湾・漁港】&#10;一人当たり有形固定資産（償却資産）額平均値テキスト">
          <a:extLst>
            <a:ext uri="{FF2B5EF4-FFF2-40B4-BE49-F238E27FC236}">
              <a16:creationId xmlns:a16="http://schemas.microsoft.com/office/drawing/2014/main" id="{466A72A7-F07E-4410-8044-3C67C13CCDDE}"/>
            </a:ext>
          </a:extLst>
        </xdr:cNvPr>
        <xdr:cNvSpPr txBox="1"/>
      </xdr:nvSpPr>
      <xdr:spPr>
        <a:xfrm>
          <a:off x="10515600" y="18470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147385</xdr:rowOff>
    </xdr:from>
    <xdr:to>
      <xdr:col>55</xdr:col>
      <xdr:colOff>50800</xdr:colOff>
      <xdr:row>108</xdr:row>
      <xdr:rowOff>77535</xdr:rowOff>
    </xdr:to>
    <xdr:sp macro="" textlink="">
      <xdr:nvSpPr>
        <xdr:cNvPr id="467" name="フローチャート: 判断 466">
          <a:extLst>
            <a:ext uri="{FF2B5EF4-FFF2-40B4-BE49-F238E27FC236}">
              <a16:creationId xmlns:a16="http://schemas.microsoft.com/office/drawing/2014/main" id="{F740E3E0-80CC-4AC6-A04F-E85DE1A4CAD5}"/>
            </a:ext>
          </a:extLst>
        </xdr:cNvPr>
        <xdr:cNvSpPr/>
      </xdr:nvSpPr>
      <xdr:spPr>
        <a:xfrm>
          <a:off x="10426700" y="1849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129459</xdr:rowOff>
    </xdr:from>
    <xdr:to>
      <xdr:col>50</xdr:col>
      <xdr:colOff>165100</xdr:colOff>
      <xdr:row>108</xdr:row>
      <xdr:rowOff>59609</xdr:rowOff>
    </xdr:to>
    <xdr:sp macro="" textlink="">
      <xdr:nvSpPr>
        <xdr:cNvPr id="468" name="フローチャート: 判断 467">
          <a:extLst>
            <a:ext uri="{FF2B5EF4-FFF2-40B4-BE49-F238E27FC236}">
              <a16:creationId xmlns:a16="http://schemas.microsoft.com/office/drawing/2014/main" id="{3375E91B-748D-4B9B-AC81-3074E34ABF16}"/>
            </a:ext>
          </a:extLst>
        </xdr:cNvPr>
        <xdr:cNvSpPr/>
      </xdr:nvSpPr>
      <xdr:spPr>
        <a:xfrm>
          <a:off x="9588500" y="18474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126986</xdr:rowOff>
    </xdr:from>
    <xdr:to>
      <xdr:col>46</xdr:col>
      <xdr:colOff>38100</xdr:colOff>
      <xdr:row>108</xdr:row>
      <xdr:rowOff>57136</xdr:rowOff>
    </xdr:to>
    <xdr:sp macro="" textlink="">
      <xdr:nvSpPr>
        <xdr:cNvPr id="469" name="フローチャート: 判断 468">
          <a:extLst>
            <a:ext uri="{FF2B5EF4-FFF2-40B4-BE49-F238E27FC236}">
              <a16:creationId xmlns:a16="http://schemas.microsoft.com/office/drawing/2014/main" id="{2D937B1E-BB25-446B-A6D7-3BAC8E067AE1}"/>
            </a:ext>
          </a:extLst>
        </xdr:cNvPr>
        <xdr:cNvSpPr/>
      </xdr:nvSpPr>
      <xdr:spPr>
        <a:xfrm>
          <a:off x="8699500" y="1847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130034</xdr:rowOff>
    </xdr:from>
    <xdr:to>
      <xdr:col>41</xdr:col>
      <xdr:colOff>101600</xdr:colOff>
      <xdr:row>108</xdr:row>
      <xdr:rowOff>60184</xdr:rowOff>
    </xdr:to>
    <xdr:sp macro="" textlink="">
      <xdr:nvSpPr>
        <xdr:cNvPr id="470" name="フローチャート: 判断 469">
          <a:extLst>
            <a:ext uri="{FF2B5EF4-FFF2-40B4-BE49-F238E27FC236}">
              <a16:creationId xmlns:a16="http://schemas.microsoft.com/office/drawing/2014/main" id="{7498CAE0-C8AE-494D-B922-1F89156B882C}"/>
            </a:ext>
          </a:extLst>
        </xdr:cNvPr>
        <xdr:cNvSpPr/>
      </xdr:nvSpPr>
      <xdr:spPr>
        <a:xfrm>
          <a:off x="7810500" y="18475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115041</xdr:rowOff>
    </xdr:from>
    <xdr:to>
      <xdr:col>36</xdr:col>
      <xdr:colOff>165100</xdr:colOff>
      <xdr:row>108</xdr:row>
      <xdr:rowOff>45191</xdr:rowOff>
    </xdr:to>
    <xdr:sp macro="" textlink="">
      <xdr:nvSpPr>
        <xdr:cNvPr id="471" name="フローチャート: 判断 470">
          <a:extLst>
            <a:ext uri="{FF2B5EF4-FFF2-40B4-BE49-F238E27FC236}">
              <a16:creationId xmlns:a16="http://schemas.microsoft.com/office/drawing/2014/main" id="{D103D354-3387-4863-9DBF-32661B1D5063}"/>
            </a:ext>
          </a:extLst>
        </xdr:cNvPr>
        <xdr:cNvSpPr/>
      </xdr:nvSpPr>
      <xdr:spPr>
        <a:xfrm>
          <a:off x="6921500" y="1846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9CE09C53-3FC5-484F-B845-A9C82026B808}"/>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273CE17C-F96F-4190-9554-3AD0311ED42A}"/>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A8560684-89D8-48DA-9D9C-2A4E6F37C1DA}"/>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58FBFBD9-B846-4255-B6FE-9C263FE9B5FA}"/>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1D124D5C-D6D3-4C50-9E1E-CF07753B93CB}"/>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40759</xdr:rowOff>
    </xdr:from>
    <xdr:to>
      <xdr:col>55</xdr:col>
      <xdr:colOff>50800</xdr:colOff>
      <xdr:row>107</xdr:row>
      <xdr:rowOff>142359</xdr:rowOff>
    </xdr:to>
    <xdr:sp macro="" textlink="">
      <xdr:nvSpPr>
        <xdr:cNvPr id="477" name="楕円 476">
          <a:extLst>
            <a:ext uri="{FF2B5EF4-FFF2-40B4-BE49-F238E27FC236}">
              <a16:creationId xmlns:a16="http://schemas.microsoft.com/office/drawing/2014/main" id="{5CD272BC-9709-4A3D-A272-1249B910775F}"/>
            </a:ext>
          </a:extLst>
        </xdr:cNvPr>
        <xdr:cNvSpPr/>
      </xdr:nvSpPr>
      <xdr:spPr>
        <a:xfrm>
          <a:off x="10426700" y="1838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63636</xdr:rowOff>
    </xdr:from>
    <xdr:ext cx="534377" cy="259045"/>
    <xdr:sp macro="" textlink="">
      <xdr:nvSpPr>
        <xdr:cNvPr id="478" name="【港湾・漁港】&#10;一人当たり有形固定資産（償却資産）額該当値テキスト">
          <a:extLst>
            <a:ext uri="{FF2B5EF4-FFF2-40B4-BE49-F238E27FC236}">
              <a16:creationId xmlns:a16="http://schemas.microsoft.com/office/drawing/2014/main" id="{37381945-39D5-450D-8441-45C85E061DB5}"/>
            </a:ext>
          </a:extLst>
        </xdr:cNvPr>
        <xdr:cNvSpPr txBox="1"/>
      </xdr:nvSpPr>
      <xdr:spPr>
        <a:xfrm>
          <a:off x="10515600" y="1823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43858</xdr:rowOff>
    </xdr:from>
    <xdr:to>
      <xdr:col>50</xdr:col>
      <xdr:colOff>165100</xdr:colOff>
      <xdr:row>107</xdr:row>
      <xdr:rowOff>145458</xdr:rowOff>
    </xdr:to>
    <xdr:sp macro="" textlink="">
      <xdr:nvSpPr>
        <xdr:cNvPr id="479" name="楕円 478">
          <a:extLst>
            <a:ext uri="{FF2B5EF4-FFF2-40B4-BE49-F238E27FC236}">
              <a16:creationId xmlns:a16="http://schemas.microsoft.com/office/drawing/2014/main" id="{75FFB410-811F-4E29-A450-99FFA0F73EC3}"/>
            </a:ext>
          </a:extLst>
        </xdr:cNvPr>
        <xdr:cNvSpPr/>
      </xdr:nvSpPr>
      <xdr:spPr>
        <a:xfrm>
          <a:off x="9588500" y="1838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91559</xdr:rowOff>
    </xdr:from>
    <xdr:to>
      <xdr:col>55</xdr:col>
      <xdr:colOff>0</xdr:colOff>
      <xdr:row>107</xdr:row>
      <xdr:rowOff>94658</xdr:rowOff>
    </xdr:to>
    <xdr:cxnSp macro="">
      <xdr:nvCxnSpPr>
        <xdr:cNvPr id="480" name="直線コネクタ 479">
          <a:extLst>
            <a:ext uri="{FF2B5EF4-FFF2-40B4-BE49-F238E27FC236}">
              <a16:creationId xmlns:a16="http://schemas.microsoft.com/office/drawing/2014/main" id="{98DEE726-484D-4CDE-869B-33A2184BFBCA}"/>
            </a:ext>
          </a:extLst>
        </xdr:cNvPr>
        <xdr:cNvCxnSpPr/>
      </xdr:nvCxnSpPr>
      <xdr:spPr>
        <a:xfrm flipV="1">
          <a:off x="9639300" y="18436709"/>
          <a:ext cx="838200" cy="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52574</xdr:rowOff>
    </xdr:from>
    <xdr:to>
      <xdr:col>46</xdr:col>
      <xdr:colOff>38100</xdr:colOff>
      <xdr:row>107</xdr:row>
      <xdr:rowOff>154174</xdr:rowOff>
    </xdr:to>
    <xdr:sp macro="" textlink="">
      <xdr:nvSpPr>
        <xdr:cNvPr id="481" name="楕円 480">
          <a:extLst>
            <a:ext uri="{FF2B5EF4-FFF2-40B4-BE49-F238E27FC236}">
              <a16:creationId xmlns:a16="http://schemas.microsoft.com/office/drawing/2014/main" id="{2E4CC24F-CEE8-4FDE-8B7C-7519B774D45C}"/>
            </a:ext>
          </a:extLst>
        </xdr:cNvPr>
        <xdr:cNvSpPr/>
      </xdr:nvSpPr>
      <xdr:spPr>
        <a:xfrm>
          <a:off x="8699500" y="1839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94658</xdr:rowOff>
    </xdr:from>
    <xdr:to>
      <xdr:col>50</xdr:col>
      <xdr:colOff>114300</xdr:colOff>
      <xdr:row>107</xdr:row>
      <xdr:rowOff>103374</xdr:rowOff>
    </xdr:to>
    <xdr:cxnSp macro="">
      <xdr:nvCxnSpPr>
        <xdr:cNvPr id="482" name="直線コネクタ 481">
          <a:extLst>
            <a:ext uri="{FF2B5EF4-FFF2-40B4-BE49-F238E27FC236}">
              <a16:creationId xmlns:a16="http://schemas.microsoft.com/office/drawing/2014/main" id="{AF051360-2BFB-4EC3-938F-05A50EE545A1}"/>
            </a:ext>
          </a:extLst>
        </xdr:cNvPr>
        <xdr:cNvCxnSpPr/>
      </xdr:nvCxnSpPr>
      <xdr:spPr>
        <a:xfrm flipV="1">
          <a:off x="8750300" y="18439808"/>
          <a:ext cx="889000" cy="8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55621</xdr:rowOff>
    </xdr:from>
    <xdr:to>
      <xdr:col>41</xdr:col>
      <xdr:colOff>101600</xdr:colOff>
      <xdr:row>107</xdr:row>
      <xdr:rowOff>157221</xdr:rowOff>
    </xdr:to>
    <xdr:sp macro="" textlink="">
      <xdr:nvSpPr>
        <xdr:cNvPr id="483" name="楕円 482">
          <a:extLst>
            <a:ext uri="{FF2B5EF4-FFF2-40B4-BE49-F238E27FC236}">
              <a16:creationId xmlns:a16="http://schemas.microsoft.com/office/drawing/2014/main" id="{E2DB57D5-E069-4B34-8316-9AB5152A28D5}"/>
            </a:ext>
          </a:extLst>
        </xdr:cNvPr>
        <xdr:cNvSpPr/>
      </xdr:nvSpPr>
      <xdr:spPr>
        <a:xfrm>
          <a:off x="7810500" y="1840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103374</xdr:rowOff>
    </xdr:from>
    <xdr:to>
      <xdr:col>45</xdr:col>
      <xdr:colOff>177800</xdr:colOff>
      <xdr:row>107</xdr:row>
      <xdr:rowOff>106421</xdr:rowOff>
    </xdr:to>
    <xdr:cxnSp macro="">
      <xdr:nvCxnSpPr>
        <xdr:cNvPr id="484" name="直線コネクタ 483">
          <a:extLst>
            <a:ext uri="{FF2B5EF4-FFF2-40B4-BE49-F238E27FC236}">
              <a16:creationId xmlns:a16="http://schemas.microsoft.com/office/drawing/2014/main" id="{19441E5E-2B52-49EC-B84C-8441B5FBCE58}"/>
            </a:ext>
          </a:extLst>
        </xdr:cNvPr>
        <xdr:cNvCxnSpPr/>
      </xdr:nvCxnSpPr>
      <xdr:spPr>
        <a:xfrm flipV="1">
          <a:off x="7861300" y="18448524"/>
          <a:ext cx="889000" cy="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57290</xdr:rowOff>
    </xdr:from>
    <xdr:to>
      <xdr:col>36</xdr:col>
      <xdr:colOff>165100</xdr:colOff>
      <xdr:row>107</xdr:row>
      <xdr:rowOff>158890</xdr:rowOff>
    </xdr:to>
    <xdr:sp macro="" textlink="">
      <xdr:nvSpPr>
        <xdr:cNvPr id="485" name="楕円 484">
          <a:extLst>
            <a:ext uri="{FF2B5EF4-FFF2-40B4-BE49-F238E27FC236}">
              <a16:creationId xmlns:a16="http://schemas.microsoft.com/office/drawing/2014/main" id="{74966A37-71F3-457A-82D2-63B426716048}"/>
            </a:ext>
          </a:extLst>
        </xdr:cNvPr>
        <xdr:cNvSpPr/>
      </xdr:nvSpPr>
      <xdr:spPr>
        <a:xfrm>
          <a:off x="6921500" y="1840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106421</xdr:rowOff>
    </xdr:from>
    <xdr:to>
      <xdr:col>41</xdr:col>
      <xdr:colOff>50800</xdr:colOff>
      <xdr:row>107</xdr:row>
      <xdr:rowOff>108090</xdr:rowOff>
    </xdr:to>
    <xdr:cxnSp macro="">
      <xdr:nvCxnSpPr>
        <xdr:cNvPr id="486" name="直線コネクタ 485">
          <a:extLst>
            <a:ext uri="{FF2B5EF4-FFF2-40B4-BE49-F238E27FC236}">
              <a16:creationId xmlns:a16="http://schemas.microsoft.com/office/drawing/2014/main" id="{ABE05F9C-7B94-467E-B027-B3576C456587}"/>
            </a:ext>
          </a:extLst>
        </xdr:cNvPr>
        <xdr:cNvCxnSpPr/>
      </xdr:nvCxnSpPr>
      <xdr:spPr>
        <a:xfrm flipV="1">
          <a:off x="6972300" y="18451571"/>
          <a:ext cx="889000" cy="1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108</xdr:row>
      <xdr:rowOff>50736</xdr:rowOff>
    </xdr:from>
    <xdr:ext cx="534377" cy="259045"/>
    <xdr:sp macro="" textlink="">
      <xdr:nvSpPr>
        <xdr:cNvPr id="487" name="n_1aveValue【港湾・漁港】&#10;一人当たり有形固定資産（償却資産）額">
          <a:extLst>
            <a:ext uri="{FF2B5EF4-FFF2-40B4-BE49-F238E27FC236}">
              <a16:creationId xmlns:a16="http://schemas.microsoft.com/office/drawing/2014/main" id="{275860FE-4D1E-4076-A308-2EBB7677B736}"/>
            </a:ext>
          </a:extLst>
        </xdr:cNvPr>
        <xdr:cNvSpPr txBox="1"/>
      </xdr:nvSpPr>
      <xdr:spPr>
        <a:xfrm>
          <a:off x="9359411" y="1856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48263</xdr:rowOff>
    </xdr:from>
    <xdr:ext cx="534377" cy="259045"/>
    <xdr:sp macro="" textlink="">
      <xdr:nvSpPr>
        <xdr:cNvPr id="488" name="n_2aveValue【港湾・漁港】&#10;一人当たり有形固定資産（償却資産）額">
          <a:extLst>
            <a:ext uri="{FF2B5EF4-FFF2-40B4-BE49-F238E27FC236}">
              <a16:creationId xmlns:a16="http://schemas.microsoft.com/office/drawing/2014/main" id="{CE0CC5E2-41F7-45BC-A9EF-84EC6CB3FA0E}"/>
            </a:ext>
          </a:extLst>
        </xdr:cNvPr>
        <xdr:cNvSpPr txBox="1"/>
      </xdr:nvSpPr>
      <xdr:spPr>
        <a:xfrm>
          <a:off x="8483111" y="1856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51311</xdr:rowOff>
    </xdr:from>
    <xdr:ext cx="534377" cy="259045"/>
    <xdr:sp macro="" textlink="">
      <xdr:nvSpPr>
        <xdr:cNvPr id="489" name="n_3aveValue【港湾・漁港】&#10;一人当たり有形固定資産（償却資産）額">
          <a:extLst>
            <a:ext uri="{FF2B5EF4-FFF2-40B4-BE49-F238E27FC236}">
              <a16:creationId xmlns:a16="http://schemas.microsoft.com/office/drawing/2014/main" id="{8EED3ACC-8505-4C39-93CC-71C39FCC516F}"/>
            </a:ext>
          </a:extLst>
        </xdr:cNvPr>
        <xdr:cNvSpPr txBox="1"/>
      </xdr:nvSpPr>
      <xdr:spPr>
        <a:xfrm>
          <a:off x="7594111" y="1856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36318</xdr:rowOff>
    </xdr:from>
    <xdr:ext cx="534377" cy="259045"/>
    <xdr:sp macro="" textlink="">
      <xdr:nvSpPr>
        <xdr:cNvPr id="490" name="n_4aveValue【港湾・漁港】&#10;一人当たり有形固定資産（償却資産）額">
          <a:extLst>
            <a:ext uri="{FF2B5EF4-FFF2-40B4-BE49-F238E27FC236}">
              <a16:creationId xmlns:a16="http://schemas.microsoft.com/office/drawing/2014/main" id="{9F8374DE-831B-483C-ABCC-8B8D8B05EC03}"/>
            </a:ext>
          </a:extLst>
        </xdr:cNvPr>
        <xdr:cNvSpPr txBox="1"/>
      </xdr:nvSpPr>
      <xdr:spPr>
        <a:xfrm>
          <a:off x="6705111" y="1855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105</xdr:row>
      <xdr:rowOff>161985</xdr:rowOff>
    </xdr:from>
    <xdr:ext cx="534377" cy="259045"/>
    <xdr:sp macro="" textlink="">
      <xdr:nvSpPr>
        <xdr:cNvPr id="491" name="n_1mainValue【港湾・漁港】&#10;一人当たり有形固定資産（償却資産）額">
          <a:extLst>
            <a:ext uri="{FF2B5EF4-FFF2-40B4-BE49-F238E27FC236}">
              <a16:creationId xmlns:a16="http://schemas.microsoft.com/office/drawing/2014/main" id="{6DA465EF-1229-453F-BBD4-3C85257714B4}"/>
            </a:ext>
          </a:extLst>
        </xdr:cNvPr>
        <xdr:cNvSpPr txBox="1"/>
      </xdr:nvSpPr>
      <xdr:spPr>
        <a:xfrm>
          <a:off x="9359411" y="18164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105</xdr:row>
      <xdr:rowOff>170701</xdr:rowOff>
    </xdr:from>
    <xdr:ext cx="534377" cy="259045"/>
    <xdr:sp macro="" textlink="">
      <xdr:nvSpPr>
        <xdr:cNvPr id="492" name="n_2mainValue【港湾・漁港】&#10;一人当たり有形固定資産（償却資産）額">
          <a:extLst>
            <a:ext uri="{FF2B5EF4-FFF2-40B4-BE49-F238E27FC236}">
              <a16:creationId xmlns:a16="http://schemas.microsoft.com/office/drawing/2014/main" id="{0BD730D9-AE3B-43A8-9910-F3575E527FE3}"/>
            </a:ext>
          </a:extLst>
        </xdr:cNvPr>
        <xdr:cNvSpPr txBox="1"/>
      </xdr:nvSpPr>
      <xdr:spPr>
        <a:xfrm>
          <a:off x="8483111" y="1817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2298</xdr:rowOff>
    </xdr:from>
    <xdr:ext cx="534377" cy="259045"/>
    <xdr:sp macro="" textlink="">
      <xdr:nvSpPr>
        <xdr:cNvPr id="493" name="n_3mainValue【港湾・漁港】&#10;一人当たり有形固定資産（償却資産）額">
          <a:extLst>
            <a:ext uri="{FF2B5EF4-FFF2-40B4-BE49-F238E27FC236}">
              <a16:creationId xmlns:a16="http://schemas.microsoft.com/office/drawing/2014/main" id="{CE21FAEE-A6F0-4E84-A582-E8EAE199FDC6}"/>
            </a:ext>
          </a:extLst>
        </xdr:cNvPr>
        <xdr:cNvSpPr txBox="1"/>
      </xdr:nvSpPr>
      <xdr:spPr>
        <a:xfrm>
          <a:off x="7594111" y="1817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3967</xdr:rowOff>
    </xdr:from>
    <xdr:ext cx="534377" cy="259045"/>
    <xdr:sp macro="" textlink="">
      <xdr:nvSpPr>
        <xdr:cNvPr id="494" name="n_4mainValue【港湾・漁港】&#10;一人当たり有形固定資産（償却資産）額">
          <a:extLst>
            <a:ext uri="{FF2B5EF4-FFF2-40B4-BE49-F238E27FC236}">
              <a16:creationId xmlns:a16="http://schemas.microsoft.com/office/drawing/2014/main" id="{EAF49D30-B445-4415-A7BF-B507F010B6F5}"/>
            </a:ext>
          </a:extLst>
        </xdr:cNvPr>
        <xdr:cNvSpPr txBox="1"/>
      </xdr:nvSpPr>
      <xdr:spPr>
        <a:xfrm>
          <a:off x="6705111" y="1817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B4EC7003-88A5-4682-A67A-2A6AD45CE58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3406DDFB-B75E-4ACD-BC32-D55F3415089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958D08BB-2007-49C2-A12E-6CAB548705B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D6A2F686-3E50-4073-9E1E-045910B34CD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0B84511B-BE12-4A46-988A-3D62D6728D5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76CAAD94-9096-43A3-A0D0-2216577D6F8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C0A6D042-6C10-4DBC-9A36-1628C550047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4C3A72FA-7372-4493-A623-6F258AAE54D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CF1AD3CD-733B-4CA4-BB55-C377353DE67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D1DBB54E-5915-45DF-9AF0-67C7D6A685A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A622DBA9-2BE1-47A7-AACE-F59EF428987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5A4423D9-0885-4217-AC06-2B41F4929A3D}"/>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203DC380-71F2-4AA8-B2C3-01D93134EC17}"/>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E52809D5-7347-47F9-9420-4C4E895A11CB}"/>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2AF58B99-BDC6-41C3-A462-4744C736E7E4}"/>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D7AB8876-9A2C-4C0A-9683-EA559032F68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ECC5A0C4-F254-4943-AE65-D1CFF279CE62}"/>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E1A72C7A-654F-4D69-AA06-C4A9B9D52659}"/>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41B9F56E-284D-4668-A83D-7144DF97A369}"/>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0F459A31-A7DC-4872-B370-471CC7DD6171}"/>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91696FDB-4CC5-4C50-ADEA-E59A76B0250C}"/>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5D8E62FC-4C65-4DB2-9F39-B0CD3571B8A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E0502488-227B-494D-BC5F-9127A368D12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認定こども園・幼稚園・保育所】&#10;有形固定資産減価償却率グラフ枠">
          <a:extLst>
            <a:ext uri="{FF2B5EF4-FFF2-40B4-BE49-F238E27FC236}">
              <a16:creationId xmlns:a16="http://schemas.microsoft.com/office/drawing/2014/main" id="{5582FFDF-2C1D-433B-AA95-4FFD109CF3B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150495</xdr:rowOff>
    </xdr:from>
    <xdr:to>
      <xdr:col>85</xdr:col>
      <xdr:colOff>126364</xdr:colOff>
      <xdr:row>40</xdr:row>
      <xdr:rowOff>133350</xdr:rowOff>
    </xdr:to>
    <xdr:cxnSp macro="">
      <xdr:nvCxnSpPr>
        <xdr:cNvPr id="519" name="直線コネクタ 518">
          <a:extLst>
            <a:ext uri="{FF2B5EF4-FFF2-40B4-BE49-F238E27FC236}">
              <a16:creationId xmlns:a16="http://schemas.microsoft.com/office/drawing/2014/main" id="{CC7E5080-05FE-4AF9-BDA2-AE44A243F650}"/>
            </a:ext>
          </a:extLst>
        </xdr:cNvPr>
        <xdr:cNvCxnSpPr/>
      </xdr:nvCxnSpPr>
      <xdr:spPr>
        <a:xfrm flipV="1">
          <a:off x="16318864" y="5979795"/>
          <a:ext cx="0" cy="1011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137177</xdr:rowOff>
    </xdr:from>
    <xdr:ext cx="405111" cy="259045"/>
    <xdr:sp macro="" textlink="">
      <xdr:nvSpPr>
        <xdr:cNvPr id="520" name="【認定こども園・幼稚園・保育所】&#10;有形固定資産減価償却率最小値テキスト">
          <a:extLst>
            <a:ext uri="{FF2B5EF4-FFF2-40B4-BE49-F238E27FC236}">
              <a16:creationId xmlns:a16="http://schemas.microsoft.com/office/drawing/2014/main" id="{B47D2D36-623B-4192-9F73-4FC1294CFFFA}"/>
            </a:ext>
          </a:extLst>
        </xdr:cNvPr>
        <xdr:cNvSpPr txBox="1"/>
      </xdr:nvSpPr>
      <xdr:spPr>
        <a:xfrm>
          <a:off x="16357600" y="699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133350</xdr:rowOff>
    </xdr:from>
    <xdr:to>
      <xdr:col>86</xdr:col>
      <xdr:colOff>25400</xdr:colOff>
      <xdr:row>40</xdr:row>
      <xdr:rowOff>133350</xdr:rowOff>
    </xdr:to>
    <xdr:cxnSp macro="">
      <xdr:nvCxnSpPr>
        <xdr:cNvPr id="521" name="直線コネクタ 520">
          <a:extLst>
            <a:ext uri="{FF2B5EF4-FFF2-40B4-BE49-F238E27FC236}">
              <a16:creationId xmlns:a16="http://schemas.microsoft.com/office/drawing/2014/main" id="{1A65E8CA-ABC2-43B1-A1D8-3C1FDA1B70AE}"/>
            </a:ext>
          </a:extLst>
        </xdr:cNvPr>
        <xdr:cNvCxnSpPr/>
      </xdr:nvCxnSpPr>
      <xdr:spPr>
        <a:xfrm>
          <a:off x="16230600" y="699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97172</xdr:rowOff>
    </xdr:from>
    <xdr:ext cx="405111" cy="259045"/>
    <xdr:sp macro="" textlink="">
      <xdr:nvSpPr>
        <xdr:cNvPr id="522" name="【認定こども園・幼稚園・保育所】&#10;有形固定資産減価償却率最大値テキスト">
          <a:extLst>
            <a:ext uri="{FF2B5EF4-FFF2-40B4-BE49-F238E27FC236}">
              <a16:creationId xmlns:a16="http://schemas.microsoft.com/office/drawing/2014/main" id="{071C182D-3DAD-4707-8FB4-003DFB9410B3}"/>
            </a:ext>
          </a:extLst>
        </xdr:cNvPr>
        <xdr:cNvSpPr txBox="1"/>
      </xdr:nvSpPr>
      <xdr:spPr>
        <a:xfrm>
          <a:off x="16357600" y="575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150495</xdr:rowOff>
    </xdr:from>
    <xdr:to>
      <xdr:col>86</xdr:col>
      <xdr:colOff>25400</xdr:colOff>
      <xdr:row>34</xdr:row>
      <xdr:rowOff>150495</xdr:rowOff>
    </xdr:to>
    <xdr:cxnSp macro="">
      <xdr:nvCxnSpPr>
        <xdr:cNvPr id="523" name="直線コネクタ 522">
          <a:extLst>
            <a:ext uri="{FF2B5EF4-FFF2-40B4-BE49-F238E27FC236}">
              <a16:creationId xmlns:a16="http://schemas.microsoft.com/office/drawing/2014/main" id="{C08BED8D-DB6A-473C-99C4-A6C8322F52F3}"/>
            </a:ext>
          </a:extLst>
        </xdr:cNvPr>
        <xdr:cNvCxnSpPr/>
      </xdr:nvCxnSpPr>
      <xdr:spPr>
        <a:xfrm>
          <a:off x="16230600" y="597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80027</xdr:rowOff>
    </xdr:from>
    <xdr:ext cx="405111" cy="259045"/>
    <xdr:sp macro="" textlink="">
      <xdr:nvSpPr>
        <xdr:cNvPr id="524" name="【認定こども園・幼稚園・保育所】&#10;有形固定資産減価償却率平均値テキスト">
          <a:extLst>
            <a:ext uri="{FF2B5EF4-FFF2-40B4-BE49-F238E27FC236}">
              <a16:creationId xmlns:a16="http://schemas.microsoft.com/office/drawing/2014/main" id="{024D10D5-EF6A-4121-8FB8-00C38EC7758E}"/>
            </a:ext>
          </a:extLst>
        </xdr:cNvPr>
        <xdr:cNvSpPr txBox="1"/>
      </xdr:nvSpPr>
      <xdr:spPr>
        <a:xfrm>
          <a:off x="16357600" y="6423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101600</xdr:rowOff>
    </xdr:from>
    <xdr:to>
      <xdr:col>85</xdr:col>
      <xdr:colOff>177800</xdr:colOff>
      <xdr:row>38</xdr:row>
      <xdr:rowOff>31750</xdr:rowOff>
    </xdr:to>
    <xdr:sp macro="" textlink="">
      <xdr:nvSpPr>
        <xdr:cNvPr id="525" name="フローチャート: 判断 524">
          <a:extLst>
            <a:ext uri="{FF2B5EF4-FFF2-40B4-BE49-F238E27FC236}">
              <a16:creationId xmlns:a16="http://schemas.microsoft.com/office/drawing/2014/main" id="{FBCC09C2-EC69-45F9-B0FF-D6D3438415BF}"/>
            </a:ext>
          </a:extLst>
        </xdr:cNvPr>
        <xdr:cNvSpPr/>
      </xdr:nvSpPr>
      <xdr:spPr>
        <a:xfrm>
          <a:off x="162687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65405</xdr:rowOff>
    </xdr:from>
    <xdr:to>
      <xdr:col>81</xdr:col>
      <xdr:colOff>101600</xdr:colOff>
      <xdr:row>37</xdr:row>
      <xdr:rowOff>167005</xdr:rowOff>
    </xdr:to>
    <xdr:sp macro="" textlink="">
      <xdr:nvSpPr>
        <xdr:cNvPr id="526" name="フローチャート: 判断 525">
          <a:extLst>
            <a:ext uri="{FF2B5EF4-FFF2-40B4-BE49-F238E27FC236}">
              <a16:creationId xmlns:a16="http://schemas.microsoft.com/office/drawing/2014/main" id="{68A42E6E-07DA-437C-A72C-6198B55A7498}"/>
            </a:ext>
          </a:extLst>
        </xdr:cNvPr>
        <xdr:cNvSpPr/>
      </xdr:nvSpPr>
      <xdr:spPr>
        <a:xfrm>
          <a:off x="15430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38735</xdr:rowOff>
    </xdr:from>
    <xdr:to>
      <xdr:col>76</xdr:col>
      <xdr:colOff>165100</xdr:colOff>
      <xdr:row>37</xdr:row>
      <xdr:rowOff>140335</xdr:rowOff>
    </xdr:to>
    <xdr:sp macro="" textlink="">
      <xdr:nvSpPr>
        <xdr:cNvPr id="527" name="フローチャート: 判断 526">
          <a:extLst>
            <a:ext uri="{FF2B5EF4-FFF2-40B4-BE49-F238E27FC236}">
              <a16:creationId xmlns:a16="http://schemas.microsoft.com/office/drawing/2014/main" id="{C60E24E8-196F-4C5E-A26C-2E58B24D7CDA}"/>
            </a:ext>
          </a:extLst>
        </xdr:cNvPr>
        <xdr:cNvSpPr/>
      </xdr:nvSpPr>
      <xdr:spPr>
        <a:xfrm>
          <a:off x="14541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23495</xdr:rowOff>
    </xdr:from>
    <xdr:to>
      <xdr:col>72</xdr:col>
      <xdr:colOff>38100</xdr:colOff>
      <xdr:row>37</xdr:row>
      <xdr:rowOff>125095</xdr:rowOff>
    </xdr:to>
    <xdr:sp macro="" textlink="">
      <xdr:nvSpPr>
        <xdr:cNvPr id="528" name="フローチャート: 判断 527">
          <a:extLst>
            <a:ext uri="{FF2B5EF4-FFF2-40B4-BE49-F238E27FC236}">
              <a16:creationId xmlns:a16="http://schemas.microsoft.com/office/drawing/2014/main" id="{F7EFB922-9F71-4112-A38B-B41101B9A56D}"/>
            </a:ext>
          </a:extLst>
        </xdr:cNvPr>
        <xdr:cNvSpPr/>
      </xdr:nvSpPr>
      <xdr:spPr>
        <a:xfrm>
          <a:off x="13652500" y="63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36830</xdr:rowOff>
    </xdr:from>
    <xdr:to>
      <xdr:col>67</xdr:col>
      <xdr:colOff>101600</xdr:colOff>
      <xdr:row>37</xdr:row>
      <xdr:rowOff>138430</xdr:rowOff>
    </xdr:to>
    <xdr:sp macro="" textlink="">
      <xdr:nvSpPr>
        <xdr:cNvPr id="529" name="フローチャート: 判断 528">
          <a:extLst>
            <a:ext uri="{FF2B5EF4-FFF2-40B4-BE49-F238E27FC236}">
              <a16:creationId xmlns:a16="http://schemas.microsoft.com/office/drawing/2014/main" id="{3BF3B329-8FB0-419C-9077-8719EE82986A}"/>
            </a:ext>
          </a:extLst>
        </xdr:cNvPr>
        <xdr:cNvSpPr/>
      </xdr:nvSpPr>
      <xdr:spPr>
        <a:xfrm>
          <a:off x="12763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EDB1C982-B6F9-4AA0-96E8-5BB8668FFA6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2B7D4209-8A4B-4761-B972-C2BD29B18D5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3DE8ABBE-6C54-4E2D-8FF4-7C9BDCAB6D3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DC607A02-F5B7-4664-BAA5-2BE23382991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45A5481F-9597-4E0F-8837-6ABC11F3A30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34925</xdr:rowOff>
    </xdr:from>
    <xdr:to>
      <xdr:col>85</xdr:col>
      <xdr:colOff>177800</xdr:colOff>
      <xdr:row>37</xdr:row>
      <xdr:rowOff>136525</xdr:rowOff>
    </xdr:to>
    <xdr:sp macro="" textlink="">
      <xdr:nvSpPr>
        <xdr:cNvPr id="535" name="楕円 534">
          <a:extLst>
            <a:ext uri="{FF2B5EF4-FFF2-40B4-BE49-F238E27FC236}">
              <a16:creationId xmlns:a16="http://schemas.microsoft.com/office/drawing/2014/main" id="{FCB848FD-8BBC-4E85-B14F-3008F90342C4}"/>
            </a:ext>
          </a:extLst>
        </xdr:cNvPr>
        <xdr:cNvSpPr/>
      </xdr:nvSpPr>
      <xdr:spPr>
        <a:xfrm>
          <a:off x="16268700" y="637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57802</xdr:rowOff>
    </xdr:from>
    <xdr:ext cx="405111" cy="259045"/>
    <xdr:sp macro="" textlink="">
      <xdr:nvSpPr>
        <xdr:cNvPr id="536" name="【認定こども園・幼稚園・保育所】&#10;有形固定資産減価償却率該当値テキスト">
          <a:extLst>
            <a:ext uri="{FF2B5EF4-FFF2-40B4-BE49-F238E27FC236}">
              <a16:creationId xmlns:a16="http://schemas.microsoft.com/office/drawing/2014/main" id="{A400F28E-6EDA-4978-AD59-2CCDC28ACDA6}"/>
            </a:ext>
          </a:extLst>
        </xdr:cNvPr>
        <xdr:cNvSpPr txBox="1"/>
      </xdr:nvSpPr>
      <xdr:spPr>
        <a:xfrm>
          <a:off x="16357600"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151130</xdr:rowOff>
    </xdr:from>
    <xdr:to>
      <xdr:col>81</xdr:col>
      <xdr:colOff>101600</xdr:colOff>
      <xdr:row>37</xdr:row>
      <xdr:rowOff>81280</xdr:rowOff>
    </xdr:to>
    <xdr:sp macro="" textlink="">
      <xdr:nvSpPr>
        <xdr:cNvPr id="537" name="楕円 536">
          <a:extLst>
            <a:ext uri="{FF2B5EF4-FFF2-40B4-BE49-F238E27FC236}">
              <a16:creationId xmlns:a16="http://schemas.microsoft.com/office/drawing/2014/main" id="{2B537E32-16FF-4263-A298-1A63681E5807}"/>
            </a:ext>
          </a:extLst>
        </xdr:cNvPr>
        <xdr:cNvSpPr/>
      </xdr:nvSpPr>
      <xdr:spPr>
        <a:xfrm>
          <a:off x="154305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30480</xdr:rowOff>
    </xdr:from>
    <xdr:to>
      <xdr:col>85</xdr:col>
      <xdr:colOff>127000</xdr:colOff>
      <xdr:row>37</xdr:row>
      <xdr:rowOff>85725</xdr:rowOff>
    </xdr:to>
    <xdr:cxnSp macro="">
      <xdr:nvCxnSpPr>
        <xdr:cNvPr id="538" name="直線コネクタ 537">
          <a:extLst>
            <a:ext uri="{FF2B5EF4-FFF2-40B4-BE49-F238E27FC236}">
              <a16:creationId xmlns:a16="http://schemas.microsoft.com/office/drawing/2014/main" id="{219C4620-CDE9-45D7-99E3-701E96E2D4C2}"/>
            </a:ext>
          </a:extLst>
        </xdr:cNvPr>
        <xdr:cNvCxnSpPr/>
      </xdr:nvCxnSpPr>
      <xdr:spPr>
        <a:xfrm>
          <a:off x="15481300" y="6374130"/>
          <a:ext cx="8382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113030</xdr:rowOff>
    </xdr:from>
    <xdr:to>
      <xdr:col>76</xdr:col>
      <xdr:colOff>165100</xdr:colOff>
      <xdr:row>37</xdr:row>
      <xdr:rowOff>43180</xdr:rowOff>
    </xdr:to>
    <xdr:sp macro="" textlink="">
      <xdr:nvSpPr>
        <xdr:cNvPr id="539" name="楕円 538">
          <a:extLst>
            <a:ext uri="{FF2B5EF4-FFF2-40B4-BE49-F238E27FC236}">
              <a16:creationId xmlns:a16="http://schemas.microsoft.com/office/drawing/2014/main" id="{5D9983E9-5F9C-46F7-BF54-C992019764FE}"/>
            </a:ext>
          </a:extLst>
        </xdr:cNvPr>
        <xdr:cNvSpPr/>
      </xdr:nvSpPr>
      <xdr:spPr>
        <a:xfrm>
          <a:off x="145415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163830</xdr:rowOff>
    </xdr:from>
    <xdr:to>
      <xdr:col>81</xdr:col>
      <xdr:colOff>50800</xdr:colOff>
      <xdr:row>37</xdr:row>
      <xdr:rowOff>30480</xdr:rowOff>
    </xdr:to>
    <xdr:cxnSp macro="">
      <xdr:nvCxnSpPr>
        <xdr:cNvPr id="540" name="直線コネクタ 539">
          <a:extLst>
            <a:ext uri="{FF2B5EF4-FFF2-40B4-BE49-F238E27FC236}">
              <a16:creationId xmlns:a16="http://schemas.microsoft.com/office/drawing/2014/main" id="{01E2E3F0-A4AE-45F2-9DDE-DD8786E0F6D9}"/>
            </a:ext>
          </a:extLst>
        </xdr:cNvPr>
        <xdr:cNvCxnSpPr/>
      </xdr:nvCxnSpPr>
      <xdr:spPr>
        <a:xfrm>
          <a:off x="14592300" y="63360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82550</xdr:rowOff>
    </xdr:from>
    <xdr:to>
      <xdr:col>72</xdr:col>
      <xdr:colOff>38100</xdr:colOff>
      <xdr:row>38</xdr:row>
      <xdr:rowOff>12700</xdr:rowOff>
    </xdr:to>
    <xdr:sp macro="" textlink="">
      <xdr:nvSpPr>
        <xdr:cNvPr id="541" name="楕円 540">
          <a:extLst>
            <a:ext uri="{FF2B5EF4-FFF2-40B4-BE49-F238E27FC236}">
              <a16:creationId xmlns:a16="http://schemas.microsoft.com/office/drawing/2014/main" id="{89E67CCE-A0C2-4C10-B421-1478092A49DC}"/>
            </a:ext>
          </a:extLst>
        </xdr:cNvPr>
        <xdr:cNvSpPr/>
      </xdr:nvSpPr>
      <xdr:spPr>
        <a:xfrm>
          <a:off x="13652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163830</xdr:rowOff>
    </xdr:from>
    <xdr:to>
      <xdr:col>76</xdr:col>
      <xdr:colOff>114300</xdr:colOff>
      <xdr:row>37</xdr:row>
      <xdr:rowOff>133350</xdr:rowOff>
    </xdr:to>
    <xdr:cxnSp macro="">
      <xdr:nvCxnSpPr>
        <xdr:cNvPr id="542" name="直線コネクタ 541">
          <a:extLst>
            <a:ext uri="{FF2B5EF4-FFF2-40B4-BE49-F238E27FC236}">
              <a16:creationId xmlns:a16="http://schemas.microsoft.com/office/drawing/2014/main" id="{CADB90FF-1789-41D3-BA31-D81F7A4F7B70}"/>
            </a:ext>
          </a:extLst>
        </xdr:cNvPr>
        <xdr:cNvCxnSpPr/>
      </xdr:nvCxnSpPr>
      <xdr:spPr>
        <a:xfrm flipV="1">
          <a:off x="13703300" y="633603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84455</xdr:rowOff>
    </xdr:from>
    <xdr:to>
      <xdr:col>67</xdr:col>
      <xdr:colOff>101600</xdr:colOff>
      <xdr:row>38</xdr:row>
      <xdr:rowOff>14605</xdr:rowOff>
    </xdr:to>
    <xdr:sp macro="" textlink="">
      <xdr:nvSpPr>
        <xdr:cNvPr id="543" name="楕円 542">
          <a:extLst>
            <a:ext uri="{FF2B5EF4-FFF2-40B4-BE49-F238E27FC236}">
              <a16:creationId xmlns:a16="http://schemas.microsoft.com/office/drawing/2014/main" id="{0497207F-98A7-4714-8EAA-2D8A3F726544}"/>
            </a:ext>
          </a:extLst>
        </xdr:cNvPr>
        <xdr:cNvSpPr/>
      </xdr:nvSpPr>
      <xdr:spPr>
        <a:xfrm>
          <a:off x="12763500" y="64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133350</xdr:rowOff>
    </xdr:from>
    <xdr:to>
      <xdr:col>71</xdr:col>
      <xdr:colOff>177800</xdr:colOff>
      <xdr:row>37</xdr:row>
      <xdr:rowOff>135255</xdr:rowOff>
    </xdr:to>
    <xdr:cxnSp macro="">
      <xdr:nvCxnSpPr>
        <xdr:cNvPr id="544" name="直線コネクタ 543">
          <a:extLst>
            <a:ext uri="{FF2B5EF4-FFF2-40B4-BE49-F238E27FC236}">
              <a16:creationId xmlns:a16="http://schemas.microsoft.com/office/drawing/2014/main" id="{BE20CD61-363F-4C95-B28C-1AF025F80919}"/>
            </a:ext>
          </a:extLst>
        </xdr:cNvPr>
        <xdr:cNvCxnSpPr/>
      </xdr:nvCxnSpPr>
      <xdr:spPr>
        <a:xfrm flipV="1">
          <a:off x="12814300" y="647700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158132</xdr:rowOff>
    </xdr:from>
    <xdr:ext cx="405111" cy="259045"/>
    <xdr:sp macro="" textlink="">
      <xdr:nvSpPr>
        <xdr:cNvPr id="545" name="n_1aveValue【認定こども園・幼稚園・保育所】&#10;有形固定資産減価償却率">
          <a:extLst>
            <a:ext uri="{FF2B5EF4-FFF2-40B4-BE49-F238E27FC236}">
              <a16:creationId xmlns:a16="http://schemas.microsoft.com/office/drawing/2014/main" id="{035DAE79-D326-4838-8762-02EF68C8E010}"/>
            </a:ext>
          </a:extLst>
        </xdr:cNvPr>
        <xdr:cNvSpPr txBox="1"/>
      </xdr:nvSpPr>
      <xdr:spPr>
        <a:xfrm>
          <a:off x="15266044"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131462</xdr:rowOff>
    </xdr:from>
    <xdr:ext cx="405111" cy="259045"/>
    <xdr:sp macro="" textlink="">
      <xdr:nvSpPr>
        <xdr:cNvPr id="546" name="n_2aveValue【認定こども園・幼稚園・保育所】&#10;有形固定資産減価償却率">
          <a:extLst>
            <a:ext uri="{FF2B5EF4-FFF2-40B4-BE49-F238E27FC236}">
              <a16:creationId xmlns:a16="http://schemas.microsoft.com/office/drawing/2014/main" id="{B8EC7149-6DD7-4327-BC12-C0426B5A3016}"/>
            </a:ext>
          </a:extLst>
        </xdr:cNvPr>
        <xdr:cNvSpPr txBox="1"/>
      </xdr:nvSpPr>
      <xdr:spPr>
        <a:xfrm>
          <a:off x="14389744" y="647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141622</xdr:rowOff>
    </xdr:from>
    <xdr:ext cx="405111" cy="259045"/>
    <xdr:sp macro="" textlink="">
      <xdr:nvSpPr>
        <xdr:cNvPr id="547" name="n_3aveValue【認定こども園・幼稚園・保育所】&#10;有形固定資産減価償却率">
          <a:extLst>
            <a:ext uri="{FF2B5EF4-FFF2-40B4-BE49-F238E27FC236}">
              <a16:creationId xmlns:a16="http://schemas.microsoft.com/office/drawing/2014/main" id="{767CACE4-0505-4FC2-8B28-FF034F1FD38B}"/>
            </a:ext>
          </a:extLst>
        </xdr:cNvPr>
        <xdr:cNvSpPr txBox="1"/>
      </xdr:nvSpPr>
      <xdr:spPr>
        <a:xfrm>
          <a:off x="13500744" y="614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154957</xdr:rowOff>
    </xdr:from>
    <xdr:ext cx="405111" cy="259045"/>
    <xdr:sp macro="" textlink="">
      <xdr:nvSpPr>
        <xdr:cNvPr id="548" name="n_4aveValue【認定こども園・幼稚園・保育所】&#10;有形固定資産減価償却率">
          <a:extLst>
            <a:ext uri="{FF2B5EF4-FFF2-40B4-BE49-F238E27FC236}">
              <a16:creationId xmlns:a16="http://schemas.microsoft.com/office/drawing/2014/main" id="{9126751E-D579-43FE-87DF-D30B81D42EA2}"/>
            </a:ext>
          </a:extLst>
        </xdr:cNvPr>
        <xdr:cNvSpPr txBox="1"/>
      </xdr:nvSpPr>
      <xdr:spPr>
        <a:xfrm>
          <a:off x="126117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97807</xdr:rowOff>
    </xdr:from>
    <xdr:ext cx="405111" cy="259045"/>
    <xdr:sp macro="" textlink="">
      <xdr:nvSpPr>
        <xdr:cNvPr id="549" name="n_1mainValue【認定こども園・幼稚園・保育所】&#10;有形固定資産減価償却率">
          <a:extLst>
            <a:ext uri="{FF2B5EF4-FFF2-40B4-BE49-F238E27FC236}">
              <a16:creationId xmlns:a16="http://schemas.microsoft.com/office/drawing/2014/main" id="{D0D855A7-05B6-4B66-A927-E67AA1500D92}"/>
            </a:ext>
          </a:extLst>
        </xdr:cNvPr>
        <xdr:cNvSpPr txBox="1"/>
      </xdr:nvSpPr>
      <xdr:spPr>
        <a:xfrm>
          <a:off x="152660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59707</xdr:rowOff>
    </xdr:from>
    <xdr:ext cx="405111" cy="259045"/>
    <xdr:sp macro="" textlink="">
      <xdr:nvSpPr>
        <xdr:cNvPr id="550" name="n_2mainValue【認定こども園・幼稚園・保育所】&#10;有形固定資産減価償却率">
          <a:extLst>
            <a:ext uri="{FF2B5EF4-FFF2-40B4-BE49-F238E27FC236}">
              <a16:creationId xmlns:a16="http://schemas.microsoft.com/office/drawing/2014/main" id="{362C3D7F-76B6-4B2A-8E07-6970D4B25D6D}"/>
            </a:ext>
          </a:extLst>
        </xdr:cNvPr>
        <xdr:cNvSpPr txBox="1"/>
      </xdr:nvSpPr>
      <xdr:spPr>
        <a:xfrm>
          <a:off x="14389744"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3827</xdr:rowOff>
    </xdr:from>
    <xdr:ext cx="405111" cy="259045"/>
    <xdr:sp macro="" textlink="">
      <xdr:nvSpPr>
        <xdr:cNvPr id="551" name="n_3mainValue【認定こども園・幼稚園・保育所】&#10;有形固定資産減価償却率">
          <a:extLst>
            <a:ext uri="{FF2B5EF4-FFF2-40B4-BE49-F238E27FC236}">
              <a16:creationId xmlns:a16="http://schemas.microsoft.com/office/drawing/2014/main" id="{EFD32E20-273F-41BE-9965-B1AF40AEA9AD}"/>
            </a:ext>
          </a:extLst>
        </xdr:cNvPr>
        <xdr:cNvSpPr txBox="1"/>
      </xdr:nvSpPr>
      <xdr:spPr>
        <a:xfrm>
          <a:off x="13500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5732</xdr:rowOff>
    </xdr:from>
    <xdr:ext cx="405111" cy="259045"/>
    <xdr:sp macro="" textlink="">
      <xdr:nvSpPr>
        <xdr:cNvPr id="552" name="n_4mainValue【認定こども園・幼稚園・保育所】&#10;有形固定資産減価償却率">
          <a:extLst>
            <a:ext uri="{FF2B5EF4-FFF2-40B4-BE49-F238E27FC236}">
              <a16:creationId xmlns:a16="http://schemas.microsoft.com/office/drawing/2014/main" id="{1B8FEF61-0988-4598-B4D1-4D33F7707DF6}"/>
            </a:ext>
          </a:extLst>
        </xdr:cNvPr>
        <xdr:cNvSpPr txBox="1"/>
      </xdr:nvSpPr>
      <xdr:spPr>
        <a:xfrm>
          <a:off x="126117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8440E4A0-C545-47E4-8454-372FD07CF7C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FEE439E3-0687-4E9A-9A3D-A1F315F0603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0DEA51CD-DA62-4AA3-B0EB-083341B4B76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2A8D9476-F971-49CC-854F-AE8A17D7824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D07485CF-DF9B-4056-BE42-214868E1DB1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BEA037F7-862B-4CB4-9E66-4EC23E24A7D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9E9EF221-EF64-44BB-921B-7A99881B604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13F4ADAA-AB89-4430-89C1-7E8AE28326E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51A48F58-A0CB-4EA3-9C0F-41A9C6602B7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BDC7A5DF-C28B-4C3C-A8EE-F15656BA794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a:extLst>
            <a:ext uri="{FF2B5EF4-FFF2-40B4-BE49-F238E27FC236}">
              <a16:creationId xmlns:a16="http://schemas.microsoft.com/office/drawing/2014/main" id="{C257421B-9BF2-47AD-B9D8-C8CEBDBC4615}"/>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4" name="テキスト ボックス 563">
          <a:extLst>
            <a:ext uri="{FF2B5EF4-FFF2-40B4-BE49-F238E27FC236}">
              <a16:creationId xmlns:a16="http://schemas.microsoft.com/office/drawing/2014/main" id="{2880ED86-01B5-403F-A50C-F94580AB54C4}"/>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a:extLst>
            <a:ext uri="{FF2B5EF4-FFF2-40B4-BE49-F238E27FC236}">
              <a16:creationId xmlns:a16="http://schemas.microsoft.com/office/drawing/2014/main" id="{16694497-0EC2-4A21-A528-53C8CEBC39FA}"/>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6" name="テキスト ボックス 565">
          <a:extLst>
            <a:ext uri="{FF2B5EF4-FFF2-40B4-BE49-F238E27FC236}">
              <a16:creationId xmlns:a16="http://schemas.microsoft.com/office/drawing/2014/main" id="{437C330E-AE15-4881-A614-54E4B7A4262D}"/>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a:extLst>
            <a:ext uri="{FF2B5EF4-FFF2-40B4-BE49-F238E27FC236}">
              <a16:creationId xmlns:a16="http://schemas.microsoft.com/office/drawing/2014/main" id="{EB9730FE-4A4F-49F1-9273-D21F0B3DCB27}"/>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8" name="テキスト ボックス 567">
          <a:extLst>
            <a:ext uri="{FF2B5EF4-FFF2-40B4-BE49-F238E27FC236}">
              <a16:creationId xmlns:a16="http://schemas.microsoft.com/office/drawing/2014/main" id="{2FDDD95A-CC8F-4BBB-BB4D-9F56D7EDD01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a:extLst>
            <a:ext uri="{FF2B5EF4-FFF2-40B4-BE49-F238E27FC236}">
              <a16:creationId xmlns:a16="http://schemas.microsoft.com/office/drawing/2014/main" id="{C6652FE0-10D7-4586-B14C-B3BEF996CBA7}"/>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0" name="テキスト ボックス 569">
          <a:extLst>
            <a:ext uri="{FF2B5EF4-FFF2-40B4-BE49-F238E27FC236}">
              <a16:creationId xmlns:a16="http://schemas.microsoft.com/office/drawing/2014/main" id="{2B21938C-9229-4962-991F-1A8F87F2DE52}"/>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a:extLst>
            <a:ext uri="{FF2B5EF4-FFF2-40B4-BE49-F238E27FC236}">
              <a16:creationId xmlns:a16="http://schemas.microsoft.com/office/drawing/2014/main" id="{9CAED89C-FDDE-4D34-8C16-E1E92DFC278D}"/>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2" name="テキスト ボックス 571">
          <a:extLst>
            <a:ext uri="{FF2B5EF4-FFF2-40B4-BE49-F238E27FC236}">
              <a16:creationId xmlns:a16="http://schemas.microsoft.com/office/drawing/2014/main" id="{7CD7AA95-403A-46BD-9987-277E2ED24314}"/>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42C2507F-8B30-427F-9017-799ADF2D7AE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4" name="テキスト ボックス 573">
          <a:extLst>
            <a:ext uri="{FF2B5EF4-FFF2-40B4-BE49-F238E27FC236}">
              <a16:creationId xmlns:a16="http://schemas.microsoft.com/office/drawing/2014/main" id="{D5CEB109-CD3C-4917-BF10-CE6ADD20C622}"/>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認定こども園・幼稚園・保育所】&#10;一人当たり面積グラフ枠">
          <a:extLst>
            <a:ext uri="{FF2B5EF4-FFF2-40B4-BE49-F238E27FC236}">
              <a16:creationId xmlns:a16="http://schemas.microsoft.com/office/drawing/2014/main" id="{490374E5-4997-4ECF-80E5-4DE4BA2713D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95250</xdr:rowOff>
    </xdr:from>
    <xdr:to>
      <xdr:col>116</xdr:col>
      <xdr:colOff>62864</xdr:colOff>
      <xdr:row>42</xdr:row>
      <xdr:rowOff>0</xdr:rowOff>
    </xdr:to>
    <xdr:cxnSp macro="">
      <xdr:nvCxnSpPr>
        <xdr:cNvPr id="576" name="直線コネクタ 575">
          <a:extLst>
            <a:ext uri="{FF2B5EF4-FFF2-40B4-BE49-F238E27FC236}">
              <a16:creationId xmlns:a16="http://schemas.microsoft.com/office/drawing/2014/main" id="{ABA56B86-A31A-4456-BF6B-778F3081FA9B}"/>
            </a:ext>
          </a:extLst>
        </xdr:cNvPr>
        <xdr:cNvCxnSpPr/>
      </xdr:nvCxnSpPr>
      <xdr:spPr>
        <a:xfrm flipV="1">
          <a:off x="22160864" y="57531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577" name="【認定こども園・幼稚園・保育所】&#10;一人当たり面積最小値テキスト">
          <a:extLst>
            <a:ext uri="{FF2B5EF4-FFF2-40B4-BE49-F238E27FC236}">
              <a16:creationId xmlns:a16="http://schemas.microsoft.com/office/drawing/2014/main" id="{4D6AFE29-E21C-46F4-A485-5EF42CE79D25}"/>
            </a:ext>
          </a:extLst>
        </xdr:cNvPr>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578" name="直線コネクタ 577">
          <a:extLst>
            <a:ext uri="{FF2B5EF4-FFF2-40B4-BE49-F238E27FC236}">
              <a16:creationId xmlns:a16="http://schemas.microsoft.com/office/drawing/2014/main" id="{F82EDDA2-816B-44C0-BF85-92AC89B5A3BF}"/>
            </a:ext>
          </a:extLst>
        </xdr:cNvPr>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41927</xdr:rowOff>
    </xdr:from>
    <xdr:ext cx="469744" cy="259045"/>
    <xdr:sp macro="" textlink="">
      <xdr:nvSpPr>
        <xdr:cNvPr id="579" name="【認定こども園・幼稚園・保育所】&#10;一人当たり面積最大値テキスト">
          <a:extLst>
            <a:ext uri="{FF2B5EF4-FFF2-40B4-BE49-F238E27FC236}">
              <a16:creationId xmlns:a16="http://schemas.microsoft.com/office/drawing/2014/main" id="{70983103-4D71-42EA-99DB-6E0509975F0F}"/>
            </a:ext>
          </a:extLst>
        </xdr:cNvPr>
        <xdr:cNvSpPr txBox="1"/>
      </xdr:nvSpPr>
      <xdr:spPr>
        <a:xfrm>
          <a:off x="22199600" y="552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95250</xdr:rowOff>
    </xdr:from>
    <xdr:to>
      <xdr:col>116</xdr:col>
      <xdr:colOff>152400</xdr:colOff>
      <xdr:row>33</xdr:row>
      <xdr:rowOff>95250</xdr:rowOff>
    </xdr:to>
    <xdr:cxnSp macro="">
      <xdr:nvCxnSpPr>
        <xdr:cNvPr id="580" name="直線コネクタ 579">
          <a:extLst>
            <a:ext uri="{FF2B5EF4-FFF2-40B4-BE49-F238E27FC236}">
              <a16:creationId xmlns:a16="http://schemas.microsoft.com/office/drawing/2014/main" id="{56B5E623-B22F-4E21-A86D-5F19F461586C}"/>
            </a:ext>
          </a:extLst>
        </xdr:cNvPr>
        <xdr:cNvCxnSpPr/>
      </xdr:nvCxnSpPr>
      <xdr:spPr>
        <a:xfrm>
          <a:off x="220726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13987</xdr:rowOff>
    </xdr:from>
    <xdr:ext cx="469744" cy="259045"/>
    <xdr:sp macro="" textlink="">
      <xdr:nvSpPr>
        <xdr:cNvPr id="581" name="【認定こども園・幼稚園・保育所】&#10;一人当たり面積平均値テキスト">
          <a:extLst>
            <a:ext uri="{FF2B5EF4-FFF2-40B4-BE49-F238E27FC236}">
              <a16:creationId xmlns:a16="http://schemas.microsoft.com/office/drawing/2014/main" id="{DA488B9B-76E0-4CA9-9D41-C0BAFBF20ACC}"/>
            </a:ext>
          </a:extLst>
        </xdr:cNvPr>
        <xdr:cNvSpPr txBox="1"/>
      </xdr:nvSpPr>
      <xdr:spPr>
        <a:xfrm>
          <a:off x="22199600" y="6529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582" name="フローチャート: 判断 581">
          <a:extLst>
            <a:ext uri="{FF2B5EF4-FFF2-40B4-BE49-F238E27FC236}">
              <a16:creationId xmlns:a16="http://schemas.microsoft.com/office/drawing/2014/main" id="{A1BE892F-DF12-4F24-A8AB-AC96AA922D4D}"/>
            </a:ext>
          </a:extLst>
        </xdr:cNvPr>
        <xdr:cNvSpPr/>
      </xdr:nvSpPr>
      <xdr:spPr>
        <a:xfrm>
          <a:off x="22110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147320</xdr:rowOff>
    </xdr:from>
    <xdr:to>
      <xdr:col>112</xdr:col>
      <xdr:colOff>38100</xdr:colOff>
      <xdr:row>39</xdr:row>
      <xdr:rowOff>77470</xdr:rowOff>
    </xdr:to>
    <xdr:sp macro="" textlink="">
      <xdr:nvSpPr>
        <xdr:cNvPr id="583" name="フローチャート: 判断 582">
          <a:extLst>
            <a:ext uri="{FF2B5EF4-FFF2-40B4-BE49-F238E27FC236}">
              <a16:creationId xmlns:a16="http://schemas.microsoft.com/office/drawing/2014/main" id="{877A8B49-7F34-4111-87F5-4B1066AF5F5D}"/>
            </a:ext>
          </a:extLst>
        </xdr:cNvPr>
        <xdr:cNvSpPr/>
      </xdr:nvSpPr>
      <xdr:spPr>
        <a:xfrm>
          <a:off x="212725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162560</xdr:rowOff>
    </xdr:from>
    <xdr:to>
      <xdr:col>107</xdr:col>
      <xdr:colOff>101600</xdr:colOff>
      <xdr:row>39</xdr:row>
      <xdr:rowOff>92710</xdr:rowOff>
    </xdr:to>
    <xdr:sp macro="" textlink="">
      <xdr:nvSpPr>
        <xdr:cNvPr id="584" name="フローチャート: 判断 583">
          <a:extLst>
            <a:ext uri="{FF2B5EF4-FFF2-40B4-BE49-F238E27FC236}">
              <a16:creationId xmlns:a16="http://schemas.microsoft.com/office/drawing/2014/main" id="{8AAF0AB7-2F46-4A4C-8FBD-931998849FBA}"/>
            </a:ext>
          </a:extLst>
        </xdr:cNvPr>
        <xdr:cNvSpPr/>
      </xdr:nvSpPr>
      <xdr:spPr>
        <a:xfrm>
          <a:off x="20383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154940</xdr:rowOff>
    </xdr:from>
    <xdr:to>
      <xdr:col>102</xdr:col>
      <xdr:colOff>165100</xdr:colOff>
      <xdr:row>39</xdr:row>
      <xdr:rowOff>85090</xdr:rowOff>
    </xdr:to>
    <xdr:sp macro="" textlink="">
      <xdr:nvSpPr>
        <xdr:cNvPr id="585" name="フローチャート: 判断 584">
          <a:extLst>
            <a:ext uri="{FF2B5EF4-FFF2-40B4-BE49-F238E27FC236}">
              <a16:creationId xmlns:a16="http://schemas.microsoft.com/office/drawing/2014/main" id="{0369B48C-ADE2-4F33-93E8-3AA7926E7C2E}"/>
            </a:ext>
          </a:extLst>
        </xdr:cNvPr>
        <xdr:cNvSpPr/>
      </xdr:nvSpPr>
      <xdr:spPr>
        <a:xfrm>
          <a:off x="19494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154940</xdr:rowOff>
    </xdr:from>
    <xdr:to>
      <xdr:col>98</xdr:col>
      <xdr:colOff>38100</xdr:colOff>
      <xdr:row>39</xdr:row>
      <xdr:rowOff>85090</xdr:rowOff>
    </xdr:to>
    <xdr:sp macro="" textlink="">
      <xdr:nvSpPr>
        <xdr:cNvPr id="586" name="フローチャート: 判断 585">
          <a:extLst>
            <a:ext uri="{FF2B5EF4-FFF2-40B4-BE49-F238E27FC236}">
              <a16:creationId xmlns:a16="http://schemas.microsoft.com/office/drawing/2014/main" id="{3737DFF9-F010-4704-84B1-4BC455AA2250}"/>
            </a:ext>
          </a:extLst>
        </xdr:cNvPr>
        <xdr:cNvSpPr/>
      </xdr:nvSpPr>
      <xdr:spPr>
        <a:xfrm>
          <a:off x="18605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FCF25B78-F38F-4678-B4B9-6FA760EE784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9BCD5930-5C66-4B65-9158-B59479D1408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BC1F5051-AC16-4D28-8C7C-8A08E4E2329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CF350B5D-4478-4BBE-A583-56B91A0A3C3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E7615C22-6460-4C13-B260-84093AC81FC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158750</xdr:rowOff>
    </xdr:from>
    <xdr:to>
      <xdr:col>116</xdr:col>
      <xdr:colOff>114300</xdr:colOff>
      <xdr:row>40</xdr:row>
      <xdr:rowOff>88900</xdr:rowOff>
    </xdr:to>
    <xdr:sp macro="" textlink="">
      <xdr:nvSpPr>
        <xdr:cNvPr id="592" name="楕円 591">
          <a:extLst>
            <a:ext uri="{FF2B5EF4-FFF2-40B4-BE49-F238E27FC236}">
              <a16:creationId xmlns:a16="http://schemas.microsoft.com/office/drawing/2014/main" id="{EB3693BA-65F6-4B8A-BD2B-185A416F86DA}"/>
            </a:ext>
          </a:extLst>
        </xdr:cNvPr>
        <xdr:cNvSpPr/>
      </xdr:nvSpPr>
      <xdr:spPr>
        <a:xfrm>
          <a:off x="221107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137177</xdr:rowOff>
    </xdr:from>
    <xdr:ext cx="469744" cy="259045"/>
    <xdr:sp macro="" textlink="">
      <xdr:nvSpPr>
        <xdr:cNvPr id="593" name="【認定こども園・幼稚園・保育所】&#10;一人当たり面積該当値テキスト">
          <a:extLst>
            <a:ext uri="{FF2B5EF4-FFF2-40B4-BE49-F238E27FC236}">
              <a16:creationId xmlns:a16="http://schemas.microsoft.com/office/drawing/2014/main" id="{E268200A-983F-4DFA-9ED5-59F4E07BF04D}"/>
            </a:ext>
          </a:extLst>
        </xdr:cNvPr>
        <xdr:cNvSpPr txBox="1"/>
      </xdr:nvSpPr>
      <xdr:spPr>
        <a:xfrm>
          <a:off x="22199600"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158750</xdr:rowOff>
    </xdr:from>
    <xdr:to>
      <xdr:col>112</xdr:col>
      <xdr:colOff>38100</xdr:colOff>
      <xdr:row>40</xdr:row>
      <xdr:rowOff>88900</xdr:rowOff>
    </xdr:to>
    <xdr:sp macro="" textlink="">
      <xdr:nvSpPr>
        <xdr:cNvPr id="594" name="楕円 593">
          <a:extLst>
            <a:ext uri="{FF2B5EF4-FFF2-40B4-BE49-F238E27FC236}">
              <a16:creationId xmlns:a16="http://schemas.microsoft.com/office/drawing/2014/main" id="{FAAC3F46-EAE5-4FE6-A066-4FEEF5B6C7E1}"/>
            </a:ext>
          </a:extLst>
        </xdr:cNvPr>
        <xdr:cNvSpPr/>
      </xdr:nvSpPr>
      <xdr:spPr>
        <a:xfrm>
          <a:off x="21272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38100</xdr:rowOff>
    </xdr:from>
    <xdr:to>
      <xdr:col>116</xdr:col>
      <xdr:colOff>63500</xdr:colOff>
      <xdr:row>40</xdr:row>
      <xdr:rowOff>38100</xdr:rowOff>
    </xdr:to>
    <xdr:cxnSp macro="">
      <xdr:nvCxnSpPr>
        <xdr:cNvPr id="595" name="直線コネクタ 594">
          <a:extLst>
            <a:ext uri="{FF2B5EF4-FFF2-40B4-BE49-F238E27FC236}">
              <a16:creationId xmlns:a16="http://schemas.microsoft.com/office/drawing/2014/main" id="{08D6D4C4-28CF-4882-8C74-4BE7B4D07E9D}"/>
            </a:ext>
          </a:extLst>
        </xdr:cNvPr>
        <xdr:cNvCxnSpPr/>
      </xdr:nvCxnSpPr>
      <xdr:spPr>
        <a:xfrm>
          <a:off x="21323300" y="6896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143510</xdr:rowOff>
    </xdr:from>
    <xdr:to>
      <xdr:col>107</xdr:col>
      <xdr:colOff>101600</xdr:colOff>
      <xdr:row>40</xdr:row>
      <xdr:rowOff>73660</xdr:rowOff>
    </xdr:to>
    <xdr:sp macro="" textlink="">
      <xdr:nvSpPr>
        <xdr:cNvPr id="596" name="楕円 595">
          <a:extLst>
            <a:ext uri="{FF2B5EF4-FFF2-40B4-BE49-F238E27FC236}">
              <a16:creationId xmlns:a16="http://schemas.microsoft.com/office/drawing/2014/main" id="{FE3A7FAB-C159-4B03-8558-9D03FD673385}"/>
            </a:ext>
          </a:extLst>
        </xdr:cNvPr>
        <xdr:cNvSpPr/>
      </xdr:nvSpPr>
      <xdr:spPr>
        <a:xfrm>
          <a:off x="20383500" y="683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22860</xdr:rowOff>
    </xdr:from>
    <xdr:to>
      <xdr:col>111</xdr:col>
      <xdr:colOff>177800</xdr:colOff>
      <xdr:row>40</xdr:row>
      <xdr:rowOff>38100</xdr:rowOff>
    </xdr:to>
    <xdr:cxnSp macro="">
      <xdr:nvCxnSpPr>
        <xdr:cNvPr id="597" name="直線コネクタ 596">
          <a:extLst>
            <a:ext uri="{FF2B5EF4-FFF2-40B4-BE49-F238E27FC236}">
              <a16:creationId xmlns:a16="http://schemas.microsoft.com/office/drawing/2014/main" id="{7689D62F-4025-4782-AE69-4353BCF7FF3D}"/>
            </a:ext>
          </a:extLst>
        </xdr:cNvPr>
        <xdr:cNvCxnSpPr/>
      </xdr:nvCxnSpPr>
      <xdr:spPr>
        <a:xfrm>
          <a:off x="20434300" y="68808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166370</xdr:rowOff>
    </xdr:from>
    <xdr:to>
      <xdr:col>102</xdr:col>
      <xdr:colOff>165100</xdr:colOff>
      <xdr:row>40</xdr:row>
      <xdr:rowOff>96520</xdr:rowOff>
    </xdr:to>
    <xdr:sp macro="" textlink="">
      <xdr:nvSpPr>
        <xdr:cNvPr id="598" name="楕円 597">
          <a:extLst>
            <a:ext uri="{FF2B5EF4-FFF2-40B4-BE49-F238E27FC236}">
              <a16:creationId xmlns:a16="http://schemas.microsoft.com/office/drawing/2014/main" id="{2227981F-F2AA-4DD1-8014-F1D9FDF4387D}"/>
            </a:ext>
          </a:extLst>
        </xdr:cNvPr>
        <xdr:cNvSpPr/>
      </xdr:nvSpPr>
      <xdr:spPr>
        <a:xfrm>
          <a:off x="194945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22860</xdr:rowOff>
    </xdr:from>
    <xdr:to>
      <xdr:col>107</xdr:col>
      <xdr:colOff>50800</xdr:colOff>
      <xdr:row>40</xdr:row>
      <xdr:rowOff>45720</xdr:rowOff>
    </xdr:to>
    <xdr:cxnSp macro="">
      <xdr:nvCxnSpPr>
        <xdr:cNvPr id="599" name="直線コネクタ 598">
          <a:extLst>
            <a:ext uri="{FF2B5EF4-FFF2-40B4-BE49-F238E27FC236}">
              <a16:creationId xmlns:a16="http://schemas.microsoft.com/office/drawing/2014/main" id="{46D9C1BC-5A9D-403C-BC3A-1E5BD69F91DD}"/>
            </a:ext>
          </a:extLst>
        </xdr:cNvPr>
        <xdr:cNvCxnSpPr/>
      </xdr:nvCxnSpPr>
      <xdr:spPr>
        <a:xfrm flipV="1">
          <a:off x="19545300" y="68808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166370</xdr:rowOff>
    </xdr:from>
    <xdr:to>
      <xdr:col>98</xdr:col>
      <xdr:colOff>38100</xdr:colOff>
      <xdr:row>40</xdr:row>
      <xdr:rowOff>96520</xdr:rowOff>
    </xdr:to>
    <xdr:sp macro="" textlink="">
      <xdr:nvSpPr>
        <xdr:cNvPr id="600" name="楕円 599">
          <a:extLst>
            <a:ext uri="{FF2B5EF4-FFF2-40B4-BE49-F238E27FC236}">
              <a16:creationId xmlns:a16="http://schemas.microsoft.com/office/drawing/2014/main" id="{766BD306-AA3C-43CF-903B-4DCA585A9154}"/>
            </a:ext>
          </a:extLst>
        </xdr:cNvPr>
        <xdr:cNvSpPr/>
      </xdr:nvSpPr>
      <xdr:spPr>
        <a:xfrm>
          <a:off x="186055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45720</xdr:rowOff>
    </xdr:from>
    <xdr:to>
      <xdr:col>102</xdr:col>
      <xdr:colOff>114300</xdr:colOff>
      <xdr:row>40</xdr:row>
      <xdr:rowOff>45720</xdr:rowOff>
    </xdr:to>
    <xdr:cxnSp macro="">
      <xdr:nvCxnSpPr>
        <xdr:cNvPr id="601" name="直線コネクタ 600">
          <a:extLst>
            <a:ext uri="{FF2B5EF4-FFF2-40B4-BE49-F238E27FC236}">
              <a16:creationId xmlns:a16="http://schemas.microsoft.com/office/drawing/2014/main" id="{D836DF91-C544-4375-AAF6-4F2F08B16F03}"/>
            </a:ext>
          </a:extLst>
        </xdr:cNvPr>
        <xdr:cNvCxnSpPr/>
      </xdr:nvCxnSpPr>
      <xdr:spPr>
        <a:xfrm>
          <a:off x="18656300" y="69037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93997</xdr:rowOff>
    </xdr:from>
    <xdr:ext cx="469744" cy="259045"/>
    <xdr:sp macro="" textlink="">
      <xdr:nvSpPr>
        <xdr:cNvPr id="602" name="n_1aveValue【認定こども園・幼稚園・保育所】&#10;一人当たり面積">
          <a:extLst>
            <a:ext uri="{FF2B5EF4-FFF2-40B4-BE49-F238E27FC236}">
              <a16:creationId xmlns:a16="http://schemas.microsoft.com/office/drawing/2014/main" id="{43127E58-19F2-463C-AA0D-F03E987DE10C}"/>
            </a:ext>
          </a:extLst>
        </xdr:cNvPr>
        <xdr:cNvSpPr txBox="1"/>
      </xdr:nvSpPr>
      <xdr:spPr>
        <a:xfrm>
          <a:off x="21075727" y="643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109237</xdr:rowOff>
    </xdr:from>
    <xdr:ext cx="469744" cy="259045"/>
    <xdr:sp macro="" textlink="">
      <xdr:nvSpPr>
        <xdr:cNvPr id="603" name="n_2aveValue【認定こども園・幼稚園・保育所】&#10;一人当たり面積">
          <a:extLst>
            <a:ext uri="{FF2B5EF4-FFF2-40B4-BE49-F238E27FC236}">
              <a16:creationId xmlns:a16="http://schemas.microsoft.com/office/drawing/2014/main" id="{ADA781E9-E5CC-45F1-9EEF-83C2FF1F4182}"/>
            </a:ext>
          </a:extLst>
        </xdr:cNvPr>
        <xdr:cNvSpPr txBox="1"/>
      </xdr:nvSpPr>
      <xdr:spPr>
        <a:xfrm>
          <a:off x="201994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101617</xdr:rowOff>
    </xdr:from>
    <xdr:ext cx="469744" cy="259045"/>
    <xdr:sp macro="" textlink="">
      <xdr:nvSpPr>
        <xdr:cNvPr id="604" name="n_3aveValue【認定こども園・幼稚園・保育所】&#10;一人当たり面積">
          <a:extLst>
            <a:ext uri="{FF2B5EF4-FFF2-40B4-BE49-F238E27FC236}">
              <a16:creationId xmlns:a16="http://schemas.microsoft.com/office/drawing/2014/main" id="{4B938D64-7C5C-4951-B5D1-C245198A1332}"/>
            </a:ext>
          </a:extLst>
        </xdr:cNvPr>
        <xdr:cNvSpPr txBox="1"/>
      </xdr:nvSpPr>
      <xdr:spPr>
        <a:xfrm>
          <a:off x="193104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101617</xdr:rowOff>
    </xdr:from>
    <xdr:ext cx="469744" cy="259045"/>
    <xdr:sp macro="" textlink="">
      <xdr:nvSpPr>
        <xdr:cNvPr id="605" name="n_4aveValue【認定こども園・幼稚園・保育所】&#10;一人当たり面積">
          <a:extLst>
            <a:ext uri="{FF2B5EF4-FFF2-40B4-BE49-F238E27FC236}">
              <a16:creationId xmlns:a16="http://schemas.microsoft.com/office/drawing/2014/main" id="{07759986-CAB4-4E4E-8107-11726B8D67C9}"/>
            </a:ext>
          </a:extLst>
        </xdr:cNvPr>
        <xdr:cNvSpPr txBox="1"/>
      </xdr:nvSpPr>
      <xdr:spPr>
        <a:xfrm>
          <a:off x="184214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80027</xdr:rowOff>
    </xdr:from>
    <xdr:ext cx="469744" cy="259045"/>
    <xdr:sp macro="" textlink="">
      <xdr:nvSpPr>
        <xdr:cNvPr id="606" name="n_1mainValue【認定こども園・幼稚園・保育所】&#10;一人当たり面積">
          <a:extLst>
            <a:ext uri="{FF2B5EF4-FFF2-40B4-BE49-F238E27FC236}">
              <a16:creationId xmlns:a16="http://schemas.microsoft.com/office/drawing/2014/main" id="{E095264F-33FD-4D70-A5ED-0F2FBC3140FF}"/>
            </a:ext>
          </a:extLst>
        </xdr:cNvPr>
        <xdr:cNvSpPr txBox="1"/>
      </xdr:nvSpPr>
      <xdr:spPr>
        <a:xfrm>
          <a:off x="210757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64787</xdr:rowOff>
    </xdr:from>
    <xdr:ext cx="469744" cy="259045"/>
    <xdr:sp macro="" textlink="">
      <xdr:nvSpPr>
        <xdr:cNvPr id="607" name="n_2mainValue【認定こども園・幼稚園・保育所】&#10;一人当たり面積">
          <a:extLst>
            <a:ext uri="{FF2B5EF4-FFF2-40B4-BE49-F238E27FC236}">
              <a16:creationId xmlns:a16="http://schemas.microsoft.com/office/drawing/2014/main" id="{D71869C4-7F85-4CB4-B74C-7C59BC4F3098}"/>
            </a:ext>
          </a:extLst>
        </xdr:cNvPr>
        <xdr:cNvSpPr txBox="1"/>
      </xdr:nvSpPr>
      <xdr:spPr>
        <a:xfrm>
          <a:off x="20199427" y="692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87647</xdr:rowOff>
    </xdr:from>
    <xdr:ext cx="469744" cy="259045"/>
    <xdr:sp macro="" textlink="">
      <xdr:nvSpPr>
        <xdr:cNvPr id="608" name="n_3mainValue【認定こども園・幼稚園・保育所】&#10;一人当たり面積">
          <a:extLst>
            <a:ext uri="{FF2B5EF4-FFF2-40B4-BE49-F238E27FC236}">
              <a16:creationId xmlns:a16="http://schemas.microsoft.com/office/drawing/2014/main" id="{45210137-D49D-4418-B443-D5ED524846A4}"/>
            </a:ext>
          </a:extLst>
        </xdr:cNvPr>
        <xdr:cNvSpPr txBox="1"/>
      </xdr:nvSpPr>
      <xdr:spPr>
        <a:xfrm>
          <a:off x="19310427" y="694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87647</xdr:rowOff>
    </xdr:from>
    <xdr:ext cx="469744" cy="259045"/>
    <xdr:sp macro="" textlink="">
      <xdr:nvSpPr>
        <xdr:cNvPr id="609" name="n_4mainValue【認定こども園・幼稚園・保育所】&#10;一人当たり面積">
          <a:extLst>
            <a:ext uri="{FF2B5EF4-FFF2-40B4-BE49-F238E27FC236}">
              <a16:creationId xmlns:a16="http://schemas.microsoft.com/office/drawing/2014/main" id="{D1218828-6DAD-4833-9FD0-568D26F4E524}"/>
            </a:ext>
          </a:extLst>
        </xdr:cNvPr>
        <xdr:cNvSpPr txBox="1"/>
      </xdr:nvSpPr>
      <xdr:spPr>
        <a:xfrm>
          <a:off x="18421427" y="694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12F52B67-D014-4761-BA74-7324D53F3D7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673E9EA4-1C30-4B3F-BF0D-404B32C09F7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19B8100D-8A89-4B43-BFEC-4FB0C0DC726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BE458022-C46A-4576-AF21-571CD40B81EB}"/>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5BC38148-4BF5-4EA4-ACFA-9D3B020992F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862C6052-DB16-433B-AFFE-1F1BC89890F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B7D30D14-27B8-4890-9EA8-0FECF4037B4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F6F03409-9B80-4226-BF41-F2F28075A34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54362310-BC02-4470-8A24-6F54F4A5E8D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06598C35-2726-4FE7-96FC-482B0784565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id="{613B1D7B-2233-458C-B5FE-A8A1D0D918D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21" name="直線コネクタ 620">
          <a:extLst>
            <a:ext uri="{FF2B5EF4-FFF2-40B4-BE49-F238E27FC236}">
              <a16:creationId xmlns:a16="http://schemas.microsoft.com/office/drawing/2014/main" id="{EF8E0756-833B-4012-BB6C-FB88EDDC8DD7}"/>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22" name="テキスト ボックス 621">
          <a:extLst>
            <a:ext uri="{FF2B5EF4-FFF2-40B4-BE49-F238E27FC236}">
              <a16:creationId xmlns:a16="http://schemas.microsoft.com/office/drawing/2014/main" id="{E11606CC-4CC5-4B7F-8F76-C178AE6FE6A1}"/>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23" name="直線コネクタ 622">
          <a:extLst>
            <a:ext uri="{FF2B5EF4-FFF2-40B4-BE49-F238E27FC236}">
              <a16:creationId xmlns:a16="http://schemas.microsoft.com/office/drawing/2014/main" id="{E84EFD7B-4386-4B8B-B0A8-4C6228554D27}"/>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4" name="テキスト ボックス 623">
          <a:extLst>
            <a:ext uri="{FF2B5EF4-FFF2-40B4-BE49-F238E27FC236}">
              <a16:creationId xmlns:a16="http://schemas.microsoft.com/office/drawing/2014/main" id="{DABDA216-19B7-41F0-AC85-74BCEA10F8E8}"/>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5" name="直線コネクタ 624">
          <a:extLst>
            <a:ext uri="{FF2B5EF4-FFF2-40B4-BE49-F238E27FC236}">
              <a16:creationId xmlns:a16="http://schemas.microsoft.com/office/drawing/2014/main" id="{53678E8A-BA02-49C0-A1CF-68342B3FEE47}"/>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6" name="テキスト ボックス 625">
          <a:extLst>
            <a:ext uri="{FF2B5EF4-FFF2-40B4-BE49-F238E27FC236}">
              <a16:creationId xmlns:a16="http://schemas.microsoft.com/office/drawing/2014/main" id="{841F1A23-ED1F-4AB2-B2FD-970CC8ABDB41}"/>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7" name="直線コネクタ 626">
          <a:extLst>
            <a:ext uri="{FF2B5EF4-FFF2-40B4-BE49-F238E27FC236}">
              <a16:creationId xmlns:a16="http://schemas.microsoft.com/office/drawing/2014/main" id="{6419223D-C23D-4A18-8453-B5774E2DC7FF}"/>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8" name="テキスト ボックス 627">
          <a:extLst>
            <a:ext uri="{FF2B5EF4-FFF2-40B4-BE49-F238E27FC236}">
              <a16:creationId xmlns:a16="http://schemas.microsoft.com/office/drawing/2014/main" id="{A93DD81A-4437-4DA4-B0F2-A0FD38D4E5FB}"/>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B2376990-77C0-4D85-8EAB-642D3F2EC81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0" name="テキスト ボックス 629">
          <a:extLst>
            <a:ext uri="{FF2B5EF4-FFF2-40B4-BE49-F238E27FC236}">
              <a16:creationId xmlns:a16="http://schemas.microsoft.com/office/drawing/2014/main" id="{67A1EBC9-C63A-4530-8611-2B837A12CF76}"/>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学校施設】&#10;有形固定資産減価償却率グラフ枠">
          <a:extLst>
            <a:ext uri="{FF2B5EF4-FFF2-40B4-BE49-F238E27FC236}">
              <a16:creationId xmlns:a16="http://schemas.microsoft.com/office/drawing/2014/main" id="{EF0EF2D4-3AE9-463B-8236-86EA760DE2A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63</xdr:row>
      <xdr:rowOff>134874</xdr:rowOff>
    </xdr:to>
    <xdr:cxnSp macro="">
      <xdr:nvCxnSpPr>
        <xdr:cNvPr id="632" name="直線コネクタ 631">
          <a:extLst>
            <a:ext uri="{FF2B5EF4-FFF2-40B4-BE49-F238E27FC236}">
              <a16:creationId xmlns:a16="http://schemas.microsoft.com/office/drawing/2014/main" id="{E9349047-A3AE-4B67-BB11-3880F8DBC6FF}"/>
            </a:ext>
          </a:extLst>
        </xdr:cNvPr>
        <xdr:cNvCxnSpPr/>
      </xdr:nvCxnSpPr>
      <xdr:spPr>
        <a:xfrm flipV="1">
          <a:off x="16318864" y="9464040"/>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138701</xdr:rowOff>
    </xdr:from>
    <xdr:ext cx="405111" cy="259045"/>
    <xdr:sp macro="" textlink="">
      <xdr:nvSpPr>
        <xdr:cNvPr id="633" name="【学校施設】&#10;有形固定資産減価償却率最小値テキスト">
          <a:extLst>
            <a:ext uri="{FF2B5EF4-FFF2-40B4-BE49-F238E27FC236}">
              <a16:creationId xmlns:a16="http://schemas.microsoft.com/office/drawing/2014/main" id="{6CB8718A-6FCB-4D6D-8F57-350E38912282}"/>
            </a:ext>
          </a:extLst>
        </xdr:cNvPr>
        <xdr:cNvSpPr txBox="1"/>
      </xdr:nvSpPr>
      <xdr:spPr>
        <a:xfrm>
          <a:off x="16357600" y="10940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134874</xdr:rowOff>
    </xdr:from>
    <xdr:to>
      <xdr:col>86</xdr:col>
      <xdr:colOff>25400</xdr:colOff>
      <xdr:row>63</xdr:row>
      <xdr:rowOff>134874</xdr:rowOff>
    </xdr:to>
    <xdr:cxnSp macro="">
      <xdr:nvCxnSpPr>
        <xdr:cNvPr id="634" name="直線コネクタ 633">
          <a:extLst>
            <a:ext uri="{FF2B5EF4-FFF2-40B4-BE49-F238E27FC236}">
              <a16:creationId xmlns:a16="http://schemas.microsoft.com/office/drawing/2014/main" id="{3797471A-BC66-4BAF-8595-4F8DC214B4B8}"/>
            </a:ext>
          </a:extLst>
        </xdr:cNvPr>
        <xdr:cNvCxnSpPr/>
      </xdr:nvCxnSpPr>
      <xdr:spPr>
        <a:xfrm>
          <a:off x="16230600" y="1093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635" name="【学校施設】&#10;有形固定資産減価償却率最大値テキスト">
          <a:extLst>
            <a:ext uri="{FF2B5EF4-FFF2-40B4-BE49-F238E27FC236}">
              <a16:creationId xmlns:a16="http://schemas.microsoft.com/office/drawing/2014/main" id="{7659AB97-CEE3-4010-BB2D-1F46451326A5}"/>
            </a:ext>
          </a:extLst>
        </xdr:cNvPr>
        <xdr:cNvSpPr txBox="1"/>
      </xdr:nvSpPr>
      <xdr:spPr>
        <a:xfrm>
          <a:off x="16357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636" name="直線コネクタ 635">
          <a:extLst>
            <a:ext uri="{FF2B5EF4-FFF2-40B4-BE49-F238E27FC236}">
              <a16:creationId xmlns:a16="http://schemas.microsoft.com/office/drawing/2014/main" id="{CA88E974-C8DA-49EB-A1FA-7FEBDF88B03C}"/>
            </a:ext>
          </a:extLst>
        </xdr:cNvPr>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35069</xdr:rowOff>
    </xdr:from>
    <xdr:ext cx="405111" cy="259045"/>
    <xdr:sp macro="" textlink="">
      <xdr:nvSpPr>
        <xdr:cNvPr id="637" name="【学校施設】&#10;有形固定資産減価償却率平均値テキスト">
          <a:extLst>
            <a:ext uri="{FF2B5EF4-FFF2-40B4-BE49-F238E27FC236}">
              <a16:creationId xmlns:a16="http://schemas.microsoft.com/office/drawing/2014/main" id="{32E8FB0F-B0F7-4D96-AE48-75EF70F8FE1B}"/>
            </a:ext>
          </a:extLst>
        </xdr:cNvPr>
        <xdr:cNvSpPr txBox="1"/>
      </xdr:nvSpPr>
      <xdr:spPr>
        <a:xfrm>
          <a:off x="16357600" y="10150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56642</xdr:rowOff>
    </xdr:from>
    <xdr:to>
      <xdr:col>85</xdr:col>
      <xdr:colOff>177800</xdr:colOff>
      <xdr:row>59</xdr:row>
      <xdr:rowOff>158242</xdr:rowOff>
    </xdr:to>
    <xdr:sp macro="" textlink="">
      <xdr:nvSpPr>
        <xdr:cNvPr id="638" name="フローチャート: 判断 637">
          <a:extLst>
            <a:ext uri="{FF2B5EF4-FFF2-40B4-BE49-F238E27FC236}">
              <a16:creationId xmlns:a16="http://schemas.microsoft.com/office/drawing/2014/main" id="{6FE0A741-3B1B-471A-B2AF-1D08F37901CE}"/>
            </a:ext>
          </a:extLst>
        </xdr:cNvPr>
        <xdr:cNvSpPr/>
      </xdr:nvSpPr>
      <xdr:spPr>
        <a:xfrm>
          <a:off x="16268700" y="1017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42926</xdr:rowOff>
    </xdr:from>
    <xdr:to>
      <xdr:col>81</xdr:col>
      <xdr:colOff>101600</xdr:colOff>
      <xdr:row>59</xdr:row>
      <xdr:rowOff>144526</xdr:rowOff>
    </xdr:to>
    <xdr:sp macro="" textlink="">
      <xdr:nvSpPr>
        <xdr:cNvPr id="639" name="フローチャート: 判断 638">
          <a:extLst>
            <a:ext uri="{FF2B5EF4-FFF2-40B4-BE49-F238E27FC236}">
              <a16:creationId xmlns:a16="http://schemas.microsoft.com/office/drawing/2014/main" id="{974E059B-6E57-464D-B459-41F40DAABE55}"/>
            </a:ext>
          </a:extLst>
        </xdr:cNvPr>
        <xdr:cNvSpPr/>
      </xdr:nvSpPr>
      <xdr:spPr>
        <a:xfrm>
          <a:off x="154305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31496</xdr:rowOff>
    </xdr:from>
    <xdr:to>
      <xdr:col>76</xdr:col>
      <xdr:colOff>165100</xdr:colOff>
      <xdr:row>59</xdr:row>
      <xdr:rowOff>133096</xdr:rowOff>
    </xdr:to>
    <xdr:sp macro="" textlink="">
      <xdr:nvSpPr>
        <xdr:cNvPr id="640" name="フローチャート: 判断 639">
          <a:extLst>
            <a:ext uri="{FF2B5EF4-FFF2-40B4-BE49-F238E27FC236}">
              <a16:creationId xmlns:a16="http://schemas.microsoft.com/office/drawing/2014/main" id="{376923D3-388F-410C-87BF-81B8381929C6}"/>
            </a:ext>
          </a:extLst>
        </xdr:cNvPr>
        <xdr:cNvSpPr/>
      </xdr:nvSpPr>
      <xdr:spPr>
        <a:xfrm>
          <a:off x="14541500" y="1014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15494</xdr:rowOff>
    </xdr:from>
    <xdr:to>
      <xdr:col>72</xdr:col>
      <xdr:colOff>38100</xdr:colOff>
      <xdr:row>59</xdr:row>
      <xdr:rowOff>117094</xdr:rowOff>
    </xdr:to>
    <xdr:sp macro="" textlink="">
      <xdr:nvSpPr>
        <xdr:cNvPr id="641" name="フローチャート: 判断 640">
          <a:extLst>
            <a:ext uri="{FF2B5EF4-FFF2-40B4-BE49-F238E27FC236}">
              <a16:creationId xmlns:a16="http://schemas.microsoft.com/office/drawing/2014/main" id="{F55F59A8-AC1A-4A1F-AEDD-BD43F25C8D47}"/>
            </a:ext>
          </a:extLst>
        </xdr:cNvPr>
        <xdr:cNvSpPr/>
      </xdr:nvSpPr>
      <xdr:spPr>
        <a:xfrm>
          <a:off x="13652500" y="1013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166370</xdr:rowOff>
    </xdr:from>
    <xdr:to>
      <xdr:col>67</xdr:col>
      <xdr:colOff>101600</xdr:colOff>
      <xdr:row>59</xdr:row>
      <xdr:rowOff>96520</xdr:rowOff>
    </xdr:to>
    <xdr:sp macro="" textlink="">
      <xdr:nvSpPr>
        <xdr:cNvPr id="642" name="フローチャート: 判断 641">
          <a:extLst>
            <a:ext uri="{FF2B5EF4-FFF2-40B4-BE49-F238E27FC236}">
              <a16:creationId xmlns:a16="http://schemas.microsoft.com/office/drawing/2014/main" id="{F41ADD7F-BEF9-4692-8FE2-096D9002AE02}"/>
            </a:ext>
          </a:extLst>
        </xdr:cNvPr>
        <xdr:cNvSpPr/>
      </xdr:nvSpPr>
      <xdr:spPr>
        <a:xfrm>
          <a:off x="12763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93D00752-B0B2-477C-AEF8-EE2CCB6380A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35BE16A6-D8E5-46DF-90F8-61211BB1114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5D9F2909-9C96-4B5A-98AC-227A34613B2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54962C78-AED0-4A5D-87E5-DACDEB23550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84084276-722E-4977-BE12-A153F7204FD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47498</xdr:rowOff>
    </xdr:from>
    <xdr:to>
      <xdr:col>85</xdr:col>
      <xdr:colOff>177800</xdr:colOff>
      <xdr:row>59</xdr:row>
      <xdr:rowOff>149098</xdr:rowOff>
    </xdr:to>
    <xdr:sp macro="" textlink="">
      <xdr:nvSpPr>
        <xdr:cNvPr id="648" name="楕円 647">
          <a:extLst>
            <a:ext uri="{FF2B5EF4-FFF2-40B4-BE49-F238E27FC236}">
              <a16:creationId xmlns:a16="http://schemas.microsoft.com/office/drawing/2014/main" id="{50A60031-7107-4706-913F-FB58D420157E}"/>
            </a:ext>
          </a:extLst>
        </xdr:cNvPr>
        <xdr:cNvSpPr/>
      </xdr:nvSpPr>
      <xdr:spPr>
        <a:xfrm>
          <a:off x="16268700" y="1016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70375</xdr:rowOff>
    </xdr:from>
    <xdr:ext cx="405111" cy="259045"/>
    <xdr:sp macro="" textlink="">
      <xdr:nvSpPr>
        <xdr:cNvPr id="649" name="【学校施設】&#10;有形固定資産減価償却率該当値テキスト">
          <a:extLst>
            <a:ext uri="{FF2B5EF4-FFF2-40B4-BE49-F238E27FC236}">
              <a16:creationId xmlns:a16="http://schemas.microsoft.com/office/drawing/2014/main" id="{8F22AB9E-3151-4F35-87E4-5EAAEC807B77}"/>
            </a:ext>
          </a:extLst>
        </xdr:cNvPr>
        <xdr:cNvSpPr txBox="1"/>
      </xdr:nvSpPr>
      <xdr:spPr>
        <a:xfrm>
          <a:off x="16357600" y="10014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24638</xdr:rowOff>
    </xdr:from>
    <xdr:to>
      <xdr:col>81</xdr:col>
      <xdr:colOff>101600</xdr:colOff>
      <xdr:row>59</xdr:row>
      <xdr:rowOff>126238</xdr:rowOff>
    </xdr:to>
    <xdr:sp macro="" textlink="">
      <xdr:nvSpPr>
        <xdr:cNvPr id="650" name="楕円 649">
          <a:extLst>
            <a:ext uri="{FF2B5EF4-FFF2-40B4-BE49-F238E27FC236}">
              <a16:creationId xmlns:a16="http://schemas.microsoft.com/office/drawing/2014/main" id="{65AAA32C-B3E7-4558-84A7-F17178078EDF}"/>
            </a:ext>
          </a:extLst>
        </xdr:cNvPr>
        <xdr:cNvSpPr/>
      </xdr:nvSpPr>
      <xdr:spPr>
        <a:xfrm>
          <a:off x="15430500" y="1014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75438</xdr:rowOff>
    </xdr:from>
    <xdr:to>
      <xdr:col>85</xdr:col>
      <xdr:colOff>127000</xdr:colOff>
      <xdr:row>59</xdr:row>
      <xdr:rowOff>98298</xdr:rowOff>
    </xdr:to>
    <xdr:cxnSp macro="">
      <xdr:nvCxnSpPr>
        <xdr:cNvPr id="651" name="直線コネクタ 650">
          <a:extLst>
            <a:ext uri="{FF2B5EF4-FFF2-40B4-BE49-F238E27FC236}">
              <a16:creationId xmlns:a16="http://schemas.microsoft.com/office/drawing/2014/main" id="{92B921D7-615B-461D-B65C-1B2C81BD274D}"/>
            </a:ext>
          </a:extLst>
        </xdr:cNvPr>
        <xdr:cNvCxnSpPr/>
      </xdr:nvCxnSpPr>
      <xdr:spPr>
        <a:xfrm>
          <a:off x="15481300" y="1019098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154940</xdr:rowOff>
    </xdr:from>
    <xdr:to>
      <xdr:col>76</xdr:col>
      <xdr:colOff>165100</xdr:colOff>
      <xdr:row>59</xdr:row>
      <xdr:rowOff>85090</xdr:rowOff>
    </xdr:to>
    <xdr:sp macro="" textlink="">
      <xdr:nvSpPr>
        <xdr:cNvPr id="652" name="楕円 651">
          <a:extLst>
            <a:ext uri="{FF2B5EF4-FFF2-40B4-BE49-F238E27FC236}">
              <a16:creationId xmlns:a16="http://schemas.microsoft.com/office/drawing/2014/main" id="{71A116F6-693E-4290-88EE-2733BFBFCE46}"/>
            </a:ext>
          </a:extLst>
        </xdr:cNvPr>
        <xdr:cNvSpPr/>
      </xdr:nvSpPr>
      <xdr:spPr>
        <a:xfrm>
          <a:off x="14541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34290</xdr:rowOff>
    </xdr:from>
    <xdr:to>
      <xdr:col>81</xdr:col>
      <xdr:colOff>50800</xdr:colOff>
      <xdr:row>59</xdr:row>
      <xdr:rowOff>75438</xdr:rowOff>
    </xdr:to>
    <xdr:cxnSp macro="">
      <xdr:nvCxnSpPr>
        <xdr:cNvPr id="653" name="直線コネクタ 652">
          <a:extLst>
            <a:ext uri="{FF2B5EF4-FFF2-40B4-BE49-F238E27FC236}">
              <a16:creationId xmlns:a16="http://schemas.microsoft.com/office/drawing/2014/main" id="{4BD25AA4-A8B2-450B-9026-E6BF172BA2FB}"/>
            </a:ext>
          </a:extLst>
        </xdr:cNvPr>
        <xdr:cNvCxnSpPr/>
      </xdr:nvCxnSpPr>
      <xdr:spPr>
        <a:xfrm>
          <a:off x="14592300" y="1014984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106934</xdr:rowOff>
    </xdr:from>
    <xdr:to>
      <xdr:col>72</xdr:col>
      <xdr:colOff>38100</xdr:colOff>
      <xdr:row>59</xdr:row>
      <xdr:rowOff>37084</xdr:rowOff>
    </xdr:to>
    <xdr:sp macro="" textlink="">
      <xdr:nvSpPr>
        <xdr:cNvPr id="654" name="楕円 653">
          <a:extLst>
            <a:ext uri="{FF2B5EF4-FFF2-40B4-BE49-F238E27FC236}">
              <a16:creationId xmlns:a16="http://schemas.microsoft.com/office/drawing/2014/main" id="{4955206D-13A8-48CA-A9A7-1EACC148523B}"/>
            </a:ext>
          </a:extLst>
        </xdr:cNvPr>
        <xdr:cNvSpPr/>
      </xdr:nvSpPr>
      <xdr:spPr>
        <a:xfrm>
          <a:off x="13652500" y="1005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157734</xdr:rowOff>
    </xdr:from>
    <xdr:to>
      <xdr:col>76</xdr:col>
      <xdr:colOff>114300</xdr:colOff>
      <xdr:row>59</xdr:row>
      <xdr:rowOff>34290</xdr:rowOff>
    </xdr:to>
    <xdr:cxnSp macro="">
      <xdr:nvCxnSpPr>
        <xdr:cNvPr id="655" name="直線コネクタ 654">
          <a:extLst>
            <a:ext uri="{FF2B5EF4-FFF2-40B4-BE49-F238E27FC236}">
              <a16:creationId xmlns:a16="http://schemas.microsoft.com/office/drawing/2014/main" id="{E25137A1-77E2-477D-8F8C-EC2196E3E668}"/>
            </a:ext>
          </a:extLst>
        </xdr:cNvPr>
        <xdr:cNvCxnSpPr/>
      </xdr:nvCxnSpPr>
      <xdr:spPr>
        <a:xfrm>
          <a:off x="13703300" y="10101834"/>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54356</xdr:rowOff>
    </xdr:from>
    <xdr:to>
      <xdr:col>67</xdr:col>
      <xdr:colOff>101600</xdr:colOff>
      <xdr:row>58</xdr:row>
      <xdr:rowOff>155956</xdr:rowOff>
    </xdr:to>
    <xdr:sp macro="" textlink="">
      <xdr:nvSpPr>
        <xdr:cNvPr id="656" name="楕円 655">
          <a:extLst>
            <a:ext uri="{FF2B5EF4-FFF2-40B4-BE49-F238E27FC236}">
              <a16:creationId xmlns:a16="http://schemas.microsoft.com/office/drawing/2014/main" id="{1D86A7B4-2424-4D09-9756-B22DED53588F}"/>
            </a:ext>
          </a:extLst>
        </xdr:cNvPr>
        <xdr:cNvSpPr/>
      </xdr:nvSpPr>
      <xdr:spPr>
        <a:xfrm>
          <a:off x="12763500" y="999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105156</xdr:rowOff>
    </xdr:from>
    <xdr:to>
      <xdr:col>71</xdr:col>
      <xdr:colOff>177800</xdr:colOff>
      <xdr:row>58</xdr:row>
      <xdr:rowOff>157734</xdr:rowOff>
    </xdr:to>
    <xdr:cxnSp macro="">
      <xdr:nvCxnSpPr>
        <xdr:cNvPr id="657" name="直線コネクタ 656">
          <a:extLst>
            <a:ext uri="{FF2B5EF4-FFF2-40B4-BE49-F238E27FC236}">
              <a16:creationId xmlns:a16="http://schemas.microsoft.com/office/drawing/2014/main" id="{7D4CBE6C-C48A-4E39-AE6E-884B2CEADF81}"/>
            </a:ext>
          </a:extLst>
        </xdr:cNvPr>
        <xdr:cNvCxnSpPr/>
      </xdr:nvCxnSpPr>
      <xdr:spPr>
        <a:xfrm>
          <a:off x="12814300" y="10049256"/>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135653</xdr:rowOff>
    </xdr:from>
    <xdr:ext cx="405111" cy="259045"/>
    <xdr:sp macro="" textlink="">
      <xdr:nvSpPr>
        <xdr:cNvPr id="658" name="n_1aveValue【学校施設】&#10;有形固定資産減価償却率">
          <a:extLst>
            <a:ext uri="{FF2B5EF4-FFF2-40B4-BE49-F238E27FC236}">
              <a16:creationId xmlns:a16="http://schemas.microsoft.com/office/drawing/2014/main" id="{BD878407-7CB5-4AEC-A001-9D8C007378A2}"/>
            </a:ext>
          </a:extLst>
        </xdr:cNvPr>
        <xdr:cNvSpPr txBox="1"/>
      </xdr:nvSpPr>
      <xdr:spPr>
        <a:xfrm>
          <a:off x="15266044" y="10251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124223</xdr:rowOff>
    </xdr:from>
    <xdr:ext cx="405111" cy="259045"/>
    <xdr:sp macro="" textlink="">
      <xdr:nvSpPr>
        <xdr:cNvPr id="659" name="n_2aveValue【学校施設】&#10;有形固定資産減価償却率">
          <a:extLst>
            <a:ext uri="{FF2B5EF4-FFF2-40B4-BE49-F238E27FC236}">
              <a16:creationId xmlns:a16="http://schemas.microsoft.com/office/drawing/2014/main" id="{6560C1D0-A92C-4E55-B0EF-A3C371129E51}"/>
            </a:ext>
          </a:extLst>
        </xdr:cNvPr>
        <xdr:cNvSpPr txBox="1"/>
      </xdr:nvSpPr>
      <xdr:spPr>
        <a:xfrm>
          <a:off x="14389744" y="10239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108221</xdr:rowOff>
    </xdr:from>
    <xdr:ext cx="405111" cy="259045"/>
    <xdr:sp macro="" textlink="">
      <xdr:nvSpPr>
        <xdr:cNvPr id="660" name="n_3aveValue【学校施設】&#10;有形固定資産減価償却率">
          <a:extLst>
            <a:ext uri="{FF2B5EF4-FFF2-40B4-BE49-F238E27FC236}">
              <a16:creationId xmlns:a16="http://schemas.microsoft.com/office/drawing/2014/main" id="{6BD8E516-18D9-44E9-9510-A150A33FBDF1}"/>
            </a:ext>
          </a:extLst>
        </xdr:cNvPr>
        <xdr:cNvSpPr txBox="1"/>
      </xdr:nvSpPr>
      <xdr:spPr>
        <a:xfrm>
          <a:off x="13500744" y="10223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87647</xdr:rowOff>
    </xdr:from>
    <xdr:ext cx="405111" cy="259045"/>
    <xdr:sp macro="" textlink="">
      <xdr:nvSpPr>
        <xdr:cNvPr id="661" name="n_4aveValue【学校施設】&#10;有形固定資産減価償却率">
          <a:extLst>
            <a:ext uri="{FF2B5EF4-FFF2-40B4-BE49-F238E27FC236}">
              <a16:creationId xmlns:a16="http://schemas.microsoft.com/office/drawing/2014/main" id="{CA8A6177-4AAE-4E31-8D0F-393420C690F8}"/>
            </a:ext>
          </a:extLst>
        </xdr:cNvPr>
        <xdr:cNvSpPr txBox="1"/>
      </xdr:nvSpPr>
      <xdr:spPr>
        <a:xfrm>
          <a:off x="12611744" y="1020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142765</xdr:rowOff>
    </xdr:from>
    <xdr:ext cx="405111" cy="259045"/>
    <xdr:sp macro="" textlink="">
      <xdr:nvSpPr>
        <xdr:cNvPr id="662" name="n_1mainValue【学校施設】&#10;有形固定資産減価償却率">
          <a:extLst>
            <a:ext uri="{FF2B5EF4-FFF2-40B4-BE49-F238E27FC236}">
              <a16:creationId xmlns:a16="http://schemas.microsoft.com/office/drawing/2014/main" id="{0AC59D6F-FB99-4F23-BD4E-60CD5F98402C}"/>
            </a:ext>
          </a:extLst>
        </xdr:cNvPr>
        <xdr:cNvSpPr txBox="1"/>
      </xdr:nvSpPr>
      <xdr:spPr>
        <a:xfrm>
          <a:off x="15266044" y="9915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101617</xdr:rowOff>
    </xdr:from>
    <xdr:ext cx="405111" cy="259045"/>
    <xdr:sp macro="" textlink="">
      <xdr:nvSpPr>
        <xdr:cNvPr id="663" name="n_2mainValue【学校施設】&#10;有形固定資産減価償却率">
          <a:extLst>
            <a:ext uri="{FF2B5EF4-FFF2-40B4-BE49-F238E27FC236}">
              <a16:creationId xmlns:a16="http://schemas.microsoft.com/office/drawing/2014/main" id="{1CF97EFA-D452-4278-A3F5-7CD19A564BFF}"/>
            </a:ext>
          </a:extLst>
        </xdr:cNvPr>
        <xdr:cNvSpPr txBox="1"/>
      </xdr:nvSpPr>
      <xdr:spPr>
        <a:xfrm>
          <a:off x="1438974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53611</xdr:rowOff>
    </xdr:from>
    <xdr:ext cx="405111" cy="259045"/>
    <xdr:sp macro="" textlink="">
      <xdr:nvSpPr>
        <xdr:cNvPr id="664" name="n_3mainValue【学校施設】&#10;有形固定資産減価償却率">
          <a:extLst>
            <a:ext uri="{FF2B5EF4-FFF2-40B4-BE49-F238E27FC236}">
              <a16:creationId xmlns:a16="http://schemas.microsoft.com/office/drawing/2014/main" id="{FBE942AE-4CC8-45E8-9DAE-030720A68C25}"/>
            </a:ext>
          </a:extLst>
        </xdr:cNvPr>
        <xdr:cNvSpPr txBox="1"/>
      </xdr:nvSpPr>
      <xdr:spPr>
        <a:xfrm>
          <a:off x="13500744" y="9826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1033</xdr:rowOff>
    </xdr:from>
    <xdr:ext cx="405111" cy="259045"/>
    <xdr:sp macro="" textlink="">
      <xdr:nvSpPr>
        <xdr:cNvPr id="665" name="n_4mainValue【学校施設】&#10;有形固定資産減価償却率">
          <a:extLst>
            <a:ext uri="{FF2B5EF4-FFF2-40B4-BE49-F238E27FC236}">
              <a16:creationId xmlns:a16="http://schemas.microsoft.com/office/drawing/2014/main" id="{74CA7BB7-C97D-4EC5-8EF7-C1BF344EF41C}"/>
            </a:ext>
          </a:extLst>
        </xdr:cNvPr>
        <xdr:cNvSpPr txBox="1"/>
      </xdr:nvSpPr>
      <xdr:spPr>
        <a:xfrm>
          <a:off x="12611744" y="977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50326B6A-FC69-4F71-AAC1-399EC8877D3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10172762-4581-415A-B38C-9EF52E23473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ADF4B2E3-2EF9-4DCA-AA48-0627857DFD1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9148DE3E-9660-4670-87DF-748767EC895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3A2D6D71-E925-4662-ACE7-E2D418EDFE2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15365A60-740A-4AFC-875F-A8C1CB5787C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5FDBC1E1-4440-4679-9693-493DCB9BCDD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EE70F2F7-D810-4FDD-B5F4-D36E6E85F0B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4CBDAD2D-39E5-44FE-A149-4EECA28E95D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62ED4037-84D3-4337-990D-E5D11EE7DBE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6" name="テキスト ボックス 675">
          <a:extLst>
            <a:ext uri="{FF2B5EF4-FFF2-40B4-BE49-F238E27FC236}">
              <a16:creationId xmlns:a16="http://schemas.microsoft.com/office/drawing/2014/main" id="{3AC62C47-887D-4C62-9A6B-D97B80B101B6}"/>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677" name="直線コネクタ 676">
          <a:extLst>
            <a:ext uri="{FF2B5EF4-FFF2-40B4-BE49-F238E27FC236}">
              <a16:creationId xmlns:a16="http://schemas.microsoft.com/office/drawing/2014/main" id="{DEF6B320-8802-4B2C-AF71-190F535486AE}"/>
            </a:ext>
          </a:extLst>
        </xdr:cNvPr>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678" name="テキスト ボックス 677">
          <a:extLst>
            <a:ext uri="{FF2B5EF4-FFF2-40B4-BE49-F238E27FC236}">
              <a16:creationId xmlns:a16="http://schemas.microsoft.com/office/drawing/2014/main" id="{E295F0F9-C515-44BD-8F09-718337E2D8F4}"/>
            </a:ext>
          </a:extLst>
        </xdr:cNvPr>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79" name="直線コネクタ 678">
          <a:extLst>
            <a:ext uri="{FF2B5EF4-FFF2-40B4-BE49-F238E27FC236}">
              <a16:creationId xmlns:a16="http://schemas.microsoft.com/office/drawing/2014/main" id="{E9423EF3-DE4E-4871-A1C0-DF576AB16412}"/>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80" name="テキスト ボックス 679">
          <a:extLst>
            <a:ext uri="{FF2B5EF4-FFF2-40B4-BE49-F238E27FC236}">
              <a16:creationId xmlns:a16="http://schemas.microsoft.com/office/drawing/2014/main" id="{20BDC0F7-D05E-4831-9DCD-9B1B2AF09CEA}"/>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681" name="直線コネクタ 680">
          <a:extLst>
            <a:ext uri="{FF2B5EF4-FFF2-40B4-BE49-F238E27FC236}">
              <a16:creationId xmlns:a16="http://schemas.microsoft.com/office/drawing/2014/main" id="{90061E91-5FC8-4155-916F-89E38091C0D5}"/>
            </a:ext>
          </a:extLst>
        </xdr:cNvPr>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682" name="テキスト ボックス 681">
          <a:extLst>
            <a:ext uri="{FF2B5EF4-FFF2-40B4-BE49-F238E27FC236}">
              <a16:creationId xmlns:a16="http://schemas.microsoft.com/office/drawing/2014/main" id="{8BE6AA1F-738F-4797-A27D-F0663350FC7F}"/>
            </a:ext>
          </a:extLst>
        </xdr:cNvPr>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3" name="直線コネクタ 682">
          <a:extLst>
            <a:ext uri="{FF2B5EF4-FFF2-40B4-BE49-F238E27FC236}">
              <a16:creationId xmlns:a16="http://schemas.microsoft.com/office/drawing/2014/main" id="{3C94184E-A2A3-4984-AA29-2D010358A682}"/>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4" name="テキスト ボックス 683">
          <a:extLst>
            <a:ext uri="{FF2B5EF4-FFF2-40B4-BE49-F238E27FC236}">
              <a16:creationId xmlns:a16="http://schemas.microsoft.com/office/drawing/2014/main" id="{BB1327EB-69A8-4614-A1AB-0205A8A6B77D}"/>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685" name="直線コネクタ 684">
          <a:extLst>
            <a:ext uri="{FF2B5EF4-FFF2-40B4-BE49-F238E27FC236}">
              <a16:creationId xmlns:a16="http://schemas.microsoft.com/office/drawing/2014/main" id="{D7BBEC88-48D0-439C-B110-3F156CEC708B}"/>
            </a:ext>
          </a:extLst>
        </xdr:cNvPr>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686" name="テキスト ボックス 685">
          <a:extLst>
            <a:ext uri="{FF2B5EF4-FFF2-40B4-BE49-F238E27FC236}">
              <a16:creationId xmlns:a16="http://schemas.microsoft.com/office/drawing/2014/main" id="{CD38A426-6793-4F55-9880-652822ABB521}"/>
            </a:ext>
          </a:extLst>
        </xdr:cNvPr>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87" name="直線コネクタ 686">
          <a:extLst>
            <a:ext uri="{FF2B5EF4-FFF2-40B4-BE49-F238E27FC236}">
              <a16:creationId xmlns:a16="http://schemas.microsoft.com/office/drawing/2014/main" id="{809EE630-9E59-421C-BC18-5E6B8844176F}"/>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88" name="テキスト ボックス 687">
          <a:extLst>
            <a:ext uri="{FF2B5EF4-FFF2-40B4-BE49-F238E27FC236}">
              <a16:creationId xmlns:a16="http://schemas.microsoft.com/office/drawing/2014/main" id="{61CDB5B1-F257-4335-99CB-554534C52926}"/>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689" name="直線コネクタ 688">
          <a:extLst>
            <a:ext uri="{FF2B5EF4-FFF2-40B4-BE49-F238E27FC236}">
              <a16:creationId xmlns:a16="http://schemas.microsoft.com/office/drawing/2014/main" id="{C8D276E4-949B-4350-92AC-1BFE44E5908C}"/>
            </a:ext>
          </a:extLst>
        </xdr:cNvPr>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690" name="テキスト ボックス 689">
          <a:extLst>
            <a:ext uri="{FF2B5EF4-FFF2-40B4-BE49-F238E27FC236}">
              <a16:creationId xmlns:a16="http://schemas.microsoft.com/office/drawing/2014/main" id="{BE6F2C6D-F0CF-48B6-8EEA-6BC6D00891DE}"/>
            </a:ext>
          </a:extLst>
        </xdr:cNvPr>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a:extLst>
            <a:ext uri="{FF2B5EF4-FFF2-40B4-BE49-F238E27FC236}">
              <a16:creationId xmlns:a16="http://schemas.microsoft.com/office/drawing/2014/main" id="{C712CF45-7C2C-4529-AE0B-3A446E78CDA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a:extLst>
            <a:ext uri="{FF2B5EF4-FFF2-40B4-BE49-F238E27FC236}">
              <a16:creationId xmlns:a16="http://schemas.microsoft.com/office/drawing/2014/main" id="{97066B7E-9459-4C7C-AB4D-2EB7502B26B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学校施設】&#10;一人当たり面積グラフ枠">
          <a:extLst>
            <a:ext uri="{FF2B5EF4-FFF2-40B4-BE49-F238E27FC236}">
              <a16:creationId xmlns:a16="http://schemas.microsoft.com/office/drawing/2014/main" id="{09BBBAEE-E5D9-4A3D-A6AF-07C927130CB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18574</xdr:rowOff>
    </xdr:from>
    <xdr:to>
      <xdr:col>116</xdr:col>
      <xdr:colOff>62864</xdr:colOff>
      <xdr:row>63</xdr:row>
      <xdr:rowOff>161449</xdr:rowOff>
    </xdr:to>
    <xdr:cxnSp macro="">
      <xdr:nvCxnSpPr>
        <xdr:cNvPr id="694" name="直線コネクタ 693">
          <a:extLst>
            <a:ext uri="{FF2B5EF4-FFF2-40B4-BE49-F238E27FC236}">
              <a16:creationId xmlns:a16="http://schemas.microsoft.com/office/drawing/2014/main" id="{69207FBE-35B4-4A37-8FD8-49A55E0F264C}"/>
            </a:ext>
          </a:extLst>
        </xdr:cNvPr>
        <xdr:cNvCxnSpPr/>
      </xdr:nvCxnSpPr>
      <xdr:spPr>
        <a:xfrm flipV="1">
          <a:off x="22160864" y="9619774"/>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165276</xdr:rowOff>
    </xdr:from>
    <xdr:ext cx="469744" cy="259045"/>
    <xdr:sp macro="" textlink="">
      <xdr:nvSpPr>
        <xdr:cNvPr id="695" name="【学校施設】&#10;一人当たり面積最小値テキスト">
          <a:extLst>
            <a:ext uri="{FF2B5EF4-FFF2-40B4-BE49-F238E27FC236}">
              <a16:creationId xmlns:a16="http://schemas.microsoft.com/office/drawing/2014/main" id="{BF813625-562C-46FC-9E9D-36022FF4E157}"/>
            </a:ext>
          </a:extLst>
        </xdr:cNvPr>
        <xdr:cNvSpPr txBox="1"/>
      </xdr:nvSpPr>
      <xdr:spPr>
        <a:xfrm>
          <a:off x="22199600" y="10966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161449</xdr:rowOff>
    </xdr:from>
    <xdr:to>
      <xdr:col>116</xdr:col>
      <xdr:colOff>152400</xdr:colOff>
      <xdr:row>63</xdr:row>
      <xdr:rowOff>161449</xdr:rowOff>
    </xdr:to>
    <xdr:cxnSp macro="">
      <xdr:nvCxnSpPr>
        <xdr:cNvPr id="696" name="直線コネクタ 695">
          <a:extLst>
            <a:ext uri="{FF2B5EF4-FFF2-40B4-BE49-F238E27FC236}">
              <a16:creationId xmlns:a16="http://schemas.microsoft.com/office/drawing/2014/main" id="{0D95405F-5BA0-4484-854B-44D02BE56FC8}"/>
            </a:ext>
          </a:extLst>
        </xdr:cNvPr>
        <xdr:cNvCxnSpPr/>
      </xdr:nvCxnSpPr>
      <xdr:spPr>
        <a:xfrm>
          <a:off x="22072600" y="10962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136701</xdr:rowOff>
    </xdr:from>
    <xdr:ext cx="469744" cy="259045"/>
    <xdr:sp macro="" textlink="">
      <xdr:nvSpPr>
        <xdr:cNvPr id="697" name="【学校施設】&#10;一人当たり面積最大値テキスト">
          <a:extLst>
            <a:ext uri="{FF2B5EF4-FFF2-40B4-BE49-F238E27FC236}">
              <a16:creationId xmlns:a16="http://schemas.microsoft.com/office/drawing/2014/main" id="{61AF9FED-BAC5-49E0-8662-46AB9C574A41}"/>
            </a:ext>
          </a:extLst>
        </xdr:cNvPr>
        <xdr:cNvSpPr txBox="1"/>
      </xdr:nvSpPr>
      <xdr:spPr>
        <a:xfrm>
          <a:off x="22199600" y="9395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18574</xdr:rowOff>
    </xdr:from>
    <xdr:to>
      <xdr:col>116</xdr:col>
      <xdr:colOff>152400</xdr:colOff>
      <xdr:row>56</xdr:row>
      <xdr:rowOff>18574</xdr:rowOff>
    </xdr:to>
    <xdr:cxnSp macro="">
      <xdr:nvCxnSpPr>
        <xdr:cNvPr id="698" name="直線コネクタ 697">
          <a:extLst>
            <a:ext uri="{FF2B5EF4-FFF2-40B4-BE49-F238E27FC236}">
              <a16:creationId xmlns:a16="http://schemas.microsoft.com/office/drawing/2014/main" id="{398E61D5-6641-4340-AD26-19597D01F082}"/>
            </a:ext>
          </a:extLst>
        </xdr:cNvPr>
        <xdr:cNvCxnSpPr/>
      </xdr:nvCxnSpPr>
      <xdr:spPr>
        <a:xfrm>
          <a:off x="22072600" y="9619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64946</xdr:rowOff>
    </xdr:from>
    <xdr:ext cx="469744" cy="259045"/>
    <xdr:sp macro="" textlink="">
      <xdr:nvSpPr>
        <xdr:cNvPr id="699" name="【学校施設】&#10;一人当たり面積平均値テキスト">
          <a:extLst>
            <a:ext uri="{FF2B5EF4-FFF2-40B4-BE49-F238E27FC236}">
              <a16:creationId xmlns:a16="http://schemas.microsoft.com/office/drawing/2014/main" id="{06D8F230-862C-40CF-95E0-9DC6A95EC664}"/>
            </a:ext>
          </a:extLst>
        </xdr:cNvPr>
        <xdr:cNvSpPr txBox="1"/>
      </xdr:nvSpPr>
      <xdr:spPr>
        <a:xfrm>
          <a:off x="22199600" y="101804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42069</xdr:rowOff>
    </xdr:from>
    <xdr:to>
      <xdr:col>116</xdr:col>
      <xdr:colOff>114300</xdr:colOff>
      <xdr:row>60</xdr:row>
      <xdr:rowOff>143669</xdr:rowOff>
    </xdr:to>
    <xdr:sp macro="" textlink="">
      <xdr:nvSpPr>
        <xdr:cNvPr id="700" name="フローチャート: 判断 699">
          <a:extLst>
            <a:ext uri="{FF2B5EF4-FFF2-40B4-BE49-F238E27FC236}">
              <a16:creationId xmlns:a16="http://schemas.microsoft.com/office/drawing/2014/main" id="{986A7DA5-40BA-43CB-872B-26990D64FD75}"/>
            </a:ext>
          </a:extLst>
        </xdr:cNvPr>
        <xdr:cNvSpPr/>
      </xdr:nvSpPr>
      <xdr:spPr>
        <a:xfrm>
          <a:off x="22110700" y="1032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54928</xdr:rowOff>
    </xdr:from>
    <xdr:to>
      <xdr:col>112</xdr:col>
      <xdr:colOff>38100</xdr:colOff>
      <xdr:row>60</xdr:row>
      <xdr:rowOff>156528</xdr:rowOff>
    </xdr:to>
    <xdr:sp macro="" textlink="">
      <xdr:nvSpPr>
        <xdr:cNvPr id="701" name="フローチャート: 判断 700">
          <a:extLst>
            <a:ext uri="{FF2B5EF4-FFF2-40B4-BE49-F238E27FC236}">
              <a16:creationId xmlns:a16="http://schemas.microsoft.com/office/drawing/2014/main" id="{57CAF921-96BC-4153-9157-3CCD2491DD49}"/>
            </a:ext>
          </a:extLst>
        </xdr:cNvPr>
        <xdr:cNvSpPr/>
      </xdr:nvSpPr>
      <xdr:spPr>
        <a:xfrm>
          <a:off x="21272500" y="10341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67787</xdr:rowOff>
    </xdr:from>
    <xdr:to>
      <xdr:col>107</xdr:col>
      <xdr:colOff>101600</xdr:colOff>
      <xdr:row>60</xdr:row>
      <xdr:rowOff>169387</xdr:rowOff>
    </xdr:to>
    <xdr:sp macro="" textlink="">
      <xdr:nvSpPr>
        <xdr:cNvPr id="702" name="フローチャート: 判断 701">
          <a:extLst>
            <a:ext uri="{FF2B5EF4-FFF2-40B4-BE49-F238E27FC236}">
              <a16:creationId xmlns:a16="http://schemas.microsoft.com/office/drawing/2014/main" id="{DCF07D78-B740-48C1-A1EE-7486CE239E2F}"/>
            </a:ext>
          </a:extLst>
        </xdr:cNvPr>
        <xdr:cNvSpPr/>
      </xdr:nvSpPr>
      <xdr:spPr>
        <a:xfrm>
          <a:off x="20383500" y="1035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63500</xdr:rowOff>
    </xdr:from>
    <xdr:to>
      <xdr:col>102</xdr:col>
      <xdr:colOff>165100</xdr:colOff>
      <xdr:row>60</xdr:row>
      <xdr:rowOff>165100</xdr:rowOff>
    </xdr:to>
    <xdr:sp macro="" textlink="">
      <xdr:nvSpPr>
        <xdr:cNvPr id="703" name="フローチャート: 判断 702">
          <a:extLst>
            <a:ext uri="{FF2B5EF4-FFF2-40B4-BE49-F238E27FC236}">
              <a16:creationId xmlns:a16="http://schemas.microsoft.com/office/drawing/2014/main" id="{17E34614-3147-4DE8-BDC4-3282E80C2908}"/>
            </a:ext>
          </a:extLst>
        </xdr:cNvPr>
        <xdr:cNvSpPr/>
      </xdr:nvSpPr>
      <xdr:spPr>
        <a:xfrm>
          <a:off x="19494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76359</xdr:rowOff>
    </xdr:from>
    <xdr:to>
      <xdr:col>98</xdr:col>
      <xdr:colOff>38100</xdr:colOff>
      <xdr:row>61</xdr:row>
      <xdr:rowOff>6509</xdr:rowOff>
    </xdr:to>
    <xdr:sp macro="" textlink="">
      <xdr:nvSpPr>
        <xdr:cNvPr id="704" name="フローチャート: 判断 703">
          <a:extLst>
            <a:ext uri="{FF2B5EF4-FFF2-40B4-BE49-F238E27FC236}">
              <a16:creationId xmlns:a16="http://schemas.microsoft.com/office/drawing/2014/main" id="{FD3C85C9-FA53-41FC-B2F9-3EFCF3C029C5}"/>
            </a:ext>
          </a:extLst>
        </xdr:cNvPr>
        <xdr:cNvSpPr/>
      </xdr:nvSpPr>
      <xdr:spPr>
        <a:xfrm>
          <a:off x="18605500" y="10363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92D027A1-6750-4C05-BD70-98782C559D7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B55BD2D-37FB-43FD-BC3B-D157EDD0E2B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0D540ED5-05E9-4201-A7B5-DD51340CF6A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B7D28073-DBB5-4E88-89DA-C4F4F765090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D4102038-9CFB-4898-A404-7ACAE070489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132080</xdr:rowOff>
    </xdr:from>
    <xdr:to>
      <xdr:col>116</xdr:col>
      <xdr:colOff>114300</xdr:colOff>
      <xdr:row>61</xdr:row>
      <xdr:rowOff>62230</xdr:rowOff>
    </xdr:to>
    <xdr:sp macro="" textlink="">
      <xdr:nvSpPr>
        <xdr:cNvPr id="710" name="楕円 709">
          <a:extLst>
            <a:ext uri="{FF2B5EF4-FFF2-40B4-BE49-F238E27FC236}">
              <a16:creationId xmlns:a16="http://schemas.microsoft.com/office/drawing/2014/main" id="{114E8C07-0EA2-4427-B807-84A1C8766922}"/>
            </a:ext>
          </a:extLst>
        </xdr:cNvPr>
        <xdr:cNvSpPr/>
      </xdr:nvSpPr>
      <xdr:spPr>
        <a:xfrm>
          <a:off x="221107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110507</xdr:rowOff>
    </xdr:from>
    <xdr:ext cx="469744" cy="259045"/>
    <xdr:sp macro="" textlink="">
      <xdr:nvSpPr>
        <xdr:cNvPr id="711" name="【学校施設】&#10;一人当たり面積該当値テキスト">
          <a:extLst>
            <a:ext uri="{FF2B5EF4-FFF2-40B4-BE49-F238E27FC236}">
              <a16:creationId xmlns:a16="http://schemas.microsoft.com/office/drawing/2014/main" id="{9909E20A-6A02-4A2F-A673-ADE4891D3E85}"/>
            </a:ext>
          </a:extLst>
        </xdr:cNvPr>
        <xdr:cNvSpPr txBox="1"/>
      </xdr:nvSpPr>
      <xdr:spPr>
        <a:xfrm>
          <a:off x="22199600" y="1039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143510</xdr:rowOff>
    </xdr:from>
    <xdr:to>
      <xdr:col>112</xdr:col>
      <xdr:colOff>38100</xdr:colOff>
      <xdr:row>61</xdr:row>
      <xdr:rowOff>73660</xdr:rowOff>
    </xdr:to>
    <xdr:sp macro="" textlink="">
      <xdr:nvSpPr>
        <xdr:cNvPr id="712" name="楕円 711">
          <a:extLst>
            <a:ext uri="{FF2B5EF4-FFF2-40B4-BE49-F238E27FC236}">
              <a16:creationId xmlns:a16="http://schemas.microsoft.com/office/drawing/2014/main" id="{866DA82A-B7AD-4D33-9B30-AE5B0499EAF1}"/>
            </a:ext>
          </a:extLst>
        </xdr:cNvPr>
        <xdr:cNvSpPr/>
      </xdr:nvSpPr>
      <xdr:spPr>
        <a:xfrm>
          <a:off x="21272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11430</xdr:rowOff>
    </xdr:from>
    <xdr:to>
      <xdr:col>116</xdr:col>
      <xdr:colOff>63500</xdr:colOff>
      <xdr:row>61</xdr:row>
      <xdr:rowOff>22860</xdr:rowOff>
    </xdr:to>
    <xdr:cxnSp macro="">
      <xdr:nvCxnSpPr>
        <xdr:cNvPr id="713" name="直線コネクタ 712">
          <a:extLst>
            <a:ext uri="{FF2B5EF4-FFF2-40B4-BE49-F238E27FC236}">
              <a16:creationId xmlns:a16="http://schemas.microsoft.com/office/drawing/2014/main" id="{15D380A5-FD2C-4BA4-89BA-76F6B3C02DC1}"/>
            </a:ext>
          </a:extLst>
        </xdr:cNvPr>
        <xdr:cNvCxnSpPr/>
      </xdr:nvCxnSpPr>
      <xdr:spPr>
        <a:xfrm flipV="1">
          <a:off x="21323300" y="1046988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152082</xdr:rowOff>
    </xdr:from>
    <xdr:to>
      <xdr:col>107</xdr:col>
      <xdr:colOff>101600</xdr:colOff>
      <xdr:row>61</xdr:row>
      <xdr:rowOff>82232</xdr:rowOff>
    </xdr:to>
    <xdr:sp macro="" textlink="">
      <xdr:nvSpPr>
        <xdr:cNvPr id="714" name="楕円 713">
          <a:extLst>
            <a:ext uri="{FF2B5EF4-FFF2-40B4-BE49-F238E27FC236}">
              <a16:creationId xmlns:a16="http://schemas.microsoft.com/office/drawing/2014/main" id="{1D9C4017-3E6C-4C8C-BE8E-FAAD8C7B2D13}"/>
            </a:ext>
          </a:extLst>
        </xdr:cNvPr>
        <xdr:cNvSpPr/>
      </xdr:nvSpPr>
      <xdr:spPr>
        <a:xfrm>
          <a:off x="20383500" y="1043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22860</xdr:rowOff>
    </xdr:from>
    <xdr:to>
      <xdr:col>111</xdr:col>
      <xdr:colOff>177800</xdr:colOff>
      <xdr:row>61</xdr:row>
      <xdr:rowOff>31432</xdr:rowOff>
    </xdr:to>
    <xdr:cxnSp macro="">
      <xdr:nvCxnSpPr>
        <xdr:cNvPr id="715" name="直線コネクタ 714">
          <a:extLst>
            <a:ext uri="{FF2B5EF4-FFF2-40B4-BE49-F238E27FC236}">
              <a16:creationId xmlns:a16="http://schemas.microsoft.com/office/drawing/2014/main" id="{0786DD80-00C3-4837-A638-BC20F769E516}"/>
            </a:ext>
          </a:extLst>
        </xdr:cNvPr>
        <xdr:cNvCxnSpPr/>
      </xdr:nvCxnSpPr>
      <xdr:spPr>
        <a:xfrm flipV="1">
          <a:off x="20434300" y="10481310"/>
          <a:ext cx="8890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159226</xdr:rowOff>
    </xdr:from>
    <xdr:to>
      <xdr:col>102</xdr:col>
      <xdr:colOff>165100</xdr:colOff>
      <xdr:row>61</xdr:row>
      <xdr:rowOff>89376</xdr:rowOff>
    </xdr:to>
    <xdr:sp macro="" textlink="">
      <xdr:nvSpPr>
        <xdr:cNvPr id="716" name="楕円 715">
          <a:extLst>
            <a:ext uri="{FF2B5EF4-FFF2-40B4-BE49-F238E27FC236}">
              <a16:creationId xmlns:a16="http://schemas.microsoft.com/office/drawing/2014/main" id="{5A8F0A30-04E3-4EA8-92F7-2773D36102D8}"/>
            </a:ext>
          </a:extLst>
        </xdr:cNvPr>
        <xdr:cNvSpPr/>
      </xdr:nvSpPr>
      <xdr:spPr>
        <a:xfrm>
          <a:off x="19494500" y="1044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31432</xdr:rowOff>
    </xdr:from>
    <xdr:to>
      <xdr:col>107</xdr:col>
      <xdr:colOff>50800</xdr:colOff>
      <xdr:row>61</xdr:row>
      <xdr:rowOff>38576</xdr:rowOff>
    </xdr:to>
    <xdr:cxnSp macro="">
      <xdr:nvCxnSpPr>
        <xdr:cNvPr id="717" name="直線コネクタ 716">
          <a:extLst>
            <a:ext uri="{FF2B5EF4-FFF2-40B4-BE49-F238E27FC236}">
              <a16:creationId xmlns:a16="http://schemas.microsoft.com/office/drawing/2014/main" id="{338F82DF-DBC1-477A-B50F-2A63FFEFC133}"/>
            </a:ext>
          </a:extLst>
        </xdr:cNvPr>
        <xdr:cNvCxnSpPr/>
      </xdr:nvCxnSpPr>
      <xdr:spPr>
        <a:xfrm flipV="1">
          <a:off x="19545300" y="10489882"/>
          <a:ext cx="889000" cy="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164941</xdr:rowOff>
    </xdr:from>
    <xdr:to>
      <xdr:col>98</xdr:col>
      <xdr:colOff>38100</xdr:colOff>
      <xdr:row>61</xdr:row>
      <xdr:rowOff>95091</xdr:rowOff>
    </xdr:to>
    <xdr:sp macro="" textlink="">
      <xdr:nvSpPr>
        <xdr:cNvPr id="718" name="楕円 717">
          <a:extLst>
            <a:ext uri="{FF2B5EF4-FFF2-40B4-BE49-F238E27FC236}">
              <a16:creationId xmlns:a16="http://schemas.microsoft.com/office/drawing/2014/main" id="{6BB310EB-0252-4590-AA12-4812DB9BFB26}"/>
            </a:ext>
          </a:extLst>
        </xdr:cNvPr>
        <xdr:cNvSpPr/>
      </xdr:nvSpPr>
      <xdr:spPr>
        <a:xfrm>
          <a:off x="18605500" y="1045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38576</xdr:rowOff>
    </xdr:from>
    <xdr:to>
      <xdr:col>102</xdr:col>
      <xdr:colOff>114300</xdr:colOff>
      <xdr:row>61</xdr:row>
      <xdr:rowOff>44291</xdr:rowOff>
    </xdr:to>
    <xdr:cxnSp macro="">
      <xdr:nvCxnSpPr>
        <xdr:cNvPr id="719" name="直線コネクタ 718">
          <a:extLst>
            <a:ext uri="{FF2B5EF4-FFF2-40B4-BE49-F238E27FC236}">
              <a16:creationId xmlns:a16="http://schemas.microsoft.com/office/drawing/2014/main" id="{96EC75AC-9CB2-4305-A0F1-3D137F51EC13}"/>
            </a:ext>
          </a:extLst>
        </xdr:cNvPr>
        <xdr:cNvCxnSpPr/>
      </xdr:nvCxnSpPr>
      <xdr:spPr>
        <a:xfrm flipV="1">
          <a:off x="18656300" y="10497026"/>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1605</xdr:rowOff>
    </xdr:from>
    <xdr:ext cx="469744" cy="259045"/>
    <xdr:sp macro="" textlink="">
      <xdr:nvSpPr>
        <xdr:cNvPr id="720" name="n_1aveValue【学校施設】&#10;一人当たり面積">
          <a:extLst>
            <a:ext uri="{FF2B5EF4-FFF2-40B4-BE49-F238E27FC236}">
              <a16:creationId xmlns:a16="http://schemas.microsoft.com/office/drawing/2014/main" id="{2C5460DC-4DB1-4165-8063-E799A6225999}"/>
            </a:ext>
          </a:extLst>
        </xdr:cNvPr>
        <xdr:cNvSpPr txBox="1"/>
      </xdr:nvSpPr>
      <xdr:spPr>
        <a:xfrm>
          <a:off x="21075727" y="10117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14464</xdr:rowOff>
    </xdr:from>
    <xdr:ext cx="469744" cy="259045"/>
    <xdr:sp macro="" textlink="">
      <xdr:nvSpPr>
        <xdr:cNvPr id="721" name="n_2aveValue【学校施設】&#10;一人当たり面積">
          <a:extLst>
            <a:ext uri="{FF2B5EF4-FFF2-40B4-BE49-F238E27FC236}">
              <a16:creationId xmlns:a16="http://schemas.microsoft.com/office/drawing/2014/main" id="{5C5375FD-1AED-4858-B936-4236A672F996}"/>
            </a:ext>
          </a:extLst>
        </xdr:cNvPr>
        <xdr:cNvSpPr txBox="1"/>
      </xdr:nvSpPr>
      <xdr:spPr>
        <a:xfrm>
          <a:off x="20199427" y="10130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10177</xdr:rowOff>
    </xdr:from>
    <xdr:ext cx="469744" cy="259045"/>
    <xdr:sp macro="" textlink="">
      <xdr:nvSpPr>
        <xdr:cNvPr id="722" name="n_3aveValue【学校施設】&#10;一人当たり面積">
          <a:extLst>
            <a:ext uri="{FF2B5EF4-FFF2-40B4-BE49-F238E27FC236}">
              <a16:creationId xmlns:a16="http://schemas.microsoft.com/office/drawing/2014/main" id="{48DC200E-EF1D-4C2B-8FAB-5F69D377B27B}"/>
            </a:ext>
          </a:extLst>
        </xdr:cNvPr>
        <xdr:cNvSpPr txBox="1"/>
      </xdr:nvSpPr>
      <xdr:spPr>
        <a:xfrm>
          <a:off x="1931042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23036</xdr:rowOff>
    </xdr:from>
    <xdr:ext cx="469744" cy="259045"/>
    <xdr:sp macro="" textlink="">
      <xdr:nvSpPr>
        <xdr:cNvPr id="723" name="n_4aveValue【学校施設】&#10;一人当たり面積">
          <a:extLst>
            <a:ext uri="{FF2B5EF4-FFF2-40B4-BE49-F238E27FC236}">
              <a16:creationId xmlns:a16="http://schemas.microsoft.com/office/drawing/2014/main" id="{EE312442-84FE-4B95-8AA5-8CE4357D23CA}"/>
            </a:ext>
          </a:extLst>
        </xdr:cNvPr>
        <xdr:cNvSpPr txBox="1"/>
      </xdr:nvSpPr>
      <xdr:spPr>
        <a:xfrm>
          <a:off x="18421427" y="10138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64787</xdr:rowOff>
    </xdr:from>
    <xdr:ext cx="469744" cy="259045"/>
    <xdr:sp macro="" textlink="">
      <xdr:nvSpPr>
        <xdr:cNvPr id="724" name="n_1mainValue【学校施設】&#10;一人当たり面積">
          <a:extLst>
            <a:ext uri="{FF2B5EF4-FFF2-40B4-BE49-F238E27FC236}">
              <a16:creationId xmlns:a16="http://schemas.microsoft.com/office/drawing/2014/main" id="{F5E5F3E3-D162-4DA4-9D83-D6F29425971E}"/>
            </a:ext>
          </a:extLst>
        </xdr:cNvPr>
        <xdr:cNvSpPr txBox="1"/>
      </xdr:nvSpPr>
      <xdr:spPr>
        <a:xfrm>
          <a:off x="21075727" y="10523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73359</xdr:rowOff>
    </xdr:from>
    <xdr:ext cx="469744" cy="259045"/>
    <xdr:sp macro="" textlink="">
      <xdr:nvSpPr>
        <xdr:cNvPr id="725" name="n_2mainValue【学校施設】&#10;一人当たり面積">
          <a:extLst>
            <a:ext uri="{FF2B5EF4-FFF2-40B4-BE49-F238E27FC236}">
              <a16:creationId xmlns:a16="http://schemas.microsoft.com/office/drawing/2014/main" id="{7FB35ACC-A5E1-435A-9398-558CB3469F28}"/>
            </a:ext>
          </a:extLst>
        </xdr:cNvPr>
        <xdr:cNvSpPr txBox="1"/>
      </xdr:nvSpPr>
      <xdr:spPr>
        <a:xfrm>
          <a:off x="20199427" y="10531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80503</xdr:rowOff>
    </xdr:from>
    <xdr:ext cx="469744" cy="259045"/>
    <xdr:sp macro="" textlink="">
      <xdr:nvSpPr>
        <xdr:cNvPr id="726" name="n_3mainValue【学校施設】&#10;一人当たり面積">
          <a:extLst>
            <a:ext uri="{FF2B5EF4-FFF2-40B4-BE49-F238E27FC236}">
              <a16:creationId xmlns:a16="http://schemas.microsoft.com/office/drawing/2014/main" id="{B7196936-8D80-4700-ACE4-0CB624E14958}"/>
            </a:ext>
          </a:extLst>
        </xdr:cNvPr>
        <xdr:cNvSpPr txBox="1"/>
      </xdr:nvSpPr>
      <xdr:spPr>
        <a:xfrm>
          <a:off x="19310427" y="10538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86218</xdr:rowOff>
    </xdr:from>
    <xdr:ext cx="469744" cy="259045"/>
    <xdr:sp macro="" textlink="">
      <xdr:nvSpPr>
        <xdr:cNvPr id="727" name="n_4mainValue【学校施設】&#10;一人当たり面積">
          <a:extLst>
            <a:ext uri="{FF2B5EF4-FFF2-40B4-BE49-F238E27FC236}">
              <a16:creationId xmlns:a16="http://schemas.microsoft.com/office/drawing/2014/main" id="{C8F86C0E-1E8D-4E69-9FC8-94D85B2E6D79}"/>
            </a:ext>
          </a:extLst>
        </xdr:cNvPr>
        <xdr:cNvSpPr txBox="1"/>
      </xdr:nvSpPr>
      <xdr:spPr>
        <a:xfrm>
          <a:off x="18421427" y="10544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a:extLst>
            <a:ext uri="{FF2B5EF4-FFF2-40B4-BE49-F238E27FC236}">
              <a16:creationId xmlns:a16="http://schemas.microsoft.com/office/drawing/2014/main" id="{F76E6656-F715-41FF-BEB7-8820837869D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a:extLst>
            <a:ext uri="{FF2B5EF4-FFF2-40B4-BE49-F238E27FC236}">
              <a16:creationId xmlns:a16="http://schemas.microsoft.com/office/drawing/2014/main" id="{E23E946B-D1D8-4789-8E0B-C7E774146F1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a:extLst>
            <a:ext uri="{FF2B5EF4-FFF2-40B4-BE49-F238E27FC236}">
              <a16:creationId xmlns:a16="http://schemas.microsoft.com/office/drawing/2014/main" id="{390EDA58-32CB-4787-9A39-CE8A7AFAD80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a:extLst>
            <a:ext uri="{FF2B5EF4-FFF2-40B4-BE49-F238E27FC236}">
              <a16:creationId xmlns:a16="http://schemas.microsoft.com/office/drawing/2014/main" id="{6520874F-92A2-4FE2-B0D6-87C83CFD883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a:extLst>
            <a:ext uri="{FF2B5EF4-FFF2-40B4-BE49-F238E27FC236}">
              <a16:creationId xmlns:a16="http://schemas.microsoft.com/office/drawing/2014/main" id="{3F0DACE0-205C-4F71-8DF0-79D26FEAE78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a:extLst>
            <a:ext uri="{FF2B5EF4-FFF2-40B4-BE49-F238E27FC236}">
              <a16:creationId xmlns:a16="http://schemas.microsoft.com/office/drawing/2014/main" id="{CA435CE3-48E2-4CD8-8E76-907157017D9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a:extLst>
            <a:ext uri="{FF2B5EF4-FFF2-40B4-BE49-F238E27FC236}">
              <a16:creationId xmlns:a16="http://schemas.microsoft.com/office/drawing/2014/main" id="{8746784D-72AB-43D8-A34B-640E5C1EB69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a:extLst>
            <a:ext uri="{FF2B5EF4-FFF2-40B4-BE49-F238E27FC236}">
              <a16:creationId xmlns:a16="http://schemas.microsoft.com/office/drawing/2014/main" id="{8F138EA9-FF99-4D34-A410-9D89E2B1450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a:extLst>
            <a:ext uri="{FF2B5EF4-FFF2-40B4-BE49-F238E27FC236}">
              <a16:creationId xmlns:a16="http://schemas.microsoft.com/office/drawing/2014/main" id="{67606A4E-148F-4D17-8AC5-708339B3E4D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a:extLst>
            <a:ext uri="{FF2B5EF4-FFF2-40B4-BE49-F238E27FC236}">
              <a16:creationId xmlns:a16="http://schemas.microsoft.com/office/drawing/2014/main" id="{318FDCAE-FEF1-40D9-A44B-88065BB25E5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8" name="テキスト ボックス 737">
          <a:extLst>
            <a:ext uri="{FF2B5EF4-FFF2-40B4-BE49-F238E27FC236}">
              <a16:creationId xmlns:a16="http://schemas.microsoft.com/office/drawing/2014/main" id="{7792A84F-CE5F-4736-B1BC-8F01171A153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9" name="直線コネクタ 738">
          <a:extLst>
            <a:ext uri="{FF2B5EF4-FFF2-40B4-BE49-F238E27FC236}">
              <a16:creationId xmlns:a16="http://schemas.microsoft.com/office/drawing/2014/main" id="{D9E935CB-705A-4DB8-B6B2-687F961C02E6}"/>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40" name="テキスト ボックス 739">
          <a:extLst>
            <a:ext uri="{FF2B5EF4-FFF2-40B4-BE49-F238E27FC236}">
              <a16:creationId xmlns:a16="http://schemas.microsoft.com/office/drawing/2014/main" id="{E33C53CC-1F9B-4B90-9739-FBBC816BB4B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41" name="直線コネクタ 740">
          <a:extLst>
            <a:ext uri="{FF2B5EF4-FFF2-40B4-BE49-F238E27FC236}">
              <a16:creationId xmlns:a16="http://schemas.microsoft.com/office/drawing/2014/main" id="{662D7A33-F187-4666-8163-6937C174268D}"/>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2" name="テキスト ボックス 741">
          <a:extLst>
            <a:ext uri="{FF2B5EF4-FFF2-40B4-BE49-F238E27FC236}">
              <a16:creationId xmlns:a16="http://schemas.microsoft.com/office/drawing/2014/main" id="{94FD03FF-E9F2-4034-98C4-8342195DE33F}"/>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3" name="直線コネクタ 742">
          <a:extLst>
            <a:ext uri="{FF2B5EF4-FFF2-40B4-BE49-F238E27FC236}">
              <a16:creationId xmlns:a16="http://schemas.microsoft.com/office/drawing/2014/main" id="{EE97C4FB-B5A6-41A3-93EE-A13AEFF9E1FA}"/>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4" name="テキスト ボックス 743">
          <a:extLst>
            <a:ext uri="{FF2B5EF4-FFF2-40B4-BE49-F238E27FC236}">
              <a16:creationId xmlns:a16="http://schemas.microsoft.com/office/drawing/2014/main" id="{40630772-765E-4203-B63A-AC46B2EA2063}"/>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5" name="直線コネクタ 744">
          <a:extLst>
            <a:ext uri="{FF2B5EF4-FFF2-40B4-BE49-F238E27FC236}">
              <a16:creationId xmlns:a16="http://schemas.microsoft.com/office/drawing/2014/main" id="{27184895-CF79-4154-A3C9-97A4A1EF0235}"/>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6" name="テキスト ボックス 745">
          <a:extLst>
            <a:ext uri="{FF2B5EF4-FFF2-40B4-BE49-F238E27FC236}">
              <a16:creationId xmlns:a16="http://schemas.microsoft.com/office/drawing/2014/main" id="{C4A51DEC-18BE-4834-A19F-8611C08DBA7F}"/>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7" name="直線コネクタ 746">
          <a:extLst>
            <a:ext uri="{FF2B5EF4-FFF2-40B4-BE49-F238E27FC236}">
              <a16:creationId xmlns:a16="http://schemas.microsoft.com/office/drawing/2014/main" id="{B07449AB-4484-421E-B37D-4DC31EFFA98B}"/>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8" name="テキスト ボックス 747">
          <a:extLst>
            <a:ext uri="{FF2B5EF4-FFF2-40B4-BE49-F238E27FC236}">
              <a16:creationId xmlns:a16="http://schemas.microsoft.com/office/drawing/2014/main" id="{40F6A79A-9D42-4EBF-BE77-3B3C7D38AC1E}"/>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9" name="直線コネクタ 748">
          <a:extLst>
            <a:ext uri="{FF2B5EF4-FFF2-40B4-BE49-F238E27FC236}">
              <a16:creationId xmlns:a16="http://schemas.microsoft.com/office/drawing/2014/main" id="{1031E76E-FF8D-4232-BF9C-C25A686A47BC}"/>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50" name="テキスト ボックス 749">
          <a:extLst>
            <a:ext uri="{FF2B5EF4-FFF2-40B4-BE49-F238E27FC236}">
              <a16:creationId xmlns:a16="http://schemas.microsoft.com/office/drawing/2014/main" id="{09FDE16E-F244-402B-B4DF-B54D846382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1" name="直線コネクタ 750">
          <a:extLst>
            <a:ext uri="{FF2B5EF4-FFF2-40B4-BE49-F238E27FC236}">
              <a16:creationId xmlns:a16="http://schemas.microsoft.com/office/drawing/2014/main" id="{1D8DB6F0-DB8F-4102-B8DA-65ECE622704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2" name="【児童館】&#10;有形固定資産減価償却率グラフ枠">
          <a:extLst>
            <a:ext uri="{FF2B5EF4-FFF2-40B4-BE49-F238E27FC236}">
              <a16:creationId xmlns:a16="http://schemas.microsoft.com/office/drawing/2014/main" id="{8B582CFA-7637-4621-9554-46948B1FE03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91984</xdr:rowOff>
    </xdr:from>
    <xdr:to>
      <xdr:col>85</xdr:col>
      <xdr:colOff>126364</xdr:colOff>
      <xdr:row>86</xdr:row>
      <xdr:rowOff>168729</xdr:rowOff>
    </xdr:to>
    <xdr:cxnSp macro="">
      <xdr:nvCxnSpPr>
        <xdr:cNvPr id="753" name="直線コネクタ 752">
          <a:extLst>
            <a:ext uri="{FF2B5EF4-FFF2-40B4-BE49-F238E27FC236}">
              <a16:creationId xmlns:a16="http://schemas.microsoft.com/office/drawing/2014/main" id="{293700C4-7806-4189-853E-A28020C80C69}"/>
            </a:ext>
          </a:extLst>
        </xdr:cNvPr>
        <xdr:cNvCxnSpPr/>
      </xdr:nvCxnSpPr>
      <xdr:spPr>
        <a:xfrm flipV="1">
          <a:off x="16318864" y="13465084"/>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4" name="【児童館】&#10;有形固定資産減価償却率最小値テキスト">
          <a:extLst>
            <a:ext uri="{FF2B5EF4-FFF2-40B4-BE49-F238E27FC236}">
              <a16:creationId xmlns:a16="http://schemas.microsoft.com/office/drawing/2014/main" id="{FE83D815-8BE7-42A0-B8AA-58BF7B68379B}"/>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5" name="直線コネクタ 754">
          <a:extLst>
            <a:ext uri="{FF2B5EF4-FFF2-40B4-BE49-F238E27FC236}">
              <a16:creationId xmlns:a16="http://schemas.microsoft.com/office/drawing/2014/main" id="{E3319515-1E21-4749-A11D-99F4EC7D3A39}"/>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38661</xdr:rowOff>
    </xdr:from>
    <xdr:ext cx="405111" cy="259045"/>
    <xdr:sp macro="" textlink="">
      <xdr:nvSpPr>
        <xdr:cNvPr id="756" name="【児童館】&#10;有形固定資産減価償却率最大値テキスト">
          <a:extLst>
            <a:ext uri="{FF2B5EF4-FFF2-40B4-BE49-F238E27FC236}">
              <a16:creationId xmlns:a16="http://schemas.microsoft.com/office/drawing/2014/main" id="{FB12F0D0-01A9-4D9B-821D-B5BF9F5E7891}"/>
            </a:ext>
          </a:extLst>
        </xdr:cNvPr>
        <xdr:cNvSpPr txBox="1"/>
      </xdr:nvSpPr>
      <xdr:spPr>
        <a:xfrm>
          <a:off x="16357600" y="1324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91984</xdr:rowOff>
    </xdr:from>
    <xdr:to>
      <xdr:col>86</xdr:col>
      <xdr:colOff>25400</xdr:colOff>
      <xdr:row>78</xdr:row>
      <xdr:rowOff>91984</xdr:rowOff>
    </xdr:to>
    <xdr:cxnSp macro="">
      <xdr:nvCxnSpPr>
        <xdr:cNvPr id="757" name="直線コネクタ 756">
          <a:extLst>
            <a:ext uri="{FF2B5EF4-FFF2-40B4-BE49-F238E27FC236}">
              <a16:creationId xmlns:a16="http://schemas.microsoft.com/office/drawing/2014/main" id="{45621E11-4EA7-42F2-8A2D-223E2DC2AB9E}"/>
            </a:ext>
          </a:extLst>
        </xdr:cNvPr>
        <xdr:cNvCxnSpPr/>
      </xdr:nvCxnSpPr>
      <xdr:spPr>
        <a:xfrm>
          <a:off x="16230600" y="1346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124114</xdr:rowOff>
    </xdr:from>
    <xdr:ext cx="405111" cy="259045"/>
    <xdr:sp macro="" textlink="">
      <xdr:nvSpPr>
        <xdr:cNvPr id="758" name="【児童館】&#10;有形固定資産減価償却率平均値テキスト">
          <a:extLst>
            <a:ext uri="{FF2B5EF4-FFF2-40B4-BE49-F238E27FC236}">
              <a16:creationId xmlns:a16="http://schemas.microsoft.com/office/drawing/2014/main" id="{5E83A136-0235-4C28-A8A9-25655BDFD109}"/>
            </a:ext>
          </a:extLst>
        </xdr:cNvPr>
        <xdr:cNvSpPr txBox="1"/>
      </xdr:nvSpPr>
      <xdr:spPr>
        <a:xfrm>
          <a:off x="16357600" y="141830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145687</xdr:rowOff>
    </xdr:from>
    <xdr:to>
      <xdr:col>85</xdr:col>
      <xdr:colOff>177800</xdr:colOff>
      <xdr:row>83</xdr:row>
      <xdr:rowOff>75837</xdr:rowOff>
    </xdr:to>
    <xdr:sp macro="" textlink="">
      <xdr:nvSpPr>
        <xdr:cNvPr id="759" name="フローチャート: 判断 758">
          <a:extLst>
            <a:ext uri="{FF2B5EF4-FFF2-40B4-BE49-F238E27FC236}">
              <a16:creationId xmlns:a16="http://schemas.microsoft.com/office/drawing/2014/main" id="{222A7DE6-028E-4078-9BDB-B774DE7F2E2E}"/>
            </a:ext>
          </a:extLst>
        </xdr:cNvPr>
        <xdr:cNvSpPr/>
      </xdr:nvSpPr>
      <xdr:spPr>
        <a:xfrm>
          <a:off x="16268700" y="1420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144055</xdr:rowOff>
    </xdr:from>
    <xdr:to>
      <xdr:col>81</xdr:col>
      <xdr:colOff>101600</xdr:colOff>
      <xdr:row>83</xdr:row>
      <xdr:rowOff>74205</xdr:rowOff>
    </xdr:to>
    <xdr:sp macro="" textlink="">
      <xdr:nvSpPr>
        <xdr:cNvPr id="760" name="フローチャート: 判断 759">
          <a:extLst>
            <a:ext uri="{FF2B5EF4-FFF2-40B4-BE49-F238E27FC236}">
              <a16:creationId xmlns:a16="http://schemas.microsoft.com/office/drawing/2014/main" id="{F7F5513D-8B5B-47E5-8CB3-57BA38A54352}"/>
            </a:ext>
          </a:extLst>
        </xdr:cNvPr>
        <xdr:cNvSpPr/>
      </xdr:nvSpPr>
      <xdr:spPr>
        <a:xfrm>
          <a:off x="15430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1995</xdr:rowOff>
    </xdr:from>
    <xdr:to>
      <xdr:col>76</xdr:col>
      <xdr:colOff>165100</xdr:colOff>
      <xdr:row>83</xdr:row>
      <xdr:rowOff>103595</xdr:rowOff>
    </xdr:to>
    <xdr:sp macro="" textlink="">
      <xdr:nvSpPr>
        <xdr:cNvPr id="761" name="フローチャート: 判断 760">
          <a:extLst>
            <a:ext uri="{FF2B5EF4-FFF2-40B4-BE49-F238E27FC236}">
              <a16:creationId xmlns:a16="http://schemas.microsoft.com/office/drawing/2014/main" id="{7FB019B4-6479-412C-886D-ABB5166EB589}"/>
            </a:ext>
          </a:extLst>
        </xdr:cNvPr>
        <xdr:cNvSpPr/>
      </xdr:nvSpPr>
      <xdr:spPr>
        <a:xfrm>
          <a:off x="14541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140788</xdr:rowOff>
    </xdr:from>
    <xdr:to>
      <xdr:col>72</xdr:col>
      <xdr:colOff>38100</xdr:colOff>
      <xdr:row>83</xdr:row>
      <xdr:rowOff>70938</xdr:rowOff>
    </xdr:to>
    <xdr:sp macro="" textlink="">
      <xdr:nvSpPr>
        <xdr:cNvPr id="762" name="フローチャート: 判断 761">
          <a:extLst>
            <a:ext uri="{FF2B5EF4-FFF2-40B4-BE49-F238E27FC236}">
              <a16:creationId xmlns:a16="http://schemas.microsoft.com/office/drawing/2014/main" id="{27253C55-C728-4973-BC2E-17E41F959F7D}"/>
            </a:ext>
          </a:extLst>
        </xdr:cNvPr>
        <xdr:cNvSpPr/>
      </xdr:nvSpPr>
      <xdr:spPr>
        <a:xfrm>
          <a:off x="13652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142421</xdr:rowOff>
    </xdr:from>
    <xdr:to>
      <xdr:col>67</xdr:col>
      <xdr:colOff>101600</xdr:colOff>
      <xdr:row>83</xdr:row>
      <xdr:rowOff>72571</xdr:rowOff>
    </xdr:to>
    <xdr:sp macro="" textlink="">
      <xdr:nvSpPr>
        <xdr:cNvPr id="763" name="フローチャート: 判断 762">
          <a:extLst>
            <a:ext uri="{FF2B5EF4-FFF2-40B4-BE49-F238E27FC236}">
              <a16:creationId xmlns:a16="http://schemas.microsoft.com/office/drawing/2014/main" id="{80CE26B9-8432-4226-AB6B-28A9F450AF40}"/>
            </a:ext>
          </a:extLst>
        </xdr:cNvPr>
        <xdr:cNvSpPr/>
      </xdr:nvSpPr>
      <xdr:spPr>
        <a:xfrm>
          <a:off x="12763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A1AE79F9-BB76-41D9-A2A2-ABE1A798770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11F975AD-CB11-4B29-9B4C-CF1386AD0FCE}"/>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58E0E4C3-D9E4-487D-AB7E-49BFD0558A9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7630A905-9320-4544-912C-53458077C65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93F74094-86E2-4C36-A8C4-86726086F5E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165281</xdr:rowOff>
    </xdr:from>
    <xdr:to>
      <xdr:col>85</xdr:col>
      <xdr:colOff>177800</xdr:colOff>
      <xdr:row>81</xdr:row>
      <xdr:rowOff>95431</xdr:rowOff>
    </xdr:to>
    <xdr:sp macro="" textlink="">
      <xdr:nvSpPr>
        <xdr:cNvPr id="769" name="楕円 768">
          <a:extLst>
            <a:ext uri="{FF2B5EF4-FFF2-40B4-BE49-F238E27FC236}">
              <a16:creationId xmlns:a16="http://schemas.microsoft.com/office/drawing/2014/main" id="{48D4E161-E602-4C1B-B4A9-539B3DDCA9F2}"/>
            </a:ext>
          </a:extLst>
        </xdr:cNvPr>
        <xdr:cNvSpPr/>
      </xdr:nvSpPr>
      <xdr:spPr>
        <a:xfrm>
          <a:off x="16268700" y="1388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16708</xdr:rowOff>
    </xdr:from>
    <xdr:ext cx="405111" cy="259045"/>
    <xdr:sp macro="" textlink="">
      <xdr:nvSpPr>
        <xdr:cNvPr id="770" name="【児童館】&#10;有形固定資産減価償却率該当値テキスト">
          <a:extLst>
            <a:ext uri="{FF2B5EF4-FFF2-40B4-BE49-F238E27FC236}">
              <a16:creationId xmlns:a16="http://schemas.microsoft.com/office/drawing/2014/main" id="{310B2514-70F9-491F-9AED-A2EBD046A2DC}"/>
            </a:ext>
          </a:extLst>
        </xdr:cNvPr>
        <xdr:cNvSpPr txBox="1"/>
      </xdr:nvSpPr>
      <xdr:spPr>
        <a:xfrm>
          <a:off x="16357600" y="13732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127726</xdr:rowOff>
    </xdr:from>
    <xdr:to>
      <xdr:col>81</xdr:col>
      <xdr:colOff>101600</xdr:colOff>
      <xdr:row>81</xdr:row>
      <xdr:rowOff>57876</xdr:rowOff>
    </xdr:to>
    <xdr:sp macro="" textlink="">
      <xdr:nvSpPr>
        <xdr:cNvPr id="771" name="楕円 770">
          <a:extLst>
            <a:ext uri="{FF2B5EF4-FFF2-40B4-BE49-F238E27FC236}">
              <a16:creationId xmlns:a16="http://schemas.microsoft.com/office/drawing/2014/main" id="{977506AF-5196-497F-8B65-7753590F3A01}"/>
            </a:ext>
          </a:extLst>
        </xdr:cNvPr>
        <xdr:cNvSpPr/>
      </xdr:nvSpPr>
      <xdr:spPr>
        <a:xfrm>
          <a:off x="15430500" y="1384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7076</xdr:rowOff>
    </xdr:from>
    <xdr:to>
      <xdr:col>85</xdr:col>
      <xdr:colOff>127000</xdr:colOff>
      <xdr:row>81</xdr:row>
      <xdr:rowOff>44631</xdr:rowOff>
    </xdr:to>
    <xdr:cxnSp macro="">
      <xdr:nvCxnSpPr>
        <xdr:cNvPr id="772" name="直線コネクタ 771">
          <a:extLst>
            <a:ext uri="{FF2B5EF4-FFF2-40B4-BE49-F238E27FC236}">
              <a16:creationId xmlns:a16="http://schemas.microsoft.com/office/drawing/2014/main" id="{F0C026EB-0838-4593-97BF-3FAC04F6FD03}"/>
            </a:ext>
          </a:extLst>
        </xdr:cNvPr>
        <xdr:cNvCxnSpPr/>
      </xdr:nvCxnSpPr>
      <xdr:spPr>
        <a:xfrm>
          <a:off x="15481300" y="13894526"/>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88537</xdr:rowOff>
    </xdr:from>
    <xdr:to>
      <xdr:col>76</xdr:col>
      <xdr:colOff>165100</xdr:colOff>
      <xdr:row>81</xdr:row>
      <xdr:rowOff>18687</xdr:rowOff>
    </xdr:to>
    <xdr:sp macro="" textlink="">
      <xdr:nvSpPr>
        <xdr:cNvPr id="773" name="楕円 772">
          <a:extLst>
            <a:ext uri="{FF2B5EF4-FFF2-40B4-BE49-F238E27FC236}">
              <a16:creationId xmlns:a16="http://schemas.microsoft.com/office/drawing/2014/main" id="{4D64C9FD-418F-4F1E-9BE3-2125826E4AB1}"/>
            </a:ext>
          </a:extLst>
        </xdr:cNvPr>
        <xdr:cNvSpPr/>
      </xdr:nvSpPr>
      <xdr:spPr>
        <a:xfrm>
          <a:off x="14541500" y="1380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139337</xdr:rowOff>
    </xdr:from>
    <xdr:to>
      <xdr:col>81</xdr:col>
      <xdr:colOff>50800</xdr:colOff>
      <xdr:row>81</xdr:row>
      <xdr:rowOff>7076</xdr:rowOff>
    </xdr:to>
    <xdr:cxnSp macro="">
      <xdr:nvCxnSpPr>
        <xdr:cNvPr id="774" name="直線コネクタ 773">
          <a:extLst>
            <a:ext uri="{FF2B5EF4-FFF2-40B4-BE49-F238E27FC236}">
              <a16:creationId xmlns:a16="http://schemas.microsoft.com/office/drawing/2014/main" id="{4AB4FAAC-8DF2-4CE4-B244-4B6D45F099FC}"/>
            </a:ext>
          </a:extLst>
        </xdr:cNvPr>
        <xdr:cNvCxnSpPr/>
      </xdr:nvCxnSpPr>
      <xdr:spPr>
        <a:xfrm>
          <a:off x="14592300" y="1385533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50981</xdr:rowOff>
    </xdr:from>
    <xdr:to>
      <xdr:col>72</xdr:col>
      <xdr:colOff>38100</xdr:colOff>
      <xdr:row>80</xdr:row>
      <xdr:rowOff>152581</xdr:rowOff>
    </xdr:to>
    <xdr:sp macro="" textlink="">
      <xdr:nvSpPr>
        <xdr:cNvPr id="775" name="楕円 774">
          <a:extLst>
            <a:ext uri="{FF2B5EF4-FFF2-40B4-BE49-F238E27FC236}">
              <a16:creationId xmlns:a16="http://schemas.microsoft.com/office/drawing/2014/main" id="{DFEB1373-50C1-4AD3-9FC3-F24DF13E3EB2}"/>
            </a:ext>
          </a:extLst>
        </xdr:cNvPr>
        <xdr:cNvSpPr/>
      </xdr:nvSpPr>
      <xdr:spPr>
        <a:xfrm>
          <a:off x="13652500" y="1376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101781</xdr:rowOff>
    </xdr:from>
    <xdr:to>
      <xdr:col>76</xdr:col>
      <xdr:colOff>114300</xdr:colOff>
      <xdr:row>80</xdr:row>
      <xdr:rowOff>139337</xdr:rowOff>
    </xdr:to>
    <xdr:cxnSp macro="">
      <xdr:nvCxnSpPr>
        <xdr:cNvPr id="776" name="直線コネクタ 775">
          <a:extLst>
            <a:ext uri="{FF2B5EF4-FFF2-40B4-BE49-F238E27FC236}">
              <a16:creationId xmlns:a16="http://schemas.microsoft.com/office/drawing/2014/main" id="{3CD19966-4502-47B6-A4A9-3CD3EB28B077}"/>
            </a:ext>
          </a:extLst>
        </xdr:cNvPr>
        <xdr:cNvCxnSpPr/>
      </xdr:nvCxnSpPr>
      <xdr:spPr>
        <a:xfrm>
          <a:off x="13703300" y="1381778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13426</xdr:rowOff>
    </xdr:from>
    <xdr:to>
      <xdr:col>67</xdr:col>
      <xdr:colOff>101600</xdr:colOff>
      <xdr:row>80</xdr:row>
      <xdr:rowOff>115026</xdr:rowOff>
    </xdr:to>
    <xdr:sp macro="" textlink="">
      <xdr:nvSpPr>
        <xdr:cNvPr id="777" name="楕円 776">
          <a:extLst>
            <a:ext uri="{FF2B5EF4-FFF2-40B4-BE49-F238E27FC236}">
              <a16:creationId xmlns:a16="http://schemas.microsoft.com/office/drawing/2014/main" id="{DA8052DA-934A-497F-BEAF-5323AD7F51EA}"/>
            </a:ext>
          </a:extLst>
        </xdr:cNvPr>
        <xdr:cNvSpPr/>
      </xdr:nvSpPr>
      <xdr:spPr>
        <a:xfrm>
          <a:off x="12763500" y="1372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64226</xdr:rowOff>
    </xdr:from>
    <xdr:to>
      <xdr:col>71</xdr:col>
      <xdr:colOff>177800</xdr:colOff>
      <xdr:row>80</xdr:row>
      <xdr:rowOff>101781</xdr:rowOff>
    </xdr:to>
    <xdr:cxnSp macro="">
      <xdr:nvCxnSpPr>
        <xdr:cNvPr id="778" name="直線コネクタ 777">
          <a:extLst>
            <a:ext uri="{FF2B5EF4-FFF2-40B4-BE49-F238E27FC236}">
              <a16:creationId xmlns:a16="http://schemas.microsoft.com/office/drawing/2014/main" id="{02465812-64A4-4C29-906A-3B3F1AE8531D}"/>
            </a:ext>
          </a:extLst>
        </xdr:cNvPr>
        <xdr:cNvCxnSpPr/>
      </xdr:nvCxnSpPr>
      <xdr:spPr>
        <a:xfrm>
          <a:off x="12814300" y="13780226"/>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65332</xdr:rowOff>
    </xdr:from>
    <xdr:ext cx="405111" cy="259045"/>
    <xdr:sp macro="" textlink="">
      <xdr:nvSpPr>
        <xdr:cNvPr id="779" name="n_1aveValue【児童館】&#10;有形固定資産減価償却率">
          <a:extLst>
            <a:ext uri="{FF2B5EF4-FFF2-40B4-BE49-F238E27FC236}">
              <a16:creationId xmlns:a16="http://schemas.microsoft.com/office/drawing/2014/main" id="{AF70EDB2-522C-4FD9-A9FE-45446AD3CBE6}"/>
            </a:ext>
          </a:extLst>
        </xdr:cNvPr>
        <xdr:cNvSpPr txBox="1"/>
      </xdr:nvSpPr>
      <xdr:spPr>
        <a:xfrm>
          <a:off x="15266044" y="1429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94722</xdr:rowOff>
    </xdr:from>
    <xdr:ext cx="405111" cy="259045"/>
    <xdr:sp macro="" textlink="">
      <xdr:nvSpPr>
        <xdr:cNvPr id="780" name="n_2aveValue【児童館】&#10;有形固定資産減価償却率">
          <a:extLst>
            <a:ext uri="{FF2B5EF4-FFF2-40B4-BE49-F238E27FC236}">
              <a16:creationId xmlns:a16="http://schemas.microsoft.com/office/drawing/2014/main" id="{906F993A-B8EC-4852-BDEF-D6DDA1DC9D42}"/>
            </a:ext>
          </a:extLst>
        </xdr:cNvPr>
        <xdr:cNvSpPr txBox="1"/>
      </xdr:nvSpPr>
      <xdr:spPr>
        <a:xfrm>
          <a:off x="14389744" y="1432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62065</xdr:rowOff>
    </xdr:from>
    <xdr:ext cx="405111" cy="259045"/>
    <xdr:sp macro="" textlink="">
      <xdr:nvSpPr>
        <xdr:cNvPr id="781" name="n_3aveValue【児童館】&#10;有形固定資産減価償却率">
          <a:extLst>
            <a:ext uri="{FF2B5EF4-FFF2-40B4-BE49-F238E27FC236}">
              <a16:creationId xmlns:a16="http://schemas.microsoft.com/office/drawing/2014/main" id="{21902296-08A8-4876-A620-870BAE1D9F8C}"/>
            </a:ext>
          </a:extLst>
        </xdr:cNvPr>
        <xdr:cNvSpPr txBox="1"/>
      </xdr:nvSpPr>
      <xdr:spPr>
        <a:xfrm>
          <a:off x="13500744" y="1429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63698</xdr:rowOff>
    </xdr:from>
    <xdr:ext cx="405111" cy="259045"/>
    <xdr:sp macro="" textlink="">
      <xdr:nvSpPr>
        <xdr:cNvPr id="782" name="n_4aveValue【児童館】&#10;有形固定資産減価償却率">
          <a:extLst>
            <a:ext uri="{FF2B5EF4-FFF2-40B4-BE49-F238E27FC236}">
              <a16:creationId xmlns:a16="http://schemas.microsoft.com/office/drawing/2014/main" id="{4FFAA99C-90AF-47B8-A460-61C6BCA0BB68}"/>
            </a:ext>
          </a:extLst>
        </xdr:cNvPr>
        <xdr:cNvSpPr txBox="1"/>
      </xdr:nvSpPr>
      <xdr:spPr>
        <a:xfrm>
          <a:off x="12611744" y="1429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74403</xdr:rowOff>
    </xdr:from>
    <xdr:ext cx="405111" cy="259045"/>
    <xdr:sp macro="" textlink="">
      <xdr:nvSpPr>
        <xdr:cNvPr id="783" name="n_1mainValue【児童館】&#10;有形固定資産減価償却率">
          <a:extLst>
            <a:ext uri="{FF2B5EF4-FFF2-40B4-BE49-F238E27FC236}">
              <a16:creationId xmlns:a16="http://schemas.microsoft.com/office/drawing/2014/main" id="{8FC67C34-E984-45A3-A745-6CD7BA1AC3E4}"/>
            </a:ext>
          </a:extLst>
        </xdr:cNvPr>
        <xdr:cNvSpPr txBox="1"/>
      </xdr:nvSpPr>
      <xdr:spPr>
        <a:xfrm>
          <a:off x="15266044" y="1361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35214</xdr:rowOff>
    </xdr:from>
    <xdr:ext cx="405111" cy="259045"/>
    <xdr:sp macro="" textlink="">
      <xdr:nvSpPr>
        <xdr:cNvPr id="784" name="n_2mainValue【児童館】&#10;有形固定資産減価償却率">
          <a:extLst>
            <a:ext uri="{FF2B5EF4-FFF2-40B4-BE49-F238E27FC236}">
              <a16:creationId xmlns:a16="http://schemas.microsoft.com/office/drawing/2014/main" id="{7A47CAF2-7AD9-4207-AAD1-E01ED9D9C62A}"/>
            </a:ext>
          </a:extLst>
        </xdr:cNvPr>
        <xdr:cNvSpPr txBox="1"/>
      </xdr:nvSpPr>
      <xdr:spPr>
        <a:xfrm>
          <a:off x="14389744" y="1357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169108</xdr:rowOff>
    </xdr:from>
    <xdr:ext cx="405111" cy="259045"/>
    <xdr:sp macro="" textlink="">
      <xdr:nvSpPr>
        <xdr:cNvPr id="785" name="n_3mainValue【児童館】&#10;有形固定資産減価償却率">
          <a:extLst>
            <a:ext uri="{FF2B5EF4-FFF2-40B4-BE49-F238E27FC236}">
              <a16:creationId xmlns:a16="http://schemas.microsoft.com/office/drawing/2014/main" id="{DDF144AF-954D-4728-B383-9C1E6813B013}"/>
            </a:ext>
          </a:extLst>
        </xdr:cNvPr>
        <xdr:cNvSpPr txBox="1"/>
      </xdr:nvSpPr>
      <xdr:spPr>
        <a:xfrm>
          <a:off x="13500744" y="13542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131553</xdr:rowOff>
    </xdr:from>
    <xdr:ext cx="405111" cy="259045"/>
    <xdr:sp macro="" textlink="">
      <xdr:nvSpPr>
        <xdr:cNvPr id="786" name="n_4mainValue【児童館】&#10;有形固定資産減価償却率">
          <a:extLst>
            <a:ext uri="{FF2B5EF4-FFF2-40B4-BE49-F238E27FC236}">
              <a16:creationId xmlns:a16="http://schemas.microsoft.com/office/drawing/2014/main" id="{101CB185-E9A0-4068-91F9-FF3425947539}"/>
            </a:ext>
          </a:extLst>
        </xdr:cNvPr>
        <xdr:cNvSpPr txBox="1"/>
      </xdr:nvSpPr>
      <xdr:spPr>
        <a:xfrm>
          <a:off x="12611744" y="13504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7" name="正方形/長方形 786">
          <a:extLst>
            <a:ext uri="{FF2B5EF4-FFF2-40B4-BE49-F238E27FC236}">
              <a16:creationId xmlns:a16="http://schemas.microsoft.com/office/drawing/2014/main" id="{DC796EB2-90F5-42F6-91A8-94E1BBBC783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8" name="正方形/長方形 787">
          <a:extLst>
            <a:ext uri="{FF2B5EF4-FFF2-40B4-BE49-F238E27FC236}">
              <a16:creationId xmlns:a16="http://schemas.microsoft.com/office/drawing/2014/main" id="{70439C64-F68A-40CB-9864-08565491DAE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9" name="正方形/長方形 788">
          <a:extLst>
            <a:ext uri="{FF2B5EF4-FFF2-40B4-BE49-F238E27FC236}">
              <a16:creationId xmlns:a16="http://schemas.microsoft.com/office/drawing/2014/main" id="{5B3405EA-A37B-4F67-A151-6AD8C066382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0" name="正方形/長方形 789">
          <a:extLst>
            <a:ext uri="{FF2B5EF4-FFF2-40B4-BE49-F238E27FC236}">
              <a16:creationId xmlns:a16="http://schemas.microsoft.com/office/drawing/2014/main" id="{16FE07DA-47DA-4853-B8EF-61E7928A580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1" name="正方形/長方形 790">
          <a:extLst>
            <a:ext uri="{FF2B5EF4-FFF2-40B4-BE49-F238E27FC236}">
              <a16:creationId xmlns:a16="http://schemas.microsoft.com/office/drawing/2014/main" id="{74EC41B2-325A-4A72-9244-BD5B70AB512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2" name="正方形/長方形 791">
          <a:extLst>
            <a:ext uri="{FF2B5EF4-FFF2-40B4-BE49-F238E27FC236}">
              <a16:creationId xmlns:a16="http://schemas.microsoft.com/office/drawing/2014/main" id="{C52B5624-6F2F-41DF-8047-F720FD0BBC0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3" name="正方形/長方形 792">
          <a:extLst>
            <a:ext uri="{FF2B5EF4-FFF2-40B4-BE49-F238E27FC236}">
              <a16:creationId xmlns:a16="http://schemas.microsoft.com/office/drawing/2014/main" id="{43C1F20B-277E-4F7F-886D-AD613695230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4" name="正方形/長方形 793">
          <a:extLst>
            <a:ext uri="{FF2B5EF4-FFF2-40B4-BE49-F238E27FC236}">
              <a16:creationId xmlns:a16="http://schemas.microsoft.com/office/drawing/2014/main" id="{4A96A78D-2026-47E2-B40A-E3418BB513C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5" name="テキスト ボックス 794">
          <a:extLst>
            <a:ext uri="{FF2B5EF4-FFF2-40B4-BE49-F238E27FC236}">
              <a16:creationId xmlns:a16="http://schemas.microsoft.com/office/drawing/2014/main" id="{0BE9F53E-4B20-43BA-9F86-B3384FFB6F3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6" name="直線コネクタ 795">
          <a:extLst>
            <a:ext uri="{FF2B5EF4-FFF2-40B4-BE49-F238E27FC236}">
              <a16:creationId xmlns:a16="http://schemas.microsoft.com/office/drawing/2014/main" id="{C44FF997-6616-4514-BF76-E5A314E14B2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7" name="直線コネクタ 796">
          <a:extLst>
            <a:ext uri="{FF2B5EF4-FFF2-40B4-BE49-F238E27FC236}">
              <a16:creationId xmlns:a16="http://schemas.microsoft.com/office/drawing/2014/main" id="{B7054D41-D63E-4CDB-94DC-83E5EB0A0822}"/>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8" name="テキスト ボックス 797">
          <a:extLst>
            <a:ext uri="{FF2B5EF4-FFF2-40B4-BE49-F238E27FC236}">
              <a16:creationId xmlns:a16="http://schemas.microsoft.com/office/drawing/2014/main" id="{E94BDA37-FC7D-41AC-927F-A3CDA893C1D2}"/>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9" name="直線コネクタ 798">
          <a:extLst>
            <a:ext uri="{FF2B5EF4-FFF2-40B4-BE49-F238E27FC236}">
              <a16:creationId xmlns:a16="http://schemas.microsoft.com/office/drawing/2014/main" id="{A227ADB3-EF22-4685-AB13-119F9AC5EEE9}"/>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800" name="テキスト ボックス 799">
          <a:extLst>
            <a:ext uri="{FF2B5EF4-FFF2-40B4-BE49-F238E27FC236}">
              <a16:creationId xmlns:a16="http://schemas.microsoft.com/office/drawing/2014/main" id="{E61A6022-B019-4C61-8539-66865A6190D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1" name="直線コネクタ 800">
          <a:extLst>
            <a:ext uri="{FF2B5EF4-FFF2-40B4-BE49-F238E27FC236}">
              <a16:creationId xmlns:a16="http://schemas.microsoft.com/office/drawing/2014/main" id="{D6D4B79F-2041-4249-8E3A-F730B692059D}"/>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2" name="テキスト ボックス 801">
          <a:extLst>
            <a:ext uri="{FF2B5EF4-FFF2-40B4-BE49-F238E27FC236}">
              <a16:creationId xmlns:a16="http://schemas.microsoft.com/office/drawing/2014/main" id="{68A1ED6E-58A9-49B3-8357-BB19B08A0AAB}"/>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3" name="直線コネクタ 802">
          <a:extLst>
            <a:ext uri="{FF2B5EF4-FFF2-40B4-BE49-F238E27FC236}">
              <a16:creationId xmlns:a16="http://schemas.microsoft.com/office/drawing/2014/main" id="{C7437104-9942-46FB-B1FB-B7F6F14C60F6}"/>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4" name="テキスト ボックス 803">
          <a:extLst>
            <a:ext uri="{FF2B5EF4-FFF2-40B4-BE49-F238E27FC236}">
              <a16:creationId xmlns:a16="http://schemas.microsoft.com/office/drawing/2014/main" id="{3F6143FE-4C61-4C53-AF0A-0C95A398BBAB}"/>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5" name="直線コネクタ 804">
          <a:extLst>
            <a:ext uri="{FF2B5EF4-FFF2-40B4-BE49-F238E27FC236}">
              <a16:creationId xmlns:a16="http://schemas.microsoft.com/office/drawing/2014/main" id="{9BDA940E-46B1-4F0E-B937-E64FAC0517B9}"/>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6" name="テキスト ボックス 805">
          <a:extLst>
            <a:ext uri="{FF2B5EF4-FFF2-40B4-BE49-F238E27FC236}">
              <a16:creationId xmlns:a16="http://schemas.microsoft.com/office/drawing/2014/main" id="{2E5724C0-960B-4B5F-BBCB-DBB586D0BBE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7" name="【児童館】&#10;一人当たり面積グラフ枠">
          <a:extLst>
            <a:ext uri="{FF2B5EF4-FFF2-40B4-BE49-F238E27FC236}">
              <a16:creationId xmlns:a16="http://schemas.microsoft.com/office/drawing/2014/main" id="{208CF8EA-131F-4F9A-A7B9-68F174FD579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83820</xdr:rowOff>
    </xdr:from>
    <xdr:to>
      <xdr:col>116</xdr:col>
      <xdr:colOff>62864</xdr:colOff>
      <xdr:row>86</xdr:row>
      <xdr:rowOff>15239</xdr:rowOff>
    </xdr:to>
    <xdr:cxnSp macro="">
      <xdr:nvCxnSpPr>
        <xdr:cNvPr id="808" name="直線コネクタ 807">
          <a:extLst>
            <a:ext uri="{FF2B5EF4-FFF2-40B4-BE49-F238E27FC236}">
              <a16:creationId xmlns:a16="http://schemas.microsoft.com/office/drawing/2014/main" id="{EA4F9D2C-2026-45C1-84CA-6E4171826BBC}"/>
            </a:ext>
          </a:extLst>
        </xdr:cNvPr>
        <xdr:cNvCxnSpPr/>
      </xdr:nvCxnSpPr>
      <xdr:spPr>
        <a:xfrm flipV="1">
          <a:off x="22160864" y="13456920"/>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809" name="【児童館】&#10;一人当たり面積最小値テキスト">
          <a:extLst>
            <a:ext uri="{FF2B5EF4-FFF2-40B4-BE49-F238E27FC236}">
              <a16:creationId xmlns:a16="http://schemas.microsoft.com/office/drawing/2014/main" id="{0988E465-F571-4CC4-AF6E-C46516937E24}"/>
            </a:ext>
          </a:extLst>
        </xdr:cNvPr>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810" name="直線コネクタ 809">
          <a:extLst>
            <a:ext uri="{FF2B5EF4-FFF2-40B4-BE49-F238E27FC236}">
              <a16:creationId xmlns:a16="http://schemas.microsoft.com/office/drawing/2014/main" id="{582131C4-914F-4501-A7C4-4CF6FAA44CC4}"/>
            </a:ext>
          </a:extLst>
        </xdr:cNvPr>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30497</xdr:rowOff>
    </xdr:from>
    <xdr:ext cx="469744" cy="259045"/>
    <xdr:sp macro="" textlink="">
      <xdr:nvSpPr>
        <xdr:cNvPr id="811" name="【児童館】&#10;一人当たり面積最大値テキスト">
          <a:extLst>
            <a:ext uri="{FF2B5EF4-FFF2-40B4-BE49-F238E27FC236}">
              <a16:creationId xmlns:a16="http://schemas.microsoft.com/office/drawing/2014/main" id="{052012E4-1F46-49C2-8038-00087BCC2C9F}"/>
            </a:ext>
          </a:extLst>
        </xdr:cNvPr>
        <xdr:cNvSpPr txBox="1"/>
      </xdr:nvSpPr>
      <xdr:spPr>
        <a:xfrm>
          <a:off x="22199600" y="1323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83820</xdr:rowOff>
    </xdr:from>
    <xdr:to>
      <xdr:col>116</xdr:col>
      <xdr:colOff>152400</xdr:colOff>
      <xdr:row>78</xdr:row>
      <xdr:rowOff>83820</xdr:rowOff>
    </xdr:to>
    <xdr:cxnSp macro="">
      <xdr:nvCxnSpPr>
        <xdr:cNvPr id="812" name="直線コネクタ 811">
          <a:extLst>
            <a:ext uri="{FF2B5EF4-FFF2-40B4-BE49-F238E27FC236}">
              <a16:creationId xmlns:a16="http://schemas.microsoft.com/office/drawing/2014/main" id="{79A96831-B6D9-4F40-A3A2-5E3B2280FA4B}"/>
            </a:ext>
          </a:extLst>
        </xdr:cNvPr>
        <xdr:cNvCxnSpPr/>
      </xdr:nvCxnSpPr>
      <xdr:spPr>
        <a:xfrm>
          <a:off x="22072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33038</xdr:rowOff>
    </xdr:from>
    <xdr:ext cx="469744" cy="259045"/>
    <xdr:sp macro="" textlink="">
      <xdr:nvSpPr>
        <xdr:cNvPr id="813" name="【児童館】&#10;一人当たり面積平均値テキスト">
          <a:extLst>
            <a:ext uri="{FF2B5EF4-FFF2-40B4-BE49-F238E27FC236}">
              <a16:creationId xmlns:a16="http://schemas.microsoft.com/office/drawing/2014/main" id="{02C66ACE-F495-4612-B908-622ABF6C6E7C}"/>
            </a:ext>
          </a:extLst>
        </xdr:cNvPr>
        <xdr:cNvSpPr txBox="1"/>
      </xdr:nvSpPr>
      <xdr:spPr>
        <a:xfrm>
          <a:off x="22199600" y="14263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814" name="フローチャート: 判断 813">
          <a:extLst>
            <a:ext uri="{FF2B5EF4-FFF2-40B4-BE49-F238E27FC236}">
              <a16:creationId xmlns:a16="http://schemas.microsoft.com/office/drawing/2014/main" id="{38429534-3A17-4E17-9BD9-8BC8D8CC6EA8}"/>
            </a:ext>
          </a:extLst>
        </xdr:cNvPr>
        <xdr:cNvSpPr/>
      </xdr:nvSpPr>
      <xdr:spPr>
        <a:xfrm>
          <a:off x="221107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815" name="フローチャート: 判断 814">
          <a:extLst>
            <a:ext uri="{FF2B5EF4-FFF2-40B4-BE49-F238E27FC236}">
              <a16:creationId xmlns:a16="http://schemas.microsoft.com/office/drawing/2014/main" id="{871A2D1E-6602-4D94-8C11-7AAC8ED45A6D}"/>
            </a:ext>
          </a:extLst>
        </xdr:cNvPr>
        <xdr:cNvSpPr/>
      </xdr:nvSpPr>
      <xdr:spPr>
        <a:xfrm>
          <a:off x="21272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55880</xdr:rowOff>
    </xdr:from>
    <xdr:to>
      <xdr:col>107</xdr:col>
      <xdr:colOff>101600</xdr:colOff>
      <xdr:row>84</xdr:row>
      <xdr:rowOff>157480</xdr:rowOff>
    </xdr:to>
    <xdr:sp macro="" textlink="">
      <xdr:nvSpPr>
        <xdr:cNvPr id="816" name="フローチャート: 判断 815">
          <a:extLst>
            <a:ext uri="{FF2B5EF4-FFF2-40B4-BE49-F238E27FC236}">
              <a16:creationId xmlns:a16="http://schemas.microsoft.com/office/drawing/2014/main" id="{996EEA38-2AE5-4A22-BD22-566445E7A2DC}"/>
            </a:ext>
          </a:extLst>
        </xdr:cNvPr>
        <xdr:cNvSpPr/>
      </xdr:nvSpPr>
      <xdr:spPr>
        <a:xfrm>
          <a:off x="20383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817" name="フローチャート: 判断 816">
          <a:extLst>
            <a:ext uri="{FF2B5EF4-FFF2-40B4-BE49-F238E27FC236}">
              <a16:creationId xmlns:a16="http://schemas.microsoft.com/office/drawing/2014/main" id="{E76B0F72-DA84-4072-B18A-B122D304EE22}"/>
            </a:ext>
          </a:extLst>
        </xdr:cNvPr>
        <xdr:cNvSpPr/>
      </xdr:nvSpPr>
      <xdr:spPr>
        <a:xfrm>
          <a:off x="19494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33020</xdr:rowOff>
    </xdr:from>
    <xdr:to>
      <xdr:col>98</xdr:col>
      <xdr:colOff>38100</xdr:colOff>
      <xdr:row>84</xdr:row>
      <xdr:rowOff>134620</xdr:rowOff>
    </xdr:to>
    <xdr:sp macro="" textlink="">
      <xdr:nvSpPr>
        <xdr:cNvPr id="818" name="フローチャート: 判断 817">
          <a:extLst>
            <a:ext uri="{FF2B5EF4-FFF2-40B4-BE49-F238E27FC236}">
              <a16:creationId xmlns:a16="http://schemas.microsoft.com/office/drawing/2014/main" id="{20A24CFC-4BD3-4E3C-AED4-46E9E3016EF7}"/>
            </a:ext>
          </a:extLst>
        </xdr:cNvPr>
        <xdr:cNvSpPr/>
      </xdr:nvSpPr>
      <xdr:spPr>
        <a:xfrm>
          <a:off x="18605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636DC76C-57C9-4B5B-B39B-9F4F9D0596C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27B17D66-66D2-4F9E-9AA6-D485632FFE2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50D1DCC9-5FAF-4D11-9412-4220A3575AE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B65620F1-2DB7-447C-94D3-97FEA76F35B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474E7C0C-592D-434A-AA0D-77DA4C9AFE4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55880</xdr:rowOff>
    </xdr:from>
    <xdr:to>
      <xdr:col>116</xdr:col>
      <xdr:colOff>114300</xdr:colOff>
      <xdr:row>84</xdr:row>
      <xdr:rowOff>157480</xdr:rowOff>
    </xdr:to>
    <xdr:sp macro="" textlink="">
      <xdr:nvSpPr>
        <xdr:cNvPr id="824" name="楕円 823">
          <a:extLst>
            <a:ext uri="{FF2B5EF4-FFF2-40B4-BE49-F238E27FC236}">
              <a16:creationId xmlns:a16="http://schemas.microsoft.com/office/drawing/2014/main" id="{8D915D89-8E64-40C7-B2B2-64E457E4B313}"/>
            </a:ext>
          </a:extLst>
        </xdr:cNvPr>
        <xdr:cNvSpPr/>
      </xdr:nvSpPr>
      <xdr:spPr>
        <a:xfrm>
          <a:off x="221107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34307</xdr:rowOff>
    </xdr:from>
    <xdr:ext cx="469744" cy="259045"/>
    <xdr:sp macro="" textlink="">
      <xdr:nvSpPr>
        <xdr:cNvPr id="825" name="【児童館】&#10;一人当たり面積該当値テキスト">
          <a:extLst>
            <a:ext uri="{FF2B5EF4-FFF2-40B4-BE49-F238E27FC236}">
              <a16:creationId xmlns:a16="http://schemas.microsoft.com/office/drawing/2014/main" id="{535F62A2-3B05-4FD1-A19D-5D05BB344918}"/>
            </a:ext>
          </a:extLst>
        </xdr:cNvPr>
        <xdr:cNvSpPr txBox="1"/>
      </xdr:nvSpPr>
      <xdr:spPr>
        <a:xfrm>
          <a:off x="22199600"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55880</xdr:rowOff>
    </xdr:from>
    <xdr:to>
      <xdr:col>112</xdr:col>
      <xdr:colOff>38100</xdr:colOff>
      <xdr:row>84</xdr:row>
      <xdr:rowOff>157480</xdr:rowOff>
    </xdr:to>
    <xdr:sp macro="" textlink="">
      <xdr:nvSpPr>
        <xdr:cNvPr id="826" name="楕円 825">
          <a:extLst>
            <a:ext uri="{FF2B5EF4-FFF2-40B4-BE49-F238E27FC236}">
              <a16:creationId xmlns:a16="http://schemas.microsoft.com/office/drawing/2014/main" id="{B5C56A29-91BD-4BDC-B469-6CEA69FBBEBB}"/>
            </a:ext>
          </a:extLst>
        </xdr:cNvPr>
        <xdr:cNvSpPr/>
      </xdr:nvSpPr>
      <xdr:spPr>
        <a:xfrm>
          <a:off x="21272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106680</xdr:rowOff>
    </xdr:from>
    <xdr:to>
      <xdr:col>116</xdr:col>
      <xdr:colOff>63500</xdr:colOff>
      <xdr:row>84</xdr:row>
      <xdr:rowOff>106680</xdr:rowOff>
    </xdr:to>
    <xdr:cxnSp macro="">
      <xdr:nvCxnSpPr>
        <xdr:cNvPr id="827" name="直線コネクタ 826">
          <a:extLst>
            <a:ext uri="{FF2B5EF4-FFF2-40B4-BE49-F238E27FC236}">
              <a16:creationId xmlns:a16="http://schemas.microsoft.com/office/drawing/2014/main" id="{C2061AA8-C5F5-425F-AB28-4924A5587047}"/>
            </a:ext>
          </a:extLst>
        </xdr:cNvPr>
        <xdr:cNvCxnSpPr/>
      </xdr:nvCxnSpPr>
      <xdr:spPr>
        <a:xfrm>
          <a:off x="21323300" y="145084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55880</xdr:rowOff>
    </xdr:from>
    <xdr:to>
      <xdr:col>107</xdr:col>
      <xdr:colOff>101600</xdr:colOff>
      <xdr:row>84</xdr:row>
      <xdr:rowOff>157480</xdr:rowOff>
    </xdr:to>
    <xdr:sp macro="" textlink="">
      <xdr:nvSpPr>
        <xdr:cNvPr id="828" name="楕円 827">
          <a:extLst>
            <a:ext uri="{FF2B5EF4-FFF2-40B4-BE49-F238E27FC236}">
              <a16:creationId xmlns:a16="http://schemas.microsoft.com/office/drawing/2014/main" id="{6CA2D678-39D8-42FA-9D9E-ACE73BC31545}"/>
            </a:ext>
          </a:extLst>
        </xdr:cNvPr>
        <xdr:cNvSpPr/>
      </xdr:nvSpPr>
      <xdr:spPr>
        <a:xfrm>
          <a:off x="20383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106680</xdr:rowOff>
    </xdr:from>
    <xdr:to>
      <xdr:col>111</xdr:col>
      <xdr:colOff>177800</xdr:colOff>
      <xdr:row>84</xdr:row>
      <xdr:rowOff>106680</xdr:rowOff>
    </xdr:to>
    <xdr:cxnSp macro="">
      <xdr:nvCxnSpPr>
        <xdr:cNvPr id="829" name="直線コネクタ 828">
          <a:extLst>
            <a:ext uri="{FF2B5EF4-FFF2-40B4-BE49-F238E27FC236}">
              <a16:creationId xmlns:a16="http://schemas.microsoft.com/office/drawing/2014/main" id="{EE98EBF5-5231-4E4F-A32D-94DE34086CAB}"/>
            </a:ext>
          </a:extLst>
        </xdr:cNvPr>
        <xdr:cNvCxnSpPr/>
      </xdr:nvCxnSpPr>
      <xdr:spPr>
        <a:xfrm>
          <a:off x="20434300" y="1450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55880</xdr:rowOff>
    </xdr:from>
    <xdr:to>
      <xdr:col>102</xdr:col>
      <xdr:colOff>165100</xdr:colOff>
      <xdr:row>84</xdr:row>
      <xdr:rowOff>157480</xdr:rowOff>
    </xdr:to>
    <xdr:sp macro="" textlink="">
      <xdr:nvSpPr>
        <xdr:cNvPr id="830" name="楕円 829">
          <a:extLst>
            <a:ext uri="{FF2B5EF4-FFF2-40B4-BE49-F238E27FC236}">
              <a16:creationId xmlns:a16="http://schemas.microsoft.com/office/drawing/2014/main" id="{0DADA50C-B004-4C6B-814A-9FE93DA425DA}"/>
            </a:ext>
          </a:extLst>
        </xdr:cNvPr>
        <xdr:cNvSpPr/>
      </xdr:nvSpPr>
      <xdr:spPr>
        <a:xfrm>
          <a:off x="19494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106680</xdr:rowOff>
    </xdr:from>
    <xdr:to>
      <xdr:col>107</xdr:col>
      <xdr:colOff>50800</xdr:colOff>
      <xdr:row>84</xdr:row>
      <xdr:rowOff>106680</xdr:rowOff>
    </xdr:to>
    <xdr:cxnSp macro="">
      <xdr:nvCxnSpPr>
        <xdr:cNvPr id="831" name="直線コネクタ 830">
          <a:extLst>
            <a:ext uri="{FF2B5EF4-FFF2-40B4-BE49-F238E27FC236}">
              <a16:creationId xmlns:a16="http://schemas.microsoft.com/office/drawing/2014/main" id="{7E08651E-6807-4D6E-BE56-08E1973DBBFE}"/>
            </a:ext>
          </a:extLst>
        </xdr:cNvPr>
        <xdr:cNvCxnSpPr/>
      </xdr:nvCxnSpPr>
      <xdr:spPr>
        <a:xfrm>
          <a:off x="19545300" y="1450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55880</xdr:rowOff>
    </xdr:from>
    <xdr:to>
      <xdr:col>98</xdr:col>
      <xdr:colOff>38100</xdr:colOff>
      <xdr:row>84</xdr:row>
      <xdr:rowOff>157480</xdr:rowOff>
    </xdr:to>
    <xdr:sp macro="" textlink="">
      <xdr:nvSpPr>
        <xdr:cNvPr id="832" name="楕円 831">
          <a:extLst>
            <a:ext uri="{FF2B5EF4-FFF2-40B4-BE49-F238E27FC236}">
              <a16:creationId xmlns:a16="http://schemas.microsoft.com/office/drawing/2014/main" id="{F63598C7-ACF7-4C92-A3BB-53C97A80F722}"/>
            </a:ext>
          </a:extLst>
        </xdr:cNvPr>
        <xdr:cNvSpPr/>
      </xdr:nvSpPr>
      <xdr:spPr>
        <a:xfrm>
          <a:off x="18605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106680</xdr:rowOff>
    </xdr:from>
    <xdr:to>
      <xdr:col>102</xdr:col>
      <xdr:colOff>114300</xdr:colOff>
      <xdr:row>84</xdr:row>
      <xdr:rowOff>106680</xdr:rowOff>
    </xdr:to>
    <xdr:cxnSp macro="">
      <xdr:nvCxnSpPr>
        <xdr:cNvPr id="833" name="直線コネクタ 832">
          <a:extLst>
            <a:ext uri="{FF2B5EF4-FFF2-40B4-BE49-F238E27FC236}">
              <a16:creationId xmlns:a16="http://schemas.microsoft.com/office/drawing/2014/main" id="{43158339-24C1-4BA0-9793-0A695610B24E}"/>
            </a:ext>
          </a:extLst>
        </xdr:cNvPr>
        <xdr:cNvCxnSpPr/>
      </xdr:nvCxnSpPr>
      <xdr:spPr>
        <a:xfrm>
          <a:off x="18656300" y="1450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151147</xdr:rowOff>
    </xdr:from>
    <xdr:ext cx="469744" cy="259045"/>
    <xdr:sp macro="" textlink="">
      <xdr:nvSpPr>
        <xdr:cNvPr id="834" name="n_1aveValue【児童館】&#10;一人当たり面積">
          <a:extLst>
            <a:ext uri="{FF2B5EF4-FFF2-40B4-BE49-F238E27FC236}">
              <a16:creationId xmlns:a16="http://schemas.microsoft.com/office/drawing/2014/main" id="{8A278BEE-F3A9-4357-ACDD-A9271D1C3825}"/>
            </a:ext>
          </a:extLst>
        </xdr:cNvPr>
        <xdr:cNvSpPr txBox="1"/>
      </xdr:nvSpPr>
      <xdr:spPr>
        <a:xfrm>
          <a:off x="210757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148607</xdr:rowOff>
    </xdr:from>
    <xdr:ext cx="469744" cy="259045"/>
    <xdr:sp macro="" textlink="">
      <xdr:nvSpPr>
        <xdr:cNvPr id="835" name="n_2aveValue【児童館】&#10;一人当たり面積">
          <a:extLst>
            <a:ext uri="{FF2B5EF4-FFF2-40B4-BE49-F238E27FC236}">
              <a16:creationId xmlns:a16="http://schemas.microsoft.com/office/drawing/2014/main" id="{190B5054-0B6A-4AB8-8C36-2806C3A763FF}"/>
            </a:ext>
          </a:extLst>
        </xdr:cNvPr>
        <xdr:cNvSpPr txBox="1"/>
      </xdr:nvSpPr>
      <xdr:spPr>
        <a:xfrm>
          <a:off x="20199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105427</xdr:rowOff>
    </xdr:from>
    <xdr:ext cx="469744" cy="259045"/>
    <xdr:sp macro="" textlink="">
      <xdr:nvSpPr>
        <xdr:cNvPr id="836" name="n_3aveValue【児童館】&#10;一人当たり面積">
          <a:extLst>
            <a:ext uri="{FF2B5EF4-FFF2-40B4-BE49-F238E27FC236}">
              <a16:creationId xmlns:a16="http://schemas.microsoft.com/office/drawing/2014/main" id="{5A6B7657-105C-4A0A-824B-A510374E4EC1}"/>
            </a:ext>
          </a:extLst>
        </xdr:cNvPr>
        <xdr:cNvSpPr txBox="1"/>
      </xdr:nvSpPr>
      <xdr:spPr>
        <a:xfrm>
          <a:off x="19310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151147</xdr:rowOff>
    </xdr:from>
    <xdr:ext cx="469744" cy="259045"/>
    <xdr:sp macro="" textlink="">
      <xdr:nvSpPr>
        <xdr:cNvPr id="837" name="n_4aveValue【児童館】&#10;一人当たり面積">
          <a:extLst>
            <a:ext uri="{FF2B5EF4-FFF2-40B4-BE49-F238E27FC236}">
              <a16:creationId xmlns:a16="http://schemas.microsoft.com/office/drawing/2014/main" id="{E74A972D-85B7-4C26-B8BE-E967C154391B}"/>
            </a:ext>
          </a:extLst>
        </xdr:cNvPr>
        <xdr:cNvSpPr txBox="1"/>
      </xdr:nvSpPr>
      <xdr:spPr>
        <a:xfrm>
          <a:off x="18421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148607</xdr:rowOff>
    </xdr:from>
    <xdr:ext cx="469744" cy="259045"/>
    <xdr:sp macro="" textlink="">
      <xdr:nvSpPr>
        <xdr:cNvPr id="838" name="n_1mainValue【児童館】&#10;一人当たり面積">
          <a:extLst>
            <a:ext uri="{FF2B5EF4-FFF2-40B4-BE49-F238E27FC236}">
              <a16:creationId xmlns:a16="http://schemas.microsoft.com/office/drawing/2014/main" id="{AFCE28BA-7A58-40D8-AB2C-CB4C03538119}"/>
            </a:ext>
          </a:extLst>
        </xdr:cNvPr>
        <xdr:cNvSpPr txBox="1"/>
      </xdr:nvSpPr>
      <xdr:spPr>
        <a:xfrm>
          <a:off x="210757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2557</xdr:rowOff>
    </xdr:from>
    <xdr:ext cx="469744" cy="259045"/>
    <xdr:sp macro="" textlink="">
      <xdr:nvSpPr>
        <xdr:cNvPr id="839" name="n_2mainValue【児童館】&#10;一人当たり面積">
          <a:extLst>
            <a:ext uri="{FF2B5EF4-FFF2-40B4-BE49-F238E27FC236}">
              <a16:creationId xmlns:a16="http://schemas.microsoft.com/office/drawing/2014/main" id="{EBC4ABE5-E3A8-474C-8F8C-7BA7C61F24DC}"/>
            </a:ext>
          </a:extLst>
        </xdr:cNvPr>
        <xdr:cNvSpPr txBox="1"/>
      </xdr:nvSpPr>
      <xdr:spPr>
        <a:xfrm>
          <a:off x="20199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148607</xdr:rowOff>
    </xdr:from>
    <xdr:ext cx="469744" cy="259045"/>
    <xdr:sp macro="" textlink="">
      <xdr:nvSpPr>
        <xdr:cNvPr id="840" name="n_3mainValue【児童館】&#10;一人当たり面積">
          <a:extLst>
            <a:ext uri="{FF2B5EF4-FFF2-40B4-BE49-F238E27FC236}">
              <a16:creationId xmlns:a16="http://schemas.microsoft.com/office/drawing/2014/main" id="{3FEC957F-BE96-4041-8C03-0A5F537AFB96}"/>
            </a:ext>
          </a:extLst>
        </xdr:cNvPr>
        <xdr:cNvSpPr txBox="1"/>
      </xdr:nvSpPr>
      <xdr:spPr>
        <a:xfrm>
          <a:off x="19310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148607</xdr:rowOff>
    </xdr:from>
    <xdr:ext cx="469744" cy="259045"/>
    <xdr:sp macro="" textlink="">
      <xdr:nvSpPr>
        <xdr:cNvPr id="841" name="n_4mainValue【児童館】&#10;一人当たり面積">
          <a:extLst>
            <a:ext uri="{FF2B5EF4-FFF2-40B4-BE49-F238E27FC236}">
              <a16:creationId xmlns:a16="http://schemas.microsoft.com/office/drawing/2014/main" id="{8FD06B02-4726-471F-A973-C96CF000C4D5}"/>
            </a:ext>
          </a:extLst>
        </xdr:cNvPr>
        <xdr:cNvSpPr txBox="1"/>
      </xdr:nvSpPr>
      <xdr:spPr>
        <a:xfrm>
          <a:off x="18421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2" name="正方形/長方形 841">
          <a:extLst>
            <a:ext uri="{FF2B5EF4-FFF2-40B4-BE49-F238E27FC236}">
              <a16:creationId xmlns:a16="http://schemas.microsoft.com/office/drawing/2014/main" id="{772E70C9-7740-49E5-9C61-1BE2CBE03AF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3" name="正方形/長方形 842">
          <a:extLst>
            <a:ext uri="{FF2B5EF4-FFF2-40B4-BE49-F238E27FC236}">
              <a16:creationId xmlns:a16="http://schemas.microsoft.com/office/drawing/2014/main" id="{983E986E-D575-4E11-BB29-F7176357922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4" name="正方形/長方形 843">
          <a:extLst>
            <a:ext uri="{FF2B5EF4-FFF2-40B4-BE49-F238E27FC236}">
              <a16:creationId xmlns:a16="http://schemas.microsoft.com/office/drawing/2014/main" id="{73138A01-39F4-4FDD-AB5B-A0AA72EC2D5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5" name="正方形/長方形 844">
          <a:extLst>
            <a:ext uri="{FF2B5EF4-FFF2-40B4-BE49-F238E27FC236}">
              <a16:creationId xmlns:a16="http://schemas.microsoft.com/office/drawing/2014/main" id="{B29BA3A5-A6AA-4B32-80FA-F306CC5C2EA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6" name="正方形/長方形 845">
          <a:extLst>
            <a:ext uri="{FF2B5EF4-FFF2-40B4-BE49-F238E27FC236}">
              <a16:creationId xmlns:a16="http://schemas.microsoft.com/office/drawing/2014/main" id="{065D5820-481D-444F-8087-4A0259EFC44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7" name="正方形/長方形 846">
          <a:extLst>
            <a:ext uri="{FF2B5EF4-FFF2-40B4-BE49-F238E27FC236}">
              <a16:creationId xmlns:a16="http://schemas.microsoft.com/office/drawing/2014/main" id="{079CD677-26C4-427B-A876-D5D6658B5AC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8" name="正方形/長方形 847">
          <a:extLst>
            <a:ext uri="{FF2B5EF4-FFF2-40B4-BE49-F238E27FC236}">
              <a16:creationId xmlns:a16="http://schemas.microsoft.com/office/drawing/2014/main" id="{BF075618-65C4-44B0-A6FF-CC8E5D2920A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9" name="正方形/長方形 848">
          <a:extLst>
            <a:ext uri="{FF2B5EF4-FFF2-40B4-BE49-F238E27FC236}">
              <a16:creationId xmlns:a16="http://schemas.microsoft.com/office/drawing/2014/main" id="{4F66357E-4499-42A1-B821-1678FBBF23B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0" name="テキスト ボックス 849">
          <a:extLst>
            <a:ext uri="{FF2B5EF4-FFF2-40B4-BE49-F238E27FC236}">
              <a16:creationId xmlns:a16="http://schemas.microsoft.com/office/drawing/2014/main" id="{D18AC88D-D046-415A-88F6-B49686D110A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1" name="直線コネクタ 850">
          <a:extLst>
            <a:ext uri="{FF2B5EF4-FFF2-40B4-BE49-F238E27FC236}">
              <a16:creationId xmlns:a16="http://schemas.microsoft.com/office/drawing/2014/main" id="{3352F71E-E93C-4F09-95E3-A35A2AA2FE7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2" name="テキスト ボックス 851">
          <a:extLst>
            <a:ext uri="{FF2B5EF4-FFF2-40B4-BE49-F238E27FC236}">
              <a16:creationId xmlns:a16="http://schemas.microsoft.com/office/drawing/2014/main" id="{4FD480A8-B941-4A5A-87B1-C7D7455869C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3" name="直線コネクタ 852">
          <a:extLst>
            <a:ext uri="{FF2B5EF4-FFF2-40B4-BE49-F238E27FC236}">
              <a16:creationId xmlns:a16="http://schemas.microsoft.com/office/drawing/2014/main" id="{1DB0ED0D-F4A4-4C4D-B091-0E3040651672}"/>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4" name="テキスト ボックス 853">
          <a:extLst>
            <a:ext uri="{FF2B5EF4-FFF2-40B4-BE49-F238E27FC236}">
              <a16:creationId xmlns:a16="http://schemas.microsoft.com/office/drawing/2014/main" id="{79FE065D-D974-4435-A825-B94C9D4467C4}"/>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5" name="直線コネクタ 854">
          <a:extLst>
            <a:ext uri="{FF2B5EF4-FFF2-40B4-BE49-F238E27FC236}">
              <a16:creationId xmlns:a16="http://schemas.microsoft.com/office/drawing/2014/main" id="{A6886086-DCC2-4D99-9B24-231E1A3E6AFC}"/>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6" name="テキスト ボックス 855">
          <a:extLst>
            <a:ext uri="{FF2B5EF4-FFF2-40B4-BE49-F238E27FC236}">
              <a16:creationId xmlns:a16="http://schemas.microsoft.com/office/drawing/2014/main" id="{E78F1C15-483B-4FC0-B073-18EE5E4F8AF6}"/>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7" name="直線コネクタ 856">
          <a:extLst>
            <a:ext uri="{FF2B5EF4-FFF2-40B4-BE49-F238E27FC236}">
              <a16:creationId xmlns:a16="http://schemas.microsoft.com/office/drawing/2014/main" id="{5C96449F-4ACE-4C86-890E-CE722D1C2F4D}"/>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8" name="テキスト ボックス 857">
          <a:extLst>
            <a:ext uri="{FF2B5EF4-FFF2-40B4-BE49-F238E27FC236}">
              <a16:creationId xmlns:a16="http://schemas.microsoft.com/office/drawing/2014/main" id="{4D025DE9-6737-4FDC-BD8A-F8F79E07DA15}"/>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9" name="直線コネクタ 858">
          <a:extLst>
            <a:ext uri="{FF2B5EF4-FFF2-40B4-BE49-F238E27FC236}">
              <a16:creationId xmlns:a16="http://schemas.microsoft.com/office/drawing/2014/main" id="{EFC32985-4A8D-484E-8931-C1986B29FE8D}"/>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60" name="テキスト ボックス 859">
          <a:extLst>
            <a:ext uri="{FF2B5EF4-FFF2-40B4-BE49-F238E27FC236}">
              <a16:creationId xmlns:a16="http://schemas.microsoft.com/office/drawing/2014/main" id="{C1794DD7-3380-45E7-B554-CD027B01D3D5}"/>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1" name="直線コネクタ 860">
          <a:extLst>
            <a:ext uri="{FF2B5EF4-FFF2-40B4-BE49-F238E27FC236}">
              <a16:creationId xmlns:a16="http://schemas.microsoft.com/office/drawing/2014/main" id="{7E0FBCA2-7597-4FD0-BE21-D1DDFDBB584F}"/>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2" name="テキスト ボックス 861">
          <a:extLst>
            <a:ext uri="{FF2B5EF4-FFF2-40B4-BE49-F238E27FC236}">
              <a16:creationId xmlns:a16="http://schemas.microsoft.com/office/drawing/2014/main" id="{842CF48E-9AF1-4170-A75E-9E4D19187B93}"/>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3" name="直線コネクタ 862">
          <a:extLst>
            <a:ext uri="{FF2B5EF4-FFF2-40B4-BE49-F238E27FC236}">
              <a16:creationId xmlns:a16="http://schemas.microsoft.com/office/drawing/2014/main" id="{BA284F2D-C9EE-41C8-A1B7-4384FC053E3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4" name="テキスト ボックス 863">
          <a:extLst>
            <a:ext uri="{FF2B5EF4-FFF2-40B4-BE49-F238E27FC236}">
              <a16:creationId xmlns:a16="http://schemas.microsoft.com/office/drawing/2014/main" id="{19D8243A-0CD3-4D06-8C3C-14DF9DCFD447}"/>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5" name="【公民館】&#10;有形固定資産減価償却率グラフ枠">
          <a:extLst>
            <a:ext uri="{FF2B5EF4-FFF2-40B4-BE49-F238E27FC236}">
              <a16:creationId xmlns:a16="http://schemas.microsoft.com/office/drawing/2014/main" id="{E6FA9D0C-575B-4F38-94B4-86E92503C1A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83820</xdr:rowOff>
    </xdr:from>
    <xdr:to>
      <xdr:col>85</xdr:col>
      <xdr:colOff>126364</xdr:colOff>
      <xdr:row>108</xdr:row>
      <xdr:rowOff>152400</xdr:rowOff>
    </xdr:to>
    <xdr:cxnSp macro="">
      <xdr:nvCxnSpPr>
        <xdr:cNvPr id="866" name="直線コネクタ 865">
          <a:extLst>
            <a:ext uri="{FF2B5EF4-FFF2-40B4-BE49-F238E27FC236}">
              <a16:creationId xmlns:a16="http://schemas.microsoft.com/office/drawing/2014/main" id="{6E9C05E0-F506-42BB-BC16-085B869F728E}"/>
            </a:ext>
          </a:extLst>
        </xdr:cNvPr>
        <xdr:cNvCxnSpPr/>
      </xdr:nvCxnSpPr>
      <xdr:spPr>
        <a:xfrm flipV="1">
          <a:off x="16318864" y="1740027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7" name="【公民館】&#10;有形固定資産減価償却率最小値テキスト">
          <a:extLst>
            <a:ext uri="{FF2B5EF4-FFF2-40B4-BE49-F238E27FC236}">
              <a16:creationId xmlns:a16="http://schemas.microsoft.com/office/drawing/2014/main" id="{36F95D9D-5F54-4012-ACC8-E0D9DA55AE49}"/>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8" name="直線コネクタ 867">
          <a:extLst>
            <a:ext uri="{FF2B5EF4-FFF2-40B4-BE49-F238E27FC236}">
              <a16:creationId xmlns:a16="http://schemas.microsoft.com/office/drawing/2014/main" id="{DB6398DC-9EAB-49F1-A592-07B0F0984D5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30497</xdr:rowOff>
    </xdr:from>
    <xdr:ext cx="405111" cy="259045"/>
    <xdr:sp macro="" textlink="">
      <xdr:nvSpPr>
        <xdr:cNvPr id="869" name="【公民館】&#10;有形固定資産減価償却率最大値テキスト">
          <a:extLst>
            <a:ext uri="{FF2B5EF4-FFF2-40B4-BE49-F238E27FC236}">
              <a16:creationId xmlns:a16="http://schemas.microsoft.com/office/drawing/2014/main" id="{53C5A1A9-26B3-4177-933F-6F1E51363BAD}"/>
            </a:ext>
          </a:extLst>
        </xdr:cNvPr>
        <xdr:cNvSpPr txBox="1"/>
      </xdr:nvSpPr>
      <xdr:spPr>
        <a:xfrm>
          <a:off x="16357600" y="1717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83820</xdr:rowOff>
    </xdr:from>
    <xdr:to>
      <xdr:col>86</xdr:col>
      <xdr:colOff>25400</xdr:colOff>
      <xdr:row>101</xdr:row>
      <xdr:rowOff>83820</xdr:rowOff>
    </xdr:to>
    <xdr:cxnSp macro="">
      <xdr:nvCxnSpPr>
        <xdr:cNvPr id="870" name="直線コネクタ 869">
          <a:extLst>
            <a:ext uri="{FF2B5EF4-FFF2-40B4-BE49-F238E27FC236}">
              <a16:creationId xmlns:a16="http://schemas.microsoft.com/office/drawing/2014/main" id="{4C5614F3-4E1A-4015-913B-419C7C965380}"/>
            </a:ext>
          </a:extLst>
        </xdr:cNvPr>
        <xdr:cNvCxnSpPr/>
      </xdr:nvCxnSpPr>
      <xdr:spPr>
        <a:xfrm>
          <a:off x="16230600" y="1740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129557</xdr:rowOff>
    </xdr:from>
    <xdr:ext cx="405111" cy="259045"/>
    <xdr:sp macro="" textlink="">
      <xdr:nvSpPr>
        <xdr:cNvPr id="871" name="【公民館】&#10;有形固定資産減価償却率平均値テキスト">
          <a:extLst>
            <a:ext uri="{FF2B5EF4-FFF2-40B4-BE49-F238E27FC236}">
              <a16:creationId xmlns:a16="http://schemas.microsoft.com/office/drawing/2014/main" id="{751759EB-8325-41BE-94D7-56BF89DBE11E}"/>
            </a:ext>
          </a:extLst>
        </xdr:cNvPr>
        <xdr:cNvSpPr txBox="1"/>
      </xdr:nvSpPr>
      <xdr:spPr>
        <a:xfrm>
          <a:off x="16357600" y="17788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151130</xdr:rowOff>
    </xdr:from>
    <xdr:to>
      <xdr:col>85</xdr:col>
      <xdr:colOff>177800</xdr:colOff>
      <xdr:row>104</xdr:row>
      <xdr:rowOff>81280</xdr:rowOff>
    </xdr:to>
    <xdr:sp macro="" textlink="">
      <xdr:nvSpPr>
        <xdr:cNvPr id="872" name="フローチャート: 判断 871">
          <a:extLst>
            <a:ext uri="{FF2B5EF4-FFF2-40B4-BE49-F238E27FC236}">
              <a16:creationId xmlns:a16="http://schemas.microsoft.com/office/drawing/2014/main" id="{4FA66DEC-68C6-44A7-A77B-8B5C69693117}"/>
            </a:ext>
          </a:extLst>
        </xdr:cNvPr>
        <xdr:cNvSpPr/>
      </xdr:nvSpPr>
      <xdr:spPr>
        <a:xfrm>
          <a:off x="162687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137795</xdr:rowOff>
    </xdr:from>
    <xdr:to>
      <xdr:col>81</xdr:col>
      <xdr:colOff>101600</xdr:colOff>
      <xdr:row>104</xdr:row>
      <xdr:rowOff>67945</xdr:rowOff>
    </xdr:to>
    <xdr:sp macro="" textlink="">
      <xdr:nvSpPr>
        <xdr:cNvPr id="873" name="フローチャート: 判断 872">
          <a:extLst>
            <a:ext uri="{FF2B5EF4-FFF2-40B4-BE49-F238E27FC236}">
              <a16:creationId xmlns:a16="http://schemas.microsoft.com/office/drawing/2014/main" id="{09B86E13-8544-432B-A25F-566E2517DEA2}"/>
            </a:ext>
          </a:extLst>
        </xdr:cNvPr>
        <xdr:cNvSpPr/>
      </xdr:nvSpPr>
      <xdr:spPr>
        <a:xfrm>
          <a:off x="15430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122555</xdr:rowOff>
    </xdr:from>
    <xdr:to>
      <xdr:col>76</xdr:col>
      <xdr:colOff>165100</xdr:colOff>
      <xdr:row>104</xdr:row>
      <xdr:rowOff>52705</xdr:rowOff>
    </xdr:to>
    <xdr:sp macro="" textlink="">
      <xdr:nvSpPr>
        <xdr:cNvPr id="874" name="フローチャート: 判断 873">
          <a:extLst>
            <a:ext uri="{FF2B5EF4-FFF2-40B4-BE49-F238E27FC236}">
              <a16:creationId xmlns:a16="http://schemas.microsoft.com/office/drawing/2014/main" id="{93408153-1A73-4DE2-9367-052DFEFD2236}"/>
            </a:ext>
          </a:extLst>
        </xdr:cNvPr>
        <xdr:cNvSpPr/>
      </xdr:nvSpPr>
      <xdr:spPr>
        <a:xfrm>
          <a:off x="14541500" y="1778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113030</xdr:rowOff>
    </xdr:from>
    <xdr:to>
      <xdr:col>72</xdr:col>
      <xdr:colOff>38100</xdr:colOff>
      <xdr:row>104</xdr:row>
      <xdr:rowOff>43180</xdr:rowOff>
    </xdr:to>
    <xdr:sp macro="" textlink="">
      <xdr:nvSpPr>
        <xdr:cNvPr id="875" name="フローチャート: 判断 874">
          <a:extLst>
            <a:ext uri="{FF2B5EF4-FFF2-40B4-BE49-F238E27FC236}">
              <a16:creationId xmlns:a16="http://schemas.microsoft.com/office/drawing/2014/main" id="{B9CA15F2-F621-43F9-AE36-0AB3F54AD20E}"/>
            </a:ext>
          </a:extLst>
        </xdr:cNvPr>
        <xdr:cNvSpPr/>
      </xdr:nvSpPr>
      <xdr:spPr>
        <a:xfrm>
          <a:off x="13652500" y="1777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103505</xdr:rowOff>
    </xdr:from>
    <xdr:to>
      <xdr:col>67</xdr:col>
      <xdr:colOff>101600</xdr:colOff>
      <xdr:row>104</xdr:row>
      <xdr:rowOff>33655</xdr:rowOff>
    </xdr:to>
    <xdr:sp macro="" textlink="">
      <xdr:nvSpPr>
        <xdr:cNvPr id="876" name="フローチャート: 判断 875">
          <a:extLst>
            <a:ext uri="{FF2B5EF4-FFF2-40B4-BE49-F238E27FC236}">
              <a16:creationId xmlns:a16="http://schemas.microsoft.com/office/drawing/2014/main" id="{C0020710-A1F2-4D3A-8670-38751DF4FDE2}"/>
            </a:ext>
          </a:extLst>
        </xdr:cNvPr>
        <xdr:cNvSpPr/>
      </xdr:nvSpPr>
      <xdr:spPr>
        <a:xfrm>
          <a:off x="12763500" y="1776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403FAB5D-C280-4CC0-88B2-8AB5ABC3512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DAADDCCC-4C32-4454-BD81-A605D642CCC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CBE1807A-BC58-4162-B2D4-A59B31F072D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C72887FA-B6C8-45BE-9710-7E462AB20BD9}"/>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C3F8B5EA-ADE4-46ED-900A-6887C64F825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143511</xdr:rowOff>
    </xdr:from>
    <xdr:to>
      <xdr:col>85</xdr:col>
      <xdr:colOff>177800</xdr:colOff>
      <xdr:row>104</xdr:row>
      <xdr:rowOff>73661</xdr:rowOff>
    </xdr:to>
    <xdr:sp macro="" textlink="">
      <xdr:nvSpPr>
        <xdr:cNvPr id="882" name="楕円 881">
          <a:extLst>
            <a:ext uri="{FF2B5EF4-FFF2-40B4-BE49-F238E27FC236}">
              <a16:creationId xmlns:a16="http://schemas.microsoft.com/office/drawing/2014/main" id="{FD9253E8-8A04-42EC-B112-DC2BE31FE97C}"/>
            </a:ext>
          </a:extLst>
        </xdr:cNvPr>
        <xdr:cNvSpPr/>
      </xdr:nvSpPr>
      <xdr:spPr>
        <a:xfrm>
          <a:off x="16268700" y="1780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166388</xdr:rowOff>
    </xdr:from>
    <xdr:ext cx="405111" cy="259045"/>
    <xdr:sp macro="" textlink="">
      <xdr:nvSpPr>
        <xdr:cNvPr id="883" name="【公民館】&#10;有形固定資産減価償却率該当値テキスト">
          <a:extLst>
            <a:ext uri="{FF2B5EF4-FFF2-40B4-BE49-F238E27FC236}">
              <a16:creationId xmlns:a16="http://schemas.microsoft.com/office/drawing/2014/main" id="{314A89F2-D5C0-4489-B071-669BB103193C}"/>
            </a:ext>
          </a:extLst>
        </xdr:cNvPr>
        <xdr:cNvSpPr txBox="1"/>
      </xdr:nvSpPr>
      <xdr:spPr>
        <a:xfrm>
          <a:off x="16357600"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2539</xdr:rowOff>
    </xdr:from>
    <xdr:to>
      <xdr:col>81</xdr:col>
      <xdr:colOff>101600</xdr:colOff>
      <xdr:row>104</xdr:row>
      <xdr:rowOff>104139</xdr:rowOff>
    </xdr:to>
    <xdr:sp macro="" textlink="">
      <xdr:nvSpPr>
        <xdr:cNvPr id="884" name="楕円 883">
          <a:extLst>
            <a:ext uri="{FF2B5EF4-FFF2-40B4-BE49-F238E27FC236}">
              <a16:creationId xmlns:a16="http://schemas.microsoft.com/office/drawing/2014/main" id="{5A52DCCA-E54E-40BB-9A13-C1CBA01B4080}"/>
            </a:ext>
          </a:extLst>
        </xdr:cNvPr>
        <xdr:cNvSpPr/>
      </xdr:nvSpPr>
      <xdr:spPr>
        <a:xfrm>
          <a:off x="15430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22861</xdr:rowOff>
    </xdr:from>
    <xdr:to>
      <xdr:col>85</xdr:col>
      <xdr:colOff>127000</xdr:colOff>
      <xdr:row>104</xdr:row>
      <xdr:rowOff>53339</xdr:rowOff>
    </xdr:to>
    <xdr:cxnSp macro="">
      <xdr:nvCxnSpPr>
        <xdr:cNvPr id="885" name="直線コネクタ 884">
          <a:extLst>
            <a:ext uri="{FF2B5EF4-FFF2-40B4-BE49-F238E27FC236}">
              <a16:creationId xmlns:a16="http://schemas.microsoft.com/office/drawing/2014/main" id="{C8283DEE-23A2-4A04-A6F0-6D83984CCD7D}"/>
            </a:ext>
          </a:extLst>
        </xdr:cNvPr>
        <xdr:cNvCxnSpPr/>
      </xdr:nvCxnSpPr>
      <xdr:spPr>
        <a:xfrm flipV="1">
          <a:off x="15481300" y="17853661"/>
          <a:ext cx="8382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156845</xdr:rowOff>
    </xdr:from>
    <xdr:to>
      <xdr:col>76</xdr:col>
      <xdr:colOff>165100</xdr:colOff>
      <xdr:row>104</xdr:row>
      <xdr:rowOff>86995</xdr:rowOff>
    </xdr:to>
    <xdr:sp macro="" textlink="">
      <xdr:nvSpPr>
        <xdr:cNvPr id="886" name="楕円 885">
          <a:extLst>
            <a:ext uri="{FF2B5EF4-FFF2-40B4-BE49-F238E27FC236}">
              <a16:creationId xmlns:a16="http://schemas.microsoft.com/office/drawing/2014/main" id="{85917EE8-75C5-4BD9-BBFB-9B758294C2CE}"/>
            </a:ext>
          </a:extLst>
        </xdr:cNvPr>
        <xdr:cNvSpPr/>
      </xdr:nvSpPr>
      <xdr:spPr>
        <a:xfrm>
          <a:off x="14541500" y="1781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36195</xdr:rowOff>
    </xdr:from>
    <xdr:to>
      <xdr:col>81</xdr:col>
      <xdr:colOff>50800</xdr:colOff>
      <xdr:row>104</xdr:row>
      <xdr:rowOff>53339</xdr:rowOff>
    </xdr:to>
    <xdr:cxnSp macro="">
      <xdr:nvCxnSpPr>
        <xdr:cNvPr id="887" name="直線コネクタ 886">
          <a:extLst>
            <a:ext uri="{FF2B5EF4-FFF2-40B4-BE49-F238E27FC236}">
              <a16:creationId xmlns:a16="http://schemas.microsoft.com/office/drawing/2014/main" id="{4CC1E051-A994-490B-BC39-2A210F92926A}"/>
            </a:ext>
          </a:extLst>
        </xdr:cNvPr>
        <xdr:cNvCxnSpPr/>
      </xdr:nvCxnSpPr>
      <xdr:spPr>
        <a:xfrm>
          <a:off x="14592300" y="17866995"/>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118745</xdr:rowOff>
    </xdr:from>
    <xdr:to>
      <xdr:col>72</xdr:col>
      <xdr:colOff>38100</xdr:colOff>
      <xdr:row>104</xdr:row>
      <xdr:rowOff>48895</xdr:rowOff>
    </xdr:to>
    <xdr:sp macro="" textlink="">
      <xdr:nvSpPr>
        <xdr:cNvPr id="888" name="楕円 887">
          <a:extLst>
            <a:ext uri="{FF2B5EF4-FFF2-40B4-BE49-F238E27FC236}">
              <a16:creationId xmlns:a16="http://schemas.microsoft.com/office/drawing/2014/main" id="{EFF6FB9B-DDE5-4A79-92DC-A4E4953FFD34}"/>
            </a:ext>
          </a:extLst>
        </xdr:cNvPr>
        <xdr:cNvSpPr/>
      </xdr:nvSpPr>
      <xdr:spPr>
        <a:xfrm>
          <a:off x="13652500" y="1777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169545</xdr:rowOff>
    </xdr:from>
    <xdr:to>
      <xdr:col>76</xdr:col>
      <xdr:colOff>114300</xdr:colOff>
      <xdr:row>104</xdr:row>
      <xdr:rowOff>36195</xdr:rowOff>
    </xdr:to>
    <xdr:cxnSp macro="">
      <xdr:nvCxnSpPr>
        <xdr:cNvPr id="889" name="直線コネクタ 888">
          <a:extLst>
            <a:ext uri="{FF2B5EF4-FFF2-40B4-BE49-F238E27FC236}">
              <a16:creationId xmlns:a16="http://schemas.microsoft.com/office/drawing/2014/main" id="{59A416B2-D2A1-49CF-8AC7-60EC3AFCDBF5}"/>
            </a:ext>
          </a:extLst>
        </xdr:cNvPr>
        <xdr:cNvCxnSpPr/>
      </xdr:nvCxnSpPr>
      <xdr:spPr>
        <a:xfrm>
          <a:off x="13703300" y="178288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80645</xdr:rowOff>
    </xdr:from>
    <xdr:to>
      <xdr:col>67</xdr:col>
      <xdr:colOff>101600</xdr:colOff>
      <xdr:row>104</xdr:row>
      <xdr:rowOff>10795</xdr:rowOff>
    </xdr:to>
    <xdr:sp macro="" textlink="">
      <xdr:nvSpPr>
        <xdr:cNvPr id="890" name="楕円 889">
          <a:extLst>
            <a:ext uri="{FF2B5EF4-FFF2-40B4-BE49-F238E27FC236}">
              <a16:creationId xmlns:a16="http://schemas.microsoft.com/office/drawing/2014/main" id="{5FA64067-F287-4FEC-9DC6-B55817EF9C41}"/>
            </a:ext>
          </a:extLst>
        </xdr:cNvPr>
        <xdr:cNvSpPr/>
      </xdr:nvSpPr>
      <xdr:spPr>
        <a:xfrm>
          <a:off x="12763500" y="1773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131445</xdr:rowOff>
    </xdr:from>
    <xdr:to>
      <xdr:col>71</xdr:col>
      <xdr:colOff>177800</xdr:colOff>
      <xdr:row>103</xdr:row>
      <xdr:rowOff>169545</xdr:rowOff>
    </xdr:to>
    <xdr:cxnSp macro="">
      <xdr:nvCxnSpPr>
        <xdr:cNvPr id="891" name="直線コネクタ 890">
          <a:extLst>
            <a:ext uri="{FF2B5EF4-FFF2-40B4-BE49-F238E27FC236}">
              <a16:creationId xmlns:a16="http://schemas.microsoft.com/office/drawing/2014/main" id="{59ACA658-154A-403C-95F3-FCF091855330}"/>
            </a:ext>
          </a:extLst>
        </xdr:cNvPr>
        <xdr:cNvCxnSpPr/>
      </xdr:nvCxnSpPr>
      <xdr:spPr>
        <a:xfrm>
          <a:off x="12814300" y="177907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84472</xdr:rowOff>
    </xdr:from>
    <xdr:ext cx="405111" cy="259045"/>
    <xdr:sp macro="" textlink="">
      <xdr:nvSpPr>
        <xdr:cNvPr id="892" name="n_1aveValue【公民館】&#10;有形固定資産減価償却率">
          <a:extLst>
            <a:ext uri="{FF2B5EF4-FFF2-40B4-BE49-F238E27FC236}">
              <a16:creationId xmlns:a16="http://schemas.microsoft.com/office/drawing/2014/main" id="{4E24BA94-DC2F-432A-B0CF-5CC32C1B5682}"/>
            </a:ext>
          </a:extLst>
        </xdr:cNvPr>
        <xdr:cNvSpPr txBox="1"/>
      </xdr:nvSpPr>
      <xdr:spPr>
        <a:xfrm>
          <a:off x="152660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69232</xdr:rowOff>
    </xdr:from>
    <xdr:ext cx="405111" cy="259045"/>
    <xdr:sp macro="" textlink="">
      <xdr:nvSpPr>
        <xdr:cNvPr id="893" name="n_2aveValue【公民館】&#10;有形固定資産減価償却率">
          <a:extLst>
            <a:ext uri="{FF2B5EF4-FFF2-40B4-BE49-F238E27FC236}">
              <a16:creationId xmlns:a16="http://schemas.microsoft.com/office/drawing/2014/main" id="{EE10C0FB-379C-4CF0-92AD-1CB1A57C30AA}"/>
            </a:ext>
          </a:extLst>
        </xdr:cNvPr>
        <xdr:cNvSpPr txBox="1"/>
      </xdr:nvSpPr>
      <xdr:spPr>
        <a:xfrm>
          <a:off x="14389744" y="1755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59707</xdr:rowOff>
    </xdr:from>
    <xdr:ext cx="405111" cy="259045"/>
    <xdr:sp macro="" textlink="">
      <xdr:nvSpPr>
        <xdr:cNvPr id="894" name="n_3aveValue【公民館】&#10;有形固定資産減価償却率">
          <a:extLst>
            <a:ext uri="{FF2B5EF4-FFF2-40B4-BE49-F238E27FC236}">
              <a16:creationId xmlns:a16="http://schemas.microsoft.com/office/drawing/2014/main" id="{C72CEFE2-A349-44F5-A7D5-6A8441524F8D}"/>
            </a:ext>
          </a:extLst>
        </xdr:cNvPr>
        <xdr:cNvSpPr txBox="1"/>
      </xdr:nvSpPr>
      <xdr:spPr>
        <a:xfrm>
          <a:off x="13500744" y="1754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24782</xdr:rowOff>
    </xdr:from>
    <xdr:ext cx="405111" cy="259045"/>
    <xdr:sp macro="" textlink="">
      <xdr:nvSpPr>
        <xdr:cNvPr id="895" name="n_4aveValue【公民館】&#10;有形固定資産減価償却率">
          <a:extLst>
            <a:ext uri="{FF2B5EF4-FFF2-40B4-BE49-F238E27FC236}">
              <a16:creationId xmlns:a16="http://schemas.microsoft.com/office/drawing/2014/main" id="{5B79E85C-1EE4-4587-A7B4-E289081C91D7}"/>
            </a:ext>
          </a:extLst>
        </xdr:cNvPr>
        <xdr:cNvSpPr txBox="1"/>
      </xdr:nvSpPr>
      <xdr:spPr>
        <a:xfrm>
          <a:off x="12611744" y="1785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95266</xdr:rowOff>
    </xdr:from>
    <xdr:ext cx="405111" cy="259045"/>
    <xdr:sp macro="" textlink="">
      <xdr:nvSpPr>
        <xdr:cNvPr id="896" name="n_1mainValue【公民館】&#10;有形固定資産減価償却率">
          <a:extLst>
            <a:ext uri="{FF2B5EF4-FFF2-40B4-BE49-F238E27FC236}">
              <a16:creationId xmlns:a16="http://schemas.microsoft.com/office/drawing/2014/main" id="{3F140EFB-5D43-49DE-9B9D-6AB9819F5FE3}"/>
            </a:ext>
          </a:extLst>
        </xdr:cNvPr>
        <xdr:cNvSpPr txBox="1"/>
      </xdr:nvSpPr>
      <xdr:spPr>
        <a:xfrm>
          <a:off x="152660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78122</xdr:rowOff>
    </xdr:from>
    <xdr:ext cx="405111" cy="259045"/>
    <xdr:sp macro="" textlink="">
      <xdr:nvSpPr>
        <xdr:cNvPr id="897" name="n_2mainValue【公民館】&#10;有形固定資産減価償却率">
          <a:extLst>
            <a:ext uri="{FF2B5EF4-FFF2-40B4-BE49-F238E27FC236}">
              <a16:creationId xmlns:a16="http://schemas.microsoft.com/office/drawing/2014/main" id="{7E59436D-00A3-4929-B49A-12EE452D3D3D}"/>
            </a:ext>
          </a:extLst>
        </xdr:cNvPr>
        <xdr:cNvSpPr txBox="1"/>
      </xdr:nvSpPr>
      <xdr:spPr>
        <a:xfrm>
          <a:off x="14389744" y="1790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40022</xdr:rowOff>
    </xdr:from>
    <xdr:ext cx="405111" cy="259045"/>
    <xdr:sp macro="" textlink="">
      <xdr:nvSpPr>
        <xdr:cNvPr id="898" name="n_3mainValue【公民館】&#10;有形固定資産減価償却率">
          <a:extLst>
            <a:ext uri="{FF2B5EF4-FFF2-40B4-BE49-F238E27FC236}">
              <a16:creationId xmlns:a16="http://schemas.microsoft.com/office/drawing/2014/main" id="{CC93359C-E6D6-4112-9133-F44E9A4831A4}"/>
            </a:ext>
          </a:extLst>
        </xdr:cNvPr>
        <xdr:cNvSpPr txBox="1"/>
      </xdr:nvSpPr>
      <xdr:spPr>
        <a:xfrm>
          <a:off x="13500744" y="1787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27322</xdr:rowOff>
    </xdr:from>
    <xdr:ext cx="405111" cy="259045"/>
    <xdr:sp macro="" textlink="">
      <xdr:nvSpPr>
        <xdr:cNvPr id="899" name="n_4mainValue【公民館】&#10;有形固定資産減価償却率">
          <a:extLst>
            <a:ext uri="{FF2B5EF4-FFF2-40B4-BE49-F238E27FC236}">
              <a16:creationId xmlns:a16="http://schemas.microsoft.com/office/drawing/2014/main" id="{7220B555-AA74-4AE7-B605-84FC56729E5B}"/>
            </a:ext>
          </a:extLst>
        </xdr:cNvPr>
        <xdr:cNvSpPr txBox="1"/>
      </xdr:nvSpPr>
      <xdr:spPr>
        <a:xfrm>
          <a:off x="12611744" y="1751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0" name="正方形/長方形 899">
          <a:extLst>
            <a:ext uri="{FF2B5EF4-FFF2-40B4-BE49-F238E27FC236}">
              <a16:creationId xmlns:a16="http://schemas.microsoft.com/office/drawing/2014/main" id="{FD718FA0-4BC9-45F0-AB40-FFA82AA4675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1" name="正方形/長方形 900">
          <a:extLst>
            <a:ext uri="{FF2B5EF4-FFF2-40B4-BE49-F238E27FC236}">
              <a16:creationId xmlns:a16="http://schemas.microsoft.com/office/drawing/2014/main" id="{7F958CA5-841E-41EA-BE11-44D653569DD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2" name="正方形/長方形 901">
          <a:extLst>
            <a:ext uri="{FF2B5EF4-FFF2-40B4-BE49-F238E27FC236}">
              <a16:creationId xmlns:a16="http://schemas.microsoft.com/office/drawing/2014/main" id="{DDD4387B-2E24-4CCA-85AD-249BFE5A267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3" name="正方形/長方形 902">
          <a:extLst>
            <a:ext uri="{FF2B5EF4-FFF2-40B4-BE49-F238E27FC236}">
              <a16:creationId xmlns:a16="http://schemas.microsoft.com/office/drawing/2014/main" id="{C1CBC03C-308C-46AB-8FCE-68F82961F19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4" name="正方形/長方形 903">
          <a:extLst>
            <a:ext uri="{FF2B5EF4-FFF2-40B4-BE49-F238E27FC236}">
              <a16:creationId xmlns:a16="http://schemas.microsoft.com/office/drawing/2014/main" id="{E70EFE8A-B112-4EEB-A313-5533D01C89B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5" name="正方形/長方形 904">
          <a:extLst>
            <a:ext uri="{FF2B5EF4-FFF2-40B4-BE49-F238E27FC236}">
              <a16:creationId xmlns:a16="http://schemas.microsoft.com/office/drawing/2014/main" id="{1C1A2057-7FAD-4005-9AF2-6D461DED81C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6" name="正方形/長方形 905">
          <a:extLst>
            <a:ext uri="{FF2B5EF4-FFF2-40B4-BE49-F238E27FC236}">
              <a16:creationId xmlns:a16="http://schemas.microsoft.com/office/drawing/2014/main" id="{FEED2F65-B3E3-4EEF-952B-3E1F201513B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7" name="正方形/長方形 906">
          <a:extLst>
            <a:ext uri="{FF2B5EF4-FFF2-40B4-BE49-F238E27FC236}">
              <a16:creationId xmlns:a16="http://schemas.microsoft.com/office/drawing/2014/main" id="{1FD01269-381A-4DAC-A699-43603BFFF8E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8" name="テキスト ボックス 907">
          <a:extLst>
            <a:ext uri="{FF2B5EF4-FFF2-40B4-BE49-F238E27FC236}">
              <a16:creationId xmlns:a16="http://schemas.microsoft.com/office/drawing/2014/main" id="{19C4CFE2-85E4-4E86-A271-AFB18B4ADAF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9" name="直線コネクタ 908">
          <a:extLst>
            <a:ext uri="{FF2B5EF4-FFF2-40B4-BE49-F238E27FC236}">
              <a16:creationId xmlns:a16="http://schemas.microsoft.com/office/drawing/2014/main" id="{D5BABA75-417D-4F23-85DF-D18223EE513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0" name="直線コネクタ 909">
          <a:extLst>
            <a:ext uri="{FF2B5EF4-FFF2-40B4-BE49-F238E27FC236}">
              <a16:creationId xmlns:a16="http://schemas.microsoft.com/office/drawing/2014/main" id="{12795185-BC3F-498E-9ABA-4CBEBFFBF873}"/>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1" name="テキスト ボックス 910">
          <a:extLst>
            <a:ext uri="{FF2B5EF4-FFF2-40B4-BE49-F238E27FC236}">
              <a16:creationId xmlns:a16="http://schemas.microsoft.com/office/drawing/2014/main" id="{D7F60E65-8D26-4DEF-B8FF-BDACB4F64DB3}"/>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2" name="直線コネクタ 911">
          <a:extLst>
            <a:ext uri="{FF2B5EF4-FFF2-40B4-BE49-F238E27FC236}">
              <a16:creationId xmlns:a16="http://schemas.microsoft.com/office/drawing/2014/main" id="{019BEA72-295C-466D-8C89-72FBB2A79139}"/>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3" name="テキスト ボックス 912">
          <a:extLst>
            <a:ext uri="{FF2B5EF4-FFF2-40B4-BE49-F238E27FC236}">
              <a16:creationId xmlns:a16="http://schemas.microsoft.com/office/drawing/2014/main" id="{B204193A-03B4-453A-86A3-4C6D7BAF6F96}"/>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4" name="直線コネクタ 913">
          <a:extLst>
            <a:ext uri="{FF2B5EF4-FFF2-40B4-BE49-F238E27FC236}">
              <a16:creationId xmlns:a16="http://schemas.microsoft.com/office/drawing/2014/main" id="{B5562EAD-9CEB-4B63-9480-8B83EE3AB53E}"/>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5" name="テキスト ボックス 914">
          <a:extLst>
            <a:ext uri="{FF2B5EF4-FFF2-40B4-BE49-F238E27FC236}">
              <a16:creationId xmlns:a16="http://schemas.microsoft.com/office/drawing/2014/main" id="{ED44A15F-8491-4E97-8C04-383CE8C35985}"/>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6" name="直線コネクタ 915">
          <a:extLst>
            <a:ext uri="{FF2B5EF4-FFF2-40B4-BE49-F238E27FC236}">
              <a16:creationId xmlns:a16="http://schemas.microsoft.com/office/drawing/2014/main" id="{D016B8C4-52AD-4865-AA3F-1E8778B98735}"/>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7" name="テキスト ボックス 916">
          <a:extLst>
            <a:ext uri="{FF2B5EF4-FFF2-40B4-BE49-F238E27FC236}">
              <a16:creationId xmlns:a16="http://schemas.microsoft.com/office/drawing/2014/main" id="{4AB2079B-5AE9-4088-84C2-E6403B2211AD}"/>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8" name="直線コネクタ 917">
          <a:extLst>
            <a:ext uri="{FF2B5EF4-FFF2-40B4-BE49-F238E27FC236}">
              <a16:creationId xmlns:a16="http://schemas.microsoft.com/office/drawing/2014/main" id="{F9A2B30D-8677-4774-B264-E9A1C1496C55}"/>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9" name="テキスト ボックス 918">
          <a:extLst>
            <a:ext uri="{FF2B5EF4-FFF2-40B4-BE49-F238E27FC236}">
              <a16:creationId xmlns:a16="http://schemas.microsoft.com/office/drawing/2014/main" id="{24D07B4F-70FB-4E90-94DB-EAB0738B5E81}"/>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a:extLst>
            <a:ext uri="{FF2B5EF4-FFF2-40B4-BE49-F238E27FC236}">
              <a16:creationId xmlns:a16="http://schemas.microsoft.com/office/drawing/2014/main" id="{F194637F-EDCC-4F3B-9EB4-75A8499BB9F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1" name="テキスト ボックス 920">
          <a:extLst>
            <a:ext uri="{FF2B5EF4-FFF2-40B4-BE49-F238E27FC236}">
              <a16:creationId xmlns:a16="http://schemas.microsoft.com/office/drawing/2014/main" id="{3F6D6CB2-22ED-493D-974D-90071F77294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公民館】&#10;一人当たり面積グラフ枠">
          <a:extLst>
            <a:ext uri="{FF2B5EF4-FFF2-40B4-BE49-F238E27FC236}">
              <a16:creationId xmlns:a16="http://schemas.microsoft.com/office/drawing/2014/main" id="{981D4905-DFC6-48E9-9270-ED7D1FA2633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83820</xdr:rowOff>
    </xdr:from>
    <xdr:to>
      <xdr:col>116</xdr:col>
      <xdr:colOff>62864</xdr:colOff>
      <xdr:row>108</xdr:row>
      <xdr:rowOff>114300</xdr:rowOff>
    </xdr:to>
    <xdr:cxnSp macro="">
      <xdr:nvCxnSpPr>
        <xdr:cNvPr id="923" name="直線コネクタ 922">
          <a:extLst>
            <a:ext uri="{FF2B5EF4-FFF2-40B4-BE49-F238E27FC236}">
              <a16:creationId xmlns:a16="http://schemas.microsoft.com/office/drawing/2014/main" id="{FAED0D68-EF6D-40FD-8B07-49DDAE3A2A03}"/>
            </a:ext>
          </a:extLst>
        </xdr:cNvPr>
        <xdr:cNvCxnSpPr/>
      </xdr:nvCxnSpPr>
      <xdr:spPr>
        <a:xfrm flipV="1">
          <a:off x="22160864" y="1722882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924" name="【公民館】&#10;一人当たり面積最小値テキスト">
          <a:extLst>
            <a:ext uri="{FF2B5EF4-FFF2-40B4-BE49-F238E27FC236}">
              <a16:creationId xmlns:a16="http://schemas.microsoft.com/office/drawing/2014/main" id="{8B08EA82-C69D-4C42-9758-63FE05A06B2A}"/>
            </a:ext>
          </a:extLst>
        </xdr:cNvPr>
        <xdr:cNvSpPr txBox="1"/>
      </xdr:nvSpPr>
      <xdr:spPr>
        <a:xfrm>
          <a:off x="22199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925" name="直線コネクタ 924">
          <a:extLst>
            <a:ext uri="{FF2B5EF4-FFF2-40B4-BE49-F238E27FC236}">
              <a16:creationId xmlns:a16="http://schemas.microsoft.com/office/drawing/2014/main" id="{C875A2F7-4911-4837-A300-EE3F40282A5F}"/>
            </a:ext>
          </a:extLst>
        </xdr:cNvPr>
        <xdr:cNvCxnSpPr/>
      </xdr:nvCxnSpPr>
      <xdr:spPr>
        <a:xfrm>
          <a:off x="22072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30497</xdr:rowOff>
    </xdr:from>
    <xdr:ext cx="469744" cy="259045"/>
    <xdr:sp macro="" textlink="">
      <xdr:nvSpPr>
        <xdr:cNvPr id="926" name="【公民館】&#10;一人当たり面積最大値テキスト">
          <a:extLst>
            <a:ext uri="{FF2B5EF4-FFF2-40B4-BE49-F238E27FC236}">
              <a16:creationId xmlns:a16="http://schemas.microsoft.com/office/drawing/2014/main" id="{ABD06BAC-7E2E-44B2-A25C-3B9DB7AFC23E}"/>
            </a:ext>
          </a:extLst>
        </xdr:cNvPr>
        <xdr:cNvSpPr txBox="1"/>
      </xdr:nvSpPr>
      <xdr:spPr>
        <a:xfrm>
          <a:off x="22199600" y="1700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83820</xdr:rowOff>
    </xdr:from>
    <xdr:to>
      <xdr:col>116</xdr:col>
      <xdr:colOff>152400</xdr:colOff>
      <xdr:row>100</xdr:row>
      <xdr:rowOff>83820</xdr:rowOff>
    </xdr:to>
    <xdr:cxnSp macro="">
      <xdr:nvCxnSpPr>
        <xdr:cNvPr id="927" name="直線コネクタ 926">
          <a:extLst>
            <a:ext uri="{FF2B5EF4-FFF2-40B4-BE49-F238E27FC236}">
              <a16:creationId xmlns:a16="http://schemas.microsoft.com/office/drawing/2014/main" id="{40F56220-0C91-46C2-AD2A-8CC1A544A928}"/>
            </a:ext>
          </a:extLst>
        </xdr:cNvPr>
        <xdr:cNvCxnSpPr/>
      </xdr:nvCxnSpPr>
      <xdr:spPr>
        <a:xfrm>
          <a:off x="22072600" y="1722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97807</xdr:rowOff>
    </xdr:from>
    <xdr:ext cx="469744" cy="259045"/>
    <xdr:sp macro="" textlink="">
      <xdr:nvSpPr>
        <xdr:cNvPr id="928" name="【公民館】&#10;一人当たり面積平均値テキスト">
          <a:extLst>
            <a:ext uri="{FF2B5EF4-FFF2-40B4-BE49-F238E27FC236}">
              <a16:creationId xmlns:a16="http://schemas.microsoft.com/office/drawing/2014/main" id="{D096368C-E2F3-4CBD-B84F-74DAFC2FEE81}"/>
            </a:ext>
          </a:extLst>
        </xdr:cNvPr>
        <xdr:cNvSpPr txBox="1"/>
      </xdr:nvSpPr>
      <xdr:spPr>
        <a:xfrm>
          <a:off x="22199600" y="17928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74930</xdr:rowOff>
    </xdr:from>
    <xdr:to>
      <xdr:col>116</xdr:col>
      <xdr:colOff>114300</xdr:colOff>
      <xdr:row>106</xdr:row>
      <xdr:rowOff>5080</xdr:rowOff>
    </xdr:to>
    <xdr:sp macro="" textlink="">
      <xdr:nvSpPr>
        <xdr:cNvPr id="929" name="フローチャート: 判断 928">
          <a:extLst>
            <a:ext uri="{FF2B5EF4-FFF2-40B4-BE49-F238E27FC236}">
              <a16:creationId xmlns:a16="http://schemas.microsoft.com/office/drawing/2014/main" id="{2B0720FA-FC2A-4811-BCAF-37EAB28F0940}"/>
            </a:ext>
          </a:extLst>
        </xdr:cNvPr>
        <xdr:cNvSpPr/>
      </xdr:nvSpPr>
      <xdr:spPr>
        <a:xfrm>
          <a:off x="221107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930" name="フローチャート: 判断 929">
          <a:extLst>
            <a:ext uri="{FF2B5EF4-FFF2-40B4-BE49-F238E27FC236}">
              <a16:creationId xmlns:a16="http://schemas.microsoft.com/office/drawing/2014/main" id="{82791474-6A78-42F2-9D29-76616A7C809F}"/>
            </a:ext>
          </a:extLst>
        </xdr:cNvPr>
        <xdr:cNvSpPr/>
      </xdr:nvSpPr>
      <xdr:spPr>
        <a:xfrm>
          <a:off x="21272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82550</xdr:rowOff>
    </xdr:from>
    <xdr:to>
      <xdr:col>107</xdr:col>
      <xdr:colOff>101600</xdr:colOff>
      <xdr:row>106</xdr:row>
      <xdr:rowOff>12700</xdr:rowOff>
    </xdr:to>
    <xdr:sp macro="" textlink="">
      <xdr:nvSpPr>
        <xdr:cNvPr id="931" name="フローチャート: 判断 930">
          <a:extLst>
            <a:ext uri="{FF2B5EF4-FFF2-40B4-BE49-F238E27FC236}">
              <a16:creationId xmlns:a16="http://schemas.microsoft.com/office/drawing/2014/main" id="{51F323CD-2778-4F67-9B9B-D63E204EACFC}"/>
            </a:ext>
          </a:extLst>
        </xdr:cNvPr>
        <xdr:cNvSpPr/>
      </xdr:nvSpPr>
      <xdr:spPr>
        <a:xfrm>
          <a:off x="20383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67311</xdr:rowOff>
    </xdr:from>
    <xdr:to>
      <xdr:col>102</xdr:col>
      <xdr:colOff>165100</xdr:colOff>
      <xdr:row>105</xdr:row>
      <xdr:rowOff>168911</xdr:rowOff>
    </xdr:to>
    <xdr:sp macro="" textlink="">
      <xdr:nvSpPr>
        <xdr:cNvPr id="932" name="フローチャート: 判断 931">
          <a:extLst>
            <a:ext uri="{FF2B5EF4-FFF2-40B4-BE49-F238E27FC236}">
              <a16:creationId xmlns:a16="http://schemas.microsoft.com/office/drawing/2014/main" id="{32425CCB-4519-4BBD-8B9D-59C358DF53DD}"/>
            </a:ext>
          </a:extLst>
        </xdr:cNvPr>
        <xdr:cNvSpPr/>
      </xdr:nvSpPr>
      <xdr:spPr>
        <a:xfrm>
          <a:off x="19494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90170</xdr:rowOff>
    </xdr:from>
    <xdr:to>
      <xdr:col>98</xdr:col>
      <xdr:colOff>38100</xdr:colOff>
      <xdr:row>106</xdr:row>
      <xdr:rowOff>20320</xdr:rowOff>
    </xdr:to>
    <xdr:sp macro="" textlink="">
      <xdr:nvSpPr>
        <xdr:cNvPr id="933" name="フローチャート: 判断 932">
          <a:extLst>
            <a:ext uri="{FF2B5EF4-FFF2-40B4-BE49-F238E27FC236}">
              <a16:creationId xmlns:a16="http://schemas.microsoft.com/office/drawing/2014/main" id="{FFFA776B-1DBA-4741-A439-EB29FC017741}"/>
            </a:ext>
          </a:extLst>
        </xdr:cNvPr>
        <xdr:cNvSpPr/>
      </xdr:nvSpPr>
      <xdr:spPr>
        <a:xfrm>
          <a:off x="18605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640DCA80-A65E-4C74-B3E7-2597D31F68A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01C7D946-379E-4196-B4D4-297F1253DCF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57ED20DD-AC8F-43D6-B290-4DC37A2C93A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EC10F57E-E2A7-47DA-AE46-9FC87D0C823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16FB8615-2986-41FA-8C7D-AB97C267A3B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151130</xdr:rowOff>
    </xdr:from>
    <xdr:to>
      <xdr:col>116</xdr:col>
      <xdr:colOff>114300</xdr:colOff>
      <xdr:row>106</xdr:row>
      <xdr:rowOff>81280</xdr:rowOff>
    </xdr:to>
    <xdr:sp macro="" textlink="">
      <xdr:nvSpPr>
        <xdr:cNvPr id="939" name="楕円 938">
          <a:extLst>
            <a:ext uri="{FF2B5EF4-FFF2-40B4-BE49-F238E27FC236}">
              <a16:creationId xmlns:a16="http://schemas.microsoft.com/office/drawing/2014/main" id="{67387699-7AC6-4A0A-B967-A4D884F9B2B9}"/>
            </a:ext>
          </a:extLst>
        </xdr:cNvPr>
        <xdr:cNvSpPr/>
      </xdr:nvSpPr>
      <xdr:spPr>
        <a:xfrm>
          <a:off x="221107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129557</xdr:rowOff>
    </xdr:from>
    <xdr:ext cx="469744" cy="259045"/>
    <xdr:sp macro="" textlink="">
      <xdr:nvSpPr>
        <xdr:cNvPr id="940" name="【公民館】&#10;一人当たり面積該当値テキスト">
          <a:extLst>
            <a:ext uri="{FF2B5EF4-FFF2-40B4-BE49-F238E27FC236}">
              <a16:creationId xmlns:a16="http://schemas.microsoft.com/office/drawing/2014/main" id="{B9A8509D-3E41-408D-8B8A-62C1F45A7C9E}"/>
            </a:ext>
          </a:extLst>
        </xdr:cNvPr>
        <xdr:cNvSpPr txBox="1"/>
      </xdr:nvSpPr>
      <xdr:spPr>
        <a:xfrm>
          <a:off x="22199600"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166370</xdr:rowOff>
    </xdr:from>
    <xdr:to>
      <xdr:col>112</xdr:col>
      <xdr:colOff>38100</xdr:colOff>
      <xdr:row>106</xdr:row>
      <xdr:rowOff>96520</xdr:rowOff>
    </xdr:to>
    <xdr:sp macro="" textlink="">
      <xdr:nvSpPr>
        <xdr:cNvPr id="941" name="楕円 940">
          <a:extLst>
            <a:ext uri="{FF2B5EF4-FFF2-40B4-BE49-F238E27FC236}">
              <a16:creationId xmlns:a16="http://schemas.microsoft.com/office/drawing/2014/main" id="{3B7A7745-569C-4713-9033-628CFEC2E23F}"/>
            </a:ext>
          </a:extLst>
        </xdr:cNvPr>
        <xdr:cNvSpPr/>
      </xdr:nvSpPr>
      <xdr:spPr>
        <a:xfrm>
          <a:off x="21272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30480</xdr:rowOff>
    </xdr:from>
    <xdr:to>
      <xdr:col>116</xdr:col>
      <xdr:colOff>63500</xdr:colOff>
      <xdr:row>106</xdr:row>
      <xdr:rowOff>45720</xdr:rowOff>
    </xdr:to>
    <xdr:cxnSp macro="">
      <xdr:nvCxnSpPr>
        <xdr:cNvPr id="942" name="直線コネクタ 941">
          <a:extLst>
            <a:ext uri="{FF2B5EF4-FFF2-40B4-BE49-F238E27FC236}">
              <a16:creationId xmlns:a16="http://schemas.microsoft.com/office/drawing/2014/main" id="{E110AA73-8C70-4ED6-957D-91C29D54A3CA}"/>
            </a:ext>
          </a:extLst>
        </xdr:cNvPr>
        <xdr:cNvCxnSpPr/>
      </xdr:nvCxnSpPr>
      <xdr:spPr>
        <a:xfrm flipV="1">
          <a:off x="21323300" y="182041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158750</xdr:rowOff>
    </xdr:from>
    <xdr:to>
      <xdr:col>107</xdr:col>
      <xdr:colOff>101600</xdr:colOff>
      <xdr:row>106</xdr:row>
      <xdr:rowOff>88900</xdr:rowOff>
    </xdr:to>
    <xdr:sp macro="" textlink="">
      <xdr:nvSpPr>
        <xdr:cNvPr id="943" name="楕円 942">
          <a:extLst>
            <a:ext uri="{FF2B5EF4-FFF2-40B4-BE49-F238E27FC236}">
              <a16:creationId xmlns:a16="http://schemas.microsoft.com/office/drawing/2014/main" id="{40E16BBF-5464-41A9-BC92-8C9EF8CD6849}"/>
            </a:ext>
          </a:extLst>
        </xdr:cNvPr>
        <xdr:cNvSpPr/>
      </xdr:nvSpPr>
      <xdr:spPr>
        <a:xfrm>
          <a:off x="203835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38100</xdr:rowOff>
    </xdr:from>
    <xdr:to>
      <xdr:col>111</xdr:col>
      <xdr:colOff>177800</xdr:colOff>
      <xdr:row>106</xdr:row>
      <xdr:rowOff>45720</xdr:rowOff>
    </xdr:to>
    <xdr:cxnSp macro="">
      <xdr:nvCxnSpPr>
        <xdr:cNvPr id="944" name="直線コネクタ 943">
          <a:extLst>
            <a:ext uri="{FF2B5EF4-FFF2-40B4-BE49-F238E27FC236}">
              <a16:creationId xmlns:a16="http://schemas.microsoft.com/office/drawing/2014/main" id="{896DB0BF-2B39-4437-9298-DA757D0FE77C}"/>
            </a:ext>
          </a:extLst>
        </xdr:cNvPr>
        <xdr:cNvCxnSpPr/>
      </xdr:nvCxnSpPr>
      <xdr:spPr>
        <a:xfrm>
          <a:off x="20434300" y="182118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166370</xdr:rowOff>
    </xdr:from>
    <xdr:to>
      <xdr:col>102</xdr:col>
      <xdr:colOff>165100</xdr:colOff>
      <xdr:row>106</xdr:row>
      <xdr:rowOff>96520</xdr:rowOff>
    </xdr:to>
    <xdr:sp macro="" textlink="">
      <xdr:nvSpPr>
        <xdr:cNvPr id="945" name="楕円 944">
          <a:extLst>
            <a:ext uri="{FF2B5EF4-FFF2-40B4-BE49-F238E27FC236}">
              <a16:creationId xmlns:a16="http://schemas.microsoft.com/office/drawing/2014/main" id="{F14FE819-07B0-4A51-8FA5-A7BF13C3492F}"/>
            </a:ext>
          </a:extLst>
        </xdr:cNvPr>
        <xdr:cNvSpPr/>
      </xdr:nvSpPr>
      <xdr:spPr>
        <a:xfrm>
          <a:off x="19494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38100</xdr:rowOff>
    </xdr:from>
    <xdr:to>
      <xdr:col>107</xdr:col>
      <xdr:colOff>50800</xdr:colOff>
      <xdr:row>106</xdr:row>
      <xdr:rowOff>45720</xdr:rowOff>
    </xdr:to>
    <xdr:cxnSp macro="">
      <xdr:nvCxnSpPr>
        <xdr:cNvPr id="946" name="直線コネクタ 945">
          <a:extLst>
            <a:ext uri="{FF2B5EF4-FFF2-40B4-BE49-F238E27FC236}">
              <a16:creationId xmlns:a16="http://schemas.microsoft.com/office/drawing/2014/main" id="{6D51AF3A-A5C5-4907-BDE8-29F8AF88FB89}"/>
            </a:ext>
          </a:extLst>
        </xdr:cNvPr>
        <xdr:cNvCxnSpPr/>
      </xdr:nvCxnSpPr>
      <xdr:spPr>
        <a:xfrm flipV="1">
          <a:off x="19545300" y="182118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166370</xdr:rowOff>
    </xdr:from>
    <xdr:to>
      <xdr:col>98</xdr:col>
      <xdr:colOff>38100</xdr:colOff>
      <xdr:row>106</xdr:row>
      <xdr:rowOff>96520</xdr:rowOff>
    </xdr:to>
    <xdr:sp macro="" textlink="">
      <xdr:nvSpPr>
        <xdr:cNvPr id="947" name="楕円 946">
          <a:extLst>
            <a:ext uri="{FF2B5EF4-FFF2-40B4-BE49-F238E27FC236}">
              <a16:creationId xmlns:a16="http://schemas.microsoft.com/office/drawing/2014/main" id="{8A85AD6C-EBC0-4AA7-9B5D-93E8A6D34F67}"/>
            </a:ext>
          </a:extLst>
        </xdr:cNvPr>
        <xdr:cNvSpPr/>
      </xdr:nvSpPr>
      <xdr:spPr>
        <a:xfrm>
          <a:off x="18605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45720</xdr:rowOff>
    </xdr:from>
    <xdr:to>
      <xdr:col>102</xdr:col>
      <xdr:colOff>114300</xdr:colOff>
      <xdr:row>106</xdr:row>
      <xdr:rowOff>45720</xdr:rowOff>
    </xdr:to>
    <xdr:cxnSp macro="">
      <xdr:nvCxnSpPr>
        <xdr:cNvPr id="948" name="直線コネクタ 947">
          <a:extLst>
            <a:ext uri="{FF2B5EF4-FFF2-40B4-BE49-F238E27FC236}">
              <a16:creationId xmlns:a16="http://schemas.microsoft.com/office/drawing/2014/main" id="{AEF4BC65-9496-4CD1-8A35-6888DACFFD95}"/>
            </a:ext>
          </a:extLst>
        </xdr:cNvPr>
        <xdr:cNvCxnSpPr/>
      </xdr:nvCxnSpPr>
      <xdr:spPr>
        <a:xfrm>
          <a:off x="18656300" y="18219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21607</xdr:rowOff>
    </xdr:from>
    <xdr:ext cx="469744" cy="259045"/>
    <xdr:sp macro="" textlink="">
      <xdr:nvSpPr>
        <xdr:cNvPr id="949" name="n_1aveValue【公民館】&#10;一人当たり面積">
          <a:extLst>
            <a:ext uri="{FF2B5EF4-FFF2-40B4-BE49-F238E27FC236}">
              <a16:creationId xmlns:a16="http://schemas.microsoft.com/office/drawing/2014/main" id="{987324D7-D971-4892-B050-B7213576AE4E}"/>
            </a:ext>
          </a:extLst>
        </xdr:cNvPr>
        <xdr:cNvSpPr txBox="1"/>
      </xdr:nvSpPr>
      <xdr:spPr>
        <a:xfrm>
          <a:off x="210757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29227</xdr:rowOff>
    </xdr:from>
    <xdr:ext cx="469744" cy="259045"/>
    <xdr:sp macro="" textlink="">
      <xdr:nvSpPr>
        <xdr:cNvPr id="950" name="n_2aveValue【公民館】&#10;一人当たり面積">
          <a:extLst>
            <a:ext uri="{FF2B5EF4-FFF2-40B4-BE49-F238E27FC236}">
              <a16:creationId xmlns:a16="http://schemas.microsoft.com/office/drawing/2014/main" id="{48B9DAB9-02D9-4E68-A89C-940B4FF6A235}"/>
            </a:ext>
          </a:extLst>
        </xdr:cNvPr>
        <xdr:cNvSpPr txBox="1"/>
      </xdr:nvSpPr>
      <xdr:spPr>
        <a:xfrm>
          <a:off x="20199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13988</xdr:rowOff>
    </xdr:from>
    <xdr:ext cx="469744" cy="259045"/>
    <xdr:sp macro="" textlink="">
      <xdr:nvSpPr>
        <xdr:cNvPr id="951" name="n_3aveValue【公民館】&#10;一人当たり面積">
          <a:extLst>
            <a:ext uri="{FF2B5EF4-FFF2-40B4-BE49-F238E27FC236}">
              <a16:creationId xmlns:a16="http://schemas.microsoft.com/office/drawing/2014/main" id="{BDC74EB8-C8B6-4640-B744-0E7B025AFB1D}"/>
            </a:ext>
          </a:extLst>
        </xdr:cNvPr>
        <xdr:cNvSpPr txBox="1"/>
      </xdr:nvSpPr>
      <xdr:spPr>
        <a:xfrm>
          <a:off x="19310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36847</xdr:rowOff>
    </xdr:from>
    <xdr:ext cx="469744" cy="259045"/>
    <xdr:sp macro="" textlink="">
      <xdr:nvSpPr>
        <xdr:cNvPr id="952" name="n_4aveValue【公民館】&#10;一人当たり面積">
          <a:extLst>
            <a:ext uri="{FF2B5EF4-FFF2-40B4-BE49-F238E27FC236}">
              <a16:creationId xmlns:a16="http://schemas.microsoft.com/office/drawing/2014/main" id="{6D9DBFB7-B923-4DC6-AA77-A64D55317171}"/>
            </a:ext>
          </a:extLst>
        </xdr:cNvPr>
        <xdr:cNvSpPr txBox="1"/>
      </xdr:nvSpPr>
      <xdr:spPr>
        <a:xfrm>
          <a:off x="18421427"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87647</xdr:rowOff>
    </xdr:from>
    <xdr:ext cx="469744" cy="259045"/>
    <xdr:sp macro="" textlink="">
      <xdr:nvSpPr>
        <xdr:cNvPr id="953" name="n_1mainValue【公民館】&#10;一人当たり面積">
          <a:extLst>
            <a:ext uri="{FF2B5EF4-FFF2-40B4-BE49-F238E27FC236}">
              <a16:creationId xmlns:a16="http://schemas.microsoft.com/office/drawing/2014/main" id="{968A9A83-5098-49F5-9C17-C4C223FB3F7D}"/>
            </a:ext>
          </a:extLst>
        </xdr:cNvPr>
        <xdr:cNvSpPr txBox="1"/>
      </xdr:nvSpPr>
      <xdr:spPr>
        <a:xfrm>
          <a:off x="210757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80027</xdr:rowOff>
    </xdr:from>
    <xdr:ext cx="469744" cy="259045"/>
    <xdr:sp macro="" textlink="">
      <xdr:nvSpPr>
        <xdr:cNvPr id="954" name="n_2mainValue【公民館】&#10;一人当たり面積">
          <a:extLst>
            <a:ext uri="{FF2B5EF4-FFF2-40B4-BE49-F238E27FC236}">
              <a16:creationId xmlns:a16="http://schemas.microsoft.com/office/drawing/2014/main" id="{21372AC3-A45E-44AF-987A-693DDE3BFC34}"/>
            </a:ext>
          </a:extLst>
        </xdr:cNvPr>
        <xdr:cNvSpPr txBox="1"/>
      </xdr:nvSpPr>
      <xdr:spPr>
        <a:xfrm>
          <a:off x="20199427" y="1825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87647</xdr:rowOff>
    </xdr:from>
    <xdr:ext cx="469744" cy="259045"/>
    <xdr:sp macro="" textlink="">
      <xdr:nvSpPr>
        <xdr:cNvPr id="955" name="n_3mainValue【公民館】&#10;一人当たり面積">
          <a:extLst>
            <a:ext uri="{FF2B5EF4-FFF2-40B4-BE49-F238E27FC236}">
              <a16:creationId xmlns:a16="http://schemas.microsoft.com/office/drawing/2014/main" id="{6F968A6C-E3AE-4B35-8E45-8784BC21B376}"/>
            </a:ext>
          </a:extLst>
        </xdr:cNvPr>
        <xdr:cNvSpPr txBox="1"/>
      </xdr:nvSpPr>
      <xdr:spPr>
        <a:xfrm>
          <a:off x="193104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87647</xdr:rowOff>
    </xdr:from>
    <xdr:ext cx="469744" cy="259045"/>
    <xdr:sp macro="" textlink="">
      <xdr:nvSpPr>
        <xdr:cNvPr id="956" name="n_4mainValue【公民館】&#10;一人当たり面積">
          <a:extLst>
            <a:ext uri="{FF2B5EF4-FFF2-40B4-BE49-F238E27FC236}">
              <a16:creationId xmlns:a16="http://schemas.microsoft.com/office/drawing/2014/main" id="{EAAF2EFA-0941-40F3-BEE4-8520C1F76A7D}"/>
            </a:ext>
          </a:extLst>
        </xdr:cNvPr>
        <xdr:cNvSpPr txBox="1"/>
      </xdr:nvSpPr>
      <xdr:spPr>
        <a:xfrm>
          <a:off x="184214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a:extLst>
            <a:ext uri="{FF2B5EF4-FFF2-40B4-BE49-F238E27FC236}">
              <a16:creationId xmlns:a16="http://schemas.microsoft.com/office/drawing/2014/main" id="{48D3C871-6DE1-4769-80A4-B44C708E70A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a:extLst>
            <a:ext uri="{FF2B5EF4-FFF2-40B4-BE49-F238E27FC236}">
              <a16:creationId xmlns:a16="http://schemas.microsoft.com/office/drawing/2014/main" id="{3F0F643A-70E1-4542-81CA-8DDC6051A60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a:extLst>
            <a:ext uri="{FF2B5EF4-FFF2-40B4-BE49-F238E27FC236}">
              <a16:creationId xmlns:a16="http://schemas.microsoft.com/office/drawing/2014/main" id="{B61680E3-62AB-4C14-A247-456ACC61896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(12)</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分析表のとおり施設全体の有形固定資産減価償却率は類似団体平均よりも低い水準だが、類型別では「道路」「図書館」「体育館・プール」「保健センター・保健所」「福祉施設」「市民会館」「庁舎」で類似団体平均を上回っている。</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「道路」は、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H27</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年度に「道路施設維持管理計画」を策定</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していて、</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定期点検や普段の道路パトロール等を踏まえ必要に応じて計画の見直しを行いつつ、修繕等の対応に取り組むこととしている。</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その他のハコモノ施設については、</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R3</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月策定の「個別施設計画」に沿って老朽化等の対策に取り組むこととしている。</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このうち「庁舎」は、築</a:t>
          </a:r>
          <a:r>
            <a:rPr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60</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年超の建物もあり、近い時期に長寿命化や更新といった対応が必要になることから、現在、新庁舎整備に向けて検討を進めているところである。</a:t>
          </a:r>
          <a:endParaRPr lang="ja-JP" altLang="ja-JP" sz="1400">
            <a:effectLst/>
            <a:latin typeface="ＭＳ Ｐゴシック" panose="020B0600070205080204" pitchFamily="50" charset="-128"/>
            <a:ea typeface="ＭＳ Ｐゴシック" panose="020B0600070205080204" pitchFamily="50" charset="-128"/>
          </a:endParaRPr>
        </a:p>
        <a:p>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また、「福祉施設」は、所要の時期に長寿命化や更新といった対応を進めるほか、民間事業者が受け皿となり得る施設は、公共での実施の必要性を整理し、施設廃止も含めて検討することにしている。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348AFA8-51C3-4C39-A489-76B9587AAAD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3704F3D-1816-4817-BDF0-8352549E008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08AF42B-786A-4FAD-9149-4EA6597C5A6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C37D18F-F937-417E-A34D-4529FC460F0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29A0711-98E6-42ED-8095-8FBEA9573ED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2C99AA2-15F0-4664-9191-88384C49B80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AFAB5D9-90A0-4CEE-9A8B-8F5FB4DA11C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B135313-D603-4CBA-B05C-394BFB06C2D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CF81DBF-5565-44F4-954A-3B3AFD4D211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198BF61-793F-498D-A238-D5105598FC6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503,865
500,088
429.35
215,552,463
209,891,805
4,148,597
111,139,782
162,829,226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CF2E780-C521-40C1-91E9-08FE738D05A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7F5324A-6338-4181-8936-1DBC6BF292E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88027C0-9BAE-4C47-85C5-DF03EBC6CB4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24.3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0013BBF-C7F5-40E7-ABCE-1A73F57FC71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4330779-3F9D-477D-A845-0430C5D1C3B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53C8F4A-C68D-40E8-9C9A-98D826CDB0A6}"/>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4F6F42F-0C9B-4447-BF4B-97F143E06A1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E1B1B7B-5719-4EFB-B97A-D40D5286E4B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5D83579-3ECB-43A5-BC43-5A5201321A5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86E909B-4CCB-4223-A6CA-D2B1A5A66B6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2834491-C2B8-4989-AC3B-378DCFBFC63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25A996-35B8-4F75-B8D7-257ACEA2B3D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0237161-4E57-4CA8-8623-8FB535DB06A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FBE0289-6BF1-4A0B-9163-066E61CA58B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65B772E-05E9-4F1B-8D92-2A1BA5AFDAC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A0F599B-3119-4595-A6F4-F7483D64829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387597D-58C8-4BC4-A181-0C5006BFB54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2D8F21B-9D0B-4FB9-877F-07A4B13533D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5DD70F2-34A1-465E-BE72-A3B1DE95909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72ECDAA-B769-463D-8736-7824AD671E9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CA7D4E6-2CAF-4E37-BC64-201A93EECDF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6850D30-632F-4D1A-8BE6-35C62C75783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FD40575-4CAC-4476-923B-CADD57A27CA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660E36B-7FC5-4759-B4B4-2B195DB7018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A4F0EB1-E535-445A-B20A-C102308C28C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ACE0BB0-A347-4546-A451-207A743B154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30234D5-345B-41A4-9D6F-D6100C1510C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FDA9E0F-A6A1-4E08-88AA-0CB5E52252A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65780B1-8E2C-4F52-B398-E5DAA7B160D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D89520D-FD49-4EC4-B681-B056E2789FD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C2D43A4-EEF0-4AEF-AA90-876175EC982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D87FA19-B57F-440A-A2A6-7AD9A1301D5C}"/>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CF0B3FDC-259E-41A5-AA7B-94D74B791051}"/>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634325F4-8CF0-479B-8796-997DFB8D77BC}"/>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C62DE44A-8D58-4CA3-BB44-B35F3CF11498}"/>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77519E65-22E4-4EE0-88CC-A88634AC24DF}"/>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48F2F615-DC9E-47EC-BFDB-B62B22254905}"/>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FD062148-C0EF-4088-9C5B-1372539F8CC3}"/>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F1EAA007-1C38-4630-8733-73820EED8F8C}"/>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1AD9B8B8-AF17-4E43-A902-9C4499067F99}"/>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D5149726-DA82-490A-A9CB-3AB2AEF1E0C6}"/>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E4B1DE81-33D5-47AE-AA1F-83C2DF7DA12B}"/>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429E55F7-4FA2-4D1E-988C-885F1BA0654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52D0BD3-4ED5-46F5-A5FE-0E93C5C80A64}"/>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89EC5C5D-83A5-476D-A15C-70E0A856A52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95250</xdr:rowOff>
    </xdr:from>
    <xdr:to>
      <xdr:col>24</xdr:col>
      <xdr:colOff>62865</xdr:colOff>
      <xdr:row>42</xdr:row>
      <xdr:rowOff>20955</xdr:rowOff>
    </xdr:to>
    <xdr:cxnSp macro="">
      <xdr:nvCxnSpPr>
        <xdr:cNvPr id="57" name="直線コネクタ 56">
          <a:extLst>
            <a:ext uri="{FF2B5EF4-FFF2-40B4-BE49-F238E27FC236}">
              <a16:creationId xmlns:a16="http://schemas.microsoft.com/office/drawing/2014/main" id="{0E897374-BDCA-44AB-BDA1-2FD473DB2133}"/>
            </a:ext>
          </a:extLst>
        </xdr:cNvPr>
        <xdr:cNvCxnSpPr/>
      </xdr:nvCxnSpPr>
      <xdr:spPr>
        <a:xfrm flipV="1">
          <a:off x="4634865" y="5753100"/>
          <a:ext cx="0" cy="1468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図書館】&#10;有形固定資産減価償却率最小値テキスト">
          <a:extLst>
            <a:ext uri="{FF2B5EF4-FFF2-40B4-BE49-F238E27FC236}">
              <a16:creationId xmlns:a16="http://schemas.microsoft.com/office/drawing/2014/main" id="{6984149A-8FB0-46A5-ABC9-4193E9CFADC6}"/>
            </a:ext>
          </a:extLst>
        </xdr:cNvPr>
        <xdr:cNvSpPr txBox="1"/>
      </xdr:nvSpPr>
      <xdr:spPr>
        <a:xfrm>
          <a:off x="4673600"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a:extLst>
            <a:ext uri="{FF2B5EF4-FFF2-40B4-BE49-F238E27FC236}">
              <a16:creationId xmlns:a16="http://schemas.microsoft.com/office/drawing/2014/main" id="{36D29421-7BD3-427F-951A-0FFB24662E22}"/>
            </a:ext>
          </a:extLst>
        </xdr:cNvPr>
        <xdr:cNvCxnSpPr/>
      </xdr:nvCxnSpPr>
      <xdr:spPr>
        <a:xfrm>
          <a:off x="4546600" y="722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41927</xdr:rowOff>
    </xdr:from>
    <xdr:ext cx="405111" cy="259045"/>
    <xdr:sp macro="" textlink="">
      <xdr:nvSpPr>
        <xdr:cNvPr id="60" name="【図書館】&#10;有形固定資産減価償却率最大値テキスト">
          <a:extLst>
            <a:ext uri="{FF2B5EF4-FFF2-40B4-BE49-F238E27FC236}">
              <a16:creationId xmlns:a16="http://schemas.microsoft.com/office/drawing/2014/main" id="{0D7DE503-C9D1-4465-B392-F35E0DF97009}"/>
            </a:ext>
          </a:extLst>
        </xdr:cNvPr>
        <xdr:cNvSpPr txBox="1"/>
      </xdr:nvSpPr>
      <xdr:spPr>
        <a:xfrm>
          <a:off x="4673600" y="552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95250</xdr:rowOff>
    </xdr:from>
    <xdr:to>
      <xdr:col>24</xdr:col>
      <xdr:colOff>152400</xdr:colOff>
      <xdr:row>33</xdr:row>
      <xdr:rowOff>95250</xdr:rowOff>
    </xdr:to>
    <xdr:cxnSp macro="">
      <xdr:nvCxnSpPr>
        <xdr:cNvPr id="61" name="直線コネクタ 60">
          <a:extLst>
            <a:ext uri="{FF2B5EF4-FFF2-40B4-BE49-F238E27FC236}">
              <a16:creationId xmlns:a16="http://schemas.microsoft.com/office/drawing/2014/main" id="{2135E3ED-5CCC-47E1-ACE5-E59D074163BC}"/>
            </a:ext>
          </a:extLst>
        </xdr:cNvPr>
        <xdr:cNvCxnSpPr/>
      </xdr:nvCxnSpPr>
      <xdr:spPr>
        <a:xfrm>
          <a:off x="45466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55897</xdr:rowOff>
    </xdr:from>
    <xdr:ext cx="405111" cy="259045"/>
    <xdr:sp macro="" textlink="">
      <xdr:nvSpPr>
        <xdr:cNvPr id="62" name="【図書館】&#10;有形固定資産減価償却率平均値テキスト">
          <a:extLst>
            <a:ext uri="{FF2B5EF4-FFF2-40B4-BE49-F238E27FC236}">
              <a16:creationId xmlns:a16="http://schemas.microsoft.com/office/drawing/2014/main" id="{85473320-B8EC-4F1E-9065-59E080B132B5}"/>
            </a:ext>
          </a:extLst>
        </xdr:cNvPr>
        <xdr:cNvSpPr txBox="1"/>
      </xdr:nvSpPr>
      <xdr:spPr>
        <a:xfrm>
          <a:off x="4673600" y="6056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33020</xdr:rowOff>
    </xdr:from>
    <xdr:to>
      <xdr:col>24</xdr:col>
      <xdr:colOff>114300</xdr:colOff>
      <xdr:row>36</xdr:row>
      <xdr:rowOff>134620</xdr:rowOff>
    </xdr:to>
    <xdr:sp macro="" textlink="">
      <xdr:nvSpPr>
        <xdr:cNvPr id="63" name="フローチャート: 判断 62">
          <a:extLst>
            <a:ext uri="{FF2B5EF4-FFF2-40B4-BE49-F238E27FC236}">
              <a16:creationId xmlns:a16="http://schemas.microsoft.com/office/drawing/2014/main" id="{CCE0E439-3AB0-4838-AC5F-B499635A4DA8}"/>
            </a:ext>
          </a:extLst>
        </xdr:cNvPr>
        <xdr:cNvSpPr/>
      </xdr:nvSpPr>
      <xdr:spPr>
        <a:xfrm>
          <a:off x="4584700" y="62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2540</xdr:rowOff>
    </xdr:from>
    <xdr:to>
      <xdr:col>20</xdr:col>
      <xdr:colOff>38100</xdr:colOff>
      <xdr:row>36</xdr:row>
      <xdr:rowOff>104140</xdr:rowOff>
    </xdr:to>
    <xdr:sp macro="" textlink="">
      <xdr:nvSpPr>
        <xdr:cNvPr id="64" name="フローチャート: 判断 63">
          <a:extLst>
            <a:ext uri="{FF2B5EF4-FFF2-40B4-BE49-F238E27FC236}">
              <a16:creationId xmlns:a16="http://schemas.microsoft.com/office/drawing/2014/main" id="{CAADE064-6B37-459E-902B-5676346D5156}"/>
            </a:ext>
          </a:extLst>
        </xdr:cNvPr>
        <xdr:cNvSpPr/>
      </xdr:nvSpPr>
      <xdr:spPr>
        <a:xfrm>
          <a:off x="3746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168275</xdr:rowOff>
    </xdr:from>
    <xdr:to>
      <xdr:col>15</xdr:col>
      <xdr:colOff>101600</xdr:colOff>
      <xdr:row>36</xdr:row>
      <xdr:rowOff>98425</xdr:rowOff>
    </xdr:to>
    <xdr:sp macro="" textlink="">
      <xdr:nvSpPr>
        <xdr:cNvPr id="65" name="フローチャート: 判断 64">
          <a:extLst>
            <a:ext uri="{FF2B5EF4-FFF2-40B4-BE49-F238E27FC236}">
              <a16:creationId xmlns:a16="http://schemas.microsoft.com/office/drawing/2014/main" id="{DFF545FD-469E-4BC0-ADFE-6A06DB2991BB}"/>
            </a:ext>
          </a:extLst>
        </xdr:cNvPr>
        <xdr:cNvSpPr/>
      </xdr:nvSpPr>
      <xdr:spPr>
        <a:xfrm>
          <a:off x="2857500" y="616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137795</xdr:rowOff>
    </xdr:from>
    <xdr:to>
      <xdr:col>10</xdr:col>
      <xdr:colOff>165100</xdr:colOff>
      <xdr:row>36</xdr:row>
      <xdr:rowOff>67945</xdr:rowOff>
    </xdr:to>
    <xdr:sp macro="" textlink="">
      <xdr:nvSpPr>
        <xdr:cNvPr id="66" name="フローチャート: 判断 65">
          <a:extLst>
            <a:ext uri="{FF2B5EF4-FFF2-40B4-BE49-F238E27FC236}">
              <a16:creationId xmlns:a16="http://schemas.microsoft.com/office/drawing/2014/main" id="{32F50D85-1D5F-4AF1-AD83-85A148F5A71C}"/>
            </a:ext>
          </a:extLst>
        </xdr:cNvPr>
        <xdr:cNvSpPr/>
      </xdr:nvSpPr>
      <xdr:spPr>
        <a:xfrm>
          <a:off x="1968500" y="613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111125</xdr:rowOff>
    </xdr:from>
    <xdr:to>
      <xdr:col>6</xdr:col>
      <xdr:colOff>38100</xdr:colOff>
      <xdr:row>36</xdr:row>
      <xdr:rowOff>41275</xdr:rowOff>
    </xdr:to>
    <xdr:sp macro="" textlink="">
      <xdr:nvSpPr>
        <xdr:cNvPr id="67" name="フローチャート: 判断 66">
          <a:extLst>
            <a:ext uri="{FF2B5EF4-FFF2-40B4-BE49-F238E27FC236}">
              <a16:creationId xmlns:a16="http://schemas.microsoft.com/office/drawing/2014/main" id="{527821F2-12A3-4915-8771-3812FA319C41}"/>
            </a:ext>
          </a:extLst>
        </xdr:cNvPr>
        <xdr:cNvSpPr/>
      </xdr:nvSpPr>
      <xdr:spPr>
        <a:xfrm>
          <a:off x="1079500" y="611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6C4D1578-84A7-40E4-B3D8-9B4E2E8E433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EC81CED-B97B-451A-A6BD-2172DCA50AA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120BFE7-1089-4F50-A2D9-C405F7E1111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B6F3778-6194-47F8-83A6-EB0514AED88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69A51CD-091B-4619-8489-66FE0592F75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61595</xdr:rowOff>
    </xdr:from>
    <xdr:to>
      <xdr:col>24</xdr:col>
      <xdr:colOff>114300</xdr:colOff>
      <xdr:row>38</xdr:row>
      <xdr:rowOff>163195</xdr:rowOff>
    </xdr:to>
    <xdr:sp macro="" textlink="">
      <xdr:nvSpPr>
        <xdr:cNvPr id="73" name="楕円 72">
          <a:extLst>
            <a:ext uri="{FF2B5EF4-FFF2-40B4-BE49-F238E27FC236}">
              <a16:creationId xmlns:a16="http://schemas.microsoft.com/office/drawing/2014/main" id="{D38CFB27-6A0E-497E-9B6E-57B196372BBF}"/>
            </a:ext>
          </a:extLst>
        </xdr:cNvPr>
        <xdr:cNvSpPr/>
      </xdr:nvSpPr>
      <xdr:spPr>
        <a:xfrm>
          <a:off x="4584700" y="657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40022</xdr:rowOff>
    </xdr:from>
    <xdr:ext cx="405111" cy="259045"/>
    <xdr:sp macro="" textlink="">
      <xdr:nvSpPr>
        <xdr:cNvPr id="74" name="【図書館】&#10;有形固定資産減価償却率該当値テキスト">
          <a:extLst>
            <a:ext uri="{FF2B5EF4-FFF2-40B4-BE49-F238E27FC236}">
              <a16:creationId xmlns:a16="http://schemas.microsoft.com/office/drawing/2014/main" id="{1534DF06-6D40-4F82-9402-4B4980C7E238}"/>
            </a:ext>
          </a:extLst>
        </xdr:cNvPr>
        <xdr:cNvSpPr txBox="1"/>
      </xdr:nvSpPr>
      <xdr:spPr>
        <a:xfrm>
          <a:off x="4673600" y="655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23495</xdr:rowOff>
    </xdr:from>
    <xdr:to>
      <xdr:col>20</xdr:col>
      <xdr:colOff>38100</xdr:colOff>
      <xdr:row>38</xdr:row>
      <xdr:rowOff>125095</xdr:rowOff>
    </xdr:to>
    <xdr:sp macro="" textlink="">
      <xdr:nvSpPr>
        <xdr:cNvPr id="75" name="楕円 74">
          <a:extLst>
            <a:ext uri="{FF2B5EF4-FFF2-40B4-BE49-F238E27FC236}">
              <a16:creationId xmlns:a16="http://schemas.microsoft.com/office/drawing/2014/main" id="{F7B230B5-A279-424B-85D4-C688D9BFDF18}"/>
            </a:ext>
          </a:extLst>
        </xdr:cNvPr>
        <xdr:cNvSpPr/>
      </xdr:nvSpPr>
      <xdr:spPr>
        <a:xfrm>
          <a:off x="3746500" y="653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74295</xdr:rowOff>
    </xdr:from>
    <xdr:to>
      <xdr:col>24</xdr:col>
      <xdr:colOff>63500</xdr:colOff>
      <xdr:row>38</xdr:row>
      <xdr:rowOff>112395</xdr:rowOff>
    </xdr:to>
    <xdr:cxnSp macro="">
      <xdr:nvCxnSpPr>
        <xdr:cNvPr id="76" name="直線コネクタ 75">
          <a:extLst>
            <a:ext uri="{FF2B5EF4-FFF2-40B4-BE49-F238E27FC236}">
              <a16:creationId xmlns:a16="http://schemas.microsoft.com/office/drawing/2014/main" id="{B70EA582-8811-4780-9D13-E762E1D3488D}"/>
            </a:ext>
          </a:extLst>
        </xdr:cNvPr>
        <xdr:cNvCxnSpPr/>
      </xdr:nvCxnSpPr>
      <xdr:spPr>
        <a:xfrm>
          <a:off x="3797300" y="658939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156845</xdr:rowOff>
    </xdr:from>
    <xdr:to>
      <xdr:col>15</xdr:col>
      <xdr:colOff>101600</xdr:colOff>
      <xdr:row>38</xdr:row>
      <xdr:rowOff>86995</xdr:rowOff>
    </xdr:to>
    <xdr:sp macro="" textlink="">
      <xdr:nvSpPr>
        <xdr:cNvPr id="77" name="楕円 76">
          <a:extLst>
            <a:ext uri="{FF2B5EF4-FFF2-40B4-BE49-F238E27FC236}">
              <a16:creationId xmlns:a16="http://schemas.microsoft.com/office/drawing/2014/main" id="{5759B500-3FAA-4FAE-9FB9-FB2005BFD537}"/>
            </a:ext>
          </a:extLst>
        </xdr:cNvPr>
        <xdr:cNvSpPr/>
      </xdr:nvSpPr>
      <xdr:spPr>
        <a:xfrm>
          <a:off x="2857500" y="650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36195</xdr:rowOff>
    </xdr:from>
    <xdr:to>
      <xdr:col>19</xdr:col>
      <xdr:colOff>177800</xdr:colOff>
      <xdr:row>38</xdr:row>
      <xdr:rowOff>74295</xdr:rowOff>
    </xdr:to>
    <xdr:cxnSp macro="">
      <xdr:nvCxnSpPr>
        <xdr:cNvPr id="78" name="直線コネクタ 77">
          <a:extLst>
            <a:ext uri="{FF2B5EF4-FFF2-40B4-BE49-F238E27FC236}">
              <a16:creationId xmlns:a16="http://schemas.microsoft.com/office/drawing/2014/main" id="{4F7B1239-EB75-43E7-BF3E-E3F3487FB663}"/>
            </a:ext>
          </a:extLst>
        </xdr:cNvPr>
        <xdr:cNvCxnSpPr/>
      </xdr:nvCxnSpPr>
      <xdr:spPr>
        <a:xfrm>
          <a:off x="2908300" y="65512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116840</xdr:rowOff>
    </xdr:from>
    <xdr:to>
      <xdr:col>10</xdr:col>
      <xdr:colOff>165100</xdr:colOff>
      <xdr:row>38</xdr:row>
      <xdr:rowOff>46990</xdr:rowOff>
    </xdr:to>
    <xdr:sp macro="" textlink="">
      <xdr:nvSpPr>
        <xdr:cNvPr id="79" name="楕円 78">
          <a:extLst>
            <a:ext uri="{FF2B5EF4-FFF2-40B4-BE49-F238E27FC236}">
              <a16:creationId xmlns:a16="http://schemas.microsoft.com/office/drawing/2014/main" id="{27E066BB-72C2-456C-9BB5-A516674C25D3}"/>
            </a:ext>
          </a:extLst>
        </xdr:cNvPr>
        <xdr:cNvSpPr/>
      </xdr:nvSpPr>
      <xdr:spPr>
        <a:xfrm>
          <a:off x="1968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167640</xdr:rowOff>
    </xdr:from>
    <xdr:to>
      <xdr:col>15</xdr:col>
      <xdr:colOff>50800</xdr:colOff>
      <xdr:row>38</xdr:row>
      <xdr:rowOff>36195</xdr:rowOff>
    </xdr:to>
    <xdr:cxnSp macro="">
      <xdr:nvCxnSpPr>
        <xdr:cNvPr id="80" name="直線コネクタ 79">
          <a:extLst>
            <a:ext uri="{FF2B5EF4-FFF2-40B4-BE49-F238E27FC236}">
              <a16:creationId xmlns:a16="http://schemas.microsoft.com/office/drawing/2014/main" id="{6848D457-EC4A-4057-98E6-7934C8057CE2}"/>
            </a:ext>
          </a:extLst>
        </xdr:cNvPr>
        <xdr:cNvCxnSpPr/>
      </xdr:nvCxnSpPr>
      <xdr:spPr>
        <a:xfrm>
          <a:off x="2019300" y="651129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78740</xdr:rowOff>
    </xdr:from>
    <xdr:to>
      <xdr:col>6</xdr:col>
      <xdr:colOff>38100</xdr:colOff>
      <xdr:row>38</xdr:row>
      <xdr:rowOff>8890</xdr:rowOff>
    </xdr:to>
    <xdr:sp macro="" textlink="">
      <xdr:nvSpPr>
        <xdr:cNvPr id="81" name="楕円 80">
          <a:extLst>
            <a:ext uri="{FF2B5EF4-FFF2-40B4-BE49-F238E27FC236}">
              <a16:creationId xmlns:a16="http://schemas.microsoft.com/office/drawing/2014/main" id="{BEDCAB33-5D4A-4806-B49A-67DBF36227C0}"/>
            </a:ext>
          </a:extLst>
        </xdr:cNvPr>
        <xdr:cNvSpPr/>
      </xdr:nvSpPr>
      <xdr:spPr>
        <a:xfrm>
          <a:off x="1079500" y="64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129540</xdr:rowOff>
    </xdr:from>
    <xdr:to>
      <xdr:col>10</xdr:col>
      <xdr:colOff>114300</xdr:colOff>
      <xdr:row>37</xdr:row>
      <xdr:rowOff>167640</xdr:rowOff>
    </xdr:to>
    <xdr:cxnSp macro="">
      <xdr:nvCxnSpPr>
        <xdr:cNvPr id="82" name="直線コネクタ 81">
          <a:extLst>
            <a:ext uri="{FF2B5EF4-FFF2-40B4-BE49-F238E27FC236}">
              <a16:creationId xmlns:a16="http://schemas.microsoft.com/office/drawing/2014/main" id="{8C8CB078-7365-4EEA-B023-354954BBB3DA}"/>
            </a:ext>
          </a:extLst>
        </xdr:cNvPr>
        <xdr:cNvCxnSpPr/>
      </xdr:nvCxnSpPr>
      <xdr:spPr>
        <a:xfrm>
          <a:off x="1130300" y="647319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120667</xdr:rowOff>
    </xdr:from>
    <xdr:ext cx="405111" cy="259045"/>
    <xdr:sp macro="" textlink="">
      <xdr:nvSpPr>
        <xdr:cNvPr id="83" name="n_1aveValue【図書館】&#10;有形固定資産減価償却率">
          <a:extLst>
            <a:ext uri="{FF2B5EF4-FFF2-40B4-BE49-F238E27FC236}">
              <a16:creationId xmlns:a16="http://schemas.microsoft.com/office/drawing/2014/main" id="{D1912268-2873-4188-9710-D12DAF5268F9}"/>
            </a:ext>
          </a:extLst>
        </xdr:cNvPr>
        <xdr:cNvSpPr txBox="1"/>
      </xdr:nvSpPr>
      <xdr:spPr>
        <a:xfrm>
          <a:off x="35820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114952</xdr:rowOff>
    </xdr:from>
    <xdr:ext cx="405111" cy="259045"/>
    <xdr:sp macro="" textlink="">
      <xdr:nvSpPr>
        <xdr:cNvPr id="84" name="n_2aveValue【図書館】&#10;有形固定資産減価償却率">
          <a:extLst>
            <a:ext uri="{FF2B5EF4-FFF2-40B4-BE49-F238E27FC236}">
              <a16:creationId xmlns:a16="http://schemas.microsoft.com/office/drawing/2014/main" id="{91A72F5A-A9FC-45D8-8942-778B18E56017}"/>
            </a:ext>
          </a:extLst>
        </xdr:cNvPr>
        <xdr:cNvSpPr txBox="1"/>
      </xdr:nvSpPr>
      <xdr:spPr>
        <a:xfrm>
          <a:off x="2705744" y="594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84472</xdr:rowOff>
    </xdr:from>
    <xdr:ext cx="405111" cy="259045"/>
    <xdr:sp macro="" textlink="">
      <xdr:nvSpPr>
        <xdr:cNvPr id="85" name="n_3aveValue【図書館】&#10;有形固定資産減価償却率">
          <a:extLst>
            <a:ext uri="{FF2B5EF4-FFF2-40B4-BE49-F238E27FC236}">
              <a16:creationId xmlns:a16="http://schemas.microsoft.com/office/drawing/2014/main" id="{A704E2AA-2243-41DD-A663-BF0F50DAA769}"/>
            </a:ext>
          </a:extLst>
        </xdr:cNvPr>
        <xdr:cNvSpPr txBox="1"/>
      </xdr:nvSpPr>
      <xdr:spPr>
        <a:xfrm>
          <a:off x="1816744" y="59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57802</xdr:rowOff>
    </xdr:from>
    <xdr:ext cx="405111" cy="259045"/>
    <xdr:sp macro="" textlink="">
      <xdr:nvSpPr>
        <xdr:cNvPr id="86" name="n_4aveValue【図書館】&#10;有形固定資産減価償却率">
          <a:extLst>
            <a:ext uri="{FF2B5EF4-FFF2-40B4-BE49-F238E27FC236}">
              <a16:creationId xmlns:a16="http://schemas.microsoft.com/office/drawing/2014/main" id="{416BA9E3-F065-4530-AFCB-57F4A62CBC1D}"/>
            </a:ext>
          </a:extLst>
        </xdr:cNvPr>
        <xdr:cNvSpPr txBox="1"/>
      </xdr:nvSpPr>
      <xdr:spPr>
        <a:xfrm>
          <a:off x="927744" y="58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116222</xdr:rowOff>
    </xdr:from>
    <xdr:ext cx="405111" cy="259045"/>
    <xdr:sp macro="" textlink="">
      <xdr:nvSpPr>
        <xdr:cNvPr id="87" name="n_1mainValue【図書館】&#10;有形固定資産減価償却率">
          <a:extLst>
            <a:ext uri="{FF2B5EF4-FFF2-40B4-BE49-F238E27FC236}">
              <a16:creationId xmlns:a16="http://schemas.microsoft.com/office/drawing/2014/main" id="{B25D07CC-1F87-4EEF-80C6-80A803483433}"/>
            </a:ext>
          </a:extLst>
        </xdr:cNvPr>
        <xdr:cNvSpPr txBox="1"/>
      </xdr:nvSpPr>
      <xdr:spPr>
        <a:xfrm>
          <a:off x="3582044" y="663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78122</xdr:rowOff>
    </xdr:from>
    <xdr:ext cx="405111" cy="259045"/>
    <xdr:sp macro="" textlink="">
      <xdr:nvSpPr>
        <xdr:cNvPr id="88" name="n_2mainValue【図書館】&#10;有形固定資産減価償却率">
          <a:extLst>
            <a:ext uri="{FF2B5EF4-FFF2-40B4-BE49-F238E27FC236}">
              <a16:creationId xmlns:a16="http://schemas.microsoft.com/office/drawing/2014/main" id="{92F7B59B-2D69-4BB4-8E30-6B67F4707E94}"/>
            </a:ext>
          </a:extLst>
        </xdr:cNvPr>
        <xdr:cNvSpPr txBox="1"/>
      </xdr:nvSpPr>
      <xdr:spPr>
        <a:xfrm>
          <a:off x="27057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38117</xdr:rowOff>
    </xdr:from>
    <xdr:ext cx="405111" cy="259045"/>
    <xdr:sp macro="" textlink="">
      <xdr:nvSpPr>
        <xdr:cNvPr id="89" name="n_3mainValue【図書館】&#10;有形固定資産減価償却率">
          <a:extLst>
            <a:ext uri="{FF2B5EF4-FFF2-40B4-BE49-F238E27FC236}">
              <a16:creationId xmlns:a16="http://schemas.microsoft.com/office/drawing/2014/main" id="{306A9754-6C34-44F1-8974-0B641456F145}"/>
            </a:ext>
          </a:extLst>
        </xdr:cNvPr>
        <xdr:cNvSpPr txBox="1"/>
      </xdr:nvSpPr>
      <xdr:spPr>
        <a:xfrm>
          <a:off x="181674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17</xdr:rowOff>
    </xdr:from>
    <xdr:ext cx="405111" cy="259045"/>
    <xdr:sp macro="" textlink="">
      <xdr:nvSpPr>
        <xdr:cNvPr id="90" name="n_4mainValue【図書館】&#10;有形固定資産減価償却率">
          <a:extLst>
            <a:ext uri="{FF2B5EF4-FFF2-40B4-BE49-F238E27FC236}">
              <a16:creationId xmlns:a16="http://schemas.microsoft.com/office/drawing/2014/main" id="{5725EBA8-9A34-494C-A4BA-F68C4486D5E6}"/>
            </a:ext>
          </a:extLst>
        </xdr:cNvPr>
        <xdr:cNvSpPr txBox="1"/>
      </xdr:nvSpPr>
      <xdr:spPr>
        <a:xfrm>
          <a:off x="927744" y="651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F02EF4E0-C5D0-4D9A-ADB4-0B3BCBCD9EC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CEC557B4-73A8-4E97-A4BB-2D9CB97B71C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565EE869-33AE-4BB7-AF94-F443C02AFC1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8FE2FFC5-A191-47AE-9D4F-3BABC1490D5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8FB644AE-10DD-4C87-817D-BA4C44D4016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28BDA6E1-CF72-4D88-9E62-FA51141C91F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C41F5505-D9AC-43E4-8AA7-288D2A1165E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96D7038-735C-43D2-B8AA-0A58CB6BDBE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933CC847-2B7C-4B9C-95A7-AC0327D7624D}"/>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3EB1E043-7AD1-4A67-AEF3-F83D3F92261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101" name="直線コネクタ 100">
          <a:extLst>
            <a:ext uri="{FF2B5EF4-FFF2-40B4-BE49-F238E27FC236}">
              <a16:creationId xmlns:a16="http://schemas.microsoft.com/office/drawing/2014/main" id="{CE4398AD-EB91-4037-A4D4-9A7AB648C1F0}"/>
            </a:ext>
          </a:extLst>
        </xdr:cNvPr>
        <xdr:cNvCxnSpPr/>
      </xdr:nvCxnSpPr>
      <xdr:spPr>
        <a:xfrm>
          <a:off x="6604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162577</xdr:rowOff>
    </xdr:from>
    <xdr:ext cx="467179" cy="259045"/>
    <xdr:sp macro="" textlink="">
      <xdr:nvSpPr>
        <xdr:cNvPr id="102" name="テキスト ボックス 101">
          <a:extLst>
            <a:ext uri="{FF2B5EF4-FFF2-40B4-BE49-F238E27FC236}">
              <a16:creationId xmlns:a16="http://schemas.microsoft.com/office/drawing/2014/main" id="{D6FB5926-6923-4F5B-8779-B94C27F13E53}"/>
            </a:ext>
          </a:extLst>
        </xdr:cNvPr>
        <xdr:cNvSpPr txBox="1"/>
      </xdr:nvSpPr>
      <xdr:spPr>
        <a:xfrm>
          <a:off x="61368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103" name="直線コネクタ 102">
          <a:extLst>
            <a:ext uri="{FF2B5EF4-FFF2-40B4-BE49-F238E27FC236}">
              <a16:creationId xmlns:a16="http://schemas.microsoft.com/office/drawing/2014/main" id="{377CF6D5-C84F-4778-9175-14A0944816BF}"/>
            </a:ext>
          </a:extLst>
        </xdr:cNvPr>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4" name="テキスト ボックス 103">
          <a:extLst>
            <a:ext uri="{FF2B5EF4-FFF2-40B4-BE49-F238E27FC236}">
              <a16:creationId xmlns:a16="http://schemas.microsoft.com/office/drawing/2014/main" id="{C16A074E-E14D-467C-A40B-AA3E0833DCE5}"/>
            </a:ext>
          </a:extLst>
        </xdr:cNvPr>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105" name="直線コネクタ 104">
          <a:extLst>
            <a:ext uri="{FF2B5EF4-FFF2-40B4-BE49-F238E27FC236}">
              <a16:creationId xmlns:a16="http://schemas.microsoft.com/office/drawing/2014/main" id="{56DBC599-DBAD-404C-9468-4CDCFB6C708B}"/>
            </a:ext>
          </a:extLst>
        </xdr:cNvPr>
        <xdr:cNvCxnSpPr/>
      </xdr:nvCxnSpPr>
      <xdr:spPr>
        <a:xfrm>
          <a:off x="6604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105427</xdr:rowOff>
    </xdr:from>
    <xdr:ext cx="467179" cy="259045"/>
    <xdr:sp macro="" textlink="">
      <xdr:nvSpPr>
        <xdr:cNvPr id="106" name="テキスト ボックス 105">
          <a:extLst>
            <a:ext uri="{FF2B5EF4-FFF2-40B4-BE49-F238E27FC236}">
              <a16:creationId xmlns:a16="http://schemas.microsoft.com/office/drawing/2014/main" id="{42BB6AAA-2CC8-48D8-9B1C-53204E6E1D5A}"/>
            </a:ext>
          </a:extLst>
        </xdr:cNvPr>
        <xdr:cNvSpPr txBox="1"/>
      </xdr:nvSpPr>
      <xdr:spPr>
        <a:xfrm>
          <a:off x="6136821" y="662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7" name="直線コネクタ 106">
          <a:extLst>
            <a:ext uri="{FF2B5EF4-FFF2-40B4-BE49-F238E27FC236}">
              <a16:creationId xmlns:a16="http://schemas.microsoft.com/office/drawing/2014/main" id="{BE370901-3B02-4721-B778-D1097F78F8B4}"/>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8" name="テキスト ボックス 107">
          <a:extLst>
            <a:ext uri="{FF2B5EF4-FFF2-40B4-BE49-F238E27FC236}">
              <a16:creationId xmlns:a16="http://schemas.microsoft.com/office/drawing/2014/main" id="{B575A78C-B328-4B8C-BEBD-EA11B7DC2BAA}"/>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109" name="直線コネクタ 108">
          <a:extLst>
            <a:ext uri="{FF2B5EF4-FFF2-40B4-BE49-F238E27FC236}">
              <a16:creationId xmlns:a16="http://schemas.microsoft.com/office/drawing/2014/main" id="{48CB2C16-6B50-4C0D-9FB0-C143264F6981}"/>
            </a:ext>
          </a:extLst>
        </xdr:cNvPr>
        <xdr:cNvCxnSpPr/>
      </xdr:nvCxnSpPr>
      <xdr:spPr>
        <a:xfrm>
          <a:off x="6604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48277</xdr:rowOff>
    </xdr:from>
    <xdr:ext cx="467179" cy="259045"/>
    <xdr:sp macro="" textlink="">
      <xdr:nvSpPr>
        <xdr:cNvPr id="110" name="テキスト ボックス 109">
          <a:extLst>
            <a:ext uri="{FF2B5EF4-FFF2-40B4-BE49-F238E27FC236}">
              <a16:creationId xmlns:a16="http://schemas.microsoft.com/office/drawing/2014/main" id="{AF8110C5-A3E4-4D8C-873F-DB5FA589C689}"/>
            </a:ext>
          </a:extLst>
        </xdr:cNvPr>
        <xdr:cNvSpPr txBox="1"/>
      </xdr:nvSpPr>
      <xdr:spPr>
        <a:xfrm>
          <a:off x="6136821" y="604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11" name="直線コネクタ 110">
          <a:extLst>
            <a:ext uri="{FF2B5EF4-FFF2-40B4-BE49-F238E27FC236}">
              <a16:creationId xmlns:a16="http://schemas.microsoft.com/office/drawing/2014/main" id="{7C78AC6B-35F8-4CA5-85FB-5420A96FED70}"/>
            </a:ext>
          </a:extLst>
        </xdr:cNvPr>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12" name="テキスト ボックス 111">
          <a:extLst>
            <a:ext uri="{FF2B5EF4-FFF2-40B4-BE49-F238E27FC236}">
              <a16:creationId xmlns:a16="http://schemas.microsoft.com/office/drawing/2014/main" id="{CB1C921B-BF01-4A12-8A22-823C7FE623C9}"/>
            </a:ext>
          </a:extLst>
        </xdr:cNvPr>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113" name="直線コネクタ 112">
          <a:extLst>
            <a:ext uri="{FF2B5EF4-FFF2-40B4-BE49-F238E27FC236}">
              <a16:creationId xmlns:a16="http://schemas.microsoft.com/office/drawing/2014/main" id="{74DFFE15-64C3-468D-97EE-63642D1B92AD}"/>
            </a:ext>
          </a:extLst>
        </xdr:cNvPr>
        <xdr:cNvCxnSpPr/>
      </xdr:nvCxnSpPr>
      <xdr:spPr>
        <a:xfrm>
          <a:off x="6604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162577</xdr:rowOff>
    </xdr:from>
    <xdr:ext cx="467179" cy="259045"/>
    <xdr:sp macro="" textlink="">
      <xdr:nvSpPr>
        <xdr:cNvPr id="114" name="テキスト ボックス 113">
          <a:extLst>
            <a:ext uri="{FF2B5EF4-FFF2-40B4-BE49-F238E27FC236}">
              <a16:creationId xmlns:a16="http://schemas.microsoft.com/office/drawing/2014/main" id="{B157988D-DE6E-4290-A31D-BD6031CC108A}"/>
            </a:ext>
          </a:extLst>
        </xdr:cNvPr>
        <xdr:cNvSpPr txBox="1"/>
      </xdr:nvSpPr>
      <xdr:spPr>
        <a:xfrm>
          <a:off x="6136821" y="547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5" name="直線コネクタ 114">
          <a:extLst>
            <a:ext uri="{FF2B5EF4-FFF2-40B4-BE49-F238E27FC236}">
              <a16:creationId xmlns:a16="http://schemas.microsoft.com/office/drawing/2014/main" id="{741B8A3D-566B-442C-A508-2BCE61D970F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6" name="テキスト ボックス 115">
          <a:extLst>
            <a:ext uri="{FF2B5EF4-FFF2-40B4-BE49-F238E27FC236}">
              <a16:creationId xmlns:a16="http://schemas.microsoft.com/office/drawing/2014/main" id="{E69E2BD7-D387-41C6-93A1-7763CE2AD3BA}"/>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7" name="【図書館】&#10;一人当たり面積グラフ枠">
          <a:extLst>
            <a:ext uri="{FF2B5EF4-FFF2-40B4-BE49-F238E27FC236}">
              <a16:creationId xmlns:a16="http://schemas.microsoft.com/office/drawing/2014/main" id="{99999A4F-3D50-4C36-BD4D-F75AA9AFEEA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133350</xdr:rowOff>
    </xdr:from>
    <xdr:to>
      <xdr:col>54</xdr:col>
      <xdr:colOff>189865</xdr:colOff>
      <xdr:row>41</xdr:row>
      <xdr:rowOff>133350</xdr:rowOff>
    </xdr:to>
    <xdr:cxnSp macro="">
      <xdr:nvCxnSpPr>
        <xdr:cNvPr id="118" name="直線コネクタ 117">
          <a:extLst>
            <a:ext uri="{FF2B5EF4-FFF2-40B4-BE49-F238E27FC236}">
              <a16:creationId xmlns:a16="http://schemas.microsoft.com/office/drawing/2014/main" id="{E984AB77-DF94-40F8-8975-4C36E0B349A6}"/>
            </a:ext>
          </a:extLst>
        </xdr:cNvPr>
        <xdr:cNvCxnSpPr/>
      </xdr:nvCxnSpPr>
      <xdr:spPr>
        <a:xfrm flipV="1">
          <a:off x="10476865" y="57912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137177</xdr:rowOff>
    </xdr:from>
    <xdr:ext cx="469744" cy="259045"/>
    <xdr:sp macro="" textlink="">
      <xdr:nvSpPr>
        <xdr:cNvPr id="119" name="【図書館】&#10;一人当たり面積最小値テキスト">
          <a:extLst>
            <a:ext uri="{FF2B5EF4-FFF2-40B4-BE49-F238E27FC236}">
              <a16:creationId xmlns:a16="http://schemas.microsoft.com/office/drawing/2014/main" id="{B89E8415-F861-471E-9E62-547864E681D9}"/>
            </a:ext>
          </a:extLst>
        </xdr:cNvPr>
        <xdr:cNvSpPr txBox="1"/>
      </xdr:nvSpPr>
      <xdr:spPr>
        <a:xfrm>
          <a:off x="10515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133350</xdr:rowOff>
    </xdr:from>
    <xdr:to>
      <xdr:col>55</xdr:col>
      <xdr:colOff>88900</xdr:colOff>
      <xdr:row>41</xdr:row>
      <xdr:rowOff>133350</xdr:rowOff>
    </xdr:to>
    <xdr:cxnSp macro="">
      <xdr:nvCxnSpPr>
        <xdr:cNvPr id="120" name="直線コネクタ 119">
          <a:extLst>
            <a:ext uri="{FF2B5EF4-FFF2-40B4-BE49-F238E27FC236}">
              <a16:creationId xmlns:a16="http://schemas.microsoft.com/office/drawing/2014/main" id="{66A5BC06-7D39-44DA-8F3A-AAED6F85308B}"/>
            </a:ext>
          </a:extLst>
        </xdr:cNvPr>
        <xdr:cNvCxnSpPr/>
      </xdr:nvCxnSpPr>
      <xdr:spPr>
        <a:xfrm>
          <a:off x="10388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80027</xdr:rowOff>
    </xdr:from>
    <xdr:ext cx="469744" cy="259045"/>
    <xdr:sp macro="" textlink="">
      <xdr:nvSpPr>
        <xdr:cNvPr id="121" name="【図書館】&#10;一人当たり面積最大値テキスト">
          <a:extLst>
            <a:ext uri="{FF2B5EF4-FFF2-40B4-BE49-F238E27FC236}">
              <a16:creationId xmlns:a16="http://schemas.microsoft.com/office/drawing/2014/main" id="{4C796178-5425-4800-94B0-A79F0DC67BB8}"/>
            </a:ext>
          </a:extLst>
        </xdr:cNvPr>
        <xdr:cNvSpPr txBox="1"/>
      </xdr:nvSpPr>
      <xdr:spPr>
        <a:xfrm>
          <a:off x="105156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133350</xdr:rowOff>
    </xdr:from>
    <xdr:to>
      <xdr:col>55</xdr:col>
      <xdr:colOff>88900</xdr:colOff>
      <xdr:row>33</xdr:row>
      <xdr:rowOff>133350</xdr:rowOff>
    </xdr:to>
    <xdr:cxnSp macro="">
      <xdr:nvCxnSpPr>
        <xdr:cNvPr id="122" name="直線コネクタ 121">
          <a:extLst>
            <a:ext uri="{FF2B5EF4-FFF2-40B4-BE49-F238E27FC236}">
              <a16:creationId xmlns:a16="http://schemas.microsoft.com/office/drawing/2014/main" id="{E949E542-3426-41BD-B832-65019F1C8121}"/>
            </a:ext>
          </a:extLst>
        </xdr:cNvPr>
        <xdr:cNvCxnSpPr/>
      </xdr:nvCxnSpPr>
      <xdr:spPr>
        <a:xfrm>
          <a:off x="10388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48277</xdr:rowOff>
    </xdr:from>
    <xdr:ext cx="469744" cy="259045"/>
    <xdr:sp macro="" textlink="">
      <xdr:nvSpPr>
        <xdr:cNvPr id="123" name="【図書館】&#10;一人当たり面積平均値テキスト">
          <a:extLst>
            <a:ext uri="{FF2B5EF4-FFF2-40B4-BE49-F238E27FC236}">
              <a16:creationId xmlns:a16="http://schemas.microsoft.com/office/drawing/2014/main" id="{4D33102F-E128-4694-AE32-FE6E2F6A2007}"/>
            </a:ext>
          </a:extLst>
        </xdr:cNvPr>
        <xdr:cNvSpPr txBox="1"/>
      </xdr:nvSpPr>
      <xdr:spPr>
        <a:xfrm>
          <a:off x="10515600" y="639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24" name="フローチャート: 判断 123">
          <a:extLst>
            <a:ext uri="{FF2B5EF4-FFF2-40B4-BE49-F238E27FC236}">
              <a16:creationId xmlns:a16="http://schemas.microsoft.com/office/drawing/2014/main" id="{B5A99142-72D5-428C-BE71-B6756FC17FD6}"/>
            </a:ext>
          </a:extLst>
        </xdr:cNvPr>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25" name="フローチャート: 判断 124">
          <a:extLst>
            <a:ext uri="{FF2B5EF4-FFF2-40B4-BE49-F238E27FC236}">
              <a16:creationId xmlns:a16="http://schemas.microsoft.com/office/drawing/2014/main" id="{CF2E2093-5F46-4C2F-94B9-C2A9EA016124}"/>
            </a:ext>
          </a:extLst>
        </xdr:cNvPr>
        <xdr:cNvSpPr/>
      </xdr:nvSpPr>
      <xdr:spPr>
        <a:xfrm>
          <a:off x="958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26" name="フローチャート: 判断 125">
          <a:extLst>
            <a:ext uri="{FF2B5EF4-FFF2-40B4-BE49-F238E27FC236}">
              <a16:creationId xmlns:a16="http://schemas.microsoft.com/office/drawing/2014/main" id="{BB891A57-819F-485D-A919-47F473DA2540}"/>
            </a:ext>
          </a:extLst>
        </xdr:cNvPr>
        <xdr:cNvSpPr/>
      </xdr:nvSpPr>
      <xdr:spPr>
        <a:xfrm>
          <a:off x="8699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53975</xdr:rowOff>
    </xdr:from>
    <xdr:to>
      <xdr:col>41</xdr:col>
      <xdr:colOff>101600</xdr:colOff>
      <xdr:row>38</xdr:row>
      <xdr:rowOff>155575</xdr:rowOff>
    </xdr:to>
    <xdr:sp macro="" textlink="">
      <xdr:nvSpPr>
        <xdr:cNvPr id="127" name="フローチャート: 判断 126">
          <a:extLst>
            <a:ext uri="{FF2B5EF4-FFF2-40B4-BE49-F238E27FC236}">
              <a16:creationId xmlns:a16="http://schemas.microsoft.com/office/drawing/2014/main" id="{6C4EA8FF-62A5-4C5F-B344-9EC0980D12EE}"/>
            </a:ext>
          </a:extLst>
        </xdr:cNvPr>
        <xdr:cNvSpPr/>
      </xdr:nvSpPr>
      <xdr:spPr>
        <a:xfrm>
          <a:off x="78105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53975</xdr:rowOff>
    </xdr:from>
    <xdr:to>
      <xdr:col>36</xdr:col>
      <xdr:colOff>165100</xdr:colOff>
      <xdr:row>38</xdr:row>
      <xdr:rowOff>155575</xdr:rowOff>
    </xdr:to>
    <xdr:sp macro="" textlink="">
      <xdr:nvSpPr>
        <xdr:cNvPr id="128" name="フローチャート: 判断 127">
          <a:extLst>
            <a:ext uri="{FF2B5EF4-FFF2-40B4-BE49-F238E27FC236}">
              <a16:creationId xmlns:a16="http://schemas.microsoft.com/office/drawing/2014/main" id="{6D2B18F0-C10C-4881-A8D6-CDBB30A2C5AF}"/>
            </a:ext>
          </a:extLst>
        </xdr:cNvPr>
        <xdr:cNvSpPr/>
      </xdr:nvSpPr>
      <xdr:spPr>
        <a:xfrm>
          <a:off x="69215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5439C9C9-FEC6-49B6-AC8D-D7652768253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983120C2-CF6E-4DB0-B0C1-4775318B469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642B6283-EDFC-4F60-B78B-5730DE50B4E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F61D9F4A-7D90-452C-8D20-A7A89F9EBEA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0A87126D-AA39-44D9-B501-782336B841A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139700</xdr:rowOff>
    </xdr:from>
    <xdr:to>
      <xdr:col>55</xdr:col>
      <xdr:colOff>50800</xdr:colOff>
      <xdr:row>40</xdr:row>
      <xdr:rowOff>69850</xdr:rowOff>
    </xdr:to>
    <xdr:sp macro="" textlink="">
      <xdr:nvSpPr>
        <xdr:cNvPr id="134" name="楕円 133">
          <a:extLst>
            <a:ext uri="{FF2B5EF4-FFF2-40B4-BE49-F238E27FC236}">
              <a16:creationId xmlns:a16="http://schemas.microsoft.com/office/drawing/2014/main" id="{0C21BB2B-C9B9-4E8E-A164-AA91CF2E1FDC}"/>
            </a:ext>
          </a:extLst>
        </xdr:cNvPr>
        <xdr:cNvSpPr/>
      </xdr:nvSpPr>
      <xdr:spPr>
        <a:xfrm>
          <a:off x="104267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118127</xdr:rowOff>
    </xdr:from>
    <xdr:ext cx="469744" cy="259045"/>
    <xdr:sp macro="" textlink="">
      <xdr:nvSpPr>
        <xdr:cNvPr id="135" name="【図書館】&#10;一人当たり面積該当値テキスト">
          <a:extLst>
            <a:ext uri="{FF2B5EF4-FFF2-40B4-BE49-F238E27FC236}">
              <a16:creationId xmlns:a16="http://schemas.microsoft.com/office/drawing/2014/main" id="{3D28E8A5-96D8-4E14-A7A3-538315FC89D6}"/>
            </a:ext>
          </a:extLst>
        </xdr:cNvPr>
        <xdr:cNvSpPr txBox="1"/>
      </xdr:nvSpPr>
      <xdr:spPr>
        <a:xfrm>
          <a:off x="10515600" y="680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139700</xdr:rowOff>
    </xdr:from>
    <xdr:to>
      <xdr:col>50</xdr:col>
      <xdr:colOff>165100</xdr:colOff>
      <xdr:row>40</xdr:row>
      <xdr:rowOff>69850</xdr:rowOff>
    </xdr:to>
    <xdr:sp macro="" textlink="">
      <xdr:nvSpPr>
        <xdr:cNvPr id="136" name="楕円 135">
          <a:extLst>
            <a:ext uri="{FF2B5EF4-FFF2-40B4-BE49-F238E27FC236}">
              <a16:creationId xmlns:a16="http://schemas.microsoft.com/office/drawing/2014/main" id="{5A87FF3D-3CA1-4398-A67B-3003DD1EAE37}"/>
            </a:ext>
          </a:extLst>
        </xdr:cNvPr>
        <xdr:cNvSpPr/>
      </xdr:nvSpPr>
      <xdr:spPr>
        <a:xfrm>
          <a:off x="95885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19050</xdr:rowOff>
    </xdr:from>
    <xdr:to>
      <xdr:col>55</xdr:col>
      <xdr:colOff>0</xdr:colOff>
      <xdr:row>40</xdr:row>
      <xdr:rowOff>19050</xdr:rowOff>
    </xdr:to>
    <xdr:cxnSp macro="">
      <xdr:nvCxnSpPr>
        <xdr:cNvPr id="137" name="直線コネクタ 136">
          <a:extLst>
            <a:ext uri="{FF2B5EF4-FFF2-40B4-BE49-F238E27FC236}">
              <a16:creationId xmlns:a16="http://schemas.microsoft.com/office/drawing/2014/main" id="{0FFBA61C-75BD-43D6-81AA-C3BA60540089}"/>
            </a:ext>
          </a:extLst>
        </xdr:cNvPr>
        <xdr:cNvCxnSpPr/>
      </xdr:nvCxnSpPr>
      <xdr:spPr>
        <a:xfrm>
          <a:off x="9639300" y="68770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139700</xdr:rowOff>
    </xdr:from>
    <xdr:to>
      <xdr:col>46</xdr:col>
      <xdr:colOff>38100</xdr:colOff>
      <xdr:row>40</xdr:row>
      <xdr:rowOff>69850</xdr:rowOff>
    </xdr:to>
    <xdr:sp macro="" textlink="">
      <xdr:nvSpPr>
        <xdr:cNvPr id="138" name="楕円 137">
          <a:extLst>
            <a:ext uri="{FF2B5EF4-FFF2-40B4-BE49-F238E27FC236}">
              <a16:creationId xmlns:a16="http://schemas.microsoft.com/office/drawing/2014/main" id="{5302B9BE-C959-4958-99B4-8920A53F7818}"/>
            </a:ext>
          </a:extLst>
        </xdr:cNvPr>
        <xdr:cNvSpPr/>
      </xdr:nvSpPr>
      <xdr:spPr>
        <a:xfrm>
          <a:off x="86995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19050</xdr:rowOff>
    </xdr:from>
    <xdr:to>
      <xdr:col>50</xdr:col>
      <xdr:colOff>114300</xdr:colOff>
      <xdr:row>40</xdr:row>
      <xdr:rowOff>19050</xdr:rowOff>
    </xdr:to>
    <xdr:cxnSp macro="">
      <xdr:nvCxnSpPr>
        <xdr:cNvPr id="139" name="直線コネクタ 138">
          <a:extLst>
            <a:ext uri="{FF2B5EF4-FFF2-40B4-BE49-F238E27FC236}">
              <a16:creationId xmlns:a16="http://schemas.microsoft.com/office/drawing/2014/main" id="{517633B4-6859-47C9-8392-5A0D2DC02C01}"/>
            </a:ext>
          </a:extLst>
        </xdr:cNvPr>
        <xdr:cNvCxnSpPr/>
      </xdr:nvCxnSpPr>
      <xdr:spPr>
        <a:xfrm>
          <a:off x="8750300" y="6877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139700</xdr:rowOff>
    </xdr:from>
    <xdr:to>
      <xdr:col>41</xdr:col>
      <xdr:colOff>101600</xdr:colOff>
      <xdr:row>40</xdr:row>
      <xdr:rowOff>69850</xdr:rowOff>
    </xdr:to>
    <xdr:sp macro="" textlink="">
      <xdr:nvSpPr>
        <xdr:cNvPr id="140" name="楕円 139">
          <a:extLst>
            <a:ext uri="{FF2B5EF4-FFF2-40B4-BE49-F238E27FC236}">
              <a16:creationId xmlns:a16="http://schemas.microsoft.com/office/drawing/2014/main" id="{C9DC0403-3766-4065-B13C-54FF2AEB59D6}"/>
            </a:ext>
          </a:extLst>
        </xdr:cNvPr>
        <xdr:cNvSpPr/>
      </xdr:nvSpPr>
      <xdr:spPr>
        <a:xfrm>
          <a:off x="78105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19050</xdr:rowOff>
    </xdr:from>
    <xdr:to>
      <xdr:col>45</xdr:col>
      <xdr:colOff>177800</xdr:colOff>
      <xdr:row>40</xdr:row>
      <xdr:rowOff>19050</xdr:rowOff>
    </xdr:to>
    <xdr:cxnSp macro="">
      <xdr:nvCxnSpPr>
        <xdr:cNvPr id="141" name="直線コネクタ 140">
          <a:extLst>
            <a:ext uri="{FF2B5EF4-FFF2-40B4-BE49-F238E27FC236}">
              <a16:creationId xmlns:a16="http://schemas.microsoft.com/office/drawing/2014/main" id="{A776AB59-9651-4955-9A0E-1929D7108673}"/>
            </a:ext>
          </a:extLst>
        </xdr:cNvPr>
        <xdr:cNvCxnSpPr/>
      </xdr:nvCxnSpPr>
      <xdr:spPr>
        <a:xfrm>
          <a:off x="7861300" y="6877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139700</xdr:rowOff>
    </xdr:from>
    <xdr:to>
      <xdr:col>36</xdr:col>
      <xdr:colOff>165100</xdr:colOff>
      <xdr:row>40</xdr:row>
      <xdr:rowOff>69850</xdr:rowOff>
    </xdr:to>
    <xdr:sp macro="" textlink="">
      <xdr:nvSpPr>
        <xdr:cNvPr id="142" name="楕円 141">
          <a:extLst>
            <a:ext uri="{FF2B5EF4-FFF2-40B4-BE49-F238E27FC236}">
              <a16:creationId xmlns:a16="http://schemas.microsoft.com/office/drawing/2014/main" id="{A842765D-C3A4-47EB-B1F3-2439301EF332}"/>
            </a:ext>
          </a:extLst>
        </xdr:cNvPr>
        <xdr:cNvSpPr/>
      </xdr:nvSpPr>
      <xdr:spPr>
        <a:xfrm>
          <a:off x="69215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19050</xdr:rowOff>
    </xdr:from>
    <xdr:to>
      <xdr:col>41</xdr:col>
      <xdr:colOff>50800</xdr:colOff>
      <xdr:row>40</xdr:row>
      <xdr:rowOff>19050</xdr:rowOff>
    </xdr:to>
    <xdr:cxnSp macro="">
      <xdr:nvCxnSpPr>
        <xdr:cNvPr id="143" name="直線コネクタ 142">
          <a:extLst>
            <a:ext uri="{FF2B5EF4-FFF2-40B4-BE49-F238E27FC236}">
              <a16:creationId xmlns:a16="http://schemas.microsoft.com/office/drawing/2014/main" id="{8D5A7F0D-BFB0-4761-A9A4-0752E29C99E1}"/>
            </a:ext>
          </a:extLst>
        </xdr:cNvPr>
        <xdr:cNvCxnSpPr/>
      </xdr:nvCxnSpPr>
      <xdr:spPr>
        <a:xfrm>
          <a:off x="6972300" y="6877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143527</xdr:rowOff>
    </xdr:from>
    <xdr:ext cx="469744" cy="259045"/>
    <xdr:sp macro="" textlink="">
      <xdr:nvSpPr>
        <xdr:cNvPr id="144" name="n_1aveValue【図書館】&#10;一人当たり面積">
          <a:extLst>
            <a:ext uri="{FF2B5EF4-FFF2-40B4-BE49-F238E27FC236}">
              <a16:creationId xmlns:a16="http://schemas.microsoft.com/office/drawing/2014/main" id="{B934C0AD-4E1F-414D-A35D-29B7A3AECEEC}"/>
            </a:ext>
          </a:extLst>
        </xdr:cNvPr>
        <xdr:cNvSpPr txBox="1"/>
      </xdr:nvSpPr>
      <xdr:spPr>
        <a:xfrm>
          <a:off x="93917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143527</xdr:rowOff>
    </xdr:from>
    <xdr:ext cx="469744" cy="259045"/>
    <xdr:sp macro="" textlink="">
      <xdr:nvSpPr>
        <xdr:cNvPr id="145" name="n_2aveValue【図書館】&#10;一人当たり面積">
          <a:extLst>
            <a:ext uri="{FF2B5EF4-FFF2-40B4-BE49-F238E27FC236}">
              <a16:creationId xmlns:a16="http://schemas.microsoft.com/office/drawing/2014/main" id="{5D4B589A-102F-46FE-BA47-C90484D81396}"/>
            </a:ext>
          </a:extLst>
        </xdr:cNvPr>
        <xdr:cNvSpPr txBox="1"/>
      </xdr:nvSpPr>
      <xdr:spPr>
        <a:xfrm>
          <a:off x="8515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652</xdr:rowOff>
    </xdr:from>
    <xdr:ext cx="469744" cy="259045"/>
    <xdr:sp macro="" textlink="">
      <xdr:nvSpPr>
        <xdr:cNvPr id="146" name="n_3aveValue【図書館】&#10;一人当たり面積">
          <a:extLst>
            <a:ext uri="{FF2B5EF4-FFF2-40B4-BE49-F238E27FC236}">
              <a16:creationId xmlns:a16="http://schemas.microsoft.com/office/drawing/2014/main" id="{0B1211B4-60EA-454A-9B6A-8EDAE4A6E7C5}"/>
            </a:ext>
          </a:extLst>
        </xdr:cNvPr>
        <xdr:cNvSpPr txBox="1"/>
      </xdr:nvSpPr>
      <xdr:spPr>
        <a:xfrm>
          <a:off x="7626427" y="634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652</xdr:rowOff>
    </xdr:from>
    <xdr:ext cx="469744" cy="259045"/>
    <xdr:sp macro="" textlink="">
      <xdr:nvSpPr>
        <xdr:cNvPr id="147" name="n_4aveValue【図書館】&#10;一人当たり面積">
          <a:extLst>
            <a:ext uri="{FF2B5EF4-FFF2-40B4-BE49-F238E27FC236}">
              <a16:creationId xmlns:a16="http://schemas.microsoft.com/office/drawing/2014/main" id="{1D252147-B53B-4D49-982D-41BFA9912BCF}"/>
            </a:ext>
          </a:extLst>
        </xdr:cNvPr>
        <xdr:cNvSpPr txBox="1"/>
      </xdr:nvSpPr>
      <xdr:spPr>
        <a:xfrm>
          <a:off x="6737427" y="634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60977</xdr:rowOff>
    </xdr:from>
    <xdr:ext cx="469744" cy="259045"/>
    <xdr:sp macro="" textlink="">
      <xdr:nvSpPr>
        <xdr:cNvPr id="148" name="n_1mainValue【図書館】&#10;一人当たり面積">
          <a:extLst>
            <a:ext uri="{FF2B5EF4-FFF2-40B4-BE49-F238E27FC236}">
              <a16:creationId xmlns:a16="http://schemas.microsoft.com/office/drawing/2014/main" id="{F215E9D6-F366-402F-AB5B-5EB51F73D443}"/>
            </a:ext>
          </a:extLst>
        </xdr:cNvPr>
        <xdr:cNvSpPr txBox="1"/>
      </xdr:nvSpPr>
      <xdr:spPr>
        <a:xfrm>
          <a:off x="9391727" y="691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60977</xdr:rowOff>
    </xdr:from>
    <xdr:ext cx="469744" cy="259045"/>
    <xdr:sp macro="" textlink="">
      <xdr:nvSpPr>
        <xdr:cNvPr id="149" name="n_2mainValue【図書館】&#10;一人当たり面積">
          <a:extLst>
            <a:ext uri="{FF2B5EF4-FFF2-40B4-BE49-F238E27FC236}">
              <a16:creationId xmlns:a16="http://schemas.microsoft.com/office/drawing/2014/main" id="{BDBBF375-63AF-4BE6-8713-4A0E9FBAC70C}"/>
            </a:ext>
          </a:extLst>
        </xdr:cNvPr>
        <xdr:cNvSpPr txBox="1"/>
      </xdr:nvSpPr>
      <xdr:spPr>
        <a:xfrm>
          <a:off x="8515427" y="691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60977</xdr:rowOff>
    </xdr:from>
    <xdr:ext cx="469744" cy="259045"/>
    <xdr:sp macro="" textlink="">
      <xdr:nvSpPr>
        <xdr:cNvPr id="150" name="n_3mainValue【図書館】&#10;一人当たり面積">
          <a:extLst>
            <a:ext uri="{FF2B5EF4-FFF2-40B4-BE49-F238E27FC236}">
              <a16:creationId xmlns:a16="http://schemas.microsoft.com/office/drawing/2014/main" id="{EB926370-46A1-46F8-AB0F-AE70BFA2442E}"/>
            </a:ext>
          </a:extLst>
        </xdr:cNvPr>
        <xdr:cNvSpPr txBox="1"/>
      </xdr:nvSpPr>
      <xdr:spPr>
        <a:xfrm>
          <a:off x="7626427" y="691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60977</xdr:rowOff>
    </xdr:from>
    <xdr:ext cx="469744" cy="259045"/>
    <xdr:sp macro="" textlink="">
      <xdr:nvSpPr>
        <xdr:cNvPr id="151" name="n_4mainValue【図書館】&#10;一人当たり面積">
          <a:extLst>
            <a:ext uri="{FF2B5EF4-FFF2-40B4-BE49-F238E27FC236}">
              <a16:creationId xmlns:a16="http://schemas.microsoft.com/office/drawing/2014/main" id="{B9BB4220-5135-4F5A-9412-C38DC1877124}"/>
            </a:ext>
          </a:extLst>
        </xdr:cNvPr>
        <xdr:cNvSpPr txBox="1"/>
      </xdr:nvSpPr>
      <xdr:spPr>
        <a:xfrm>
          <a:off x="6737427" y="691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2" name="正方形/長方形 151">
          <a:extLst>
            <a:ext uri="{FF2B5EF4-FFF2-40B4-BE49-F238E27FC236}">
              <a16:creationId xmlns:a16="http://schemas.microsoft.com/office/drawing/2014/main" id="{AE48AAF7-B90D-4749-8B42-349C03B42298}"/>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3" name="正方形/長方形 152">
          <a:extLst>
            <a:ext uri="{FF2B5EF4-FFF2-40B4-BE49-F238E27FC236}">
              <a16:creationId xmlns:a16="http://schemas.microsoft.com/office/drawing/2014/main" id="{2CCEF61A-C6A4-4ADB-AB58-FA8EFAE201F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4" name="正方形/長方形 153">
          <a:extLst>
            <a:ext uri="{FF2B5EF4-FFF2-40B4-BE49-F238E27FC236}">
              <a16:creationId xmlns:a16="http://schemas.microsoft.com/office/drawing/2014/main" id="{657B45B6-4698-4EC8-A82C-2D876BC651C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5" name="正方形/長方形 154">
          <a:extLst>
            <a:ext uri="{FF2B5EF4-FFF2-40B4-BE49-F238E27FC236}">
              <a16:creationId xmlns:a16="http://schemas.microsoft.com/office/drawing/2014/main" id="{66DDC0F7-B27B-4E36-B0C3-FCF39155A5E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6" name="正方形/長方形 155">
          <a:extLst>
            <a:ext uri="{FF2B5EF4-FFF2-40B4-BE49-F238E27FC236}">
              <a16:creationId xmlns:a16="http://schemas.microsoft.com/office/drawing/2014/main" id="{0B8AA4C3-EEE6-48CF-ABF4-7C4360077F5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7" name="正方形/長方形 156">
          <a:extLst>
            <a:ext uri="{FF2B5EF4-FFF2-40B4-BE49-F238E27FC236}">
              <a16:creationId xmlns:a16="http://schemas.microsoft.com/office/drawing/2014/main" id="{2F893451-5BD7-4F29-9150-60183DE1F44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8" name="正方形/長方形 157">
          <a:extLst>
            <a:ext uri="{FF2B5EF4-FFF2-40B4-BE49-F238E27FC236}">
              <a16:creationId xmlns:a16="http://schemas.microsoft.com/office/drawing/2014/main" id="{A4D4588F-8E28-4B25-9FF2-0F5F2F01CC7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9" name="正方形/長方形 158">
          <a:extLst>
            <a:ext uri="{FF2B5EF4-FFF2-40B4-BE49-F238E27FC236}">
              <a16:creationId xmlns:a16="http://schemas.microsoft.com/office/drawing/2014/main" id="{3938DD17-3020-4BD3-A64C-F961E9B9FA8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0" name="テキスト ボックス 159">
          <a:extLst>
            <a:ext uri="{FF2B5EF4-FFF2-40B4-BE49-F238E27FC236}">
              <a16:creationId xmlns:a16="http://schemas.microsoft.com/office/drawing/2014/main" id="{7382C832-5CF0-47D7-86EC-0FA377D9E4E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1" name="直線コネクタ 160">
          <a:extLst>
            <a:ext uri="{FF2B5EF4-FFF2-40B4-BE49-F238E27FC236}">
              <a16:creationId xmlns:a16="http://schemas.microsoft.com/office/drawing/2014/main" id="{F1670F29-6BE6-40C7-978F-D437BA69D3E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2" name="テキスト ボックス 161">
          <a:extLst>
            <a:ext uri="{FF2B5EF4-FFF2-40B4-BE49-F238E27FC236}">
              <a16:creationId xmlns:a16="http://schemas.microsoft.com/office/drawing/2014/main" id="{89F7ED4C-965B-4EEA-BE35-8A3C1DE716E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3" name="直線コネクタ 162">
          <a:extLst>
            <a:ext uri="{FF2B5EF4-FFF2-40B4-BE49-F238E27FC236}">
              <a16:creationId xmlns:a16="http://schemas.microsoft.com/office/drawing/2014/main" id="{9593A543-4196-40B2-8E48-9E1A69B74E23}"/>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4" name="テキスト ボックス 163">
          <a:extLst>
            <a:ext uri="{FF2B5EF4-FFF2-40B4-BE49-F238E27FC236}">
              <a16:creationId xmlns:a16="http://schemas.microsoft.com/office/drawing/2014/main" id="{AD1C25A0-3109-483B-929B-5A1B7066546C}"/>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5" name="直線コネクタ 164">
          <a:extLst>
            <a:ext uri="{FF2B5EF4-FFF2-40B4-BE49-F238E27FC236}">
              <a16:creationId xmlns:a16="http://schemas.microsoft.com/office/drawing/2014/main" id="{324B19C8-9672-4303-B0B8-360960067D68}"/>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6" name="テキスト ボックス 165">
          <a:extLst>
            <a:ext uri="{FF2B5EF4-FFF2-40B4-BE49-F238E27FC236}">
              <a16:creationId xmlns:a16="http://schemas.microsoft.com/office/drawing/2014/main" id="{28C78531-7AA4-4455-B194-C29FC62750F3}"/>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7" name="直線コネクタ 166">
          <a:extLst>
            <a:ext uri="{FF2B5EF4-FFF2-40B4-BE49-F238E27FC236}">
              <a16:creationId xmlns:a16="http://schemas.microsoft.com/office/drawing/2014/main" id="{C5E143EF-F4E4-483B-8D1F-F6C54419116A}"/>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8" name="テキスト ボックス 167">
          <a:extLst>
            <a:ext uri="{FF2B5EF4-FFF2-40B4-BE49-F238E27FC236}">
              <a16:creationId xmlns:a16="http://schemas.microsoft.com/office/drawing/2014/main" id="{CD3F4752-2CB9-40B4-AF13-04925F35F20C}"/>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9" name="直線コネクタ 168">
          <a:extLst>
            <a:ext uri="{FF2B5EF4-FFF2-40B4-BE49-F238E27FC236}">
              <a16:creationId xmlns:a16="http://schemas.microsoft.com/office/drawing/2014/main" id="{A501A800-400E-4461-B43C-18610259297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70" name="テキスト ボックス 169">
          <a:extLst>
            <a:ext uri="{FF2B5EF4-FFF2-40B4-BE49-F238E27FC236}">
              <a16:creationId xmlns:a16="http://schemas.microsoft.com/office/drawing/2014/main" id="{722E82CE-1733-4F46-BAEB-8141CB15A1C7}"/>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1" name="直線コネクタ 170">
          <a:extLst>
            <a:ext uri="{FF2B5EF4-FFF2-40B4-BE49-F238E27FC236}">
              <a16:creationId xmlns:a16="http://schemas.microsoft.com/office/drawing/2014/main" id="{96884032-8726-47F9-B98C-E680639E0BC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2" name="テキスト ボックス 171">
          <a:extLst>
            <a:ext uri="{FF2B5EF4-FFF2-40B4-BE49-F238E27FC236}">
              <a16:creationId xmlns:a16="http://schemas.microsoft.com/office/drawing/2014/main" id="{8E9B583B-70EF-4E2A-BDAF-D1EBACA205EE}"/>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B21ECED3-B573-4988-BBE7-D48CAF4E28E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4" name="テキスト ボックス 173">
          <a:extLst>
            <a:ext uri="{FF2B5EF4-FFF2-40B4-BE49-F238E27FC236}">
              <a16:creationId xmlns:a16="http://schemas.microsoft.com/office/drawing/2014/main" id="{32AEEDFD-5D44-478A-97D0-62A361A5A5B1}"/>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5" name="【体育館・プール】&#10;有形固定資産減価償却率グラフ枠">
          <a:extLst>
            <a:ext uri="{FF2B5EF4-FFF2-40B4-BE49-F238E27FC236}">
              <a16:creationId xmlns:a16="http://schemas.microsoft.com/office/drawing/2014/main" id="{12F8817B-2ACE-4CDE-BFB9-47C91A097B4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85725</xdr:rowOff>
    </xdr:from>
    <xdr:to>
      <xdr:col>24</xdr:col>
      <xdr:colOff>62865</xdr:colOff>
      <xdr:row>64</xdr:row>
      <xdr:rowOff>57150</xdr:rowOff>
    </xdr:to>
    <xdr:cxnSp macro="">
      <xdr:nvCxnSpPr>
        <xdr:cNvPr id="176" name="直線コネクタ 175">
          <a:extLst>
            <a:ext uri="{FF2B5EF4-FFF2-40B4-BE49-F238E27FC236}">
              <a16:creationId xmlns:a16="http://schemas.microsoft.com/office/drawing/2014/main" id="{2FE4AF30-9E0E-4A66-9077-76288122B44D}"/>
            </a:ext>
          </a:extLst>
        </xdr:cNvPr>
        <xdr:cNvCxnSpPr/>
      </xdr:nvCxnSpPr>
      <xdr:spPr>
        <a:xfrm flipV="1">
          <a:off x="4634865" y="9686925"/>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60977</xdr:rowOff>
    </xdr:from>
    <xdr:ext cx="405111" cy="259045"/>
    <xdr:sp macro="" textlink="">
      <xdr:nvSpPr>
        <xdr:cNvPr id="177" name="【体育館・プール】&#10;有形固定資産減価償却率最小値テキスト">
          <a:extLst>
            <a:ext uri="{FF2B5EF4-FFF2-40B4-BE49-F238E27FC236}">
              <a16:creationId xmlns:a16="http://schemas.microsoft.com/office/drawing/2014/main" id="{F24C4A5A-A0D9-490F-BCF6-B94ED006CC2A}"/>
            </a:ext>
          </a:extLst>
        </xdr:cNvPr>
        <xdr:cNvSpPr txBox="1"/>
      </xdr:nvSpPr>
      <xdr:spPr>
        <a:xfrm>
          <a:off x="4673600" y="1103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57150</xdr:rowOff>
    </xdr:from>
    <xdr:to>
      <xdr:col>24</xdr:col>
      <xdr:colOff>152400</xdr:colOff>
      <xdr:row>64</xdr:row>
      <xdr:rowOff>57150</xdr:rowOff>
    </xdr:to>
    <xdr:cxnSp macro="">
      <xdr:nvCxnSpPr>
        <xdr:cNvPr id="178" name="直線コネクタ 177">
          <a:extLst>
            <a:ext uri="{FF2B5EF4-FFF2-40B4-BE49-F238E27FC236}">
              <a16:creationId xmlns:a16="http://schemas.microsoft.com/office/drawing/2014/main" id="{A4181BF7-F39C-4A82-8058-29F4181B6D35}"/>
            </a:ext>
          </a:extLst>
        </xdr:cNvPr>
        <xdr:cNvCxnSpPr/>
      </xdr:nvCxnSpPr>
      <xdr:spPr>
        <a:xfrm>
          <a:off x="4546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32402</xdr:rowOff>
    </xdr:from>
    <xdr:ext cx="405111" cy="259045"/>
    <xdr:sp macro="" textlink="">
      <xdr:nvSpPr>
        <xdr:cNvPr id="179" name="【体育館・プール】&#10;有形固定資産減価償却率最大値テキスト">
          <a:extLst>
            <a:ext uri="{FF2B5EF4-FFF2-40B4-BE49-F238E27FC236}">
              <a16:creationId xmlns:a16="http://schemas.microsoft.com/office/drawing/2014/main" id="{FA8E53C0-3B3C-4BEC-BFF0-65AC148E6351}"/>
            </a:ext>
          </a:extLst>
        </xdr:cNvPr>
        <xdr:cNvSpPr txBox="1"/>
      </xdr:nvSpPr>
      <xdr:spPr>
        <a:xfrm>
          <a:off x="4673600" y="9462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85725</xdr:rowOff>
    </xdr:from>
    <xdr:to>
      <xdr:col>24</xdr:col>
      <xdr:colOff>152400</xdr:colOff>
      <xdr:row>56</xdr:row>
      <xdr:rowOff>85725</xdr:rowOff>
    </xdr:to>
    <xdr:cxnSp macro="">
      <xdr:nvCxnSpPr>
        <xdr:cNvPr id="180" name="直線コネクタ 179">
          <a:extLst>
            <a:ext uri="{FF2B5EF4-FFF2-40B4-BE49-F238E27FC236}">
              <a16:creationId xmlns:a16="http://schemas.microsoft.com/office/drawing/2014/main" id="{A1C74670-9C93-41E9-8181-57B2361B3E01}"/>
            </a:ext>
          </a:extLst>
        </xdr:cNvPr>
        <xdr:cNvCxnSpPr/>
      </xdr:nvCxnSpPr>
      <xdr:spPr>
        <a:xfrm>
          <a:off x="4546600" y="9686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50182</xdr:rowOff>
    </xdr:from>
    <xdr:ext cx="405111" cy="259045"/>
    <xdr:sp macro="" textlink="">
      <xdr:nvSpPr>
        <xdr:cNvPr id="181" name="【体育館・プール】&#10;有形固定資産減価償却率平均値テキスト">
          <a:extLst>
            <a:ext uri="{FF2B5EF4-FFF2-40B4-BE49-F238E27FC236}">
              <a16:creationId xmlns:a16="http://schemas.microsoft.com/office/drawing/2014/main" id="{6BE8B4A8-6D98-42F5-B357-3A1975B33740}"/>
            </a:ext>
          </a:extLst>
        </xdr:cNvPr>
        <xdr:cNvSpPr txBox="1"/>
      </xdr:nvSpPr>
      <xdr:spPr>
        <a:xfrm>
          <a:off x="4673600" y="9994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27305</xdr:rowOff>
    </xdr:from>
    <xdr:to>
      <xdr:col>24</xdr:col>
      <xdr:colOff>114300</xdr:colOff>
      <xdr:row>59</xdr:row>
      <xdr:rowOff>128905</xdr:rowOff>
    </xdr:to>
    <xdr:sp macro="" textlink="">
      <xdr:nvSpPr>
        <xdr:cNvPr id="182" name="フローチャート: 判断 181">
          <a:extLst>
            <a:ext uri="{FF2B5EF4-FFF2-40B4-BE49-F238E27FC236}">
              <a16:creationId xmlns:a16="http://schemas.microsoft.com/office/drawing/2014/main" id="{D4700F73-048E-49FD-8492-C8D01CD8AC84}"/>
            </a:ext>
          </a:extLst>
        </xdr:cNvPr>
        <xdr:cNvSpPr/>
      </xdr:nvSpPr>
      <xdr:spPr>
        <a:xfrm>
          <a:off x="4584700" y="1014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10160</xdr:rowOff>
    </xdr:from>
    <xdr:to>
      <xdr:col>20</xdr:col>
      <xdr:colOff>38100</xdr:colOff>
      <xdr:row>59</xdr:row>
      <xdr:rowOff>111760</xdr:rowOff>
    </xdr:to>
    <xdr:sp macro="" textlink="">
      <xdr:nvSpPr>
        <xdr:cNvPr id="183" name="フローチャート: 判断 182">
          <a:extLst>
            <a:ext uri="{FF2B5EF4-FFF2-40B4-BE49-F238E27FC236}">
              <a16:creationId xmlns:a16="http://schemas.microsoft.com/office/drawing/2014/main" id="{ED48E600-6917-4392-B127-DE077977C25D}"/>
            </a:ext>
          </a:extLst>
        </xdr:cNvPr>
        <xdr:cNvSpPr/>
      </xdr:nvSpPr>
      <xdr:spPr>
        <a:xfrm>
          <a:off x="3746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156845</xdr:rowOff>
    </xdr:from>
    <xdr:to>
      <xdr:col>15</xdr:col>
      <xdr:colOff>101600</xdr:colOff>
      <xdr:row>59</xdr:row>
      <xdr:rowOff>86995</xdr:rowOff>
    </xdr:to>
    <xdr:sp macro="" textlink="">
      <xdr:nvSpPr>
        <xdr:cNvPr id="184" name="フローチャート: 判断 183">
          <a:extLst>
            <a:ext uri="{FF2B5EF4-FFF2-40B4-BE49-F238E27FC236}">
              <a16:creationId xmlns:a16="http://schemas.microsoft.com/office/drawing/2014/main" id="{91499E8F-395F-43AB-93CC-B0747D9DCFDC}"/>
            </a:ext>
          </a:extLst>
        </xdr:cNvPr>
        <xdr:cNvSpPr/>
      </xdr:nvSpPr>
      <xdr:spPr>
        <a:xfrm>
          <a:off x="2857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145415</xdr:rowOff>
    </xdr:from>
    <xdr:to>
      <xdr:col>10</xdr:col>
      <xdr:colOff>165100</xdr:colOff>
      <xdr:row>59</xdr:row>
      <xdr:rowOff>75565</xdr:rowOff>
    </xdr:to>
    <xdr:sp macro="" textlink="">
      <xdr:nvSpPr>
        <xdr:cNvPr id="185" name="フローチャート: 判断 184">
          <a:extLst>
            <a:ext uri="{FF2B5EF4-FFF2-40B4-BE49-F238E27FC236}">
              <a16:creationId xmlns:a16="http://schemas.microsoft.com/office/drawing/2014/main" id="{5F08D0CB-B625-4738-BC73-7ACDA5C04D0F}"/>
            </a:ext>
          </a:extLst>
        </xdr:cNvPr>
        <xdr:cNvSpPr/>
      </xdr:nvSpPr>
      <xdr:spPr>
        <a:xfrm>
          <a:off x="1968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139700</xdr:rowOff>
    </xdr:from>
    <xdr:to>
      <xdr:col>6</xdr:col>
      <xdr:colOff>38100</xdr:colOff>
      <xdr:row>59</xdr:row>
      <xdr:rowOff>69850</xdr:rowOff>
    </xdr:to>
    <xdr:sp macro="" textlink="">
      <xdr:nvSpPr>
        <xdr:cNvPr id="186" name="フローチャート: 判断 185">
          <a:extLst>
            <a:ext uri="{FF2B5EF4-FFF2-40B4-BE49-F238E27FC236}">
              <a16:creationId xmlns:a16="http://schemas.microsoft.com/office/drawing/2014/main" id="{BA0AC08B-8C3F-46CA-AF86-9058855ABBCA}"/>
            </a:ext>
          </a:extLst>
        </xdr:cNvPr>
        <xdr:cNvSpPr/>
      </xdr:nvSpPr>
      <xdr:spPr>
        <a:xfrm>
          <a:off x="1079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569F934E-614B-4ADA-9741-3B36916C91F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2A8FA15E-51C1-4745-B788-EA0670A2D70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84DDB940-9EFE-4B5E-8164-4FD5BCFDF0C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E3228799-EA6E-4712-AFFD-2A4A28086C7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C3EA8095-C7B9-4F1F-9668-E767AABCE32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118745</xdr:rowOff>
    </xdr:from>
    <xdr:to>
      <xdr:col>24</xdr:col>
      <xdr:colOff>114300</xdr:colOff>
      <xdr:row>60</xdr:row>
      <xdr:rowOff>48895</xdr:rowOff>
    </xdr:to>
    <xdr:sp macro="" textlink="">
      <xdr:nvSpPr>
        <xdr:cNvPr id="192" name="楕円 191">
          <a:extLst>
            <a:ext uri="{FF2B5EF4-FFF2-40B4-BE49-F238E27FC236}">
              <a16:creationId xmlns:a16="http://schemas.microsoft.com/office/drawing/2014/main" id="{F1F65602-5FE3-48D3-9FFE-3B5A40DC4750}"/>
            </a:ext>
          </a:extLst>
        </xdr:cNvPr>
        <xdr:cNvSpPr/>
      </xdr:nvSpPr>
      <xdr:spPr>
        <a:xfrm>
          <a:off x="4584700" y="1023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97172</xdr:rowOff>
    </xdr:from>
    <xdr:ext cx="405111" cy="259045"/>
    <xdr:sp macro="" textlink="">
      <xdr:nvSpPr>
        <xdr:cNvPr id="193" name="【体育館・プール】&#10;有形固定資産減価償却率該当値テキスト">
          <a:extLst>
            <a:ext uri="{FF2B5EF4-FFF2-40B4-BE49-F238E27FC236}">
              <a16:creationId xmlns:a16="http://schemas.microsoft.com/office/drawing/2014/main" id="{98AA0520-7A7B-4069-9E97-BB3CAA6D57A7}"/>
            </a:ext>
          </a:extLst>
        </xdr:cNvPr>
        <xdr:cNvSpPr txBox="1"/>
      </xdr:nvSpPr>
      <xdr:spPr>
        <a:xfrm>
          <a:off x="4673600" y="1021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74930</xdr:rowOff>
    </xdr:from>
    <xdr:to>
      <xdr:col>20</xdr:col>
      <xdr:colOff>38100</xdr:colOff>
      <xdr:row>60</xdr:row>
      <xdr:rowOff>5080</xdr:rowOff>
    </xdr:to>
    <xdr:sp macro="" textlink="">
      <xdr:nvSpPr>
        <xdr:cNvPr id="194" name="楕円 193">
          <a:extLst>
            <a:ext uri="{FF2B5EF4-FFF2-40B4-BE49-F238E27FC236}">
              <a16:creationId xmlns:a16="http://schemas.microsoft.com/office/drawing/2014/main" id="{81481AC6-F76C-4E00-983D-8341A11B818F}"/>
            </a:ext>
          </a:extLst>
        </xdr:cNvPr>
        <xdr:cNvSpPr/>
      </xdr:nvSpPr>
      <xdr:spPr>
        <a:xfrm>
          <a:off x="3746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125730</xdr:rowOff>
    </xdr:from>
    <xdr:to>
      <xdr:col>24</xdr:col>
      <xdr:colOff>63500</xdr:colOff>
      <xdr:row>59</xdr:row>
      <xdr:rowOff>169545</xdr:rowOff>
    </xdr:to>
    <xdr:cxnSp macro="">
      <xdr:nvCxnSpPr>
        <xdr:cNvPr id="195" name="直線コネクタ 194">
          <a:extLst>
            <a:ext uri="{FF2B5EF4-FFF2-40B4-BE49-F238E27FC236}">
              <a16:creationId xmlns:a16="http://schemas.microsoft.com/office/drawing/2014/main" id="{CE96057A-14D4-4797-BDE3-48309191A0B3}"/>
            </a:ext>
          </a:extLst>
        </xdr:cNvPr>
        <xdr:cNvCxnSpPr/>
      </xdr:nvCxnSpPr>
      <xdr:spPr>
        <a:xfrm>
          <a:off x="3797300" y="1024128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27305</xdr:rowOff>
    </xdr:from>
    <xdr:to>
      <xdr:col>15</xdr:col>
      <xdr:colOff>101600</xdr:colOff>
      <xdr:row>59</xdr:row>
      <xdr:rowOff>128905</xdr:rowOff>
    </xdr:to>
    <xdr:sp macro="" textlink="">
      <xdr:nvSpPr>
        <xdr:cNvPr id="196" name="楕円 195">
          <a:extLst>
            <a:ext uri="{FF2B5EF4-FFF2-40B4-BE49-F238E27FC236}">
              <a16:creationId xmlns:a16="http://schemas.microsoft.com/office/drawing/2014/main" id="{354DC79F-530A-487B-9E39-CB97C628101A}"/>
            </a:ext>
          </a:extLst>
        </xdr:cNvPr>
        <xdr:cNvSpPr/>
      </xdr:nvSpPr>
      <xdr:spPr>
        <a:xfrm>
          <a:off x="2857500" y="1014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78105</xdr:rowOff>
    </xdr:from>
    <xdr:to>
      <xdr:col>19</xdr:col>
      <xdr:colOff>177800</xdr:colOff>
      <xdr:row>59</xdr:row>
      <xdr:rowOff>125730</xdr:rowOff>
    </xdr:to>
    <xdr:cxnSp macro="">
      <xdr:nvCxnSpPr>
        <xdr:cNvPr id="197" name="直線コネクタ 196">
          <a:extLst>
            <a:ext uri="{FF2B5EF4-FFF2-40B4-BE49-F238E27FC236}">
              <a16:creationId xmlns:a16="http://schemas.microsoft.com/office/drawing/2014/main" id="{5D77547C-8991-4E49-A7F8-D9C148FD05DE}"/>
            </a:ext>
          </a:extLst>
        </xdr:cNvPr>
        <xdr:cNvCxnSpPr/>
      </xdr:nvCxnSpPr>
      <xdr:spPr>
        <a:xfrm>
          <a:off x="2908300" y="1019365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149225</xdr:rowOff>
    </xdr:from>
    <xdr:to>
      <xdr:col>10</xdr:col>
      <xdr:colOff>165100</xdr:colOff>
      <xdr:row>59</xdr:row>
      <xdr:rowOff>79375</xdr:rowOff>
    </xdr:to>
    <xdr:sp macro="" textlink="">
      <xdr:nvSpPr>
        <xdr:cNvPr id="198" name="楕円 197">
          <a:extLst>
            <a:ext uri="{FF2B5EF4-FFF2-40B4-BE49-F238E27FC236}">
              <a16:creationId xmlns:a16="http://schemas.microsoft.com/office/drawing/2014/main" id="{7FC23779-B7D6-49A1-97F2-0FD079CB69D9}"/>
            </a:ext>
          </a:extLst>
        </xdr:cNvPr>
        <xdr:cNvSpPr/>
      </xdr:nvSpPr>
      <xdr:spPr>
        <a:xfrm>
          <a:off x="1968500" y="1009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28575</xdr:rowOff>
    </xdr:from>
    <xdr:to>
      <xdr:col>15</xdr:col>
      <xdr:colOff>50800</xdr:colOff>
      <xdr:row>59</xdr:row>
      <xdr:rowOff>78105</xdr:rowOff>
    </xdr:to>
    <xdr:cxnSp macro="">
      <xdr:nvCxnSpPr>
        <xdr:cNvPr id="199" name="直線コネクタ 198">
          <a:extLst>
            <a:ext uri="{FF2B5EF4-FFF2-40B4-BE49-F238E27FC236}">
              <a16:creationId xmlns:a16="http://schemas.microsoft.com/office/drawing/2014/main" id="{F06BB5CB-6B49-49C0-98BA-B9682D0A009A}"/>
            </a:ext>
          </a:extLst>
        </xdr:cNvPr>
        <xdr:cNvCxnSpPr/>
      </xdr:nvCxnSpPr>
      <xdr:spPr>
        <a:xfrm>
          <a:off x="2019300" y="1014412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101600</xdr:rowOff>
    </xdr:from>
    <xdr:to>
      <xdr:col>6</xdr:col>
      <xdr:colOff>38100</xdr:colOff>
      <xdr:row>59</xdr:row>
      <xdr:rowOff>31750</xdr:rowOff>
    </xdr:to>
    <xdr:sp macro="" textlink="">
      <xdr:nvSpPr>
        <xdr:cNvPr id="200" name="楕円 199">
          <a:extLst>
            <a:ext uri="{FF2B5EF4-FFF2-40B4-BE49-F238E27FC236}">
              <a16:creationId xmlns:a16="http://schemas.microsoft.com/office/drawing/2014/main" id="{F6BBE2F5-8FA7-4255-A91E-6048ABA6C261}"/>
            </a:ext>
          </a:extLst>
        </xdr:cNvPr>
        <xdr:cNvSpPr/>
      </xdr:nvSpPr>
      <xdr:spPr>
        <a:xfrm>
          <a:off x="10795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152400</xdr:rowOff>
    </xdr:from>
    <xdr:to>
      <xdr:col>10</xdr:col>
      <xdr:colOff>114300</xdr:colOff>
      <xdr:row>59</xdr:row>
      <xdr:rowOff>28575</xdr:rowOff>
    </xdr:to>
    <xdr:cxnSp macro="">
      <xdr:nvCxnSpPr>
        <xdr:cNvPr id="201" name="直線コネクタ 200">
          <a:extLst>
            <a:ext uri="{FF2B5EF4-FFF2-40B4-BE49-F238E27FC236}">
              <a16:creationId xmlns:a16="http://schemas.microsoft.com/office/drawing/2014/main" id="{08C95B6F-28E0-4238-B249-98B8C0AF1463}"/>
            </a:ext>
          </a:extLst>
        </xdr:cNvPr>
        <xdr:cNvCxnSpPr/>
      </xdr:nvCxnSpPr>
      <xdr:spPr>
        <a:xfrm>
          <a:off x="1130300" y="1009650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128287</xdr:rowOff>
    </xdr:from>
    <xdr:ext cx="405111" cy="259045"/>
    <xdr:sp macro="" textlink="">
      <xdr:nvSpPr>
        <xdr:cNvPr id="202" name="n_1aveValue【体育館・プール】&#10;有形固定資産減価償却率">
          <a:extLst>
            <a:ext uri="{FF2B5EF4-FFF2-40B4-BE49-F238E27FC236}">
              <a16:creationId xmlns:a16="http://schemas.microsoft.com/office/drawing/2014/main" id="{44E95357-5A1B-4AF2-90FF-62CDE03313A6}"/>
            </a:ext>
          </a:extLst>
        </xdr:cNvPr>
        <xdr:cNvSpPr txBox="1"/>
      </xdr:nvSpPr>
      <xdr:spPr>
        <a:xfrm>
          <a:off x="3582044"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103522</xdr:rowOff>
    </xdr:from>
    <xdr:ext cx="405111" cy="259045"/>
    <xdr:sp macro="" textlink="">
      <xdr:nvSpPr>
        <xdr:cNvPr id="203" name="n_2aveValue【体育館・プール】&#10;有形固定資産減価償却率">
          <a:extLst>
            <a:ext uri="{FF2B5EF4-FFF2-40B4-BE49-F238E27FC236}">
              <a16:creationId xmlns:a16="http://schemas.microsoft.com/office/drawing/2014/main" id="{DE4BDD3D-F799-47EE-947D-E3A52838BCCC}"/>
            </a:ext>
          </a:extLst>
        </xdr:cNvPr>
        <xdr:cNvSpPr txBox="1"/>
      </xdr:nvSpPr>
      <xdr:spPr>
        <a:xfrm>
          <a:off x="2705744"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92092</xdr:rowOff>
    </xdr:from>
    <xdr:ext cx="405111" cy="259045"/>
    <xdr:sp macro="" textlink="">
      <xdr:nvSpPr>
        <xdr:cNvPr id="204" name="n_3aveValue【体育館・プール】&#10;有形固定資産減価償却率">
          <a:extLst>
            <a:ext uri="{FF2B5EF4-FFF2-40B4-BE49-F238E27FC236}">
              <a16:creationId xmlns:a16="http://schemas.microsoft.com/office/drawing/2014/main" id="{F9A3127B-0EB9-41DA-84D6-D804A0CF644C}"/>
            </a:ext>
          </a:extLst>
        </xdr:cNvPr>
        <xdr:cNvSpPr txBox="1"/>
      </xdr:nvSpPr>
      <xdr:spPr>
        <a:xfrm>
          <a:off x="1816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60977</xdr:rowOff>
    </xdr:from>
    <xdr:ext cx="405111" cy="259045"/>
    <xdr:sp macro="" textlink="">
      <xdr:nvSpPr>
        <xdr:cNvPr id="205" name="n_4aveValue【体育館・プール】&#10;有形固定資産減価償却率">
          <a:extLst>
            <a:ext uri="{FF2B5EF4-FFF2-40B4-BE49-F238E27FC236}">
              <a16:creationId xmlns:a16="http://schemas.microsoft.com/office/drawing/2014/main" id="{5C60C21E-0C37-4FB2-A32F-E4DAA1B4E79D}"/>
            </a:ext>
          </a:extLst>
        </xdr:cNvPr>
        <xdr:cNvSpPr txBox="1"/>
      </xdr:nvSpPr>
      <xdr:spPr>
        <a:xfrm>
          <a:off x="927744" y="1017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167657</xdr:rowOff>
    </xdr:from>
    <xdr:ext cx="405111" cy="259045"/>
    <xdr:sp macro="" textlink="">
      <xdr:nvSpPr>
        <xdr:cNvPr id="206" name="n_1mainValue【体育館・プール】&#10;有形固定資産減価償却率">
          <a:extLst>
            <a:ext uri="{FF2B5EF4-FFF2-40B4-BE49-F238E27FC236}">
              <a16:creationId xmlns:a16="http://schemas.microsoft.com/office/drawing/2014/main" id="{3A9CC8CF-3028-49D2-BB58-F0F66A0786C2}"/>
            </a:ext>
          </a:extLst>
        </xdr:cNvPr>
        <xdr:cNvSpPr txBox="1"/>
      </xdr:nvSpPr>
      <xdr:spPr>
        <a:xfrm>
          <a:off x="35820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120032</xdr:rowOff>
    </xdr:from>
    <xdr:ext cx="405111" cy="259045"/>
    <xdr:sp macro="" textlink="">
      <xdr:nvSpPr>
        <xdr:cNvPr id="207" name="n_2mainValue【体育館・プール】&#10;有形固定資産減価償却率">
          <a:extLst>
            <a:ext uri="{FF2B5EF4-FFF2-40B4-BE49-F238E27FC236}">
              <a16:creationId xmlns:a16="http://schemas.microsoft.com/office/drawing/2014/main" id="{0E64ED6D-3BB8-4E9B-9CE3-914AD12C3D60}"/>
            </a:ext>
          </a:extLst>
        </xdr:cNvPr>
        <xdr:cNvSpPr txBox="1"/>
      </xdr:nvSpPr>
      <xdr:spPr>
        <a:xfrm>
          <a:off x="2705744" y="1023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70502</xdr:rowOff>
    </xdr:from>
    <xdr:ext cx="405111" cy="259045"/>
    <xdr:sp macro="" textlink="">
      <xdr:nvSpPr>
        <xdr:cNvPr id="208" name="n_3mainValue【体育館・プール】&#10;有形固定資産減価償却率">
          <a:extLst>
            <a:ext uri="{FF2B5EF4-FFF2-40B4-BE49-F238E27FC236}">
              <a16:creationId xmlns:a16="http://schemas.microsoft.com/office/drawing/2014/main" id="{6C57E46E-5980-4CAB-B847-5A752460FD45}"/>
            </a:ext>
          </a:extLst>
        </xdr:cNvPr>
        <xdr:cNvSpPr txBox="1"/>
      </xdr:nvSpPr>
      <xdr:spPr>
        <a:xfrm>
          <a:off x="1816744" y="10186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48277</xdr:rowOff>
    </xdr:from>
    <xdr:ext cx="405111" cy="259045"/>
    <xdr:sp macro="" textlink="">
      <xdr:nvSpPr>
        <xdr:cNvPr id="209" name="n_4mainValue【体育館・プール】&#10;有形固定資産減価償却率">
          <a:extLst>
            <a:ext uri="{FF2B5EF4-FFF2-40B4-BE49-F238E27FC236}">
              <a16:creationId xmlns:a16="http://schemas.microsoft.com/office/drawing/2014/main" id="{9802389B-CCA1-42E4-8B31-C3DAA33D216F}"/>
            </a:ext>
          </a:extLst>
        </xdr:cNvPr>
        <xdr:cNvSpPr txBox="1"/>
      </xdr:nvSpPr>
      <xdr:spPr>
        <a:xfrm>
          <a:off x="927744"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3672CD3E-D728-472F-A3C6-4B6C1A46B31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B2F86786-F97C-479F-B6DC-55C43B91336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29E35F5E-20D4-4D19-A3DE-ACB8EBE2900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FF81BB53-2051-4321-A04E-0E973B41664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27AA2F72-1F06-4D5C-9B8B-F558C6D66AC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6BA681DF-E201-4B22-A546-23CF0248388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E0B2C8CB-0523-4CD5-9220-4AE2529B328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2F0733E4-7376-4386-8CCC-B23182EB79A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0FD23788-4A00-4F0D-B318-EB49FEEB49F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96BD3C1A-3F81-4963-BD6A-46D4897B6AB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20" name="直線コネクタ 219">
          <a:extLst>
            <a:ext uri="{FF2B5EF4-FFF2-40B4-BE49-F238E27FC236}">
              <a16:creationId xmlns:a16="http://schemas.microsoft.com/office/drawing/2014/main" id="{70E6D88D-08B1-46D5-8171-0D507D8C8851}"/>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21" name="テキスト ボックス 220">
          <a:extLst>
            <a:ext uri="{FF2B5EF4-FFF2-40B4-BE49-F238E27FC236}">
              <a16:creationId xmlns:a16="http://schemas.microsoft.com/office/drawing/2014/main" id="{E6789EC6-DAD3-47DE-9377-EB05D99DB9CF}"/>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2" name="直線コネクタ 221">
          <a:extLst>
            <a:ext uri="{FF2B5EF4-FFF2-40B4-BE49-F238E27FC236}">
              <a16:creationId xmlns:a16="http://schemas.microsoft.com/office/drawing/2014/main" id="{C6E6502B-B44A-4C44-9ACA-F4BA62D85019}"/>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23" name="テキスト ボックス 222">
          <a:extLst>
            <a:ext uri="{FF2B5EF4-FFF2-40B4-BE49-F238E27FC236}">
              <a16:creationId xmlns:a16="http://schemas.microsoft.com/office/drawing/2014/main" id="{80A7EBF3-F773-41A2-B72D-44885ACF4DA6}"/>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4" name="直線コネクタ 223">
          <a:extLst>
            <a:ext uri="{FF2B5EF4-FFF2-40B4-BE49-F238E27FC236}">
              <a16:creationId xmlns:a16="http://schemas.microsoft.com/office/drawing/2014/main" id="{EB3D3B85-0042-41C2-9D86-23DFD9CA702E}"/>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5" name="テキスト ボックス 224">
          <a:extLst>
            <a:ext uri="{FF2B5EF4-FFF2-40B4-BE49-F238E27FC236}">
              <a16:creationId xmlns:a16="http://schemas.microsoft.com/office/drawing/2014/main" id="{521ACF30-B93D-4972-9CFF-0C66AB6790C9}"/>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6" name="直線コネクタ 225">
          <a:extLst>
            <a:ext uri="{FF2B5EF4-FFF2-40B4-BE49-F238E27FC236}">
              <a16:creationId xmlns:a16="http://schemas.microsoft.com/office/drawing/2014/main" id="{2A55851E-893B-495D-9F38-1215972EC948}"/>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7" name="テキスト ボックス 226">
          <a:extLst>
            <a:ext uri="{FF2B5EF4-FFF2-40B4-BE49-F238E27FC236}">
              <a16:creationId xmlns:a16="http://schemas.microsoft.com/office/drawing/2014/main" id="{03CA9B11-BB89-4388-BAEE-35C632D953E0}"/>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8FB98BA5-9A41-46DB-8EFB-D7EB1341661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EAB47865-0C8D-43EB-AC60-EAC1E9E27E46}"/>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0BDDC65B-48B9-4665-B594-A77A470C4C9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114300</xdr:rowOff>
    </xdr:from>
    <xdr:to>
      <xdr:col>54</xdr:col>
      <xdr:colOff>189865</xdr:colOff>
      <xdr:row>63</xdr:row>
      <xdr:rowOff>157734</xdr:rowOff>
    </xdr:to>
    <xdr:cxnSp macro="">
      <xdr:nvCxnSpPr>
        <xdr:cNvPr id="231" name="直線コネクタ 230">
          <a:extLst>
            <a:ext uri="{FF2B5EF4-FFF2-40B4-BE49-F238E27FC236}">
              <a16:creationId xmlns:a16="http://schemas.microsoft.com/office/drawing/2014/main" id="{DDA0AAC3-1CCC-479A-8C70-AEB9FD28EE47}"/>
            </a:ext>
          </a:extLst>
        </xdr:cNvPr>
        <xdr:cNvCxnSpPr/>
      </xdr:nvCxnSpPr>
      <xdr:spPr>
        <a:xfrm flipV="1">
          <a:off x="10476865" y="9715500"/>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32" name="【体育館・プール】&#10;一人当たり面積最小値テキスト">
          <a:extLst>
            <a:ext uri="{FF2B5EF4-FFF2-40B4-BE49-F238E27FC236}">
              <a16:creationId xmlns:a16="http://schemas.microsoft.com/office/drawing/2014/main" id="{A5447A14-3D9A-49B1-9F13-8ED3F1EC1D06}"/>
            </a:ext>
          </a:extLst>
        </xdr:cNvPr>
        <xdr:cNvSpPr txBox="1"/>
      </xdr:nvSpPr>
      <xdr:spPr>
        <a:xfrm>
          <a:off x="10515600"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33" name="直線コネクタ 232">
          <a:extLst>
            <a:ext uri="{FF2B5EF4-FFF2-40B4-BE49-F238E27FC236}">
              <a16:creationId xmlns:a16="http://schemas.microsoft.com/office/drawing/2014/main" id="{F34802EC-BD4C-4679-ABE8-6E9ED8720CED}"/>
            </a:ext>
          </a:extLst>
        </xdr:cNvPr>
        <xdr:cNvCxnSpPr/>
      </xdr:nvCxnSpPr>
      <xdr:spPr>
        <a:xfrm>
          <a:off x="10388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60977</xdr:rowOff>
    </xdr:from>
    <xdr:ext cx="469744" cy="259045"/>
    <xdr:sp macro="" textlink="">
      <xdr:nvSpPr>
        <xdr:cNvPr id="234" name="【体育館・プール】&#10;一人当たり面積最大値テキスト">
          <a:extLst>
            <a:ext uri="{FF2B5EF4-FFF2-40B4-BE49-F238E27FC236}">
              <a16:creationId xmlns:a16="http://schemas.microsoft.com/office/drawing/2014/main" id="{39332C86-1E15-47D0-87A5-3E91B56FFC6F}"/>
            </a:ext>
          </a:extLst>
        </xdr:cNvPr>
        <xdr:cNvSpPr txBox="1"/>
      </xdr:nvSpPr>
      <xdr:spPr>
        <a:xfrm>
          <a:off x="10515600" y="949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114300</xdr:rowOff>
    </xdr:from>
    <xdr:to>
      <xdr:col>55</xdr:col>
      <xdr:colOff>88900</xdr:colOff>
      <xdr:row>56</xdr:row>
      <xdr:rowOff>114300</xdr:rowOff>
    </xdr:to>
    <xdr:cxnSp macro="">
      <xdr:nvCxnSpPr>
        <xdr:cNvPr id="235" name="直線コネクタ 234">
          <a:extLst>
            <a:ext uri="{FF2B5EF4-FFF2-40B4-BE49-F238E27FC236}">
              <a16:creationId xmlns:a16="http://schemas.microsoft.com/office/drawing/2014/main" id="{A30B2735-5120-4866-9530-DADF3A89781E}"/>
            </a:ext>
          </a:extLst>
        </xdr:cNvPr>
        <xdr:cNvCxnSpPr/>
      </xdr:nvCxnSpPr>
      <xdr:spPr>
        <a:xfrm>
          <a:off x="10388600" y="971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49801</xdr:rowOff>
    </xdr:from>
    <xdr:ext cx="469744" cy="259045"/>
    <xdr:sp macro="" textlink="">
      <xdr:nvSpPr>
        <xdr:cNvPr id="236" name="【体育館・プール】&#10;一人当たり面積平均値テキスト">
          <a:extLst>
            <a:ext uri="{FF2B5EF4-FFF2-40B4-BE49-F238E27FC236}">
              <a16:creationId xmlns:a16="http://schemas.microsoft.com/office/drawing/2014/main" id="{B87B9B7F-5CF1-4F0B-86C6-4EA8C0AD364C}"/>
            </a:ext>
          </a:extLst>
        </xdr:cNvPr>
        <xdr:cNvSpPr txBox="1"/>
      </xdr:nvSpPr>
      <xdr:spPr>
        <a:xfrm>
          <a:off x="10515600" y="10508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26924</xdr:rowOff>
    </xdr:from>
    <xdr:to>
      <xdr:col>55</xdr:col>
      <xdr:colOff>50800</xdr:colOff>
      <xdr:row>62</xdr:row>
      <xdr:rowOff>128524</xdr:rowOff>
    </xdr:to>
    <xdr:sp macro="" textlink="">
      <xdr:nvSpPr>
        <xdr:cNvPr id="237" name="フローチャート: 判断 236">
          <a:extLst>
            <a:ext uri="{FF2B5EF4-FFF2-40B4-BE49-F238E27FC236}">
              <a16:creationId xmlns:a16="http://schemas.microsoft.com/office/drawing/2014/main" id="{BCAC6F2A-B267-4C13-9C77-CC6E67037660}"/>
            </a:ext>
          </a:extLst>
        </xdr:cNvPr>
        <xdr:cNvSpPr/>
      </xdr:nvSpPr>
      <xdr:spPr>
        <a:xfrm>
          <a:off x="10426700" y="1065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29210</xdr:rowOff>
    </xdr:from>
    <xdr:to>
      <xdr:col>50</xdr:col>
      <xdr:colOff>165100</xdr:colOff>
      <xdr:row>62</xdr:row>
      <xdr:rowOff>130810</xdr:rowOff>
    </xdr:to>
    <xdr:sp macro="" textlink="">
      <xdr:nvSpPr>
        <xdr:cNvPr id="238" name="フローチャート: 判断 237">
          <a:extLst>
            <a:ext uri="{FF2B5EF4-FFF2-40B4-BE49-F238E27FC236}">
              <a16:creationId xmlns:a16="http://schemas.microsoft.com/office/drawing/2014/main" id="{0FAF5547-2B8D-45DD-9274-D2673127A570}"/>
            </a:ext>
          </a:extLst>
        </xdr:cNvPr>
        <xdr:cNvSpPr/>
      </xdr:nvSpPr>
      <xdr:spPr>
        <a:xfrm>
          <a:off x="9588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33782</xdr:rowOff>
    </xdr:from>
    <xdr:to>
      <xdr:col>46</xdr:col>
      <xdr:colOff>38100</xdr:colOff>
      <xdr:row>62</xdr:row>
      <xdr:rowOff>135382</xdr:rowOff>
    </xdr:to>
    <xdr:sp macro="" textlink="">
      <xdr:nvSpPr>
        <xdr:cNvPr id="239" name="フローチャート: 判断 238">
          <a:extLst>
            <a:ext uri="{FF2B5EF4-FFF2-40B4-BE49-F238E27FC236}">
              <a16:creationId xmlns:a16="http://schemas.microsoft.com/office/drawing/2014/main" id="{30AE24B2-0693-464B-ACA8-3BBEE9713FCA}"/>
            </a:ext>
          </a:extLst>
        </xdr:cNvPr>
        <xdr:cNvSpPr/>
      </xdr:nvSpPr>
      <xdr:spPr>
        <a:xfrm>
          <a:off x="8699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33782</xdr:rowOff>
    </xdr:from>
    <xdr:to>
      <xdr:col>41</xdr:col>
      <xdr:colOff>101600</xdr:colOff>
      <xdr:row>62</xdr:row>
      <xdr:rowOff>135382</xdr:rowOff>
    </xdr:to>
    <xdr:sp macro="" textlink="">
      <xdr:nvSpPr>
        <xdr:cNvPr id="240" name="フローチャート: 判断 239">
          <a:extLst>
            <a:ext uri="{FF2B5EF4-FFF2-40B4-BE49-F238E27FC236}">
              <a16:creationId xmlns:a16="http://schemas.microsoft.com/office/drawing/2014/main" id="{CFC670EA-4E3F-445F-A328-0711F739A5DF}"/>
            </a:ext>
          </a:extLst>
        </xdr:cNvPr>
        <xdr:cNvSpPr/>
      </xdr:nvSpPr>
      <xdr:spPr>
        <a:xfrm>
          <a:off x="7810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33782</xdr:rowOff>
    </xdr:from>
    <xdr:to>
      <xdr:col>36</xdr:col>
      <xdr:colOff>165100</xdr:colOff>
      <xdr:row>62</xdr:row>
      <xdr:rowOff>135382</xdr:rowOff>
    </xdr:to>
    <xdr:sp macro="" textlink="">
      <xdr:nvSpPr>
        <xdr:cNvPr id="241" name="フローチャート: 判断 240">
          <a:extLst>
            <a:ext uri="{FF2B5EF4-FFF2-40B4-BE49-F238E27FC236}">
              <a16:creationId xmlns:a16="http://schemas.microsoft.com/office/drawing/2014/main" id="{79B45CFA-6D7E-4A11-A7F2-AFA2FBE229E7}"/>
            </a:ext>
          </a:extLst>
        </xdr:cNvPr>
        <xdr:cNvSpPr/>
      </xdr:nvSpPr>
      <xdr:spPr>
        <a:xfrm>
          <a:off x="6921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60F888-B45A-4712-B3C2-C80F866BE3C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9F946A7-F0BD-4D9F-BAC4-DADD8EBCA3C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3B4D8BC9-4F54-4DCC-AC36-0144D74F2A8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43F084F7-FBF2-47C9-8FF1-325CD2F76E9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6D0D94EA-C3D4-4FEA-8348-309FA31220E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122936</xdr:rowOff>
    </xdr:from>
    <xdr:to>
      <xdr:col>55</xdr:col>
      <xdr:colOff>50800</xdr:colOff>
      <xdr:row>63</xdr:row>
      <xdr:rowOff>53086</xdr:rowOff>
    </xdr:to>
    <xdr:sp macro="" textlink="">
      <xdr:nvSpPr>
        <xdr:cNvPr id="247" name="楕円 246">
          <a:extLst>
            <a:ext uri="{FF2B5EF4-FFF2-40B4-BE49-F238E27FC236}">
              <a16:creationId xmlns:a16="http://schemas.microsoft.com/office/drawing/2014/main" id="{B4F44181-7841-4CA3-B990-8CBF9285E258}"/>
            </a:ext>
          </a:extLst>
        </xdr:cNvPr>
        <xdr:cNvSpPr/>
      </xdr:nvSpPr>
      <xdr:spPr>
        <a:xfrm>
          <a:off x="10426700" y="1075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101363</xdr:rowOff>
    </xdr:from>
    <xdr:ext cx="469744" cy="259045"/>
    <xdr:sp macro="" textlink="">
      <xdr:nvSpPr>
        <xdr:cNvPr id="248" name="【体育館・プール】&#10;一人当たり面積該当値テキスト">
          <a:extLst>
            <a:ext uri="{FF2B5EF4-FFF2-40B4-BE49-F238E27FC236}">
              <a16:creationId xmlns:a16="http://schemas.microsoft.com/office/drawing/2014/main" id="{2148E683-076F-44AC-BF8E-143B50396178}"/>
            </a:ext>
          </a:extLst>
        </xdr:cNvPr>
        <xdr:cNvSpPr txBox="1"/>
      </xdr:nvSpPr>
      <xdr:spPr>
        <a:xfrm>
          <a:off x="10515600" y="1073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125222</xdr:rowOff>
    </xdr:from>
    <xdr:to>
      <xdr:col>50</xdr:col>
      <xdr:colOff>165100</xdr:colOff>
      <xdr:row>63</xdr:row>
      <xdr:rowOff>55372</xdr:rowOff>
    </xdr:to>
    <xdr:sp macro="" textlink="">
      <xdr:nvSpPr>
        <xdr:cNvPr id="249" name="楕円 248">
          <a:extLst>
            <a:ext uri="{FF2B5EF4-FFF2-40B4-BE49-F238E27FC236}">
              <a16:creationId xmlns:a16="http://schemas.microsoft.com/office/drawing/2014/main" id="{4247C66A-282E-4CD9-99D7-9797DA296133}"/>
            </a:ext>
          </a:extLst>
        </xdr:cNvPr>
        <xdr:cNvSpPr/>
      </xdr:nvSpPr>
      <xdr:spPr>
        <a:xfrm>
          <a:off x="9588500" y="1075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2286</xdr:rowOff>
    </xdr:from>
    <xdr:to>
      <xdr:col>55</xdr:col>
      <xdr:colOff>0</xdr:colOff>
      <xdr:row>63</xdr:row>
      <xdr:rowOff>4572</xdr:rowOff>
    </xdr:to>
    <xdr:cxnSp macro="">
      <xdr:nvCxnSpPr>
        <xdr:cNvPr id="250" name="直線コネクタ 249">
          <a:extLst>
            <a:ext uri="{FF2B5EF4-FFF2-40B4-BE49-F238E27FC236}">
              <a16:creationId xmlns:a16="http://schemas.microsoft.com/office/drawing/2014/main" id="{C1877EE2-8C23-451E-A674-4209599B40DD}"/>
            </a:ext>
          </a:extLst>
        </xdr:cNvPr>
        <xdr:cNvCxnSpPr/>
      </xdr:nvCxnSpPr>
      <xdr:spPr>
        <a:xfrm flipV="1">
          <a:off x="9639300" y="1080363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125222</xdr:rowOff>
    </xdr:from>
    <xdr:to>
      <xdr:col>46</xdr:col>
      <xdr:colOff>38100</xdr:colOff>
      <xdr:row>63</xdr:row>
      <xdr:rowOff>55372</xdr:rowOff>
    </xdr:to>
    <xdr:sp macro="" textlink="">
      <xdr:nvSpPr>
        <xdr:cNvPr id="251" name="楕円 250">
          <a:extLst>
            <a:ext uri="{FF2B5EF4-FFF2-40B4-BE49-F238E27FC236}">
              <a16:creationId xmlns:a16="http://schemas.microsoft.com/office/drawing/2014/main" id="{99762880-F207-42AC-A648-3F1ADA91D6AC}"/>
            </a:ext>
          </a:extLst>
        </xdr:cNvPr>
        <xdr:cNvSpPr/>
      </xdr:nvSpPr>
      <xdr:spPr>
        <a:xfrm>
          <a:off x="8699500" y="1075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4572</xdr:rowOff>
    </xdr:from>
    <xdr:to>
      <xdr:col>50</xdr:col>
      <xdr:colOff>114300</xdr:colOff>
      <xdr:row>63</xdr:row>
      <xdr:rowOff>4572</xdr:rowOff>
    </xdr:to>
    <xdr:cxnSp macro="">
      <xdr:nvCxnSpPr>
        <xdr:cNvPr id="252" name="直線コネクタ 251">
          <a:extLst>
            <a:ext uri="{FF2B5EF4-FFF2-40B4-BE49-F238E27FC236}">
              <a16:creationId xmlns:a16="http://schemas.microsoft.com/office/drawing/2014/main" id="{F4388685-1E7A-4D8C-A371-862C6D22744A}"/>
            </a:ext>
          </a:extLst>
        </xdr:cNvPr>
        <xdr:cNvCxnSpPr/>
      </xdr:nvCxnSpPr>
      <xdr:spPr>
        <a:xfrm>
          <a:off x="8750300" y="108059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125222</xdr:rowOff>
    </xdr:from>
    <xdr:to>
      <xdr:col>41</xdr:col>
      <xdr:colOff>101600</xdr:colOff>
      <xdr:row>63</xdr:row>
      <xdr:rowOff>55372</xdr:rowOff>
    </xdr:to>
    <xdr:sp macro="" textlink="">
      <xdr:nvSpPr>
        <xdr:cNvPr id="253" name="楕円 252">
          <a:extLst>
            <a:ext uri="{FF2B5EF4-FFF2-40B4-BE49-F238E27FC236}">
              <a16:creationId xmlns:a16="http://schemas.microsoft.com/office/drawing/2014/main" id="{EF4885C7-2050-4B46-9998-A800383C8C5D}"/>
            </a:ext>
          </a:extLst>
        </xdr:cNvPr>
        <xdr:cNvSpPr/>
      </xdr:nvSpPr>
      <xdr:spPr>
        <a:xfrm>
          <a:off x="7810500" y="1075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4572</xdr:rowOff>
    </xdr:from>
    <xdr:to>
      <xdr:col>45</xdr:col>
      <xdr:colOff>177800</xdr:colOff>
      <xdr:row>63</xdr:row>
      <xdr:rowOff>4572</xdr:rowOff>
    </xdr:to>
    <xdr:cxnSp macro="">
      <xdr:nvCxnSpPr>
        <xdr:cNvPr id="254" name="直線コネクタ 253">
          <a:extLst>
            <a:ext uri="{FF2B5EF4-FFF2-40B4-BE49-F238E27FC236}">
              <a16:creationId xmlns:a16="http://schemas.microsoft.com/office/drawing/2014/main" id="{A5B8672C-1874-42FB-8B9C-C57FBACF77DE}"/>
            </a:ext>
          </a:extLst>
        </xdr:cNvPr>
        <xdr:cNvCxnSpPr/>
      </xdr:nvCxnSpPr>
      <xdr:spPr>
        <a:xfrm>
          <a:off x="7861300" y="108059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125222</xdr:rowOff>
    </xdr:from>
    <xdr:to>
      <xdr:col>36</xdr:col>
      <xdr:colOff>165100</xdr:colOff>
      <xdr:row>63</xdr:row>
      <xdr:rowOff>55372</xdr:rowOff>
    </xdr:to>
    <xdr:sp macro="" textlink="">
      <xdr:nvSpPr>
        <xdr:cNvPr id="255" name="楕円 254">
          <a:extLst>
            <a:ext uri="{FF2B5EF4-FFF2-40B4-BE49-F238E27FC236}">
              <a16:creationId xmlns:a16="http://schemas.microsoft.com/office/drawing/2014/main" id="{921463F5-A2D2-4AC0-A311-5AC661556B4E}"/>
            </a:ext>
          </a:extLst>
        </xdr:cNvPr>
        <xdr:cNvSpPr/>
      </xdr:nvSpPr>
      <xdr:spPr>
        <a:xfrm>
          <a:off x="6921500" y="1075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4572</xdr:rowOff>
    </xdr:from>
    <xdr:to>
      <xdr:col>41</xdr:col>
      <xdr:colOff>50800</xdr:colOff>
      <xdr:row>63</xdr:row>
      <xdr:rowOff>4572</xdr:rowOff>
    </xdr:to>
    <xdr:cxnSp macro="">
      <xdr:nvCxnSpPr>
        <xdr:cNvPr id="256" name="直線コネクタ 255">
          <a:extLst>
            <a:ext uri="{FF2B5EF4-FFF2-40B4-BE49-F238E27FC236}">
              <a16:creationId xmlns:a16="http://schemas.microsoft.com/office/drawing/2014/main" id="{3525BBC9-1DD2-4A2D-B0DE-74E85AF9DA49}"/>
            </a:ext>
          </a:extLst>
        </xdr:cNvPr>
        <xdr:cNvCxnSpPr/>
      </xdr:nvCxnSpPr>
      <xdr:spPr>
        <a:xfrm>
          <a:off x="6972300" y="108059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147337</xdr:rowOff>
    </xdr:from>
    <xdr:ext cx="469744" cy="259045"/>
    <xdr:sp macro="" textlink="">
      <xdr:nvSpPr>
        <xdr:cNvPr id="257" name="n_1aveValue【体育館・プール】&#10;一人当たり面積">
          <a:extLst>
            <a:ext uri="{FF2B5EF4-FFF2-40B4-BE49-F238E27FC236}">
              <a16:creationId xmlns:a16="http://schemas.microsoft.com/office/drawing/2014/main" id="{EF89AD5F-BED6-43E5-8D23-15E6740CA3DB}"/>
            </a:ext>
          </a:extLst>
        </xdr:cNvPr>
        <xdr:cNvSpPr txBox="1"/>
      </xdr:nvSpPr>
      <xdr:spPr>
        <a:xfrm>
          <a:off x="9391727" y="1043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151909</xdr:rowOff>
    </xdr:from>
    <xdr:ext cx="469744" cy="259045"/>
    <xdr:sp macro="" textlink="">
      <xdr:nvSpPr>
        <xdr:cNvPr id="258" name="n_2aveValue【体育館・プール】&#10;一人当たり面積">
          <a:extLst>
            <a:ext uri="{FF2B5EF4-FFF2-40B4-BE49-F238E27FC236}">
              <a16:creationId xmlns:a16="http://schemas.microsoft.com/office/drawing/2014/main" id="{66660CA7-D28D-4E10-B0BC-DFDD9BA81624}"/>
            </a:ext>
          </a:extLst>
        </xdr:cNvPr>
        <xdr:cNvSpPr txBox="1"/>
      </xdr:nvSpPr>
      <xdr:spPr>
        <a:xfrm>
          <a:off x="8515427" y="1043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151909</xdr:rowOff>
    </xdr:from>
    <xdr:ext cx="469744" cy="259045"/>
    <xdr:sp macro="" textlink="">
      <xdr:nvSpPr>
        <xdr:cNvPr id="259" name="n_3aveValue【体育館・プール】&#10;一人当たり面積">
          <a:extLst>
            <a:ext uri="{FF2B5EF4-FFF2-40B4-BE49-F238E27FC236}">
              <a16:creationId xmlns:a16="http://schemas.microsoft.com/office/drawing/2014/main" id="{CEAF0F84-2846-45E3-A945-24F94C77C13F}"/>
            </a:ext>
          </a:extLst>
        </xdr:cNvPr>
        <xdr:cNvSpPr txBox="1"/>
      </xdr:nvSpPr>
      <xdr:spPr>
        <a:xfrm>
          <a:off x="7626427" y="1043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151909</xdr:rowOff>
    </xdr:from>
    <xdr:ext cx="469744" cy="259045"/>
    <xdr:sp macro="" textlink="">
      <xdr:nvSpPr>
        <xdr:cNvPr id="260" name="n_4aveValue【体育館・プール】&#10;一人当たり面積">
          <a:extLst>
            <a:ext uri="{FF2B5EF4-FFF2-40B4-BE49-F238E27FC236}">
              <a16:creationId xmlns:a16="http://schemas.microsoft.com/office/drawing/2014/main" id="{BEDD2BFC-4089-43E5-85EB-7579756B8BB7}"/>
            </a:ext>
          </a:extLst>
        </xdr:cNvPr>
        <xdr:cNvSpPr txBox="1"/>
      </xdr:nvSpPr>
      <xdr:spPr>
        <a:xfrm>
          <a:off x="6737427" y="1043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46499</xdr:rowOff>
    </xdr:from>
    <xdr:ext cx="469744" cy="259045"/>
    <xdr:sp macro="" textlink="">
      <xdr:nvSpPr>
        <xdr:cNvPr id="261" name="n_1mainValue【体育館・プール】&#10;一人当たり面積">
          <a:extLst>
            <a:ext uri="{FF2B5EF4-FFF2-40B4-BE49-F238E27FC236}">
              <a16:creationId xmlns:a16="http://schemas.microsoft.com/office/drawing/2014/main" id="{42FEA792-08DC-49A3-AEC1-4C88DA3E926E}"/>
            </a:ext>
          </a:extLst>
        </xdr:cNvPr>
        <xdr:cNvSpPr txBox="1"/>
      </xdr:nvSpPr>
      <xdr:spPr>
        <a:xfrm>
          <a:off x="9391727" y="1084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46499</xdr:rowOff>
    </xdr:from>
    <xdr:ext cx="469744" cy="259045"/>
    <xdr:sp macro="" textlink="">
      <xdr:nvSpPr>
        <xdr:cNvPr id="262" name="n_2mainValue【体育館・プール】&#10;一人当たり面積">
          <a:extLst>
            <a:ext uri="{FF2B5EF4-FFF2-40B4-BE49-F238E27FC236}">
              <a16:creationId xmlns:a16="http://schemas.microsoft.com/office/drawing/2014/main" id="{7818A65D-8E98-4215-8C02-B5B8FC1EFACC}"/>
            </a:ext>
          </a:extLst>
        </xdr:cNvPr>
        <xdr:cNvSpPr txBox="1"/>
      </xdr:nvSpPr>
      <xdr:spPr>
        <a:xfrm>
          <a:off x="8515427" y="1084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46499</xdr:rowOff>
    </xdr:from>
    <xdr:ext cx="469744" cy="259045"/>
    <xdr:sp macro="" textlink="">
      <xdr:nvSpPr>
        <xdr:cNvPr id="263" name="n_3mainValue【体育館・プール】&#10;一人当たり面積">
          <a:extLst>
            <a:ext uri="{FF2B5EF4-FFF2-40B4-BE49-F238E27FC236}">
              <a16:creationId xmlns:a16="http://schemas.microsoft.com/office/drawing/2014/main" id="{B7DFDFE6-F635-4F46-9AB9-6716BB0BD249}"/>
            </a:ext>
          </a:extLst>
        </xdr:cNvPr>
        <xdr:cNvSpPr txBox="1"/>
      </xdr:nvSpPr>
      <xdr:spPr>
        <a:xfrm>
          <a:off x="7626427" y="1084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46499</xdr:rowOff>
    </xdr:from>
    <xdr:ext cx="469744" cy="259045"/>
    <xdr:sp macro="" textlink="">
      <xdr:nvSpPr>
        <xdr:cNvPr id="264" name="n_4mainValue【体育館・プール】&#10;一人当たり面積">
          <a:extLst>
            <a:ext uri="{FF2B5EF4-FFF2-40B4-BE49-F238E27FC236}">
              <a16:creationId xmlns:a16="http://schemas.microsoft.com/office/drawing/2014/main" id="{D6A578CF-2A3F-4C9F-8B41-E58C41C4BADE}"/>
            </a:ext>
          </a:extLst>
        </xdr:cNvPr>
        <xdr:cNvSpPr txBox="1"/>
      </xdr:nvSpPr>
      <xdr:spPr>
        <a:xfrm>
          <a:off x="6737427" y="1084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880F8004-864A-410A-8195-F909D973143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6BB3DC92-974B-49F3-8960-4927917B616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944CB6BC-9495-443B-A993-2F196D412B3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6F2BA2A9-BD41-4D8B-888B-7AD9C09019A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2CDEA9AF-D468-4374-911E-B5C29F0B41A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1512B4B3-B7F9-40C5-A5AC-381D1C74E72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8FA04C2A-9CF6-4A62-BC97-F336EC0BA34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03A11636-1336-47C7-8772-C9D4BB37B99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BBE59DE5-6A64-4FF8-BD52-790E85E8D62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1B083102-C5BE-4346-AB5E-E4B13FE07103}"/>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A35C268F-1D3F-40E0-817B-5C7749540FC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6" name="直線コネクタ 275">
          <a:extLst>
            <a:ext uri="{FF2B5EF4-FFF2-40B4-BE49-F238E27FC236}">
              <a16:creationId xmlns:a16="http://schemas.microsoft.com/office/drawing/2014/main" id="{25A50C23-9909-4B16-A763-2765F7351563}"/>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7" name="テキスト ボックス 276">
          <a:extLst>
            <a:ext uri="{FF2B5EF4-FFF2-40B4-BE49-F238E27FC236}">
              <a16:creationId xmlns:a16="http://schemas.microsoft.com/office/drawing/2014/main" id="{46F35A7C-0CD3-40C0-ADA6-55AFF4BBEAF6}"/>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8" name="直線コネクタ 277">
          <a:extLst>
            <a:ext uri="{FF2B5EF4-FFF2-40B4-BE49-F238E27FC236}">
              <a16:creationId xmlns:a16="http://schemas.microsoft.com/office/drawing/2014/main" id="{5154C5D3-2459-4339-8AE6-5F3E5AECFDB4}"/>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9" name="テキスト ボックス 278">
          <a:extLst>
            <a:ext uri="{FF2B5EF4-FFF2-40B4-BE49-F238E27FC236}">
              <a16:creationId xmlns:a16="http://schemas.microsoft.com/office/drawing/2014/main" id="{254D1175-7588-44A7-98BF-6F1119FC35F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0" name="直線コネクタ 279">
          <a:extLst>
            <a:ext uri="{FF2B5EF4-FFF2-40B4-BE49-F238E27FC236}">
              <a16:creationId xmlns:a16="http://schemas.microsoft.com/office/drawing/2014/main" id="{DF3806B7-0F30-4035-8B67-6679041FC30E}"/>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1" name="テキスト ボックス 280">
          <a:extLst>
            <a:ext uri="{FF2B5EF4-FFF2-40B4-BE49-F238E27FC236}">
              <a16:creationId xmlns:a16="http://schemas.microsoft.com/office/drawing/2014/main" id="{C522C004-B389-408B-9B11-57C0551C5B4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2" name="直線コネクタ 281">
          <a:extLst>
            <a:ext uri="{FF2B5EF4-FFF2-40B4-BE49-F238E27FC236}">
              <a16:creationId xmlns:a16="http://schemas.microsoft.com/office/drawing/2014/main" id="{E03AB964-892E-435B-8F0B-67433DAABEDC}"/>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3" name="テキスト ボックス 282">
          <a:extLst>
            <a:ext uri="{FF2B5EF4-FFF2-40B4-BE49-F238E27FC236}">
              <a16:creationId xmlns:a16="http://schemas.microsoft.com/office/drawing/2014/main" id="{384F1FAC-097F-427E-AA68-9889D52F859D}"/>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EEC9E0A7-9ABC-4729-8B20-0214D559E2D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5" name="テキスト ボックス 284">
          <a:extLst>
            <a:ext uri="{FF2B5EF4-FFF2-40B4-BE49-F238E27FC236}">
              <a16:creationId xmlns:a16="http://schemas.microsoft.com/office/drawing/2014/main" id="{FEF0A263-7C9D-44FF-A5BC-CBF49F59A829}"/>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63FC0AF4-3BF3-4297-BEE0-ECD64DFC807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118111</xdr:rowOff>
    </xdr:from>
    <xdr:to>
      <xdr:col>24</xdr:col>
      <xdr:colOff>62865</xdr:colOff>
      <xdr:row>85</xdr:row>
      <xdr:rowOff>33528</xdr:rowOff>
    </xdr:to>
    <xdr:cxnSp macro="">
      <xdr:nvCxnSpPr>
        <xdr:cNvPr id="287" name="直線コネクタ 286">
          <a:extLst>
            <a:ext uri="{FF2B5EF4-FFF2-40B4-BE49-F238E27FC236}">
              <a16:creationId xmlns:a16="http://schemas.microsoft.com/office/drawing/2014/main" id="{9C18C5C9-9136-4E1D-9D92-CEDF3013E867}"/>
            </a:ext>
          </a:extLst>
        </xdr:cNvPr>
        <xdr:cNvCxnSpPr/>
      </xdr:nvCxnSpPr>
      <xdr:spPr>
        <a:xfrm flipV="1">
          <a:off x="4634865" y="13319761"/>
          <a:ext cx="0" cy="1287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37355</xdr:rowOff>
    </xdr:from>
    <xdr:ext cx="405111" cy="259045"/>
    <xdr:sp macro="" textlink="">
      <xdr:nvSpPr>
        <xdr:cNvPr id="288" name="【福祉施設】&#10;有形固定資産減価償却率最小値テキスト">
          <a:extLst>
            <a:ext uri="{FF2B5EF4-FFF2-40B4-BE49-F238E27FC236}">
              <a16:creationId xmlns:a16="http://schemas.microsoft.com/office/drawing/2014/main" id="{647B9F09-3565-4C31-B7E9-92CE9930B7A6}"/>
            </a:ext>
          </a:extLst>
        </xdr:cNvPr>
        <xdr:cNvSpPr txBox="1"/>
      </xdr:nvSpPr>
      <xdr:spPr>
        <a:xfrm>
          <a:off x="4673600" y="14610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33528</xdr:rowOff>
    </xdr:from>
    <xdr:to>
      <xdr:col>24</xdr:col>
      <xdr:colOff>152400</xdr:colOff>
      <xdr:row>85</xdr:row>
      <xdr:rowOff>33528</xdr:rowOff>
    </xdr:to>
    <xdr:cxnSp macro="">
      <xdr:nvCxnSpPr>
        <xdr:cNvPr id="289" name="直線コネクタ 288">
          <a:extLst>
            <a:ext uri="{FF2B5EF4-FFF2-40B4-BE49-F238E27FC236}">
              <a16:creationId xmlns:a16="http://schemas.microsoft.com/office/drawing/2014/main" id="{493A4BFA-5198-45CF-951C-1EA5A4ECE4FE}"/>
            </a:ext>
          </a:extLst>
        </xdr:cNvPr>
        <xdr:cNvCxnSpPr/>
      </xdr:nvCxnSpPr>
      <xdr:spPr>
        <a:xfrm>
          <a:off x="4546600" y="14606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64788</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E98756C2-F7A2-4439-AA6A-6171BF8475EC}"/>
            </a:ext>
          </a:extLst>
        </xdr:cNvPr>
        <xdr:cNvSpPr txBox="1"/>
      </xdr:nvSpPr>
      <xdr:spPr>
        <a:xfrm>
          <a:off x="4673600" y="1309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118111</xdr:rowOff>
    </xdr:from>
    <xdr:to>
      <xdr:col>24</xdr:col>
      <xdr:colOff>152400</xdr:colOff>
      <xdr:row>77</xdr:row>
      <xdr:rowOff>118111</xdr:rowOff>
    </xdr:to>
    <xdr:cxnSp macro="">
      <xdr:nvCxnSpPr>
        <xdr:cNvPr id="291" name="直線コネクタ 290">
          <a:extLst>
            <a:ext uri="{FF2B5EF4-FFF2-40B4-BE49-F238E27FC236}">
              <a16:creationId xmlns:a16="http://schemas.microsoft.com/office/drawing/2014/main" id="{82AF37F7-9BCE-4BCB-A3B3-C717D836CE28}"/>
            </a:ext>
          </a:extLst>
        </xdr:cNvPr>
        <xdr:cNvCxnSpPr/>
      </xdr:nvCxnSpPr>
      <xdr:spPr>
        <a:xfrm>
          <a:off x="4546600" y="1331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62755</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FB2F8776-A05E-4558-88DA-DFA2A0EC2D07}"/>
            </a:ext>
          </a:extLst>
        </xdr:cNvPr>
        <xdr:cNvSpPr txBox="1"/>
      </xdr:nvSpPr>
      <xdr:spPr>
        <a:xfrm>
          <a:off x="4673600" y="136073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39878</xdr:rowOff>
    </xdr:from>
    <xdr:to>
      <xdr:col>24</xdr:col>
      <xdr:colOff>114300</xdr:colOff>
      <xdr:row>80</xdr:row>
      <xdr:rowOff>141478</xdr:rowOff>
    </xdr:to>
    <xdr:sp macro="" textlink="">
      <xdr:nvSpPr>
        <xdr:cNvPr id="293" name="フローチャート: 判断 292">
          <a:extLst>
            <a:ext uri="{FF2B5EF4-FFF2-40B4-BE49-F238E27FC236}">
              <a16:creationId xmlns:a16="http://schemas.microsoft.com/office/drawing/2014/main" id="{FE4CB2F6-4F26-4E04-8A4B-F87F52F4283D}"/>
            </a:ext>
          </a:extLst>
        </xdr:cNvPr>
        <xdr:cNvSpPr/>
      </xdr:nvSpPr>
      <xdr:spPr>
        <a:xfrm>
          <a:off x="4584700" y="1375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12446</xdr:rowOff>
    </xdr:from>
    <xdr:to>
      <xdr:col>20</xdr:col>
      <xdr:colOff>38100</xdr:colOff>
      <xdr:row>80</xdr:row>
      <xdr:rowOff>114046</xdr:rowOff>
    </xdr:to>
    <xdr:sp macro="" textlink="">
      <xdr:nvSpPr>
        <xdr:cNvPr id="294" name="フローチャート: 判断 293">
          <a:extLst>
            <a:ext uri="{FF2B5EF4-FFF2-40B4-BE49-F238E27FC236}">
              <a16:creationId xmlns:a16="http://schemas.microsoft.com/office/drawing/2014/main" id="{81964B11-F180-4E9D-B13E-21B6EC6BD1B2}"/>
            </a:ext>
          </a:extLst>
        </xdr:cNvPr>
        <xdr:cNvSpPr/>
      </xdr:nvSpPr>
      <xdr:spPr>
        <a:xfrm>
          <a:off x="3746500" y="1372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147320</xdr:rowOff>
    </xdr:from>
    <xdr:to>
      <xdr:col>15</xdr:col>
      <xdr:colOff>101600</xdr:colOff>
      <xdr:row>80</xdr:row>
      <xdr:rowOff>77470</xdr:rowOff>
    </xdr:to>
    <xdr:sp macro="" textlink="">
      <xdr:nvSpPr>
        <xdr:cNvPr id="295" name="フローチャート: 判断 294">
          <a:extLst>
            <a:ext uri="{FF2B5EF4-FFF2-40B4-BE49-F238E27FC236}">
              <a16:creationId xmlns:a16="http://schemas.microsoft.com/office/drawing/2014/main" id="{24D2CF3F-0BED-4B5F-9E9A-7E1169D003FA}"/>
            </a:ext>
          </a:extLst>
        </xdr:cNvPr>
        <xdr:cNvSpPr/>
      </xdr:nvSpPr>
      <xdr:spPr>
        <a:xfrm>
          <a:off x="28575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110744</xdr:rowOff>
    </xdr:from>
    <xdr:to>
      <xdr:col>10</xdr:col>
      <xdr:colOff>165100</xdr:colOff>
      <xdr:row>80</xdr:row>
      <xdr:rowOff>40894</xdr:rowOff>
    </xdr:to>
    <xdr:sp macro="" textlink="">
      <xdr:nvSpPr>
        <xdr:cNvPr id="296" name="フローチャート: 判断 295">
          <a:extLst>
            <a:ext uri="{FF2B5EF4-FFF2-40B4-BE49-F238E27FC236}">
              <a16:creationId xmlns:a16="http://schemas.microsoft.com/office/drawing/2014/main" id="{2948236F-E2B1-4EA8-8CC7-2977DCD045BC}"/>
            </a:ext>
          </a:extLst>
        </xdr:cNvPr>
        <xdr:cNvSpPr/>
      </xdr:nvSpPr>
      <xdr:spPr>
        <a:xfrm>
          <a:off x="1968500" y="1365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90170</xdr:rowOff>
    </xdr:from>
    <xdr:to>
      <xdr:col>6</xdr:col>
      <xdr:colOff>38100</xdr:colOff>
      <xdr:row>80</xdr:row>
      <xdr:rowOff>20320</xdr:rowOff>
    </xdr:to>
    <xdr:sp macro="" textlink="">
      <xdr:nvSpPr>
        <xdr:cNvPr id="297" name="フローチャート: 判断 296">
          <a:extLst>
            <a:ext uri="{FF2B5EF4-FFF2-40B4-BE49-F238E27FC236}">
              <a16:creationId xmlns:a16="http://schemas.microsoft.com/office/drawing/2014/main" id="{F838CF00-4F47-4E45-AD2D-0C2836FE3494}"/>
            </a:ext>
          </a:extLst>
        </xdr:cNvPr>
        <xdr:cNvSpPr/>
      </xdr:nvSpPr>
      <xdr:spPr>
        <a:xfrm>
          <a:off x="1079500" y="1363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DEB746E4-DEF5-4CB5-8C00-09938D86AE2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EF74817E-3B81-45BE-B925-1BCD919D456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CC25DA30-B7BB-47F9-BC69-B4770D24760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169BC8B1-43C5-4626-BFC3-A95ACD99564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56B30F4F-1723-4C71-8483-316B0486BB5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35306</xdr:rowOff>
    </xdr:from>
    <xdr:to>
      <xdr:col>24</xdr:col>
      <xdr:colOff>114300</xdr:colOff>
      <xdr:row>82</xdr:row>
      <xdr:rowOff>136906</xdr:rowOff>
    </xdr:to>
    <xdr:sp macro="" textlink="">
      <xdr:nvSpPr>
        <xdr:cNvPr id="303" name="楕円 302">
          <a:extLst>
            <a:ext uri="{FF2B5EF4-FFF2-40B4-BE49-F238E27FC236}">
              <a16:creationId xmlns:a16="http://schemas.microsoft.com/office/drawing/2014/main" id="{CF43B707-08E2-43B3-8631-44F4F687BCDB}"/>
            </a:ext>
          </a:extLst>
        </xdr:cNvPr>
        <xdr:cNvSpPr/>
      </xdr:nvSpPr>
      <xdr:spPr>
        <a:xfrm>
          <a:off x="4584700" y="1409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13733</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7976213C-D272-4D3C-9BDD-6CF9F3D5C02C}"/>
            </a:ext>
          </a:extLst>
        </xdr:cNvPr>
        <xdr:cNvSpPr txBox="1"/>
      </xdr:nvSpPr>
      <xdr:spPr>
        <a:xfrm>
          <a:off x="4673600" y="14072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7874</xdr:rowOff>
    </xdr:from>
    <xdr:to>
      <xdr:col>20</xdr:col>
      <xdr:colOff>38100</xdr:colOff>
      <xdr:row>82</xdr:row>
      <xdr:rowOff>109474</xdr:rowOff>
    </xdr:to>
    <xdr:sp macro="" textlink="">
      <xdr:nvSpPr>
        <xdr:cNvPr id="305" name="楕円 304">
          <a:extLst>
            <a:ext uri="{FF2B5EF4-FFF2-40B4-BE49-F238E27FC236}">
              <a16:creationId xmlns:a16="http://schemas.microsoft.com/office/drawing/2014/main" id="{D1EAA496-8794-48D1-A865-C7EBFB7947D5}"/>
            </a:ext>
          </a:extLst>
        </xdr:cNvPr>
        <xdr:cNvSpPr/>
      </xdr:nvSpPr>
      <xdr:spPr>
        <a:xfrm>
          <a:off x="3746500" y="1406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58674</xdr:rowOff>
    </xdr:from>
    <xdr:to>
      <xdr:col>24</xdr:col>
      <xdr:colOff>63500</xdr:colOff>
      <xdr:row>82</xdr:row>
      <xdr:rowOff>86106</xdr:rowOff>
    </xdr:to>
    <xdr:cxnSp macro="">
      <xdr:nvCxnSpPr>
        <xdr:cNvPr id="306" name="直線コネクタ 305">
          <a:extLst>
            <a:ext uri="{FF2B5EF4-FFF2-40B4-BE49-F238E27FC236}">
              <a16:creationId xmlns:a16="http://schemas.microsoft.com/office/drawing/2014/main" id="{6BF9F9EE-3524-4801-AD11-32A60277524E}"/>
            </a:ext>
          </a:extLst>
        </xdr:cNvPr>
        <xdr:cNvCxnSpPr/>
      </xdr:nvCxnSpPr>
      <xdr:spPr>
        <a:xfrm>
          <a:off x="3797300" y="1411757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154178</xdr:rowOff>
    </xdr:from>
    <xdr:to>
      <xdr:col>15</xdr:col>
      <xdr:colOff>101600</xdr:colOff>
      <xdr:row>82</xdr:row>
      <xdr:rowOff>84328</xdr:rowOff>
    </xdr:to>
    <xdr:sp macro="" textlink="">
      <xdr:nvSpPr>
        <xdr:cNvPr id="307" name="楕円 306">
          <a:extLst>
            <a:ext uri="{FF2B5EF4-FFF2-40B4-BE49-F238E27FC236}">
              <a16:creationId xmlns:a16="http://schemas.microsoft.com/office/drawing/2014/main" id="{F6964A19-586F-4424-97A1-4DDACDDA1D2F}"/>
            </a:ext>
          </a:extLst>
        </xdr:cNvPr>
        <xdr:cNvSpPr/>
      </xdr:nvSpPr>
      <xdr:spPr>
        <a:xfrm>
          <a:off x="2857500" y="1404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33528</xdr:rowOff>
    </xdr:from>
    <xdr:to>
      <xdr:col>19</xdr:col>
      <xdr:colOff>177800</xdr:colOff>
      <xdr:row>82</xdr:row>
      <xdr:rowOff>58674</xdr:rowOff>
    </xdr:to>
    <xdr:cxnSp macro="">
      <xdr:nvCxnSpPr>
        <xdr:cNvPr id="308" name="直線コネクタ 307">
          <a:extLst>
            <a:ext uri="{FF2B5EF4-FFF2-40B4-BE49-F238E27FC236}">
              <a16:creationId xmlns:a16="http://schemas.microsoft.com/office/drawing/2014/main" id="{03C316E7-3FD0-43EE-98CA-1E66601B7ACF}"/>
            </a:ext>
          </a:extLst>
        </xdr:cNvPr>
        <xdr:cNvCxnSpPr/>
      </xdr:nvCxnSpPr>
      <xdr:spPr>
        <a:xfrm>
          <a:off x="2908300" y="14092428"/>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115315</xdr:rowOff>
    </xdr:from>
    <xdr:to>
      <xdr:col>10</xdr:col>
      <xdr:colOff>165100</xdr:colOff>
      <xdr:row>82</xdr:row>
      <xdr:rowOff>45465</xdr:rowOff>
    </xdr:to>
    <xdr:sp macro="" textlink="">
      <xdr:nvSpPr>
        <xdr:cNvPr id="309" name="楕円 308">
          <a:extLst>
            <a:ext uri="{FF2B5EF4-FFF2-40B4-BE49-F238E27FC236}">
              <a16:creationId xmlns:a16="http://schemas.microsoft.com/office/drawing/2014/main" id="{4BB556B2-7C36-4A3A-AD13-BC254E8B4B6C}"/>
            </a:ext>
          </a:extLst>
        </xdr:cNvPr>
        <xdr:cNvSpPr/>
      </xdr:nvSpPr>
      <xdr:spPr>
        <a:xfrm>
          <a:off x="1968500" y="1400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166115</xdr:rowOff>
    </xdr:from>
    <xdr:to>
      <xdr:col>15</xdr:col>
      <xdr:colOff>50800</xdr:colOff>
      <xdr:row>82</xdr:row>
      <xdr:rowOff>33528</xdr:rowOff>
    </xdr:to>
    <xdr:cxnSp macro="">
      <xdr:nvCxnSpPr>
        <xdr:cNvPr id="310" name="直線コネクタ 309">
          <a:extLst>
            <a:ext uri="{FF2B5EF4-FFF2-40B4-BE49-F238E27FC236}">
              <a16:creationId xmlns:a16="http://schemas.microsoft.com/office/drawing/2014/main" id="{B66DF076-2115-40E4-9E49-A7AEFD92B5BD}"/>
            </a:ext>
          </a:extLst>
        </xdr:cNvPr>
        <xdr:cNvCxnSpPr/>
      </xdr:nvCxnSpPr>
      <xdr:spPr>
        <a:xfrm>
          <a:off x="2019300" y="14053565"/>
          <a:ext cx="8890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51308</xdr:rowOff>
    </xdr:from>
    <xdr:to>
      <xdr:col>6</xdr:col>
      <xdr:colOff>38100</xdr:colOff>
      <xdr:row>81</xdr:row>
      <xdr:rowOff>152908</xdr:rowOff>
    </xdr:to>
    <xdr:sp macro="" textlink="">
      <xdr:nvSpPr>
        <xdr:cNvPr id="311" name="楕円 310">
          <a:extLst>
            <a:ext uri="{FF2B5EF4-FFF2-40B4-BE49-F238E27FC236}">
              <a16:creationId xmlns:a16="http://schemas.microsoft.com/office/drawing/2014/main" id="{9016EF9E-17E8-4771-87D6-358B52262050}"/>
            </a:ext>
          </a:extLst>
        </xdr:cNvPr>
        <xdr:cNvSpPr/>
      </xdr:nvSpPr>
      <xdr:spPr>
        <a:xfrm>
          <a:off x="1079500" y="1393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102108</xdr:rowOff>
    </xdr:from>
    <xdr:to>
      <xdr:col>10</xdr:col>
      <xdr:colOff>114300</xdr:colOff>
      <xdr:row>81</xdr:row>
      <xdr:rowOff>166115</xdr:rowOff>
    </xdr:to>
    <xdr:cxnSp macro="">
      <xdr:nvCxnSpPr>
        <xdr:cNvPr id="312" name="直線コネクタ 311">
          <a:extLst>
            <a:ext uri="{FF2B5EF4-FFF2-40B4-BE49-F238E27FC236}">
              <a16:creationId xmlns:a16="http://schemas.microsoft.com/office/drawing/2014/main" id="{1A107DC4-D5CF-47F0-825E-C41CCA8D02A4}"/>
            </a:ext>
          </a:extLst>
        </xdr:cNvPr>
        <xdr:cNvCxnSpPr/>
      </xdr:nvCxnSpPr>
      <xdr:spPr>
        <a:xfrm>
          <a:off x="1130300" y="13989558"/>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130573</xdr:rowOff>
    </xdr:from>
    <xdr:ext cx="405111" cy="259045"/>
    <xdr:sp macro="" textlink="">
      <xdr:nvSpPr>
        <xdr:cNvPr id="313" name="n_1aveValue【福祉施設】&#10;有形固定資産減価償却率">
          <a:extLst>
            <a:ext uri="{FF2B5EF4-FFF2-40B4-BE49-F238E27FC236}">
              <a16:creationId xmlns:a16="http://schemas.microsoft.com/office/drawing/2014/main" id="{BDCA4972-3EE6-4AE2-BAB0-6A9655D2A1B4}"/>
            </a:ext>
          </a:extLst>
        </xdr:cNvPr>
        <xdr:cNvSpPr txBox="1"/>
      </xdr:nvSpPr>
      <xdr:spPr>
        <a:xfrm>
          <a:off x="3582044" y="1350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93997</xdr:rowOff>
    </xdr:from>
    <xdr:ext cx="405111" cy="259045"/>
    <xdr:sp macro="" textlink="">
      <xdr:nvSpPr>
        <xdr:cNvPr id="314" name="n_2aveValue【福祉施設】&#10;有形固定資産減価償却率">
          <a:extLst>
            <a:ext uri="{FF2B5EF4-FFF2-40B4-BE49-F238E27FC236}">
              <a16:creationId xmlns:a16="http://schemas.microsoft.com/office/drawing/2014/main" id="{3CFB4E4F-F7B7-41D5-84DE-BB8EE7D8A8E5}"/>
            </a:ext>
          </a:extLst>
        </xdr:cNvPr>
        <xdr:cNvSpPr txBox="1"/>
      </xdr:nvSpPr>
      <xdr:spPr>
        <a:xfrm>
          <a:off x="27057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57421</xdr:rowOff>
    </xdr:from>
    <xdr:ext cx="405111" cy="259045"/>
    <xdr:sp macro="" textlink="">
      <xdr:nvSpPr>
        <xdr:cNvPr id="315" name="n_3aveValue【福祉施設】&#10;有形固定資産減価償却率">
          <a:extLst>
            <a:ext uri="{FF2B5EF4-FFF2-40B4-BE49-F238E27FC236}">
              <a16:creationId xmlns:a16="http://schemas.microsoft.com/office/drawing/2014/main" id="{FA3BC352-BB7B-4968-82A5-F2D8EB605909}"/>
            </a:ext>
          </a:extLst>
        </xdr:cNvPr>
        <xdr:cNvSpPr txBox="1"/>
      </xdr:nvSpPr>
      <xdr:spPr>
        <a:xfrm>
          <a:off x="1816744" y="1343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36847</xdr:rowOff>
    </xdr:from>
    <xdr:ext cx="405111" cy="259045"/>
    <xdr:sp macro="" textlink="">
      <xdr:nvSpPr>
        <xdr:cNvPr id="316" name="n_4aveValue【福祉施設】&#10;有形固定資産減価償却率">
          <a:extLst>
            <a:ext uri="{FF2B5EF4-FFF2-40B4-BE49-F238E27FC236}">
              <a16:creationId xmlns:a16="http://schemas.microsoft.com/office/drawing/2014/main" id="{AC3F3F12-5536-40C5-B677-4EC7F75312DD}"/>
            </a:ext>
          </a:extLst>
        </xdr:cNvPr>
        <xdr:cNvSpPr txBox="1"/>
      </xdr:nvSpPr>
      <xdr:spPr>
        <a:xfrm>
          <a:off x="927744" y="1340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100601</xdr:rowOff>
    </xdr:from>
    <xdr:ext cx="405111" cy="259045"/>
    <xdr:sp macro="" textlink="">
      <xdr:nvSpPr>
        <xdr:cNvPr id="317" name="n_1mainValue【福祉施設】&#10;有形固定資産減価償却率">
          <a:extLst>
            <a:ext uri="{FF2B5EF4-FFF2-40B4-BE49-F238E27FC236}">
              <a16:creationId xmlns:a16="http://schemas.microsoft.com/office/drawing/2014/main" id="{B7F225AD-569E-4542-ACDA-113C01C2B2F2}"/>
            </a:ext>
          </a:extLst>
        </xdr:cNvPr>
        <xdr:cNvSpPr txBox="1"/>
      </xdr:nvSpPr>
      <xdr:spPr>
        <a:xfrm>
          <a:off x="3582044" y="14159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75455</xdr:rowOff>
    </xdr:from>
    <xdr:ext cx="405111" cy="259045"/>
    <xdr:sp macro="" textlink="">
      <xdr:nvSpPr>
        <xdr:cNvPr id="318" name="n_2mainValue【福祉施設】&#10;有形固定資産減価償却率">
          <a:extLst>
            <a:ext uri="{FF2B5EF4-FFF2-40B4-BE49-F238E27FC236}">
              <a16:creationId xmlns:a16="http://schemas.microsoft.com/office/drawing/2014/main" id="{4C95A4B0-EC07-4655-9003-2977DBF033C1}"/>
            </a:ext>
          </a:extLst>
        </xdr:cNvPr>
        <xdr:cNvSpPr txBox="1"/>
      </xdr:nvSpPr>
      <xdr:spPr>
        <a:xfrm>
          <a:off x="2705744" y="1413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36592</xdr:rowOff>
    </xdr:from>
    <xdr:ext cx="405111" cy="259045"/>
    <xdr:sp macro="" textlink="">
      <xdr:nvSpPr>
        <xdr:cNvPr id="319" name="n_3mainValue【福祉施設】&#10;有形固定資産減価償却率">
          <a:extLst>
            <a:ext uri="{FF2B5EF4-FFF2-40B4-BE49-F238E27FC236}">
              <a16:creationId xmlns:a16="http://schemas.microsoft.com/office/drawing/2014/main" id="{2F63D4C8-DC99-4522-A8C0-3DA603CB162B}"/>
            </a:ext>
          </a:extLst>
        </xdr:cNvPr>
        <xdr:cNvSpPr txBox="1"/>
      </xdr:nvSpPr>
      <xdr:spPr>
        <a:xfrm>
          <a:off x="1816744" y="1409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144035</xdr:rowOff>
    </xdr:from>
    <xdr:ext cx="405111" cy="259045"/>
    <xdr:sp macro="" textlink="">
      <xdr:nvSpPr>
        <xdr:cNvPr id="320" name="n_4mainValue【福祉施設】&#10;有形固定資産減価償却率">
          <a:extLst>
            <a:ext uri="{FF2B5EF4-FFF2-40B4-BE49-F238E27FC236}">
              <a16:creationId xmlns:a16="http://schemas.microsoft.com/office/drawing/2014/main" id="{1BC5CF3F-F073-481A-ADC8-24C677892625}"/>
            </a:ext>
          </a:extLst>
        </xdr:cNvPr>
        <xdr:cNvSpPr txBox="1"/>
      </xdr:nvSpPr>
      <xdr:spPr>
        <a:xfrm>
          <a:off x="927744" y="14031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89641527-E46D-4D7E-9492-415E864553B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BCF5AB08-3472-451E-BEA3-57CCA3259D1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BEBDF6D3-A228-4330-84F3-4B3B643A370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C0E21409-5AE7-4417-B140-AC6BBC51F2F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3498F834-46A7-4994-860F-E1E94DC98F2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3DE72C45-EC39-49A1-B683-F079EF383D1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E2E85FF7-340B-4829-B581-5E8A3D98857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AC51F660-787F-42D5-8F48-740E22F0C7C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842563C2-E3F4-402F-9058-F05CBF65B5E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7F48E68-E1BA-452B-A3E4-5FB91EDF257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406558D8-079C-409F-AB06-E7486D21D02D}"/>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A41D1C7D-5F9B-4A7E-937F-28FDF636C7B9}"/>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EDA4A43F-C298-4375-B022-71C71334CAC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a:extLst>
            <a:ext uri="{FF2B5EF4-FFF2-40B4-BE49-F238E27FC236}">
              <a16:creationId xmlns:a16="http://schemas.microsoft.com/office/drawing/2014/main" id="{26CE158A-B9DA-42BB-903B-23141E72D54A}"/>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2807F50A-E1C7-4651-8474-5795B47701C2}"/>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a:extLst>
            <a:ext uri="{FF2B5EF4-FFF2-40B4-BE49-F238E27FC236}">
              <a16:creationId xmlns:a16="http://schemas.microsoft.com/office/drawing/2014/main" id="{DFAC6B3A-DA55-4D90-8741-6597B26D782D}"/>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94A76A4B-87F2-4DFC-9E8C-B2E02960DAB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a:extLst>
            <a:ext uri="{FF2B5EF4-FFF2-40B4-BE49-F238E27FC236}">
              <a16:creationId xmlns:a16="http://schemas.microsoft.com/office/drawing/2014/main" id="{992F84BA-0032-4936-84DE-8B7DEE4F4231}"/>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8E4B0B10-1E21-4AF8-BC34-6B509250B11C}"/>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a:extLst>
            <a:ext uri="{FF2B5EF4-FFF2-40B4-BE49-F238E27FC236}">
              <a16:creationId xmlns:a16="http://schemas.microsoft.com/office/drawing/2014/main" id="{B9AFE1A4-3012-432D-A76E-F00CF14D969D}"/>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992B5DB2-B093-4FDD-89B1-4942E240A5FB}"/>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2" name="テキスト ボックス 341">
          <a:extLst>
            <a:ext uri="{FF2B5EF4-FFF2-40B4-BE49-F238E27FC236}">
              <a16:creationId xmlns:a16="http://schemas.microsoft.com/office/drawing/2014/main" id="{AFA5FC5E-6B4D-4578-B965-3A4F8500543E}"/>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775FFE5D-0B89-4AE8-A1D3-FAF3DCE916E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4D3F419D-3BB2-48DB-A682-A8C2D7A3951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72A91FCD-AD9C-42B4-9F3A-01F43310FA9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48986</xdr:rowOff>
    </xdr:from>
    <xdr:to>
      <xdr:col>54</xdr:col>
      <xdr:colOff>189865</xdr:colOff>
      <xdr:row>86</xdr:row>
      <xdr:rowOff>81643</xdr:rowOff>
    </xdr:to>
    <xdr:cxnSp macro="">
      <xdr:nvCxnSpPr>
        <xdr:cNvPr id="346" name="直線コネクタ 345">
          <a:extLst>
            <a:ext uri="{FF2B5EF4-FFF2-40B4-BE49-F238E27FC236}">
              <a16:creationId xmlns:a16="http://schemas.microsoft.com/office/drawing/2014/main" id="{59368CE6-085A-4F98-BF19-98F36BD93239}"/>
            </a:ext>
          </a:extLst>
        </xdr:cNvPr>
        <xdr:cNvCxnSpPr/>
      </xdr:nvCxnSpPr>
      <xdr:spPr>
        <a:xfrm flipV="1">
          <a:off x="10476865" y="13422086"/>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85470</xdr:rowOff>
    </xdr:from>
    <xdr:ext cx="469744" cy="259045"/>
    <xdr:sp macro="" textlink="">
      <xdr:nvSpPr>
        <xdr:cNvPr id="347" name="【福祉施設】&#10;一人当たり面積最小値テキスト">
          <a:extLst>
            <a:ext uri="{FF2B5EF4-FFF2-40B4-BE49-F238E27FC236}">
              <a16:creationId xmlns:a16="http://schemas.microsoft.com/office/drawing/2014/main" id="{B1AAC361-E6E1-4BBC-A46C-AD4165433377}"/>
            </a:ext>
          </a:extLst>
        </xdr:cNvPr>
        <xdr:cNvSpPr txBox="1"/>
      </xdr:nvSpPr>
      <xdr:spPr>
        <a:xfrm>
          <a:off x="10515600" y="1483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81643</xdr:rowOff>
    </xdr:from>
    <xdr:to>
      <xdr:col>55</xdr:col>
      <xdr:colOff>88900</xdr:colOff>
      <xdr:row>86</xdr:row>
      <xdr:rowOff>81643</xdr:rowOff>
    </xdr:to>
    <xdr:cxnSp macro="">
      <xdr:nvCxnSpPr>
        <xdr:cNvPr id="348" name="直線コネクタ 347">
          <a:extLst>
            <a:ext uri="{FF2B5EF4-FFF2-40B4-BE49-F238E27FC236}">
              <a16:creationId xmlns:a16="http://schemas.microsoft.com/office/drawing/2014/main" id="{7D229435-84A2-4347-927B-43B073F9AE3F}"/>
            </a:ext>
          </a:extLst>
        </xdr:cNvPr>
        <xdr:cNvCxnSpPr/>
      </xdr:nvCxnSpPr>
      <xdr:spPr>
        <a:xfrm>
          <a:off x="10388600" y="14826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167113</xdr:rowOff>
    </xdr:from>
    <xdr:ext cx="469744" cy="259045"/>
    <xdr:sp macro="" textlink="">
      <xdr:nvSpPr>
        <xdr:cNvPr id="349" name="【福祉施設】&#10;一人当たり面積最大値テキスト">
          <a:extLst>
            <a:ext uri="{FF2B5EF4-FFF2-40B4-BE49-F238E27FC236}">
              <a16:creationId xmlns:a16="http://schemas.microsoft.com/office/drawing/2014/main" id="{57AF4399-7CDF-4C76-A3C6-A76DD650D5EE}"/>
            </a:ext>
          </a:extLst>
        </xdr:cNvPr>
        <xdr:cNvSpPr txBox="1"/>
      </xdr:nvSpPr>
      <xdr:spPr>
        <a:xfrm>
          <a:off x="10515600" y="1319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48986</xdr:rowOff>
    </xdr:from>
    <xdr:to>
      <xdr:col>55</xdr:col>
      <xdr:colOff>88900</xdr:colOff>
      <xdr:row>78</xdr:row>
      <xdr:rowOff>48986</xdr:rowOff>
    </xdr:to>
    <xdr:cxnSp macro="">
      <xdr:nvCxnSpPr>
        <xdr:cNvPr id="350" name="直線コネクタ 349">
          <a:extLst>
            <a:ext uri="{FF2B5EF4-FFF2-40B4-BE49-F238E27FC236}">
              <a16:creationId xmlns:a16="http://schemas.microsoft.com/office/drawing/2014/main" id="{BF719A56-C5FD-4EC3-B3B5-967DF3E5D2D5}"/>
            </a:ext>
          </a:extLst>
        </xdr:cNvPr>
        <xdr:cNvCxnSpPr/>
      </xdr:nvCxnSpPr>
      <xdr:spPr>
        <a:xfrm>
          <a:off x="10388600" y="13422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78213</xdr:rowOff>
    </xdr:from>
    <xdr:ext cx="469744" cy="259045"/>
    <xdr:sp macro="" textlink="">
      <xdr:nvSpPr>
        <xdr:cNvPr id="351" name="【福祉施設】&#10;一人当たり面積平均値テキスト">
          <a:extLst>
            <a:ext uri="{FF2B5EF4-FFF2-40B4-BE49-F238E27FC236}">
              <a16:creationId xmlns:a16="http://schemas.microsoft.com/office/drawing/2014/main" id="{50D8B008-4886-481B-81B5-D69B6976FEFD}"/>
            </a:ext>
          </a:extLst>
        </xdr:cNvPr>
        <xdr:cNvSpPr txBox="1"/>
      </xdr:nvSpPr>
      <xdr:spPr>
        <a:xfrm>
          <a:off x="10515600" y="14137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55336</xdr:rowOff>
    </xdr:from>
    <xdr:to>
      <xdr:col>55</xdr:col>
      <xdr:colOff>50800</xdr:colOff>
      <xdr:row>83</xdr:row>
      <xdr:rowOff>156936</xdr:rowOff>
    </xdr:to>
    <xdr:sp macro="" textlink="">
      <xdr:nvSpPr>
        <xdr:cNvPr id="352" name="フローチャート: 判断 351">
          <a:extLst>
            <a:ext uri="{FF2B5EF4-FFF2-40B4-BE49-F238E27FC236}">
              <a16:creationId xmlns:a16="http://schemas.microsoft.com/office/drawing/2014/main" id="{FB37BCBD-1410-41F5-993F-F429348BB75F}"/>
            </a:ext>
          </a:extLst>
        </xdr:cNvPr>
        <xdr:cNvSpPr/>
      </xdr:nvSpPr>
      <xdr:spPr>
        <a:xfrm>
          <a:off x="10426700" y="1428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66221</xdr:rowOff>
    </xdr:from>
    <xdr:to>
      <xdr:col>50</xdr:col>
      <xdr:colOff>165100</xdr:colOff>
      <xdr:row>83</xdr:row>
      <xdr:rowOff>167821</xdr:rowOff>
    </xdr:to>
    <xdr:sp macro="" textlink="">
      <xdr:nvSpPr>
        <xdr:cNvPr id="353" name="フローチャート: 判断 352">
          <a:extLst>
            <a:ext uri="{FF2B5EF4-FFF2-40B4-BE49-F238E27FC236}">
              <a16:creationId xmlns:a16="http://schemas.microsoft.com/office/drawing/2014/main" id="{6E5260B8-3921-4747-9130-28A2333BEFED}"/>
            </a:ext>
          </a:extLst>
        </xdr:cNvPr>
        <xdr:cNvSpPr/>
      </xdr:nvSpPr>
      <xdr:spPr>
        <a:xfrm>
          <a:off x="9588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77107</xdr:rowOff>
    </xdr:from>
    <xdr:to>
      <xdr:col>46</xdr:col>
      <xdr:colOff>38100</xdr:colOff>
      <xdr:row>84</xdr:row>
      <xdr:rowOff>7257</xdr:rowOff>
    </xdr:to>
    <xdr:sp macro="" textlink="">
      <xdr:nvSpPr>
        <xdr:cNvPr id="354" name="フローチャート: 判断 353">
          <a:extLst>
            <a:ext uri="{FF2B5EF4-FFF2-40B4-BE49-F238E27FC236}">
              <a16:creationId xmlns:a16="http://schemas.microsoft.com/office/drawing/2014/main" id="{3E29B1D3-7040-4A80-977F-A41C99258005}"/>
            </a:ext>
          </a:extLst>
        </xdr:cNvPr>
        <xdr:cNvSpPr/>
      </xdr:nvSpPr>
      <xdr:spPr>
        <a:xfrm>
          <a:off x="8699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77107</xdr:rowOff>
    </xdr:from>
    <xdr:to>
      <xdr:col>41</xdr:col>
      <xdr:colOff>101600</xdr:colOff>
      <xdr:row>84</xdr:row>
      <xdr:rowOff>7257</xdr:rowOff>
    </xdr:to>
    <xdr:sp macro="" textlink="">
      <xdr:nvSpPr>
        <xdr:cNvPr id="355" name="フローチャート: 判断 354">
          <a:extLst>
            <a:ext uri="{FF2B5EF4-FFF2-40B4-BE49-F238E27FC236}">
              <a16:creationId xmlns:a16="http://schemas.microsoft.com/office/drawing/2014/main" id="{7CC542D4-A0E1-4D9C-981B-74C818B59569}"/>
            </a:ext>
          </a:extLst>
        </xdr:cNvPr>
        <xdr:cNvSpPr/>
      </xdr:nvSpPr>
      <xdr:spPr>
        <a:xfrm>
          <a:off x="7810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87993</xdr:rowOff>
    </xdr:from>
    <xdr:to>
      <xdr:col>36</xdr:col>
      <xdr:colOff>165100</xdr:colOff>
      <xdr:row>84</xdr:row>
      <xdr:rowOff>18143</xdr:rowOff>
    </xdr:to>
    <xdr:sp macro="" textlink="">
      <xdr:nvSpPr>
        <xdr:cNvPr id="356" name="フローチャート: 判断 355">
          <a:extLst>
            <a:ext uri="{FF2B5EF4-FFF2-40B4-BE49-F238E27FC236}">
              <a16:creationId xmlns:a16="http://schemas.microsoft.com/office/drawing/2014/main" id="{E320A563-41CE-4F6B-A654-EF9B1E44A08C}"/>
            </a:ext>
          </a:extLst>
        </xdr:cNvPr>
        <xdr:cNvSpPr/>
      </xdr:nvSpPr>
      <xdr:spPr>
        <a:xfrm>
          <a:off x="6921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1DC0B18D-F4A1-46B9-BACF-B6D23C59326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A8F7A99F-0954-4037-8944-6D8364058EB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717DD491-7058-4CA7-A1BF-3E16CF09BB2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762C9540-C0EB-4366-9052-84C13778DFB7}"/>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9651EA7C-4D1E-4DDC-ACCE-E3EB7D6CE32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98879</xdr:rowOff>
    </xdr:from>
    <xdr:to>
      <xdr:col>55</xdr:col>
      <xdr:colOff>50800</xdr:colOff>
      <xdr:row>84</xdr:row>
      <xdr:rowOff>29029</xdr:rowOff>
    </xdr:to>
    <xdr:sp macro="" textlink="">
      <xdr:nvSpPr>
        <xdr:cNvPr id="362" name="楕円 361">
          <a:extLst>
            <a:ext uri="{FF2B5EF4-FFF2-40B4-BE49-F238E27FC236}">
              <a16:creationId xmlns:a16="http://schemas.microsoft.com/office/drawing/2014/main" id="{4A2118CF-F572-4962-9876-B55E932EED6D}"/>
            </a:ext>
          </a:extLst>
        </xdr:cNvPr>
        <xdr:cNvSpPr/>
      </xdr:nvSpPr>
      <xdr:spPr>
        <a:xfrm>
          <a:off x="10426700" y="1432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77306</xdr:rowOff>
    </xdr:from>
    <xdr:ext cx="469744" cy="259045"/>
    <xdr:sp macro="" textlink="">
      <xdr:nvSpPr>
        <xdr:cNvPr id="363" name="【福祉施設】&#10;一人当たり面積該当値テキスト">
          <a:extLst>
            <a:ext uri="{FF2B5EF4-FFF2-40B4-BE49-F238E27FC236}">
              <a16:creationId xmlns:a16="http://schemas.microsoft.com/office/drawing/2014/main" id="{11E4A20C-B57B-4390-B356-B4933092026B}"/>
            </a:ext>
          </a:extLst>
        </xdr:cNvPr>
        <xdr:cNvSpPr txBox="1"/>
      </xdr:nvSpPr>
      <xdr:spPr>
        <a:xfrm>
          <a:off x="10515600" y="14307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98879</xdr:rowOff>
    </xdr:from>
    <xdr:to>
      <xdr:col>50</xdr:col>
      <xdr:colOff>165100</xdr:colOff>
      <xdr:row>84</xdr:row>
      <xdr:rowOff>29029</xdr:rowOff>
    </xdr:to>
    <xdr:sp macro="" textlink="">
      <xdr:nvSpPr>
        <xdr:cNvPr id="364" name="楕円 363">
          <a:extLst>
            <a:ext uri="{FF2B5EF4-FFF2-40B4-BE49-F238E27FC236}">
              <a16:creationId xmlns:a16="http://schemas.microsoft.com/office/drawing/2014/main" id="{91A41B56-79B3-46DC-BDFB-C2EE3895E796}"/>
            </a:ext>
          </a:extLst>
        </xdr:cNvPr>
        <xdr:cNvSpPr/>
      </xdr:nvSpPr>
      <xdr:spPr>
        <a:xfrm>
          <a:off x="9588500" y="1432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149679</xdr:rowOff>
    </xdr:from>
    <xdr:to>
      <xdr:col>55</xdr:col>
      <xdr:colOff>0</xdr:colOff>
      <xdr:row>83</xdr:row>
      <xdr:rowOff>149679</xdr:rowOff>
    </xdr:to>
    <xdr:cxnSp macro="">
      <xdr:nvCxnSpPr>
        <xdr:cNvPr id="365" name="直線コネクタ 364">
          <a:extLst>
            <a:ext uri="{FF2B5EF4-FFF2-40B4-BE49-F238E27FC236}">
              <a16:creationId xmlns:a16="http://schemas.microsoft.com/office/drawing/2014/main" id="{132694A4-C98E-46E4-9833-0766964D9383}"/>
            </a:ext>
          </a:extLst>
        </xdr:cNvPr>
        <xdr:cNvCxnSpPr/>
      </xdr:nvCxnSpPr>
      <xdr:spPr>
        <a:xfrm>
          <a:off x="9639300" y="143800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98879</xdr:rowOff>
    </xdr:from>
    <xdr:to>
      <xdr:col>46</xdr:col>
      <xdr:colOff>38100</xdr:colOff>
      <xdr:row>84</xdr:row>
      <xdr:rowOff>29029</xdr:rowOff>
    </xdr:to>
    <xdr:sp macro="" textlink="">
      <xdr:nvSpPr>
        <xdr:cNvPr id="366" name="楕円 365">
          <a:extLst>
            <a:ext uri="{FF2B5EF4-FFF2-40B4-BE49-F238E27FC236}">
              <a16:creationId xmlns:a16="http://schemas.microsoft.com/office/drawing/2014/main" id="{D0C6E5FB-6DDF-40A9-8DDF-89C76CA25C65}"/>
            </a:ext>
          </a:extLst>
        </xdr:cNvPr>
        <xdr:cNvSpPr/>
      </xdr:nvSpPr>
      <xdr:spPr>
        <a:xfrm>
          <a:off x="8699500" y="1432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149679</xdr:rowOff>
    </xdr:from>
    <xdr:to>
      <xdr:col>50</xdr:col>
      <xdr:colOff>114300</xdr:colOff>
      <xdr:row>83</xdr:row>
      <xdr:rowOff>149679</xdr:rowOff>
    </xdr:to>
    <xdr:cxnSp macro="">
      <xdr:nvCxnSpPr>
        <xdr:cNvPr id="367" name="直線コネクタ 366">
          <a:extLst>
            <a:ext uri="{FF2B5EF4-FFF2-40B4-BE49-F238E27FC236}">
              <a16:creationId xmlns:a16="http://schemas.microsoft.com/office/drawing/2014/main" id="{82D4DDFE-13B2-4BAF-9706-B70A80410F07}"/>
            </a:ext>
          </a:extLst>
        </xdr:cNvPr>
        <xdr:cNvCxnSpPr/>
      </xdr:nvCxnSpPr>
      <xdr:spPr>
        <a:xfrm>
          <a:off x="8750300" y="143800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98879</xdr:rowOff>
    </xdr:from>
    <xdr:to>
      <xdr:col>41</xdr:col>
      <xdr:colOff>101600</xdr:colOff>
      <xdr:row>84</xdr:row>
      <xdr:rowOff>29029</xdr:rowOff>
    </xdr:to>
    <xdr:sp macro="" textlink="">
      <xdr:nvSpPr>
        <xdr:cNvPr id="368" name="楕円 367">
          <a:extLst>
            <a:ext uri="{FF2B5EF4-FFF2-40B4-BE49-F238E27FC236}">
              <a16:creationId xmlns:a16="http://schemas.microsoft.com/office/drawing/2014/main" id="{457A8E48-F9DC-4A1B-8E71-B54909098415}"/>
            </a:ext>
          </a:extLst>
        </xdr:cNvPr>
        <xdr:cNvSpPr/>
      </xdr:nvSpPr>
      <xdr:spPr>
        <a:xfrm>
          <a:off x="7810500" y="1432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149679</xdr:rowOff>
    </xdr:from>
    <xdr:to>
      <xdr:col>45</xdr:col>
      <xdr:colOff>177800</xdr:colOff>
      <xdr:row>83</xdr:row>
      <xdr:rowOff>149679</xdr:rowOff>
    </xdr:to>
    <xdr:cxnSp macro="">
      <xdr:nvCxnSpPr>
        <xdr:cNvPr id="369" name="直線コネクタ 368">
          <a:extLst>
            <a:ext uri="{FF2B5EF4-FFF2-40B4-BE49-F238E27FC236}">
              <a16:creationId xmlns:a16="http://schemas.microsoft.com/office/drawing/2014/main" id="{CE104871-547F-4781-954B-DDE95C85C66A}"/>
            </a:ext>
          </a:extLst>
        </xdr:cNvPr>
        <xdr:cNvCxnSpPr/>
      </xdr:nvCxnSpPr>
      <xdr:spPr>
        <a:xfrm>
          <a:off x="7861300" y="143800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109764</xdr:rowOff>
    </xdr:from>
    <xdr:to>
      <xdr:col>36</xdr:col>
      <xdr:colOff>165100</xdr:colOff>
      <xdr:row>84</xdr:row>
      <xdr:rowOff>39914</xdr:rowOff>
    </xdr:to>
    <xdr:sp macro="" textlink="">
      <xdr:nvSpPr>
        <xdr:cNvPr id="370" name="楕円 369">
          <a:extLst>
            <a:ext uri="{FF2B5EF4-FFF2-40B4-BE49-F238E27FC236}">
              <a16:creationId xmlns:a16="http://schemas.microsoft.com/office/drawing/2014/main" id="{26AED3CA-D5BA-4195-ACF8-AEE55E5FB13C}"/>
            </a:ext>
          </a:extLst>
        </xdr:cNvPr>
        <xdr:cNvSpPr/>
      </xdr:nvSpPr>
      <xdr:spPr>
        <a:xfrm>
          <a:off x="6921500" y="143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149679</xdr:rowOff>
    </xdr:from>
    <xdr:to>
      <xdr:col>41</xdr:col>
      <xdr:colOff>50800</xdr:colOff>
      <xdr:row>83</xdr:row>
      <xdr:rowOff>160564</xdr:rowOff>
    </xdr:to>
    <xdr:cxnSp macro="">
      <xdr:nvCxnSpPr>
        <xdr:cNvPr id="371" name="直線コネクタ 370">
          <a:extLst>
            <a:ext uri="{FF2B5EF4-FFF2-40B4-BE49-F238E27FC236}">
              <a16:creationId xmlns:a16="http://schemas.microsoft.com/office/drawing/2014/main" id="{6099E26A-6995-45E0-A0D6-BC0DEC50DE48}"/>
            </a:ext>
          </a:extLst>
        </xdr:cNvPr>
        <xdr:cNvCxnSpPr/>
      </xdr:nvCxnSpPr>
      <xdr:spPr>
        <a:xfrm flipV="1">
          <a:off x="6972300" y="143800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12898</xdr:rowOff>
    </xdr:from>
    <xdr:ext cx="469744" cy="259045"/>
    <xdr:sp macro="" textlink="">
      <xdr:nvSpPr>
        <xdr:cNvPr id="372" name="n_1aveValue【福祉施設】&#10;一人当たり面積">
          <a:extLst>
            <a:ext uri="{FF2B5EF4-FFF2-40B4-BE49-F238E27FC236}">
              <a16:creationId xmlns:a16="http://schemas.microsoft.com/office/drawing/2014/main" id="{F82B25DC-BA23-49B0-87EF-B430E5C3DA6C}"/>
            </a:ext>
          </a:extLst>
        </xdr:cNvPr>
        <xdr:cNvSpPr txBox="1"/>
      </xdr:nvSpPr>
      <xdr:spPr>
        <a:xfrm>
          <a:off x="9391727" y="1407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23784</xdr:rowOff>
    </xdr:from>
    <xdr:ext cx="469744" cy="259045"/>
    <xdr:sp macro="" textlink="">
      <xdr:nvSpPr>
        <xdr:cNvPr id="373" name="n_2aveValue【福祉施設】&#10;一人当たり面積">
          <a:extLst>
            <a:ext uri="{FF2B5EF4-FFF2-40B4-BE49-F238E27FC236}">
              <a16:creationId xmlns:a16="http://schemas.microsoft.com/office/drawing/2014/main" id="{784BF0D4-F319-40A9-813F-03CD4B18510F}"/>
            </a:ext>
          </a:extLst>
        </xdr:cNvPr>
        <xdr:cNvSpPr txBox="1"/>
      </xdr:nvSpPr>
      <xdr:spPr>
        <a:xfrm>
          <a:off x="8515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23784</xdr:rowOff>
    </xdr:from>
    <xdr:ext cx="469744" cy="259045"/>
    <xdr:sp macro="" textlink="">
      <xdr:nvSpPr>
        <xdr:cNvPr id="374" name="n_3aveValue【福祉施設】&#10;一人当たり面積">
          <a:extLst>
            <a:ext uri="{FF2B5EF4-FFF2-40B4-BE49-F238E27FC236}">
              <a16:creationId xmlns:a16="http://schemas.microsoft.com/office/drawing/2014/main" id="{9B663539-9460-4E72-803C-1FBD292BF5F2}"/>
            </a:ext>
          </a:extLst>
        </xdr:cNvPr>
        <xdr:cNvSpPr txBox="1"/>
      </xdr:nvSpPr>
      <xdr:spPr>
        <a:xfrm>
          <a:off x="7626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34670</xdr:rowOff>
    </xdr:from>
    <xdr:ext cx="469744" cy="259045"/>
    <xdr:sp macro="" textlink="">
      <xdr:nvSpPr>
        <xdr:cNvPr id="375" name="n_4aveValue【福祉施設】&#10;一人当たり面積">
          <a:extLst>
            <a:ext uri="{FF2B5EF4-FFF2-40B4-BE49-F238E27FC236}">
              <a16:creationId xmlns:a16="http://schemas.microsoft.com/office/drawing/2014/main" id="{ECA71515-B46F-4B33-9F8D-A3386D6570E8}"/>
            </a:ext>
          </a:extLst>
        </xdr:cNvPr>
        <xdr:cNvSpPr txBox="1"/>
      </xdr:nvSpPr>
      <xdr:spPr>
        <a:xfrm>
          <a:off x="67374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20156</xdr:rowOff>
    </xdr:from>
    <xdr:ext cx="469744" cy="259045"/>
    <xdr:sp macro="" textlink="">
      <xdr:nvSpPr>
        <xdr:cNvPr id="376" name="n_1mainValue【福祉施設】&#10;一人当たり面積">
          <a:extLst>
            <a:ext uri="{FF2B5EF4-FFF2-40B4-BE49-F238E27FC236}">
              <a16:creationId xmlns:a16="http://schemas.microsoft.com/office/drawing/2014/main" id="{1AC55420-EE5F-4169-BBE3-CFE3CD461294}"/>
            </a:ext>
          </a:extLst>
        </xdr:cNvPr>
        <xdr:cNvSpPr txBox="1"/>
      </xdr:nvSpPr>
      <xdr:spPr>
        <a:xfrm>
          <a:off x="9391727" y="1442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20156</xdr:rowOff>
    </xdr:from>
    <xdr:ext cx="469744" cy="259045"/>
    <xdr:sp macro="" textlink="">
      <xdr:nvSpPr>
        <xdr:cNvPr id="377" name="n_2mainValue【福祉施設】&#10;一人当たり面積">
          <a:extLst>
            <a:ext uri="{FF2B5EF4-FFF2-40B4-BE49-F238E27FC236}">
              <a16:creationId xmlns:a16="http://schemas.microsoft.com/office/drawing/2014/main" id="{E8B87937-9E75-481A-9A3C-57204FEBC111}"/>
            </a:ext>
          </a:extLst>
        </xdr:cNvPr>
        <xdr:cNvSpPr txBox="1"/>
      </xdr:nvSpPr>
      <xdr:spPr>
        <a:xfrm>
          <a:off x="8515427" y="1442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20156</xdr:rowOff>
    </xdr:from>
    <xdr:ext cx="469744" cy="259045"/>
    <xdr:sp macro="" textlink="">
      <xdr:nvSpPr>
        <xdr:cNvPr id="378" name="n_3mainValue【福祉施設】&#10;一人当たり面積">
          <a:extLst>
            <a:ext uri="{FF2B5EF4-FFF2-40B4-BE49-F238E27FC236}">
              <a16:creationId xmlns:a16="http://schemas.microsoft.com/office/drawing/2014/main" id="{B8597E44-3FD1-4FDC-AE8B-26282034ECBA}"/>
            </a:ext>
          </a:extLst>
        </xdr:cNvPr>
        <xdr:cNvSpPr txBox="1"/>
      </xdr:nvSpPr>
      <xdr:spPr>
        <a:xfrm>
          <a:off x="7626427" y="1442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31041</xdr:rowOff>
    </xdr:from>
    <xdr:ext cx="469744" cy="259045"/>
    <xdr:sp macro="" textlink="">
      <xdr:nvSpPr>
        <xdr:cNvPr id="379" name="n_4mainValue【福祉施設】&#10;一人当たり面積">
          <a:extLst>
            <a:ext uri="{FF2B5EF4-FFF2-40B4-BE49-F238E27FC236}">
              <a16:creationId xmlns:a16="http://schemas.microsoft.com/office/drawing/2014/main" id="{64828E47-2C81-4FA6-B0A9-46DA72D1113A}"/>
            </a:ext>
          </a:extLst>
        </xdr:cNvPr>
        <xdr:cNvSpPr txBox="1"/>
      </xdr:nvSpPr>
      <xdr:spPr>
        <a:xfrm>
          <a:off x="6737427" y="1443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2A47C3ED-7F08-46A1-9EEA-20E39986D24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06E84EEF-877D-4612-9A5D-D2110EA6215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6A5DC70D-9EC1-4DB0-9877-FDA76C953FE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9BFF18A1-962D-4195-8A1C-717FC8F5A30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B0C06C81-84A7-4843-981C-EDFC37D2227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34609BE1-2296-4DA5-9629-E028D535517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BA0E8782-B86E-447F-A0DA-B800BE3B90D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3DC17041-1A3B-40E1-A459-34EE07D26B09}"/>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3AC5EE5C-8F87-48E6-9E2C-2FE99B286EE7}"/>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21AB4515-74C9-4C2A-AD52-2C7C1BDBCF56}"/>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D0580778-F664-4A77-A768-C3F3B50C6552}"/>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1" name="直線コネクタ 390">
          <a:extLst>
            <a:ext uri="{FF2B5EF4-FFF2-40B4-BE49-F238E27FC236}">
              <a16:creationId xmlns:a16="http://schemas.microsoft.com/office/drawing/2014/main" id="{7995AC24-92B3-47A6-A49E-6DBEBF9609F7}"/>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2" name="テキスト ボックス 391">
          <a:extLst>
            <a:ext uri="{FF2B5EF4-FFF2-40B4-BE49-F238E27FC236}">
              <a16:creationId xmlns:a16="http://schemas.microsoft.com/office/drawing/2014/main" id="{02A35E6D-5E27-451A-AE5C-1D4800CE94A4}"/>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3" name="直線コネクタ 392">
          <a:extLst>
            <a:ext uri="{FF2B5EF4-FFF2-40B4-BE49-F238E27FC236}">
              <a16:creationId xmlns:a16="http://schemas.microsoft.com/office/drawing/2014/main" id="{465BD938-16D0-4BD6-AFEC-A3F4CFF74A5A}"/>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4" name="テキスト ボックス 393">
          <a:extLst>
            <a:ext uri="{FF2B5EF4-FFF2-40B4-BE49-F238E27FC236}">
              <a16:creationId xmlns:a16="http://schemas.microsoft.com/office/drawing/2014/main" id="{60D06227-1BE3-44C2-BF08-5AA20B9538B5}"/>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5" name="直線コネクタ 394">
          <a:extLst>
            <a:ext uri="{FF2B5EF4-FFF2-40B4-BE49-F238E27FC236}">
              <a16:creationId xmlns:a16="http://schemas.microsoft.com/office/drawing/2014/main" id="{BABECC22-115E-4250-A5FF-A2C21C02DEC9}"/>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6" name="テキスト ボックス 395">
          <a:extLst>
            <a:ext uri="{FF2B5EF4-FFF2-40B4-BE49-F238E27FC236}">
              <a16:creationId xmlns:a16="http://schemas.microsoft.com/office/drawing/2014/main" id="{325E0A96-57A3-426A-9E2B-38DA57591E7B}"/>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7" name="直線コネクタ 396">
          <a:extLst>
            <a:ext uri="{FF2B5EF4-FFF2-40B4-BE49-F238E27FC236}">
              <a16:creationId xmlns:a16="http://schemas.microsoft.com/office/drawing/2014/main" id="{B8B4832E-079A-4F92-9E86-89F7C645FBC4}"/>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8" name="テキスト ボックス 397">
          <a:extLst>
            <a:ext uri="{FF2B5EF4-FFF2-40B4-BE49-F238E27FC236}">
              <a16:creationId xmlns:a16="http://schemas.microsoft.com/office/drawing/2014/main" id="{3EC0AFC4-4521-404E-890B-B29FCAE45A6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9" name="直線コネクタ 398">
          <a:extLst>
            <a:ext uri="{FF2B5EF4-FFF2-40B4-BE49-F238E27FC236}">
              <a16:creationId xmlns:a16="http://schemas.microsoft.com/office/drawing/2014/main" id="{91B85E60-2BDE-410E-9194-A0C2C792B272}"/>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0" name="テキスト ボックス 399">
          <a:extLst>
            <a:ext uri="{FF2B5EF4-FFF2-40B4-BE49-F238E27FC236}">
              <a16:creationId xmlns:a16="http://schemas.microsoft.com/office/drawing/2014/main" id="{7F0254CF-B565-408D-9321-79859603F364}"/>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C5ACEE7C-2072-4F37-ADD7-3946E332083F}"/>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2" name="テキスト ボックス 401">
          <a:extLst>
            <a:ext uri="{FF2B5EF4-FFF2-40B4-BE49-F238E27FC236}">
              <a16:creationId xmlns:a16="http://schemas.microsoft.com/office/drawing/2014/main" id="{BA523597-7C1E-44AA-8380-081341F756A1}"/>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D8079BB2-14A9-429F-BC69-9E96AB2B04EA}"/>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152400</xdr:rowOff>
    </xdr:to>
    <xdr:cxnSp macro="">
      <xdr:nvCxnSpPr>
        <xdr:cNvPr id="404" name="直線コネクタ 403">
          <a:extLst>
            <a:ext uri="{FF2B5EF4-FFF2-40B4-BE49-F238E27FC236}">
              <a16:creationId xmlns:a16="http://schemas.microsoft.com/office/drawing/2014/main" id="{D9B759E0-E515-43B7-8CBF-2E3C09C110BB}"/>
            </a:ext>
          </a:extLst>
        </xdr:cNvPr>
        <xdr:cNvCxnSpPr/>
      </xdr:nvCxnSpPr>
      <xdr:spPr>
        <a:xfrm flipV="1">
          <a:off x="4634865" y="171450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5" name="【市民会館】&#10;有形固定資産減価償却率最小値テキスト">
          <a:extLst>
            <a:ext uri="{FF2B5EF4-FFF2-40B4-BE49-F238E27FC236}">
              <a16:creationId xmlns:a16="http://schemas.microsoft.com/office/drawing/2014/main" id="{C2FAE503-5FFB-4AD8-842D-6FE6AF08CD47}"/>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6" name="直線コネクタ 405">
          <a:extLst>
            <a:ext uri="{FF2B5EF4-FFF2-40B4-BE49-F238E27FC236}">
              <a16:creationId xmlns:a16="http://schemas.microsoft.com/office/drawing/2014/main" id="{8EEE6D90-876E-4355-B3F3-DB6D1066A877}"/>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05111" cy="259045"/>
    <xdr:sp macro="" textlink="">
      <xdr:nvSpPr>
        <xdr:cNvPr id="407" name="【市民会館】&#10;有形固定資産減価償却率最大値テキスト">
          <a:extLst>
            <a:ext uri="{FF2B5EF4-FFF2-40B4-BE49-F238E27FC236}">
              <a16:creationId xmlns:a16="http://schemas.microsoft.com/office/drawing/2014/main" id="{01BA29B9-E648-468C-A77A-1905905E3AFE}"/>
            </a:ext>
          </a:extLst>
        </xdr:cNvPr>
        <xdr:cNvSpPr txBox="1"/>
      </xdr:nvSpPr>
      <xdr:spPr>
        <a:xfrm>
          <a:off x="4673600" y="1692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8" name="直線コネクタ 407">
          <a:extLst>
            <a:ext uri="{FF2B5EF4-FFF2-40B4-BE49-F238E27FC236}">
              <a16:creationId xmlns:a16="http://schemas.microsoft.com/office/drawing/2014/main" id="{01CE8197-B254-4994-97BC-5FAFE5F3DBD1}"/>
            </a:ext>
          </a:extLst>
        </xdr:cNvPr>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36847</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29E1C9D0-FC52-4249-8801-4643082214F9}"/>
            </a:ext>
          </a:extLst>
        </xdr:cNvPr>
        <xdr:cNvSpPr txBox="1"/>
      </xdr:nvSpPr>
      <xdr:spPr>
        <a:xfrm>
          <a:off x="4673600" y="17524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13970</xdr:rowOff>
    </xdr:from>
    <xdr:to>
      <xdr:col>24</xdr:col>
      <xdr:colOff>114300</xdr:colOff>
      <xdr:row>103</xdr:row>
      <xdr:rowOff>115570</xdr:rowOff>
    </xdr:to>
    <xdr:sp macro="" textlink="">
      <xdr:nvSpPr>
        <xdr:cNvPr id="410" name="フローチャート: 判断 409">
          <a:extLst>
            <a:ext uri="{FF2B5EF4-FFF2-40B4-BE49-F238E27FC236}">
              <a16:creationId xmlns:a16="http://schemas.microsoft.com/office/drawing/2014/main" id="{ECC69779-3F4D-4EE7-938B-6917034CEB03}"/>
            </a:ext>
          </a:extLst>
        </xdr:cNvPr>
        <xdr:cNvSpPr/>
      </xdr:nvSpPr>
      <xdr:spPr>
        <a:xfrm>
          <a:off x="4584700" y="1767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25400</xdr:rowOff>
    </xdr:from>
    <xdr:to>
      <xdr:col>20</xdr:col>
      <xdr:colOff>38100</xdr:colOff>
      <xdr:row>103</xdr:row>
      <xdr:rowOff>127000</xdr:rowOff>
    </xdr:to>
    <xdr:sp macro="" textlink="">
      <xdr:nvSpPr>
        <xdr:cNvPr id="411" name="フローチャート: 判断 410">
          <a:extLst>
            <a:ext uri="{FF2B5EF4-FFF2-40B4-BE49-F238E27FC236}">
              <a16:creationId xmlns:a16="http://schemas.microsoft.com/office/drawing/2014/main" id="{A0E47559-5673-4F67-832C-746B4CEDDBF8}"/>
            </a:ext>
          </a:extLst>
        </xdr:cNvPr>
        <xdr:cNvSpPr/>
      </xdr:nvSpPr>
      <xdr:spPr>
        <a:xfrm>
          <a:off x="37465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23495</xdr:rowOff>
    </xdr:from>
    <xdr:to>
      <xdr:col>15</xdr:col>
      <xdr:colOff>101600</xdr:colOff>
      <xdr:row>103</xdr:row>
      <xdr:rowOff>125095</xdr:rowOff>
    </xdr:to>
    <xdr:sp macro="" textlink="">
      <xdr:nvSpPr>
        <xdr:cNvPr id="412" name="フローチャート: 判断 411">
          <a:extLst>
            <a:ext uri="{FF2B5EF4-FFF2-40B4-BE49-F238E27FC236}">
              <a16:creationId xmlns:a16="http://schemas.microsoft.com/office/drawing/2014/main" id="{BAD950E6-0E54-4C93-B6EA-FD049045F21E}"/>
            </a:ext>
          </a:extLst>
        </xdr:cNvPr>
        <xdr:cNvSpPr/>
      </xdr:nvSpPr>
      <xdr:spPr>
        <a:xfrm>
          <a:off x="2857500" y="1768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170180</xdr:rowOff>
    </xdr:from>
    <xdr:to>
      <xdr:col>10</xdr:col>
      <xdr:colOff>165100</xdr:colOff>
      <xdr:row>103</xdr:row>
      <xdr:rowOff>100330</xdr:rowOff>
    </xdr:to>
    <xdr:sp macro="" textlink="">
      <xdr:nvSpPr>
        <xdr:cNvPr id="413" name="フローチャート: 判断 412">
          <a:extLst>
            <a:ext uri="{FF2B5EF4-FFF2-40B4-BE49-F238E27FC236}">
              <a16:creationId xmlns:a16="http://schemas.microsoft.com/office/drawing/2014/main" id="{35A0609A-24E0-4C27-A513-C0DFC6737327}"/>
            </a:ext>
          </a:extLst>
        </xdr:cNvPr>
        <xdr:cNvSpPr/>
      </xdr:nvSpPr>
      <xdr:spPr>
        <a:xfrm>
          <a:off x="1968500" y="1765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52070</xdr:rowOff>
    </xdr:from>
    <xdr:to>
      <xdr:col>6</xdr:col>
      <xdr:colOff>38100</xdr:colOff>
      <xdr:row>103</xdr:row>
      <xdr:rowOff>153670</xdr:rowOff>
    </xdr:to>
    <xdr:sp macro="" textlink="">
      <xdr:nvSpPr>
        <xdr:cNvPr id="414" name="フローチャート: 判断 413">
          <a:extLst>
            <a:ext uri="{FF2B5EF4-FFF2-40B4-BE49-F238E27FC236}">
              <a16:creationId xmlns:a16="http://schemas.microsoft.com/office/drawing/2014/main" id="{AB70D324-9524-4455-8C3B-C4CF0ED6F4AC}"/>
            </a:ext>
          </a:extLst>
        </xdr:cNvPr>
        <xdr:cNvSpPr/>
      </xdr:nvSpPr>
      <xdr:spPr>
        <a:xfrm>
          <a:off x="1079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5F768EBA-7AD6-4523-9956-64F6DBE20AD6}"/>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6833ED8A-A81D-4E69-AC0D-159F052FB774}"/>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93605770-8ABB-42B5-87A3-342979BC39F6}"/>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88B98A8C-CADD-40CE-AE18-9E7AD3AAEA15}"/>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C3B64D38-227F-4912-8050-C0EAF767A39F}"/>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84455</xdr:rowOff>
    </xdr:from>
    <xdr:to>
      <xdr:col>24</xdr:col>
      <xdr:colOff>114300</xdr:colOff>
      <xdr:row>105</xdr:row>
      <xdr:rowOff>14605</xdr:rowOff>
    </xdr:to>
    <xdr:sp macro="" textlink="">
      <xdr:nvSpPr>
        <xdr:cNvPr id="420" name="楕円 419">
          <a:extLst>
            <a:ext uri="{FF2B5EF4-FFF2-40B4-BE49-F238E27FC236}">
              <a16:creationId xmlns:a16="http://schemas.microsoft.com/office/drawing/2014/main" id="{28D3CA76-23FC-49F1-B3A9-07CDB01E1A5B}"/>
            </a:ext>
          </a:extLst>
        </xdr:cNvPr>
        <xdr:cNvSpPr/>
      </xdr:nvSpPr>
      <xdr:spPr>
        <a:xfrm>
          <a:off x="4584700" y="1791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62882</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58A43C33-47B5-4997-81E8-8E2C9D1B3E8D}"/>
            </a:ext>
          </a:extLst>
        </xdr:cNvPr>
        <xdr:cNvSpPr txBox="1"/>
      </xdr:nvSpPr>
      <xdr:spPr>
        <a:xfrm>
          <a:off x="4673600" y="1789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44450</xdr:rowOff>
    </xdr:from>
    <xdr:to>
      <xdr:col>20</xdr:col>
      <xdr:colOff>38100</xdr:colOff>
      <xdr:row>104</xdr:row>
      <xdr:rowOff>146050</xdr:rowOff>
    </xdr:to>
    <xdr:sp macro="" textlink="">
      <xdr:nvSpPr>
        <xdr:cNvPr id="422" name="楕円 421">
          <a:extLst>
            <a:ext uri="{FF2B5EF4-FFF2-40B4-BE49-F238E27FC236}">
              <a16:creationId xmlns:a16="http://schemas.microsoft.com/office/drawing/2014/main" id="{734BF649-A652-4835-B986-5B00807995D8}"/>
            </a:ext>
          </a:extLst>
        </xdr:cNvPr>
        <xdr:cNvSpPr/>
      </xdr:nvSpPr>
      <xdr:spPr>
        <a:xfrm>
          <a:off x="3746500" y="1787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95250</xdr:rowOff>
    </xdr:from>
    <xdr:to>
      <xdr:col>24</xdr:col>
      <xdr:colOff>63500</xdr:colOff>
      <xdr:row>104</xdr:row>
      <xdr:rowOff>135255</xdr:rowOff>
    </xdr:to>
    <xdr:cxnSp macro="">
      <xdr:nvCxnSpPr>
        <xdr:cNvPr id="423" name="直線コネクタ 422">
          <a:extLst>
            <a:ext uri="{FF2B5EF4-FFF2-40B4-BE49-F238E27FC236}">
              <a16:creationId xmlns:a16="http://schemas.microsoft.com/office/drawing/2014/main" id="{CA3351D5-AFCE-49D8-99F1-1FA1B6F20E85}"/>
            </a:ext>
          </a:extLst>
        </xdr:cNvPr>
        <xdr:cNvCxnSpPr/>
      </xdr:nvCxnSpPr>
      <xdr:spPr>
        <a:xfrm>
          <a:off x="3797300" y="1792605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4445</xdr:rowOff>
    </xdr:from>
    <xdr:to>
      <xdr:col>15</xdr:col>
      <xdr:colOff>101600</xdr:colOff>
      <xdr:row>104</xdr:row>
      <xdr:rowOff>106045</xdr:rowOff>
    </xdr:to>
    <xdr:sp macro="" textlink="">
      <xdr:nvSpPr>
        <xdr:cNvPr id="424" name="楕円 423">
          <a:extLst>
            <a:ext uri="{FF2B5EF4-FFF2-40B4-BE49-F238E27FC236}">
              <a16:creationId xmlns:a16="http://schemas.microsoft.com/office/drawing/2014/main" id="{B343BFB5-37C1-4DB2-AD8F-9D97DAD8FF85}"/>
            </a:ext>
          </a:extLst>
        </xdr:cNvPr>
        <xdr:cNvSpPr/>
      </xdr:nvSpPr>
      <xdr:spPr>
        <a:xfrm>
          <a:off x="2857500" y="1783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55245</xdr:rowOff>
    </xdr:from>
    <xdr:to>
      <xdr:col>19</xdr:col>
      <xdr:colOff>177800</xdr:colOff>
      <xdr:row>104</xdr:row>
      <xdr:rowOff>95250</xdr:rowOff>
    </xdr:to>
    <xdr:cxnSp macro="">
      <xdr:nvCxnSpPr>
        <xdr:cNvPr id="425" name="直線コネクタ 424">
          <a:extLst>
            <a:ext uri="{FF2B5EF4-FFF2-40B4-BE49-F238E27FC236}">
              <a16:creationId xmlns:a16="http://schemas.microsoft.com/office/drawing/2014/main" id="{44F1085B-2BC2-4C6A-9832-5BEA45FAD328}"/>
            </a:ext>
          </a:extLst>
        </xdr:cNvPr>
        <xdr:cNvCxnSpPr/>
      </xdr:nvCxnSpPr>
      <xdr:spPr>
        <a:xfrm>
          <a:off x="2908300" y="178860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139700</xdr:rowOff>
    </xdr:from>
    <xdr:to>
      <xdr:col>10</xdr:col>
      <xdr:colOff>165100</xdr:colOff>
      <xdr:row>104</xdr:row>
      <xdr:rowOff>69850</xdr:rowOff>
    </xdr:to>
    <xdr:sp macro="" textlink="">
      <xdr:nvSpPr>
        <xdr:cNvPr id="426" name="楕円 425">
          <a:extLst>
            <a:ext uri="{FF2B5EF4-FFF2-40B4-BE49-F238E27FC236}">
              <a16:creationId xmlns:a16="http://schemas.microsoft.com/office/drawing/2014/main" id="{99D51C39-3CBA-4AD0-93A3-937797B5E17A}"/>
            </a:ext>
          </a:extLst>
        </xdr:cNvPr>
        <xdr:cNvSpPr/>
      </xdr:nvSpPr>
      <xdr:spPr>
        <a:xfrm>
          <a:off x="1968500" y="1779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19050</xdr:rowOff>
    </xdr:from>
    <xdr:to>
      <xdr:col>15</xdr:col>
      <xdr:colOff>50800</xdr:colOff>
      <xdr:row>104</xdr:row>
      <xdr:rowOff>55245</xdr:rowOff>
    </xdr:to>
    <xdr:cxnSp macro="">
      <xdr:nvCxnSpPr>
        <xdr:cNvPr id="427" name="直線コネクタ 426">
          <a:extLst>
            <a:ext uri="{FF2B5EF4-FFF2-40B4-BE49-F238E27FC236}">
              <a16:creationId xmlns:a16="http://schemas.microsoft.com/office/drawing/2014/main" id="{E0CB3043-2B51-4758-A513-C02F09C06A0F}"/>
            </a:ext>
          </a:extLst>
        </xdr:cNvPr>
        <xdr:cNvCxnSpPr/>
      </xdr:nvCxnSpPr>
      <xdr:spPr>
        <a:xfrm>
          <a:off x="2019300" y="178498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46355</xdr:rowOff>
    </xdr:from>
    <xdr:to>
      <xdr:col>6</xdr:col>
      <xdr:colOff>38100</xdr:colOff>
      <xdr:row>104</xdr:row>
      <xdr:rowOff>147955</xdr:rowOff>
    </xdr:to>
    <xdr:sp macro="" textlink="">
      <xdr:nvSpPr>
        <xdr:cNvPr id="428" name="楕円 427">
          <a:extLst>
            <a:ext uri="{FF2B5EF4-FFF2-40B4-BE49-F238E27FC236}">
              <a16:creationId xmlns:a16="http://schemas.microsoft.com/office/drawing/2014/main" id="{4C6D467E-52D7-4915-A4B8-BED7AE3DA1BB}"/>
            </a:ext>
          </a:extLst>
        </xdr:cNvPr>
        <xdr:cNvSpPr/>
      </xdr:nvSpPr>
      <xdr:spPr>
        <a:xfrm>
          <a:off x="1079500" y="1787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19050</xdr:rowOff>
    </xdr:from>
    <xdr:to>
      <xdr:col>10</xdr:col>
      <xdr:colOff>114300</xdr:colOff>
      <xdr:row>104</xdr:row>
      <xdr:rowOff>97155</xdr:rowOff>
    </xdr:to>
    <xdr:cxnSp macro="">
      <xdr:nvCxnSpPr>
        <xdr:cNvPr id="429" name="直線コネクタ 428">
          <a:extLst>
            <a:ext uri="{FF2B5EF4-FFF2-40B4-BE49-F238E27FC236}">
              <a16:creationId xmlns:a16="http://schemas.microsoft.com/office/drawing/2014/main" id="{D0777C07-1E34-4FBC-AEE9-1D6EA23F4A65}"/>
            </a:ext>
          </a:extLst>
        </xdr:cNvPr>
        <xdr:cNvCxnSpPr/>
      </xdr:nvCxnSpPr>
      <xdr:spPr>
        <a:xfrm flipV="1">
          <a:off x="1130300" y="17849850"/>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143527</xdr:rowOff>
    </xdr:from>
    <xdr:ext cx="405111" cy="259045"/>
    <xdr:sp macro="" textlink="">
      <xdr:nvSpPr>
        <xdr:cNvPr id="430" name="n_1aveValue【市民会館】&#10;有形固定資産減価償却率">
          <a:extLst>
            <a:ext uri="{FF2B5EF4-FFF2-40B4-BE49-F238E27FC236}">
              <a16:creationId xmlns:a16="http://schemas.microsoft.com/office/drawing/2014/main" id="{51D549B0-B9F4-47FE-A9C9-9C035C07610B}"/>
            </a:ext>
          </a:extLst>
        </xdr:cNvPr>
        <xdr:cNvSpPr txBox="1"/>
      </xdr:nvSpPr>
      <xdr:spPr>
        <a:xfrm>
          <a:off x="3582044" y="1745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141622</xdr:rowOff>
    </xdr:from>
    <xdr:ext cx="405111" cy="259045"/>
    <xdr:sp macro="" textlink="">
      <xdr:nvSpPr>
        <xdr:cNvPr id="431" name="n_2aveValue【市民会館】&#10;有形固定資産減価償却率">
          <a:extLst>
            <a:ext uri="{FF2B5EF4-FFF2-40B4-BE49-F238E27FC236}">
              <a16:creationId xmlns:a16="http://schemas.microsoft.com/office/drawing/2014/main" id="{AC30D840-303D-4E74-A4AC-E345FCE8DE18}"/>
            </a:ext>
          </a:extLst>
        </xdr:cNvPr>
        <xdr:cNvSpPr txBox="1"/>
      </xdr:nvSpPr>
      <xdr:spPr>
        <a:xfrm>
          <a:off x="2705744" y="1745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116857</xdr:rowOff>
    </xdr:from>
    <xdr:ext cx="405111" cy="259045"/>
    <xdr:sp macro="" textlink="">
      <xdr:nvSpPr>
        <xdr:cNvPr id="432" name="n_3aveValue【市民会館】&#10;有形固定資産減価償却率">
          <a:extLst>
            <a:ext uri="{FF2B5EF4-FFF2-40B4-BE49-F238E27FC236}">
              <a16:creationId xmlns:a16="http://schemas.microsoft.com/office/drawing/2014/main" id="{08976732-E45B-4C06-AA31-CF615B2D3C3C}"/>
            </a:ext>
          </a:extLst>
        </xdr:cNvPr>
        <xdr:cNvSpPr txBox="1"/>
      </xdr:nvSpPr>
      <xdr:spPr>
        <a:xfrm>
          <a:off x="1816744" y="1743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170197</xdr:rowOff>
    </xdr:from>
    <xdr:ext cx="405111" cy="259045"/>
    <xdr:sp macro="" textlink="">
      <xdr:nvSpPr>
        <xdr:cNvPr id="433" name="n_4aveValue【市民会館】&#10;有形固定資産減価償却率">
          <a:extLst>
            <a:ext uri="{FF2B5EF4-FFF2-40B4-BE49-F238E27FC236}">
              <a16:creationId xmlns:a16="http://schemas.microsoft.com/office/drawing/2014/main" id="{A378C4A9-85DB-4228-B120-52A5B908D7E0}"/>
            </a:ext>
          </a:extLst>
        </xdr:cNvPr>
        <xdr:cNvSpPr txBox="1"/>
      </xdr:nvSpPr>
      <xdr:spPr>
        <a:xfrm>
          <a:off x="92774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137177</xdr:rowOff>
    </xdr:from>
    <xdr:ext cx="405111" cy="259045"/>
    <xdr:sp macro="" textlink="">
      <xdr:nvSpPr>
        <xdr:cNvPr id="434" name="n_1mainValue【市民会館】&#10;有形固定資産減価償却率">
          <a:extLst>
            <a:ext uri="{FF2B5EF4-FFF2-40B4-BE49-F238E27FC236}">
              <a16:creationId xmlns:a16="http://schemas.microsoft.com/office/drawing/2014/main" id="{F692F3D0-4159-4D8E-91C8-CB58D3301E64}"/>
            </a:ext>
          </a:extLst>
        </xdr:cNvPr>
        <xdr:cNvSpPr txBox="1"/>
      </xdr:nvSpPr>
      <xdr:spPr>
        <a:xfrm>
          <a:off x="3582044" y="1796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97172</xdr:rowOff>
    </xdr:from>
    <xdr:ext cx="405111" cy="259045"/>
    <xdr:sp macro="" textlink="">
      <xdr:nvSpPr>
        <xdr:cNvPr id="435" name="n_2mainValue【市民会館】&#10;有形固定資産減価償却率">
          <a:extLst>
            <a:ext uri="{FF2B5EF4-FFF2-40B4-BE49-F238E27FC236}">
              <a16:creationId xmlns:a16="http://schemas.microsoft.com/office/drawing/2014/main" id="{1FA66744-11EE-4F36-B496-3728EB72D726}"/>
            </a:ext>
          </a:extLst>
        </xdr:cNvPr>
        <xdr:cNvSpPr txBox="1"/>
      </xdr:nvSpPr>
      <xdr:spPr>
        <a:xfrm>
          <a:off x="2705744" y="1792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60977</xdr:rowOff>
    </xdr:from>
    <xdr:ext cx="405111" cy="259045"/>
    <xdr:sp macro="" textlink="">
      <xdr:nvSpPr>
        <xdr:cNvPr id="436" name="n_3mainValue【市民会館】&#10;有形固定資産減価償却率">
          <a:extLst>
            <a:ext uri="{FF2B5EF4-FFF2-40B4-BE49-F238E27FC236}">
              <a16:creationId xmlns:a16="http://schemas.microsoft.com/office/drawing/2014/main" id="{190591C8-B745-4C48-A4BF-C10D8CCD76B0}"/>
            </a:ext>
          </a:extLst>
        </xdr:cNvPr>
        <xdr:cNvSpPr txBox="1"/>
      </xdr:nvSpPr>
      <xdr:spPr>
        <a:xfrm>
          <a:off x="1816744" y="1789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139082</xdr:rowOff>
    </xdr:from>
    <xdr:ext cx="405111" cy="259045"/>
    <xdr:sp macro="" textlink="">
      <xdr:nvSpPr>
        <xdr:cNvPr id="437" name="n_4mainValue【市民会館】&#10;有形固定資産減価償却率">
          <a:extLst>
            <a:ext uri="{FF2B5EF4-FFF2-40B4-BE49-F238E27FC236}">
              <a16:creationId xmlns:a16="http://schemas.microsoft.com/office/drawing/2014/main" id="{60602729-606C-4A18-B504-31D60AC36E64}"/>
            </a:ext>
          </a:extLst>
        </xdr:cNvPr>
        <xdr:cNvSpPr txBox="1"/>
      </xdr:nvSpPr>
      <xdr:spPr>
        <a:xfrm>
          <a:off x="927744" y="1796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15669766-731B-433B-A6FD-2B31069C229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AEB78787-6C0B-4533-9A99-34D7A740BA9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DD621AC2-1D45-4BAC-8FAB-917DFB3CF9B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A1963772-EB56-4EC9-94DF-8281E6BEC19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F9147091-FD3B-449A-B74A-12AA08C73DC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B601CF0D-255B-4F4E-A09E-6AD969DE4AA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31F2039F-8AE2-4A22-AEFA-C953D614C381}"/>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4E2446EC-D56C-42B4-AF6A-FDF88EBEB56B}"/>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193076F8-20F2-4A4F-AA60-6662699D116B}"/>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B8C80608-61A0-484C-B7EA-E3D0F8004E7F}"/>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8" name="直線コネクタ 447">
          <a:extLst>
            <a:ext uri="{FF2B5EF4-FFF2-40B4-BE49-F238E27FC236}">
              <a16:creationId xmlns:a16="http://schemas.microsoft.com/office/drawing/2014/main" id="{4EE88D5D-EC8B-47D0-8001-291E02753228}"/>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9" name="テキスト ボックス 448">
          <a:extLst>
            <a:ext uri="{FF2B5EF4-FFF2-40B4-BE49-F238E27FC236}">
              <a16:creationId xmlns:a16="http://schemas.microsoft.com/office/drawing/2014/main" id="{C17A4E0F-5855-40A1-B7AA-0FD2E4DEEE6F}"/>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a:extLst>
            <a:ext uri="{FF2B5EF4-FFF2-40B4-BE49-F238E27FC236}">
              <a16:creationId xmlns:a16="http://schemas.microsoft.com/office/drawing/2014/main" id="{0D1B4A11-F7C3-4306-A682-F6B5F344A498}"/>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a:extLst>
            <a:ext uri="{FF2B5EF4-FFF2-40B4-BE49-F238E27FC236}">
              <a16:creationId xmlns:a16="http://schemas.microsoft.com/office/drawing/2014/main" id="{B3BD032A-BCC5-4A9C-B61E-955FDA33483D}"/>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52" name="直線コネクタ 451">
          <a:extLst>
            <a:ext uri="{FF2B5EF4-FFF2-40B4-BE49-F238E27FC236}">
              <a16:creationId xmlns:a16="http://schemas.microsoft.com/office/drawing/2014/main" id="{6CDED6AF-CF04-4A66-8BFB-500E148D1189}"/>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53" name="テキスト ボックス 452">
          <a:extLst>
            <a:ext uri="{FF2B5EF4-FFF2-40B4-BE49-F238E27FC236}">
              <a16:creationId xmlns:a16="http://schemas.microsoft.com/office/drawing/2014/main" id="{5FBF4BDC-2E55-4B40-BEED-40901CE21D75}"/>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6627C829-3B56-44D6-B3FB-52E2336A6C24}"/>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9C68ED39-BAF1-4F4B-BC60-BF0F390EF121}"/>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B6BEC13E-F383-429C-B0FA-E9559717FAAE}"/>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104775</xdr:rowOff>
    </xdr:from>
    <xdr:to>
      <xdr:col>54</xdr:col>
      <xdr:colOff>189865</xdr:colOff>
      <xdr:row>107</xdr:row>
      <xdr:rowOff>104775</xdr:rowOff>
    </xdr:to>
    <xdr:cxnSp macro="">
      <xdr:nvCxnSpPr>
        <xdr:cNvPr id="457" name="直線コネクタ 456">
          <a:extLst>
            <a:ext uri="{FF2B5EF4-FFF2-40B4-BE49-F238E27FC236}">
              <a16:creationId xmlns:a16="http://schemas.microsoft.com/office/drawing/2014/main" id="{18ECA326-3AE1-4831-8534-09E0C127744B}"/>
            </a:ext>
          </a:extLst>
        </xdr:cNvPr>
        <xdr:cNvCxnSpPr/>
      </xdr:nvCxnSpPr>
      <xdr:spPr>
        <a:xfrm flipV="1">
          <a:off x="10476865" y="17249775"/>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8" name="【市民会館】&#10;一人当たり面積最小値テキスト">
          <a:extLst>
            <a:ext uri="{FF2B5EF4-FFF2-40B4-BE49-F238E27FC236}">
              <a16:creationId xmlns:a16="http://schemas.microsoft.com/office/drawing/2014/main" id="{022521CA-B5DF-4867-B1F8-C68292943BE5}"/>
            </a:ext>
          </a:extLst>
        </xdr:cNvPr>
        <xdr:cNvSpPr txBox="1"/>
      </xdr:nvSpPr>
      <xdr:spPr>
        <a:xfrm>
          <a:off x="10515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9" name="直線コネクタ 458">
          <a:extLst>
            <a:ext uri="{FF2B5EF4-FFF2-40B4-BE49-F238E27FC236}">
              <a16:creationId xmlns:a16="http://schemas.microsoft.com/office/drawing/2014/main" id="{82F5B320-CC1A-4050-AF95-98CBA8822E50}"/>
            </a:ext>
          </a:extLst>
        </xdr:cNvPr>
        <xdr:cNvCxnSpPr/>
      </xdr:nvCxnSpPr>
      <xdr:spPr>
        <a:xfrm>
          <a:off x="10388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51452</xdr:rowOff>
    </xdr:from>
    <xdr:ext cx="469744" cy="259045"/>
    <xdr:sp macro="" textlink="">
      <xdr:nvSpPr>
        <xdr:cNvPr id="460" name="【市民会館】&#10;一人当たり面積最大値テキスト">
          <a:extLst>
            <a:ext uri="{FF2B5EF4-FFF2-40B4-BE49-F238E27FC236}">
              <a16:creationId xmlns:a16="http://schemas.microsoft.com/office/drawing/2014/main" id="{7CC51EFB-5B2C-48EF-A8AB-6C79C6889BA6}"/>
            </a:ext>
          </a:extLst>
        </xdr:cNvPr>
        <xdr:cNvSpPr txBox="1"/>
      </xdr:nvSpPr>
      <xdr:spPr>
        <a:xfrm>
          <a:off x="10515600" y="17025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104775</xdr:rowOff>
    </xdr:from>
    <xdr:to>
      <xdr:col>55</xdr:col>
      <xdr:colOff>88900</xdr:colOff>
      <xdr:row>100</xdr:row>
      <xdr:rowOff>104775</xdr:rowOff>
    </xdr:to>
    <xdr:cxnSp macro="">
      <xdr:nvCxnSpPr>
        <xdr:cNvPr id="461" name="直線コネクタ 460">
          <a:extLst>
            <a:ext uri="{FF2B5EF4-FFF2-40B4-BE49-F238E27FC236}">
              <a16:creationId xmlns:a16="http://schemas.microsoft.com/office/drawing/2014/main" id="{131BD3E7-E122-424D-ACD1-3D50927D0EFE}"/>
            </a:ext>
          </a:extLst>
        </xdr:cNvPr>
        <xdr:cNvCxnSpPr/>
      </xdr:nvCxnSpPr>
      <xdr:spPr>
        <a:xfrm>
          <a:off x="10388600" y="1724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13988</xdr:rowOff>
    </xdr:from>
    <xdr:ext cx="469744" cy="259045"/>
    <xdr:sp macro="" textlink="">
      <xdr:nvSpPr>
        <xdr:cNvPr id="462" name="【市民会館】&#10;一人当たり面積平均値テキスト">
          <a:extLst>
            <a:ext uri="{FF2B5EF4-FFF2-40B4-BE49-F238E27FC236}">
              <a16:creationId xmlns:a16="http://schemas.microsoft.com/office/drawing/2014/main" id="{18049E2A-08BC-4AD9-975B-5E31095C2D89}"/>
            </a:ext>
          </a:extLst>
        </xdr:cNvPr>
        <xdr:cNvSpPr txBox="1"/>
      </xdr:nvSpPr>
      <xdr:spPr>
        <a:xfrm>
          <a:off x="10515600" y="17844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162561</xdr:rowOff>
    </xdr:from>
    <xdr:to>
      <xdr:col>55</xdr:col>
      <xdr:colOff>50800</xdr:colOff>
      <xdr:row>105</xdr:row>
      <xdr:rowOff>92711</xdr:rowOff>
    </xdr:to>
    <xdr:sp macro="" textlink="">
      <xdr:nvSpPr>
        <xdr:cNvPr id="463" name="フローチャート: 判断 462">
          <a:extLst>
            <a:ext uri="{FF2B5EF4-FFF2-40B4-BE49-F238E27FC236}">
              <a16:creationId xmlns:a16="http://schemas.microsoft.com/office/drawing/2014/main" id="{899A78E7-A7F2-45BD-A2DD-6345D3918AF2}"/>
            </a:ext>
          </a:extLst>
        </xdr:cNvPr>
        <xdr:cNvSpPr/>
      </xdr:nvSpPr>
      <xdr:spPr>
        <a:xfrm>
          <a:off x="104267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162561</xdr:rowOff>
    </xdr:from>
    <xdr:to>
      <xdr:col>50</xdr:col>
      <xdr:colOff>165100</xdr:colOff>
      <xdr:row>105</xdr:row>
      <xdr:rowOff>92711</xdr:rowOff>
    </xdr:to>
    <xdr:sp macro="" textlink="">
      <xdr:nvSpPr>
        <xdr:cNvPr id="464" name="フローチャート: 判断 463">
          <a:extLst>
            <a:ext uri="{FF2B5EF4-FFF2-40B4-BE49-F238E27FC236}">
              <a16:creationId xmlns:a16="http://schemas.microsoft.com/office/drawing/2014/main" id="{F42FFFAA-2C85-417F-9084-23ACB81CA4C3}"/>
            </a:ext>
          </a:extLst>
        </xdr:cNvPr>
        <xdr:cNvSpPr/>
      </xdr:nvSpPr>
      <xdr:spPr>
        <a:xfrm>
          <a:off x="9588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65" name="フローチャート: 判断 464">
          <a:extLst>
            <a:ext uri="{FF2B5EF4-FFF2-40B4-BE49-F238E27FC236}">
              <a16:creationId xmlns:a16="http://schemas.microsoft.com/office/drawing/2014/main" id="{9E64D19C-82E1-460C-9D81-16CE99FA842D}"/>
            </a:ext>
          </a:extLst>
        </xdr:cNvPr>
        <xdr:cNvSpPr/>
      </xdr:nvSpPr>
      <xdr:spPr>
        <a:xfrm>
          <a:off x="8699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13970</xdr:rowOff>
    </xdr:from>
    <xdr:to>
      <xdr:col>41</xdr:col>
      <xdr:colOff>101600</xdr:colOff>
      <xdr:row>105</xdr:row>
      <xdr:rowOff>115570</xdr:rowOff>
    </xdr:to>
    <xdr:sp macro="" textlink="">
      <xdr:nvSpPr>
        <xdr:cNvPr id="466" name="フローチャート: 判断 465">
          <a:extLst>
            <a:ext uri="{FF2B5EF4-FFF2-40B4-BE49-F238E27FC236}">
              <a16:creationId xmlns:a16="http://schemas.microsoft.com/office/drawing/2014/main" id="{08BA208E-998A-46E0-99AA-34069C676096}"/>
            </a:ext>
          </a:extLst>
        </xdr:cNvPr>
        <xdr:cNvSpPr/>
      </xdr:nvSpPr>
      <xdr:spPr>
        <a:xfrm>
          <a:off x="7810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19686</xdr:rowOff>
    </xdr:from>
    <xdr:to>
      <xdr:col>36</xdr:col>
      <xdr:colOff>165100</xdr:colOff>
      <xdr:row>105</xdr:row>
      <xdr:rowOff>121286</xdr:rowOff>
    </xdr:to>
    <xdr:sp macro="" textlink="">
      <xdr:nvSpPr>
        <xdr:cNvPr id="467" name="フローチャート: 判断 466">
          <a:extLst>
            <a:ext uri="{FF2B5EF4-FFF2-40B4-BE49-F238E27FC236}">
              <a16:creationId xmlns:a16="http://schemas.microsoft.com/office/drawing/2014/main" id="{A43FB4A2-8465-4EF6-A442-7A3BB0CD7426}"/>
            </a:ext>
          </a:extLst>
        </xdr:cNvPr>
        <xdr:cNvSpPr/>
      </xdr:nvSpPr>
      <xdr:spPr>
        <a:xfrm>
          <a:off x="6921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F49AA0F2-C6F0-4D49-9DE3-84429D0D7684}"/>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20AC2CD8-15E9-406B-87C8-F833CA8B04C5}"/>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83AE802E-D955-4C6A-9C45-4429D1039357}"/>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35E876BF-FD4B-4812-8B0A-00C593026AD7}"/>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83DA5538-EA29-48C5-97A2-2668DE66DA8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59689</xdr:rowOff>
    </xdr:from>
    <xdr:to>
      <xdr:col>55</xdr:col>
      <xdr:colOff>50800</xdr:colOff>
      <xdr:row>105</xdr:row>
      <xdr:rowOff>161289</xdr:rowOff>
    </xdr:to>
    <xdr:sp macro="" textlink="">
      <xdr:nvSpPr>
        <xdr:cNvPr id="473" name="楕円 472">
          <a:extLst>
            <a:ext uri="{FF2B5EF4-FFF2-40B4-BE49-F238E27FC236}">
              <a16:creationId xmlns:a16="http://schemas.microsoft.com/office/drawing/2014/main" id="{01FCF66A-CB50-4D66-80B3-291311A31978}"/>
            </a:ext>
          </a:extLst>
        </xdr:cNvPr>
        <xdr:cNvSpPr/>
      </xdr:nvSpPr>
      <xdr:spPr>
        <a:xfrm>
          <a:off x="104267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38116</xdr:rowOff>
    </xdr:from>
    <xdr:ext cx="469744" cy="259045"/>
    <xdr:sp macro="" textlink="">
      <xdr:nvSpPr>
        <xdr:cNvPr id="474" name="【市民会館】&#10;一人当たり面積該当値テキスト">
          <a:extLst>
            <a:ext uri="{FF2B5EF4-FFF2-40B4-BE49-F238E27FC236}">
              <a16:creationId xmlns:a16="http://schemas.microsoft.com/office/drawing/2014/main" id="{1140BF73-BC73-4B74-BD31-D5920E9A70A5}"/>
            </a:ext>
          </a:extLst>
        </xdr:cNvPr>
        <xdr:cNvSpPr txBox="1"/>
      </xdr:nvSpPr>
      <xdr:spPr>
        <a:xfrm>
          <a:off x="10515600" y="1804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59689</xdr:rowOff>
    </xdr:from>
    <xdr:to>
      <xdr:col>50</xdr:col>
      <xdr:colOff>165100</xdr:colOff>
      <xdr:row>105</xdr:row>
      <xdr:rowOff>161289</xdr:rowOff>
    </xdr:to>
    <xdr:sp macro="" textlink="">
      <xdr:nvSpPr>
        <xdr:cNvPr id="475" name="楕円 474">
          <a:extLst>
            <a:ext uri="{FF2B5EF4-FFF2-40B4-BE49-F238E27FC236}">
              <a16:creationId xmlns:a16="http://schemas.microsoft.com/office/drawing/2014/main" id="{122C8065-3824-4B68-98DD-32D4280169DB}"/>
            </a:ext>
          </a:extLst>
        </xdr:cNvPr>
        <xdr:cNvSpPr/>
      </xdr:nvSpPr>
      <xdr:spPr>
        <a:xfrm>
          <a:off x="9588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110489</xdr:rowOff>
    </xdr:from>
    <xdr:to>
      <xdr:col>55</xdr:col>
      <xdr:colOff>0</xdr:colOff>
      <xdr:row>105</xdr:row>
      <xdr:rowOff>110489</xdr:rowOff>
    </xdr:to>
    <xdr:cxnSp macro="">
      <xdr:nvCxnSpPr>
        <xdr:cNvPr id="476" name="直線コネクタ 475">
          <a:extLst>
            <a:ext uri="{FF2B5EF4-FFF2-40B4-BE49-F238E27FC236}">
              <a16:creationId xmlns:a16="http://schemas.microsoft.com/office/drawing/2014/main" id="{48FEC206-04FF-42A7-8E4D-482F0530E04F}"/>
            </a:ext>
          </a:extLst>
        </xdr:cNvPr>
        <xdr:cNvCxnSpPr/>
      </xdr:nvCxnSpPr>
      <xdr:spPr>
        <a:xfrm>
          <a:off x="9639300" y="181127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65405</xdr:rowOff>
    </xdr:from>
    <xdr:to>
      <xdr:col>46</xdr:col>
      <xdr:colOff>38100</xdr:colOff>
      <xdr:row>105</xdr:row>
      <xdr:rowOff>167005</xdr:rowOff>
    </xdr:to>
    <xdr:sp macro="" textlink="">
      <xdr:nvSpPr>
        <xdr:cNvPr id="477" name="楕円 476">
          <a:extLst>
            <a:ext uri="{FF2B5EF4-FFF2-40B4-BE49-F238E27FC236}">
              <a16:creationId xmlns:a16="http://schemas.microsoft.com/office/drawing/2014/main" id="{2F9C4047-4AE0-4607-921E-F69988A47503}"/>
            </a:ext>
          </a:extLst>
        </xdr:cNvPr>
        <xdr:cNvSpPr/>
      </xdr:nvSpPr>
      <xdr:spPr>
        <a:xfrm>
          <a:off x="8699500" y="1806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110489</xdr:rowOff>
    </xdr:from>
    <xdr:to>
      <xdr:col>50</xdr:col>
      <xdr:colOff>114300</xdr:colOff>
      <xdr:row>105</xdr:row>
      <xdr:rowOff>116205</xdr:rowOff>
    </xdr:to>
    <xdr:cxnSp macro="">
      <xdr:nvCxnSpPr>
        <xdr:cNvPr id="478" name="直線コネクタ 477">
          <a:extLst>
            <a:ext uri="{FF2B5EF4-FFF2-40B4-BE49-F238E27FC236}">
              <a16:creationId xmlns:a16="http://schemas.microsoft.com/office/drawing/2014/main" id="{39FB6A54-A82C-46D1-95DF-E436DFE62C28}"/>
            </a:ext>
          </a:extLst>
        </xdr:cNvPr>
        <xdr:cNvCxnSpPr/>
      </xdr:nvCxnSpPr>
      <xdr:spPr>
        <a:xfrm flipV="1">
          <a:off x="8750300" y="1811273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65405</xdr:rowOff>
    </xdr:from>
    <xdr:to>
      <xdr:col>41</xdr:col>
      <xdr:colOff>101600</xdr:colOff>
      <xdr:row>105</xdr:row>
      <xdr:rowOff>167005</xdr:rowOff>
    </xdr:to>
    <xdr:sp macro="" textlink="">
      <xdr:nvSpPr>
        <xdr:cNvPr id="479" name="楕円 478">
          <a:extLst>
            <a:ext uri="{FF2B5EF4-FFF2-40B4-BE49-F238E27FC236}">
              <a16:creationId xmlns:a16="http://schemas.microsoft.com/office/drawing/2014/main" id="{13B8CA6C-B6AB-47B7-ADA1-F24D61910A8A}"/>
            </a:ext>
          </a:extLst>
        </xdr:cNvPr>
        <xdr:cNvSpPr/>
      </xdr:nvSpPr>
      <xdr:spPr>
        <a:xfrm>
          <a:off x="7810500" y="1806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116205</xdr:rowOff>
    </xdr:from>
    <xdr:to>
      <xdr:col>45</xdr:col>
      <xdr:colOff>177800</xdr:colOff>
      <xdr:row>105</xdr:row>
      <xdr:rowOff>116205</xdr:rowOff>
    </xdr:to>
    <xdr:cxnSp macro="">
      <xdr:nvCxnSpPr>
        <xdr:cNvPr id="480" name="直線コネクタ 479">
          <a:extLst>
            <a:ext uri="{FF2B5EF4-FFF2-40B4-BE49-F238E27FC236}">
              <a16:creationId xmlns:a16="http://schemas.microsoft.com/office/drawing/2014/main" id="{20F87FE5-657A-4AB7-A2ED-B6665FE62C0A}"/>
            </a:ext>
          </a:extLst>
        </xdr:cNvPr>
        <xdr:cNvCxnSpPr/>
      </xdr:nvCxnSpPr>
      <xdr:spPr>
        <a:xfrm>
          <a:off x="7861300" y="181184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65405</xdr:rowOff>
    </xdr:from>
    <xdr:to>
      <xdr:col>36</xdr:col>
      <xdr:colOff>165100</xdr:colOff>
      <xdr:row>105</xdr:row>
      <xdr:rowOff>167005</xdr:rowOff>
    </xdr:to>
    <xdr:sp macro="" textlink="">
      <xdr:nvSpPr>
        <xdr:cNvPr id="481" name="楕円 480">
          <a:extLst>
            <a:ext uri="{FF2B5EF4-FFF2-40B4-BE49-F238E27FC236}">
              <a16:creationId xmlns:a16="http://schemas.microsoft.com/office/drawing/2014/main" id="{E80B6A3A-231A-48F9-ADE6-DA85B7F8A05F}"/>
            </a:ext>
          </a:extLst>
        </xdr:cNvPr>
        <xdr:cNvSpPr/>
      </xdr:nvSpPr>
      <xdr:spPr>
        <a:xfrm>
          <a:off x="6921500" y="1806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116205</xdr:rowOff>
    </xdr:from>
    <xdr:to>
      <xdr:col>41</xdr:col>
      <xdr:colOff>50800</xdr:colOff>
      <xdr:row>105</xdr:row>
      <xdr:rowOff>116205</xdr:rowOff>
    </xdr:to>
    <xdr:cxnSp macro="">
      <xdr:nvCxnSpPr>
        <xdr:cNvPr id="482" name="直線コネクタ 481">
          <a:extLst>
            <a:ext uri="{FF2B5EF4-FFF2-40B4-BE49-F238E27FC236}">
              <a16:creationId xmlns:a16="http://schemas.microsoft.com/office/drawing/2014/main" id="{126AB574-CAD5-4515-8167-3796E147A0C6}"/>
            </a:ext>
          </a:extLst>
        </xdr:cNvPr>
        <xdr:cNvCxnSpPr/>
      </xdr:nvCxnSpPr>
      <xdr:spPr>
        <a:xfrm>
          <a:off x="6972300" y="181184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109238</xdr:rowOff>
    </xdr:from>
    <xdr:ext cx="469744" cy="259045"/>
    <xdr:sp macro="" textlink="">
      <xdr:nvSpPr>
        <xdr:cNvPr id="483" name="n_1aveValue【市民会館】&#10;一人当たり面積">
          <a:extLst>
            <a:ext uri="{FF2B5EF4-FFF2-40B4-BE49-F238E27FC236}">
              <a16:creationId xmlns:a16="http://schemas.microsoft.com/office/drawing/2014/main" id="{0D73AC0D-8AB0-4456-A091-D5210C7C0A59}"/>
            </a:ext>
          </a:extLst>
        </xdr:cNvPr>
        <xdr:cNvSpPr txBox="1"/>
      </xdr:nvSpPr>
      <xdr:spPr>
        <a:xfrm>
          <a:off x="93917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132097</xdr:rowOff>
    </xdr:from>
    <xdr:ext cx="469744" cy="259045"/>
    <xdr:sp macro="" textlink="">
      <xdr:nvSpPr>
        <xdr:cNvPr id="484" name="n_2aveValue【市民会館】&#10;一人当たり面積">
          <a:extLst>
            <a:ext uri="{FF2B5EF4-FFF2-40B4-BE49-F238E27FC236}">
              <a16:creationId xmlns:a16="http://schemas.microsoft.com/office/drawing/2014/main" id="{8256C611-0C8A-4BE6-9F46-C34BD4DEB014}"/>
            </a:ext>
          </a:extLst>
        </xdr:cNvPr>
        <xdr:cNvSpPr txBox="1"/>
      </xdr:nvSpPr>
      <xdr:spPr>
        <a:xfrm>
          <a:off x="8515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132097</xdr:rowOff>
    </xdr:from>
    <xdr:ext cx="469744" cy="259045"/>
    <xdr:sp macro="" textlink="">
      <xdr:nvSpPr>
        <xdr:cNvPr id="485" name="n_3aveValue【市民会館】&#10;一人当たり面積">
          <a:extLst>
            <a:ext uri="{FF2B5EF4-FFF2-40B4-BE49-F238E27FC236}">
              <a16:creationId xmlns:a16="http://schemas.microsoft.com/office/drawing/2014/main" id="{0E93DFF2-C5E4-4D29-A917-70F678DDD71D}"/>
            </a:ext>
          </a:extLst>
        </xdr:cNvPr>
        <xdr:cNvSpPr txBox="1"/>
      </xdr:nvSpPr>
      <xdr:spPr>
        <a:xfrm>
          <a:off x="7626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137813</xdr:rowOff>
    </xdr:from>
    <xdr:ext cx="469744" cy="259045"/>
    <xdr:sp macro="" textlink="">
      <xdr:nvSpPr>
        <xdr:cNvPr id="486" name="n_4aveValue【市民会館】&#10;一人当たり面積">
          <a:extLst>
            <a:ext uri="{FF2B5EF4-FFF2-40B4-BE49-F238E27FC236}">
              <a16:creationId xmlns:a16="http://schemas.microsoft.com/office/drawing/2014/main" id="{6F8EDF39-7FBE-4B53-A69C-E081D5AD22D1}"/>
            </a:ext>
          </a:extLst>
        </xdr:cNvPr>
        <xdr:cNvSpPr txBox="1"/>
      </xdr:nvSpPr>
      <xdr:spPr>
        <a:xfrm>
          <a:off x="6737427" y="1779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152416</xdr:rowOff>
    </xdr:from>
    <xdr:ext cx="469744" cy="259045"/>
    <xdr:sp macro="" textlink="">
      <xdr:nvSpPr>
        <xdr:cNvPr id="487" name="n_1mainValue【市民会館】&#10;一人当たり面積">
          <a:extLst>
            <a:ext uri="{FF2B5EF4-FFF2-40B4-BE49-F238E27FC236}">
              <a16:creationId xmlns:a16="http://schemas.microsoft.com/office/drawing/2014/main" id="{15339B65-1536-44F4-BF58-C23CC75B1ACD}"/>
            </a:ext>
          </a:extLst>
        </xdr:cNvPr>
        <xdr:cNvSpPr txBox="1"/>
      </xdr:nvSpPr>
      <xdr:spPr>
        <a:xfrm>
          <a:off x="93917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158132</xdr:rowOff>
    </xdr:from>
    <xdr:ext cx="469744" cy="259045"/>
    <xdr:sp macro="" textlink="">
      <xdr:nvSpPr>
        <xdr:cNvPr id="488" name="n_2mainValue【市民会館】&#10;一人当たり面積">
          <a:extLst>
            <a:ext uri="{FF2B5EF4-FFF2-40B4-BE49-F238E27FC236}">
              <a16:creationId xmlns:a16="http://schemas.microsoft.com/office/drawing/2014/main" id="{3742E1A3-4B3D-4425-9C15-2BF2A183964C}"/>
            </a:ext>
          </a:extLst>
        </xdr:cNvPr>
        <xdr:cNvSpPr txBox="1"/>
      </xdr:nvSpPr>
      <xdr:spPr>
        <a:xfrm>
          <a:off x="8515427" y="1816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158132</xdr:rowOff>
    </xdr:from>
    <xdr:ext cx="469744" cy="259045"/>
    <xdr:sp macro="" textlink="">
      <xdr:nvSpPr>
        <xdr:cNvPr id="489" name="n_3mainValue【市民会館】&#10;一人当たり面積">
          <a:extLst>
            <a:ext uri="{FF2B5EF4-FFF2-40B4-BE49-F238E27FC236}">
              <a16:creationId xmlns:a16="http://schemas.microsoft.com/office/drawing/2014/main" id="{D344C1B7-2BC1-4E5B-9D3F-62C3C22F1351}"/>
            </a:ext>
          </a:extLst>
        </xdr:cNvPr>
        <xdr:cNvSpPr txBox="1"/>
      </xdr:nvSpPr>
      <xdr:spPr>
        <a:xfrm>
          <a:off x="7626427" y="1816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158132</xdr:rowOff>
    </xdr:from>
    <xdr:ext cx="469744" cy="259045"/>
    <xdr:sp macro="" textlink="">
      <xdr:nvSpPr>
        <xdr:cNvPr id="490" name="n_4mainValue【市民会館】&#10;一人当たり面積">
          <a:extLst>
            <a:ext uri="{FF2B5EF4-FFF2-40B4-BE49-F238E27FC236}">
              <a16:creationId xmlns:a16="http://schemas.microsoft.com/office/drawing/2014/main" id="{016E20A4-5B77-4091-B7C6-CE8A1CC833CC}"/>
            </a:ext>
          </a:extLst>
        </xdr:cNvPr>
        <xdr:cNvSpPr txBox="1"/>
      </xdr:nvSpPr>
      <xdr:spPr>
        <a:xfrm>
          <a:off x="6737427" y="1816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F7405583-251C-4D4A-B570-00F7A6E0FC5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22A48D53-AA81-4D3C-B3E5-D3A387B8408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ACBC08C8-5B4D-49C0-BA85-8660F10B945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0FF4D0C8-2793-454B-A964-A461AE9318B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415630FD-A2C3-498B-9670-174926DAB54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FB437F54-6FDE-409D-A606-AC9E4482D23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C0A1126C-E061-4DD4-9801-E5E439BE757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59B37412-AC1E-4A7F-B730-025D00A58F3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39799681-7DE6-43FB-8D4E-78014455CD8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B47E683A-8214-4CDE-B466-C97E231A542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64DE78D8-2B3E-40EF-9F58-1F2C78CF30E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F78718D3-C39D-4CAE-A919-C55B7A049CF3}"/>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3" name="テキスト ボックス 502">
          <a:extLst>
            <a:ext uri="{FF2B5EF4-FFF2-40B4-BE49-F238E27FC236}">
              <a16:creationId xmlns:a16="http://schemas.microsoft.com/office/drawing/2014/main" id="{228A386F-C690-40F3-8F12-46F7923C734D}"/>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464B0BC4-DF50-492A-B80D-CE0ED8309083}"/>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35268769-F8C9-4B60-8912-03596CFBCB46}"/>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5FF3DF4D-8778-4509-B455-40CD1B746921}"/>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3D62773D-00D0-4296-8C4B-A517D2886337}"/>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8B42E8A3-F59D-4077-9174-A7956C95D2DD}"/>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A1DA2DD7-0A9F-40C9-88F2-0215D518C2C6}"/>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5CB59281-1C8A-4C15-B98B-F06FE86695D5}"/>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1" name="テキスト ボックス 510">
          <a:extLst>
            <a:ext uri="{FF2B5EF4-FFF2-40B4-BE49-F238E27FC236}">
              <a16:creationId xmlns:a16="http://schemas.microsoft.com/office/drawing/2014/main" id="{6455B403-36D7-4804-8A6C-5C886FE86238}"/>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76A15F6E-583D-47CE-B8EC-192203F3B6B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3" name="テキスト ボックス 512">
          <a:extLst>
            <a:ext uri="{FF2B5EF4-FFF2-40B4-BE49-F238E27FC236}">
              <a16:creationId xmlns:a16="http://schemas.microsoft.com/office/drawing/2014/main" id="{E46F2E8F-D152-48E7-B134-ABC071663BDC}"/>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D08EBAEF-441D-40D3-B07A-14680E53EDC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9525</xdr:rowOff>
    </xdr:from>
    <xdr:to>
      <xdr:col>85</xdr:col>
      <xdr:colOff>126364</xdr:colOff>
      <xdr:row>41</xdr:row>
      <xdr:rowOff>97155</xdr:rowOff>
    </xdr:to>
    <xdr:cxnSp macro="">
      <xdr:nvCxnSpPr>
        <xdr:cNvPr id="515" name="直線コネクタ 514">
          <a:extLst>
            <a:ext uri="{FF2B5EF4-FFF2-40B4-BE49-F238E27FC236}">
              <a16:creationId xmlns:a16="http://schemas.microsoft.com/office/drawing/2014/main" id="{824ABD95-9215-4BA5-9E8D-41FCB80B306D}"/>
            </a:ext>
          </a:extLst>
        </xdr:cNvPr>
        <xdr:cNvCxnSpPr/>
      </xdr:nvCxnSpPr>
      <xdr:spPr>
        <a:xfrm flipV="1">
          <a:off x="16318864" y="5667375"/>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100982</xdr:rowOff>
    </xdr:from>
    <xdr:ext cx="405111" cy="259045"/>
    <xdr:sp macro="" textlink="">
      <xdr:nvSpPr>
        <xdr:cNvPr id="516" name="【一般廃棄物処理施設】&#10;有形固定資産減価償却率最小値テキスト">
          <a:extLst>
            <a:ext uri="{FF2B5EF4-FFF2-40B4-BE49-F238E27FC236}">
              <a16:creationId xmlns:a16="http://schemas.microsoft.com/office/drawing/2014/main" id="{47A42754-DADF-4B62-B662-2060D6AC80FC}"/>
            </a:ext>
          </a:extLst>
        </xdr:cNvPr>
        <xdr:cNvSpPr txBox="1"/>
      </xdr:nvSpPr>
      <xdr:spPr>
        <a:xfrm>
          <a:off x="16357600" y="713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97155</xdr:rowOff>
    </xdr:from>
    <xdr:to>
      <xdr:col>86</xdr:col>
      <xdr:colOff>25400</xdr:colOff>
      <xdr:row>41</xdr:row>
      <xdr:rowOff>97155</xdr:rowOff>
    </xdr:to>
    <xdr:cxnSp macro="">
      <xdr:nvCxnSpPr>
        <xdr:cNvPr id="517" name="直線コネクタ 516">
          <a:extLst>
            <a:ext uri="{FF2B5EF4-FFF2-40B4-BE49-F238E27FC236}">
              <a16:creationId xmlns:a16="http://schemas.microsoft.com/office/drawing/2014/main" id="{3AB4B1C4-01FB-49E6-9ED0-4CB4141C0613}"/>
            </a:ext>
          </a:extLst>
        </xdr:cNvPr>
        <xdr:cNvCxnSpPr/>
      </xdr:nvCxnSpPr>
      <xdr:spPr>
        <a:xfrm>
          <a:off x="16230600" y="7126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127652</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778F826B-7312-48F8-A971-02B567010429}"/>
            </a:ext>
          </a:extLst>
        </xdr:cNvPr>
        <xdr:cNvSpPr txBox="1"/>
      </xdr:nvSpPr>
      <xdr:spPr>
        <a:xfrm>
          <a:off x="16357600" y="5442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9525</xdr:rowOff>
    </xdr:from>
    <xdr:to>
      <xdr:col>86</xdr:col>
      <xdr:colOff>25400</xdr:colOff>
      <xdr:row>33</xdr:row>
      <xdr:rowOff>9525</xdr:rowOff>
    </xdr:to>
    <xdr:cxnSp macro="">
      <xdr:nvCxnSpPr>
        <xdr:cNvPr id="519" name="直線コネクタ 518">
          <a:extLst>
            <a:ext uri="{FF2B5EF4-FFF2-40B4-BE49-F238E27FC236}">
              <a16:creationId xmlns:a16="http://schemas.microsoft.com/office/drawing/2014/main" id="{928A22C4-81E5-4721-BE1C-5B18F3EC9D8E}"/>
            </a:ext>
          </a:extLst>
        </xdr:cNvPr>
        <xdr:cNvCxnSpPr/>
      </xdr:nvCxnSpPr>
      <xdr:spPr>
        <a:xfrm>
          <a:off x="16230600" y="566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62882</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8E6A95A5-D5DE-472D-926D-08CCE4C01D5D}"/>
            </a:ext>
          </a:extLst>
        </xdr:cNvPr>
        <xdr:cNvSpPr txBox="1"/>
      </xdr:nvSpPr>
      <xdr:spPr>
        <a:xfrm>
          <a:off x="16357600" y="6406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84455</xdr:rowOff>
    </xdr:from>
    <xdr:to>
      <xdr:col>85</xdr:col>
      <xdr:colOff>177800</xdr:colOff>
      <xdr:row>38</xdr:row>
      <xdr:rowOff>14605</xdr:rowOff>
    </xdr:to>
    <xdr:sp macro="" textlink="">
      <xdr:nvSpPr>
        <xdr:cNvPr id="521" name="フローチャート: 判断 520">
          <a:extLst>
            <a:ext uri="{FF2B5EF4-FFF2-40B4-BE49-F238E27FC236}">
              <a16:creationId xmlns:a16="http://schemas.microsoft.com/office/drawing/2014/main" id="{1AC33074-1893-40E9-A87D-816C5FCC97EC}"/>
            </a:ext>
          </a:extLst>
        </xdr:cNvPr>
        <xdr:cNvSpPr/>
      </xdr:nvSpPr>
      <xdr:spPr>
        <a:xfrm>
          <a:off x="162687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59690</xdr:rowOff>
    </xdr:from>
    <xdr:to>
      <xdr:col>81</xdr:col>
      <xdr:colOff>101600</xdr:colOff>
      <xdr:row>37</xdr:row>
      <xdr:rowOff>161290</xdr:rowOff>
    </xdr:to>
    <xdr:sp macro="" textlink="">
      <xdr:nvSpPr>
        <xdr:cNvPr id="522" name="フローチャート: 判断 521">
          <a:extLst>
            <a:ext uri="{FF2B5EF4-FFF2-40B4-BE49-F238E27FC236}">
              <a16:creationId xmlns:a16="http://schemas.microsoft.com/office/drawing/2014/main" id="{2CD4ECB1-4B55-40E3-A3D0-4F4A74F5A79C}"/>
            </a:ext>
          </a:extLst>
        </xdr:cNvPr>
        <xdr:cNvSpPr/>
      </xdr:nvSpPr>
      <xdr:spPr>
        <a:xfrm>
          <a:off x="15430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44450</xdr:rowOff>
    </xdr:from>
    <xdr:to>
      <xdr:col>76</xdr:col>
      <xdr:colOff>165100</xdr:colOff>
      <xdr:row>37</xdr:row>
      <xdr:rowOff>146050</xdr:rowOff>
    </xdr:to>
    <xdr:sp macro="" textlink="">
      <xdr:nvSpPr>
        <xdr:cNvPr id="523" name="フローチャート: 判断 522">
          <a:extLst>
            <a:ext uri="{FF2B5EF4-FFF2-40B4-BE49-F238E27FC236}">
              <a16:creationId xmlns:a16="http://schemas.microsoft.com/office/drawing/2014/main" id="{C48D9B12-F5B6-41F5-A946-165267B1E807}"/>
            </a:ext>
          </a:extLst>
        </xdr:cNvPr>
        <xdr:cNvSpPr/>
      </xdr:nvSpPr>
      <xdr:spPr>
        <a:xfrm>
          <a:off x="14541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33020</xdr:rowOff>
    </xdr:from>
    <xdr:to>
      <xdr:col>72</xdr:col>
      <xdr:colOff>38100</xdr:colOff>
      <xdr:row>37</xdr:row>
      <xdr:rowOff>134620</xdr:rowOff>
    </xdr:to>
    <xdr:sp macro="" textlink="">
      <xdr:nvSpPr>
        <xdr:cNvPr id="524" name="フローチャート: 判断 523">
          <a:extLst>
            <a:ext uri="{FF2B5EF4-FFF2-40B4-BE49-F238E27FC236}">
              <a16:creationId xmlns:a16="http://schemas.microsoft.com/office/drawing/2014/main" id="{C8BE878B-3266-4570-A771-985759160D11}"/>
            </a:ext>
          </a:extLst>
        </xdr:cNvPr>
        <xdr:cNvSpPr/>
      </xdr:nvSpPr>
      <xdr:spPr>
        <a:xfrm>
          <a:off x="13652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61595</xdr:rowOff>
    </xdr:from>
    <xdr:to>
      <xdr:col>67</xdr:col>
      <xdr:colOff>101600</xdr:colOff>
      <xdr:row>37</xdr:row>
      <xdr:rowOff>163195</xdr:rowOff>
    </xdr:to>
    <xdr:sp macro="" textlink="">
      <xdr:nvSpPr>
        <xdr:cNvPr id="525" name="フローチャート: 判断 524">
          <a:extLst>
            <a:ext uri="{FF2B5EF4-FFF2-40B4-BE49-F238E27FC236}">
              <a16:creationId xmlns:a16="http://schemas.microsoft.com/office/drawing/2014/main" id="{AB747CAD-ACE1-4C31-B0B5-6F35605C4481}"/>
            </a:ext>
          </a:extLst>
        </xdr:cNvPr>
        <xdr:cNvSpPr/>
      </xdr:nvSpPr>
      <xdr:spPr>
        <a:xfrm>
          <a:off x="12763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401EC3F0-779D-4191-9890-F7F1900E9D5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9D3CF672-03FE-41E2-95DB-5358F798877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E6543B-3039-4F17-A18C-DB1918D5660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66A1407-8830-4460-847F-D53997E1970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38873992-1808-4664-8FA6-0E44524B625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19685</xdr:rowOff>
    </xdr:from>
    <xdr:to>
      <xdr:col>85</xdr:col>
      <xdr:colOff>177800</xdr:colOff>
      <xdr:row>36</xdr:row>
      <xdr:rowOff>121285</xdr:rowOff>
    </xdr:to>
    <xdr:sp macro="" textlink="">
      <xdr:nvSpPr>
        <xdr:cNvPr id="531" name="楕円 530">
          <a:extLst>
            <a:ext uri="{FF2B5EF4-FFF2-40B4-BE49-F238E27FC236}">
              <a16:creationId xmlns:a16="http://schemas.microsoft.com/office/drawing/2014/main" id="{868D05F3-3294-42F2-96C2-BCA8C6AB0EAE}"/>
            </a:ext>
          </a:extLst>
        </xdr:cNvPr>
        <xdr:cNvSpPr/>
      </xdr:nvSpPr>
      <xdr:spPr>
        <a:xfrm>
          <a:off x="16268700" y="619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42562</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F469EABE-20FB-448C-89EC-E1C5B645D8FD}"/>
            </a:ext>
          </a:extLst>
        </xdr:cNvPr>
        <xdr:cNvSpPr txBox="1"/>
      </xdr:nvSpPr>
      <xdr:spPr>
        <a:xfrm>
          <a:off x="16357600" y="604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124460</xdr:rowOff>
    </xdr:from>
    <xdr:to>
      <xdr:col>81</xdr:col>
      <xdr:colOff>101600</xdr:colOff>
      <xdr:row>36</xdr:row>
      <xdr:rowOff>54610</xdr:rowOff>
    </xdr:to>
    <xdr:sp macro="" textlink="">
      <xdr:nvSpPr>
        <xdr:cNvPr id="533" name="楕円 532">
          <a:extLst>
            <a:ext uri="{FF2B5EF4-FFF2-40B4-BE49-F238E27FC236}">
              <a16:creationId xmlns:a16="http://schemas.microsoft.com/office/drawing/2014/main" id="{B6898B26-B820-4808-ABDF-2913984740F5}"/>
            </a:ext>
          </a:extLst>
        </xdr:cNvPr>
        <xdr:cNvSpPr/>
      </xdr:nvSpPr>
      <xdr:spPr>
        <a:xfrm>
          <a:off x="15430500" y="612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3810</xdr:rowOff>
    </xdr:from>
    <xdr:to>
      <xdr:col>85</xdr:col>
      <xdr:colOff>127000</xdr:colOff>
      <xdr:row>36</xdr:row>
      <xdr:rowOff>70485</xdr:rowOff>
    </xdr:to>
    <xdr:cxnSp macro="">
      <xdr:nvCxnSpPr>
        <xdr:cNvPr id="534" name="直線コネクタ 533">
          <a:extLst>
            <a:ext uri="{FF2B5EF4-FFF2-40B4-BE49-F238E27FC236}">
              <a16:creationId xmlns:a16="http://schemas.microsoft.com/office/drawing/2014/main" id="{783D874B-6226-4513-9E3D-7A374C8DF2D1}"/>
            </a:ext>
          </a:extLst>
        </xdr:cNvPr>
        <xdr:cNvCxnSpPr/>
      </xdr:nvCxnSpPr>
      <xdr:spPr>
        <a:xfrm>
          <a:off x="15481300" y="6176010"/>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74930</xdr:rowOff>
    </xdr:from>
    <xdr:to>
      <xdr:col>76</xdr:col>
      <xdr:colOff>165100</xdr:colOff>
      <xdr:row>36</xdr:row>
      <xdr:rowOff>5080</xdr:rowOff>
    </xdr:to>
    <xdr:sp macro="" textlink="">
      <xdr:nvSpPr>
        <xdr:cNvPr id="535" name="楕円 534">
          <a:extLst>
            <a:ext uri="{FF2B5EF4-FFF2-40B4-BE49-F238E27FC236}">
              <a16:creationId xmlns:a16="http://schemas.microsoft.com/office/drawing/2014/main" id="{0094AFAF-6C02-4A5D-987D-0D085F593180}"/>
            </a:ext>
          </a:extLst>
        </xdr:cNvPr>
        <xdr:cNvSpPr/>
      </xdr:nvSpPr>
      <xdr:spPr>
        <a:xfrm>
          <a:off x="14541500" y="607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125730</xdr:rowOff>
    </xdr:from>
    <xdr:to>
      <xdr:col>81</xdr:col>
      <xdr:colOff>50800</xdr:colOff>
      <xdr:row>36</xdr:row>
      <xdr:rowOff>3810</xdr:rowOff>
    </xdr:to>
    <xdr:cxnSp macro="">
      <xdr:nvCxnSpPr>
        <xdr:cNvPr id="536" name="直線コネクタ 535">
          <a:extLst>
            <a:ext uri="{FF2B5EF4-FFF2-40B4-BE49-F238E27FC236}">
              <a16:creationId xmlns:a16="http://schemas.microsoft.com/office/drawing/2014/main" id="{55452FF6-1001-46EE-9168-47AFBBF1E574}"/>
            </a:ext>
          </a:extLst>
        </xdr:cNvPr>
        <xdr:cNvCxnSpPr/>
      </xdr:nvCxnSpPr>
      <xdr:spPr>
        <a:xfrm>
          <a:off x="14592300" y="612648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34925</xdr:rowOff>
    </xdr:from>
    <xdr:to>
      <xdr:col>72</xdr:col>
      <xdr:colOff>38100</xdr:colOff>
      <xdr:row>35</xdr:row>
      <xdr:rowOff>136525</xdr:rowOff>
    </xdr:to>
    <xdr:sp macro="" textlink="">
      <xdr:nvSpPr>
        <xdr:cNvPr id="537" name="楕円 536">
          <a:extLst>
            <a:ext uri="{FF2B5EF4-FFF2-40B4-BE49-F238E27FC236}">
              <a16:creationId xmlns:a16="http://schemas.microsoft.com/office/drawing/2014/main" id="{8A1C8E98-26BA-40A0-AC2D-614C8C6F49B7}"/>
            </a:ext>
          </a:extLst>
        </xdr:cNvPr>
        <xdr:cNvSpPr/>
      </xdr:nvSpPr>
      <xdr:spPr>
        <a:xfrm>
          <a:off x="13652500" y="603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85725</xdr:rowOff>
    </xdr:from>
    <xdr:to>
      <xdr:col>76</xdr:col>
      <xdr:colOff>114300</xdr:colOff>
      <xdr:row>35</xdr:row>
      <xdr:rowOff>125730</xdr:rowOff>
    </xdr:to>
    <xdr:cxnSp macro="">
      <xdr:nvCxnSpPr>
        <xdr:cNvPr id="538" name="直線コネクタ 537">
          <a:extLst>
            <a:ext uri="{FF2B5EF4-FFF2-40B4-BE49-F238E27FC236}">
              <a16:creationId xmlns:a16="http://schemas.microsoft.com/office/drawing/2014/main" id="{B6431BB6-259F-41CB-B69F-8568654ADC79}"/>
            </a:ext>
          </a:extLst>
        </xdr:cNvPr>
        <xdr:cNvCxnSpPr/>
      </xdr:nvCxnSpPr>
      <xdr:spPr>
        <a:xfrm>
          <a:off x="13703300" y="608647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19685</xdr:rowOff>
    </xdr:from>
    <xdr:to>
      <xdr:col>67</xdr:col>
      <xdr:colOff>101600</xdr:colOff>
      <xdr:row>35</xdr:row>
      <xdr:rowOff>121285</xdr:rowOff>
    </xdr:to>
    <xdr:sp macro="" textlink="">
      <xdr:nvSpPr>
        <xdr:cNvPr id="539" name="楕円 538">
          <a:extLst>
            <a:ext uri="{FF2B5EF4-FFF2-40B4-BE49-F238E27FC236}">
              <a16:creationId xmlns:a16="http://schemas.microsoft.com/office/drawing/2014/main" id="{23F79AA3-3B1B-42F1-A024-7581B4381032}"/>
            </a:ext>
          </a:extLst>
        </xdr:cNvPr>
        <xdr:cNvSpPr/>
      </xdr:nvSpPr>
      <xdr:spPr>
        <a:xfrm>
          <a:off x="12763500" y="602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70485</xdr:rowOff>
    </xdr:from>
    <xdr:to>
      <xdr:col>71</xdr:col>
      <xdr:colOff>177800</xdr:colOff>
      <xdr:row>35</xdr:row>
      <xdr:rowOff>85725</xdr:rowOff>
    </xdr:to>
    <xdr:cxnSp macro="">
      <xdr:nvCxnSpPr>
        <xdr:cNvPr id="540" name="直線コネクタ 539">
          <a:extLst>
            <a:ext uri="{FF2B5EF4-FFF2-40B4-BE49-F238E27FC236}">
              <a16:creationId xmlns:a16="http://schemas.microsoft.com/office/drawing/2014/main" id="{B47C41B0-7A92-4E15-B8EF-09527F722306}"/>
            </a:ext>
          </a:extLst>
        </xdr:cNvPr>
        <xdr:cNvCxnSpPr/>
      </xdr:nvCxnSpPr>
      <xdr:spPr>
        <a:xfrm>
          <a:off x="12814300" y="607123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152417</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8B4B7B92-1F33-4925-99D2-0FBFEA7C1015}"/>
            </a:ext>
          </a:extLst>
        </xdr:cNvPr>
        <xdr:cNvSpPr txBox="1"/>
      </xdr:nvSpPr>
      <xdr:spPr>
        <a:xfrm>
          <a:off x="1526604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137177</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BB558724-7F8C-4406-A423-04128ED36398}"/>
            </a:ext>
          </a:extLst>
        </xdr:cNvPr>
        <xdr:cNvSpPr txBox="1"/>
      </xdr:nvSpPr>
      <xdr:spPr>
        <a:xfrm>
          <a:off x="14389744" y="648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125747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9D1C73D4-2060-498E-8BB3-CB1081B0813B}"/>
            </a:ext>
          </a:extLst>
        </xdr:cNvPr>
        <xdr:cNvSpPr txBox="1"/>
      </xdr:nvSpPr>
      <xdr:spPr>
        <a:xfrm>
          <a:off x="135007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154322</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BEAA1316-467F-49EA-B62E-0BCB2FFD03C1}"/>
            </a:ext>
          </a:extLst>
        </xdr:cNvPr>
        <xdr:cNvSpPr txBox="1"/>
      </xdr:nvSpPr>
      <xdr:spPr>
        <a:xfrm>
          <a:off x="1261174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71137</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2390BEDB-6D6F-41F2-96CF-46D627784F44}"/>
            </a:ext>
          </a:extLst>
        </xdr:cNvPr>
        <xdr:cNvSpPr txBox="1"/>
      </xdr:nvSpPr>
      <xdr:spPr>
        <a:xfrm>
          <a:off x="15266044" y="590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21607</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4410E236-D9DA-46BF-AF5B-ED43320A08F6}"/>
            </a:ext>
          </a:extLst>
        </xdr:cNvPr>
        <xdr:cNvSpPr txBox="1"/>
      </xdr:nvSpPr>
      <xdr:spPr>
        <a:xfrm>
          <a:off x="14389744" y="585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153052</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9B6F2F0C-9761-47C1-BF68-084690EBE338}"/>
            </a:ext>
          </a:extLst>
        </xdr:cNvPr>
        <xdr:cNvSpPr txBox="1"/>
      </xdr:nvSpPr>
      <xdr:spPr>
        <a:xfrm>
          <a:off x="135007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137812</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95014E64-504D-464D-983A-AE2A58B74998}"/>
            </a:ext>
          </a:extLst>
        </xdr:cNvPr>
        <xdr:cNvSpPr txBox="1"/>
      </xdr:nvSpPr>
      <xdr:spPr>
        <a:xfrm>
          <a:off x="12611744" y="579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C99F9DD4-0CA4-4BDC-85FD-EEE44BD9CDF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214B8DAA-C602-43DB-A2C5-F0810606958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996DC0E5-4AB6-46EF-848D-F74C467EE1B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3D9A6ECC-6A39-4DFE-9426-16549E182F9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39C1561B-A9C6-42B9-9038-1F05B083748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0B74DB4A-988D-4B81-B53E-A10DDD39E4E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BD1E1789-524D-4174-B90E-C739FA5CF48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EB83CEEC-801A-4E2A-B0E8-93AF19EEF32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E89FB73A-C0BA-4CE3-A90C-1D32142B2C8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68C8C1E4-C992-4BF6-972A-4C940E53508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E7D1FDEE-F48F-49BE-84D1-667E1B43D166}"/>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C6B57BE4-2D5F-41BC-984B-3C6EB192301B}"/>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AC114F3C-2140-4392-8FFC-35F75C3A8BE1}"/>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62" name="テキスト ボックス 561">
          <a:extLst>
            <a:ext uri="{FF2B5EF4-FFF2-40B4-BE49-F238E27FC236}">
              <a16:creationId xmlns:a16="http://schemas.microsoft.com/office/drawing/2014/main" id="{8288A249-57ED-4A16-B2C5-22D4158A0A1B}"/>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1E6901BC-A605-4355-A6EB-8F1A41CFA96B}"/>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97764594-8872-43C3-9D01-A114FF41C2FB}"/>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FF13C2B9-9E3E-41E4-8440-229210F41E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6EAF45EC-34A0-4F14-B050-92BD1D29D2DA}"/>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6ACE3A18-102B-4BB1-9963-E8743544BA18}"/>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D7742038-AD3A-4F4C-BEC0-54665A5FCF7A}"/>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A49AFD47-FE02-4E35-987A-0647B3CDD19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0A3F06B1-1BA6-48DB-A9B4-8F6EE71A1FC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A0477243-2D40-42C6-AFE4-D8F2FB1CD34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66987</xdr:rowOff>
    </xdr:from>
    <xdr:to>
      <xdr:col>116</xdr:col>
      <xdr:colOff>62864</xdr:colOff>
      <xdr:row>42</xdr:row>
      <xdr:rowOff>17419</xdr:rowOff>
    </xdr:to>
    <xdr:cxnSp macro="">
      <xdr:nvCxnSpPr>
        <xdr:cNvPr id="572" name="直線コネクタ 571">
          <a:extLst>
            <a:ext uri="{FF2B5EF4-FFF2-40B4-BE49-F238E27FC236}">
              <a16:creationId xmlns:a16="http://schemas.microsoft.com/office/drawing/2014/main" id="{B97282CB-5592-45D1-B43D-9D3302ED95AD}"/>
            </a:ext>
          </a:extLst>
        </xdr:cNvPr>
        <xdr:cNvCxnSpPr/>
      </xdr:nvCxnSpPr>
      <xdr:spPr>
        <a:xfrm flipV="1">
          <a:off x="22160864" y="5724837"/>
          <a:ext cx="0" cy="1493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21246</xdr:rowOff>
    </xdr:from>
    <xdr:ext cx="469744" cy="259045"/>
    <xdr:sp macro="" textlink="">
      <xdr:nvSpPr>
        <xdr:cNvPr id="573" name="【一般廃棄物処理施設】&#10;一人当たり有形固定資産（償却資産）額最小値テキスト">
          <a:extLst>
            <a:ext uri="{FF2B5EF4-FFF2-40B4-BE49-F238E27FC236}">
              <a16:creationId xmlns:a16="http://schemas.microsoft.com/office/drawing/2014/main" id="{9D05F001-10C5-4A74-84B7-F54A528AB04B}"/>
            </a:ext>
          </a:extLst>
        </xdr:cNvPr>
        <xdr:cNvSpPr txBox="1"/>
      </xdr:nvSpPr>
      <xdr:spPr>
        <a:xfrm>
          <a:off x="22199600" y="7222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17419</xdr:rowOff>
    </xdr:from>
    <xdr:to>
      <xdr:col>116</xdr:col>
      <xdr:colOff>152400</xdr:colOff>
      <xdr:row>42</xdr:row>
      <xdr:rowOff>17419</xdr:rowOff>
    </xdr:to>
    <xdr:cxnSp macro="">
      <xdr:nvCxnSpPr>
        <xdr:cNvPr id="574" name="直線コネクタ 573">
          <a:extLst>
            <a:ext uri="{FF2B5EF4-FFF2-40B4-BE49-F238E27FC236}">
              <a16:creationId xmlns:a16="http://schemas.microsoft.com/office/drawing/2014/main" id="{9480D4C1-00CA-4588-910F-49D3E6755D04}"/>
            </a:ext>
          </a:extLst>
        </xdr:cNvPr>
        <xdr:cNvCxnSpPr/>
      </xdr:nvCxnSpPr>
      <xdr:spPr>
        <a:xfrm>
          <a:off x="22072600" y="7218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13664</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A0308FC3-7747-426D-A00F-FAA9BA2959C0}"/>
            </a:ext>
          </a:extLst>
        </xdr:cNvPr>
        <xdr:cNvSpPr txBox="1"/>
      </xdr:nvSpPr>
      <xdr:spPr>
        <a:xfrm>
          <a:off x="22199600" y="5500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66987</xdr:rowOff>
    </xdr:from>
    <xdr:to>
      <xdr:col>116</xdr:col>
      <xdr:colOff>152400</xdr:colOff>
      <xdr:row>33</xdr:row>
      <xdr:rowOff>66987</xdr:rowOff>
    </xdr:to>
    <xdr:cxnSp macro="">
      <xdr:nvCxnSpPr>
        <xdr:cNvPr id="576" name="直線コネクタ 575">
          <a:extLst>
            <a:ext uri="{FF2B5EF4-FFF2-40B4-BE49-F238E27FC236}">
              <a16:creationId xmlns:a16="http://schemas.microsoft.com/office/drawing/2014/main" id="{A9732FB8-AC5B-48C6-B1A5-B5B0B75C5CA7}"/>
            </a:ext>
          </a:extLst>
        </xdr:cNvPr>
        <xdr:cNvCxnSpPr/>
      </xdr:nvCxnSpPr>
      <xdr:spPr>
        <a:xfrm>
          <a:off x="22072600" y="5724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78929</xdr:rowOff>
    </xdr:from>
    <xdr:ext cx="534377" cy="259045"/>
    <xdr:sp macro="" textlink="">
      <xdr:nvSpPr>
        <xdr:cNvPr id="577" name="【一般廃棄物処理施設】&#10;一人当たり有形固定資産（償却資産）額平均値テキスト">
          <a:extLst>
            <a:ext uri="{FF2B5EF4-FFF2-40B4-BE49-F238E27FC236}">
              <a16:creationId xmlns:a16="http://schemas.microsoft.com/office/drawing/2014/main" id="{3BD63DFE-F27E-4D47-B80D-29AEC29D3D59}"/>
            </a:ext>
          </a:extLst>
        </xdr:cNvPr>
        <xdr:cNvSpPr txBox="1"/>
      </xdr:nvSpPr>
      <xdr:spPr>
        <a:xfrm>
          <a:off x="22199600" y="6594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100502</xdr:rowOff>
    </xdr:from>
    <xdr:to>
      <xdr:col>116</xdr:col>
      <xdr:colOff>114300</xdr:colOff>
      <xdr:row>39</xdr:row>
      <xdr:rowOff>30652</xdr:rowOff>
    </xdr:to>
    <xdr:sp macro="" textlink="">
      <xdr:nvSpPr>
        <xdr:cNvPr id="578" name="フローチャート: 判断 577">
          <a:extLst>
            <a:ext uri="{FF2B5EF4-FFF2-40B4-BE49-F238E27FC236}">
              <a16:creationId xmlns:a16="http://schemas.microsoft.com/office/drawing/2014/main" id="{96C61A10-5ABE-4129-B2BD-552F694F4A9A}"/>
            </a:ext>
          </a:extLst>
        </xdr:cNvPr>
        <xdr:cNvSpPr/>
      </xdr:nvSpPr>
      <xdr:spPr>
        <a:xfrm>
          <a:off x="22110700" y="6615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110683</xdr:rowOff>
    </xdr:from>
    <xdr:to>
      <xdr:col>112</xdr:col>
      <xdr:colOff>38100</xdr:colOff>
      <xdr:row>39</xdr:row>
      <xdr:rowOff>40833</xdr:rowOff>
    </xdr:to>
    <xdr:sp macro="" textlink="">
      <xdr:nvSpPr>
        <xdr:cNvPr id="579" name="フローチャート: 判断 578">
          <a:extLst>
            <a:ext uri="{FF2B5EF4-FFF2-40B4-BE49-F238E27FC236}">
              <a16:creationId xmlns:a16="http://schemas.microsoft.com/office/drawing/2014/main" id="{0DAE0F88-E36F-448E-BD09-1916D3144BF2}"/>
            </a:ext>
          </a:extLst>
        </xdr:cNvPr>
        <xdr:cNvSpPr/>
      </xdr:nvSpPr>
      <xdr:spPr>
        <a:xfrm>
          <a:off x="21272500" y="6625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129596</xdr:rowOff>
    </xdr:from>
    <xdr:to>
      <xdr:col>107</xdr:col>
      <xdr:colOff>101600</xdr:colOff>
      <xdr:row>39</xdr:row>
      <xdr:rowOff>59746</xdr:rowOff>
    </xdr:to>
    <xdr:sp macro="" textlink="">
      <xdr:nvSpPr>
        <xdr:cNvPr id="580" name="フローチャート: 判断 579">
          <a:extLst>
            <a:ext uri="{FF2B5EF4-FFF2-40B4-BE49-F238E27FC236}">
              <a16:creationId xmlns:a16="http://schemas.microsoft.com/office/drawing/2014/main" id="{A28C384A-B1FF-4933-9A6D-82641A5919B0}"/>
            </a:ext>
          </a:extLst>
        </xdr:cNvPr>
        <xdr:cNvSpPr/>
      </xdr:nvSpPr>
      <xdr:spPr>
        <a:xfrm>
          <a:off x="20383500" y="664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143190</xdr:rowOff>
    </xdr:from>
    <xdr:to>
      <xdr:col>102</xdr:col>
      <xdr:colOff>165100</xdr:colOff>
      <xdr:row>39</xdr:row>
      <xdr:rowOff>73340</xdr:rowOff>
    </xdr:to>
    <xdr:sp macro="" textlink="">
      <xdr:nvSpPr>
        <xdr:cNvPr id="581" name="フローチャート: 判断 580">
          <a:extLst>
            <a:ext uri="{FF2B5EF4-FFF2-40B4-BE49-F238E27FC236}">
              <a16:creationId xmlns:a16="http://schemas.microsoft.com/office/drawing/2014/main" id="{9F8A7CCC-DD8B-4E37-8DD7-31431007AC0F}"/>
            </a:ext>
          </a:extLst>
        </xdr:cNvPr>
        <xdr:cNvSpPr/>
      </xdr:nvSpPr>
      <xdr:spPr>
        <a:xfrm>
          <a:off x="19494500" y="665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168671</xdr:rowOff>
    </xdr:from>
    <xdr:to>
      <xdr:col>98</xdr:col>
      <xdr:colOff>38100</xdr:colOff>
      <xdr:row>39</xdr:row>
      <xdr:rowOff>98821</xdr:rowOff>
    </xdr:to>
    <xdr:sp macro="" textlink="">
      <xdr:nvSpPr>
        <xdr:cNvPr id="582" name="フローチャート: 判断 581">
          <a:extLst>
            <a:ext uri="{FF2B5EF4-FFF2-40B4-BE49-F238E27FC236}">
              <a16:creationId xmlns:a16="http://schemas.microsoft.com/office/drawing/2014/main" id="{87CC65E8-19A6-49E9-AA17-EADA0AF2841F}"/>
            </a:ext>
          </a:extLst>
        </xdr:cNvPr>
        <xdr:cNvSpPr/>
      </xdr:nvSpPr>
      <xdr:spPr>
        <a:xfrm>
          <a:off x="18605500" y="668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BFA11E33-4CA3-482B-8504-43C30130738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A1D970D8-6A8A-4D96-B2AA-80F2C9FD74E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B5B882D5-2C9A-46B2-BB39-1621DB6C1C9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7EAF55BE-3560-4E65-BDDF-D87E3484AC2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CBFBAF08-BD2D-47A2-895B-E6708F2450F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23266</xdr:rowOff>
    </xdr:from>
    <xdr:to>
      <xdr:col>116</xdr:col>
      <xdr:colOff>114300</xdr:colOff>
      <xdr:row>37</xdr:row>
      <xdr:rowOff>124866</xdr:rowOff>
    </xdr:to>
    <xdr:sp macro="" textlink="">
      <xdr:nvSpPr>
        <xdr:cNvPr id="588" name="楕円 587">
          <a:extLst>
            <a:ext uri="{FF2B5EF4-FFF2-40B4-BE49-F238E27FC236}">
              <a16:creationId xmlns:a16="http://schemas.microsoft.com/office/drawing/2014/main" id="{2E1D6D4F-95EA-4522-90C1-DD380AB04DF9}"/>
            </a:ext>
          </a:extLst>
        </xdr:cNvPr>
        <xdr:cNvSpPr/>
      </xdr:nvSpPr>
      <xdr:spPr>
        <a:xfrm>
          <a:off x="22110700" y="636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46143</xdr:rowOff>
    </xdr:from>
    <xdr:ext cx="599010" cy="259045"/>
    <xdr:sp macro="" textlink="">
      <xdr:nvSpPr>
        <xdr:cNvPr id="589" name="【一般廃棄物処理施設】&#10;一人当たり有形固定資産（償却資産）額該当値テキスト">
          <a:extLst>
            <a:ext uri="{FF2B5EF4-FFF2-40B4-BE49-F238E27FC236}">
              <a16:creationId xmlns:a16="http://schemas.microsoft.com/office/drawing/2014/main" id="{14480341-D957-405F-8BEF-EAE5DB005A44}"/>
            </a:ext>
          </a:extLst>
        </xdr:cNvPr>
        <xdr:cNvSpPr txBox="1"/>
      </xdr:nvSpPr>
      <xdr:spPr>
        <a:xfrm>
          <a:off x="22199600" y="6218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26955</xdr:rowOff>
    </xdr:from>
    <xdr:to>
      <xdr:col>112</xdr:col>
      <xdr:colOff>38100</xdr:colOff>
      <xdr:row>37</xdr:row>
      <xdr:rowOff>128555</xdr:rowOff>
    </xdr:to>
    <xdr:sp macro="" textlink="">
      <xdr:nvSpPr>
        <xdr:cNvPr id="590" name="楕円 589">
          <a:extLst>
            <a:ext uri="{FF2B5EF4-FFF2-40B4-BE49-F238E27FC236}">
              <a16:creationId xmlns:a16="http://schemas.microsoft.com/office/drawing/2014/main" id="{3D85E5EB-9F06-48A5-BB28-95FC9DF99C6E}"/>
            </a:ext>
          </a:extLst>
        </xdr:cNvPr>
        <xdr:cNvSpPr/>
      </xdr:nvSpPr>
      <xdr:spPr>
        <a:xfrm>
          <a:off x="21272500" y="637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74066</xdr:rowOff>
    </xdr:from>
    <xdr:to>
      <xdr:col>116</xdr:col>
      <xdr:colOff>63500</xdr:colOff>
      <xdr:row>37</xdr:row>
      <xdr:rowOff>77755</xdr:rowOff>
    </xdr:to>
    <xdr:cxnSp macro="">
      <xdr:nvCxnSpPr>
        <xdr:cNvPr id="591" name="直線コネクタ 590">
          <a:extLst>
            <a:ext uri="{FF2B5EF4-FFF2-40B4-BE49-F238E27FC236}">
              <a16:creationId xmlns:a16="http://schemas.microsoft.com/office/drawing/2014/main" id="{DF94EFF6-E6AD-4C5B-99A6-E95C331BCBED}"/>
            </a:ext>
          </a:extLst>
        </xdr:cNvPr>
        <xdr:cNvCxnSpPr/>
      </xdr:nvCxnSpPr>
      <xdr:spPr>
        <a:xfrm flipV="1">
          <a:off x="21323300" y="6417716"/>
          <a:ext cx="838200" cy="3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31389</xdr:rowOff>
    </xdr:from>
    <xdr:to>
      <xdr:col>107</xdr:col>
      <xdr:colOff>101600</xdr:colOff>
      <xdr:row>37</xdr:row>
      <xdr:rowOff>132989</xdr:rowOff>
    </xdr:to>
    <xdr:sp macro="" textlink="">
      <xdr:nvSpPr>
        <xdr:cNvPr id="592" name="楕円 591">
          <a:extLst>
            <a:ext uri="{FF2B5EF4-FFF2-40B4-BE49-F238E27FC236}">
              <a16:creationId xmlns:a16="http://schemas.microsoft.com/office/drawing/2014/main" id="{4C1A4637-3956-484A-91CC-4A3DB3F289B7}"/>
            </a:ext>
          </a:extLst>
        </xdr:cNvPr>
        <xdr:cNvSpPr/>
      </xdr:nvSpPr>
      <xdr:spPr>
        <a:xfrm>
          <a:off x="20383500" y="637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77755</xdr:rowOff>
    </xdr:from>
    <xdr:to>
      <xdr:col>111</xdr:col>
      <xdr:colOff>177800</xdr:colOff>
      <xdr:row>37</xdr:row>
      <xdr:rowOff>82189</xdr:rowOff>
    </xdr:to>
    <xdr:cxnSp macro="">
      <xdr:nvCxnSpPr>
        <xdr:cNvPr id="593" name="直線コネクタ 592">
          <a:extLst>
            <a:ext uri="{FF2B5EF4-FFF2-40B4-BE49-F238E27FC236}">
              <a16:creationId xmlns:a16="http://schemas.microsoft.com/office/drawing/2014/main" id="{18AE9446-9368-4F15-B07D-8EAF5EB8FC01}"/>
            </a:ext>
          </a:extLst>
        </xdr:cNvPr>
        <xdr:cNvCxnSpPr/>
      </xdr:nvCxnSpPr>
      <xdr:spPr>
        <a:xfrm flipV="1">
          <a:off x="20434300" y="6421405"/>
          <a:ext cx="889000" cy="4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37432</xdr:rowOff>
    </xdr:from>
    <xdr:to>
      <xdr:col>102</xdr:col>
      <xdr:colOff>165100</xdr:colOff>
      <xdr:row>37</xdr:row>
      <xdr:rowOff>139032</xdr:rowOff>
    </xdr:to>
    <xdr:sp macro="" textlink="">
      <xdr:nvSpPr>
        <xdr:cNvPr id="594" name="楕円 593">
          <a:extLst>
            <a:ext uri="{FF2B5EF4-FFF2-40B4-BE49-F238E27FC236}">
              <a16:creationId xmlns:a16="http://schemas.microsoft.com/office/drawing/2014/main" id="{F06F541E-112C-4462-B5EC-8B698D46755A}"/>
            </a:ext>
          </a:extLst>
        </xdr:cNvPr>
        <xdr:cNvSpPr/>
      </xdr:nvSpPr>
      <xdr:spPr>
        <a:xfrm>
          <a:off x="19494500" y="638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82189</xdr:rowOff>
    </xdr:from>
    <xdr:to>
      <xdr:col>107</xdr:col>
      <xdr:colOff>50800</xdr:colOff>
      <xdr:row>37</xdr:row>
      <xdr:rowOff>88232</xdr:rowOff>
    </xdr:to>
    <xdr:cxnSp macro="">
      <xdr:nvCxnSpPr>
        <xdr:cNvPr id="595" name="直線コネクタ 594">
          <a:extLst>
            <a:ext uri="{FF2B5EF4-FFF2-40B4-BE49-F238E27FC236}">
              <a16:creationId xmlns:a16="http://schemas.microsoft.com/office/drawing/2014/main" id="{30CBFEDF-A5CE-44CA-9909-C251A127DFE5}"/>
            </a:ext>
          </a:extLst>
        </xdr:cNvPr>
        <xdr:cNvCxnSpPr/>
      </xdr:nvCxnSpPr>
      <xdr:spPr>
        <a:xfrm flipV="1">
          <a:off x="19545300" y="6425839"/>
          <a:ext cx="889000" cy="6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12035</xdr:rowOff>
    </xdr:from>
    <xdr:to>
      <xdr:col>98</xdr:col>
      <xdr:colOff>38100</xdr:colOff>
      <xdr:row>37</xdr:row>
      <xdr:rowOff>113635</xdr:rowOff>
    </xdr:to>
    <xdr:sp macro="" textlink="">
      <xdr:nvSpPr>
        <xdr:cNvPr id="596" name="楕円 595">
          <a:extLst>
            <a:ext uri="{FF2B5EF4-FFF2-40B4-BE49-F238E27FC236}">
              <a16:creationId xmlns:a16="http://schemas.microsoft.com/office/drawing/2014/main" id="{6413B6F7-F635-4D85-A8DE-3D1BFB00352D}"/>
            </a:ext>
          </a:extLst>
        </xdr:cNvPr>
        <xdr:cNvSpPr/>
      </xdr:nvSpPr>
      <xdr:spPr>
        <a:xfrm>
          <a:off x="18605500" y="635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62835</xdr:rowOff>
    </xdr:from>
    <xdr:to>
      <xdr:col>102</xdr:col>
      <xdr:colOff>114300</xdr:colOff>
      <xdr:row>37</xdr:row>
      <xdr:rowOff>88232</xdr:rowOff>
    </xdr:to>
    <xdr:cxnSp macro="">
      <xdr:nvCxnSpPr>
        <xdr:cNvPr id="597" name="直線コネクタ 596">
          <a:extLst>
            <a:ext uri="{FF2B5EF4-FFF2-40B4-BE49-F238E27FC236}">
              <a16:creationId xmlns:a16="http://schemas.microsoft.com/office/drawing/2014/main" id="{56A39053-6244-4DB3-98AB-7FBF84003F96}"/>
            </a:ext>
          </a:extLst>
        </xdr:cNvPr>
        <xdr:cNvCxnSpPr/>
      </xdr:nvCxnSpPr>
      <xdr:spPr>
        <a:xfrm>
          <a:off x="18656300" y="6406485"/>
          <a:ext cx="889000" cy="2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31960</xdr:rowOff>
    </xdr:from>
    <xdr:ext cx="534377" cy="259045"/>
    <xdr:sp macro="" textlink="">
      <xdr:nvSpPr>
        <xdr:cNvPr id="598" name="n_1aveValue【一般廃棄物処理施設】&#10;一人当たり有形固定資産（償却資産）額">
          <a:extLst>
            <a:ext uri="{FF2B5EF4-FFF2-40B4-BE49-F238E27FC236}">
              <a16:creationId xmlns:a16="http://schemas.microsoft.com/office/drawing/2014/main" id="{0CF77DE4-2455-4EDC-9D5D-F2504C592A3F}"/>
            </a:ext>
          </a:extLst>
        </xdr:cNvPr>
        <xdr:cNvSpPr txBox="1"/>
      </xdr:nvSpPr>
      <xdr:spPr>
        <a:xfrm>
          <a:off x="21043411" y="671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50873</xdr:rowOff>
    </xdr:from>
    <xdr:ext cx="534377" cy="259045"/>
    <xdr:sp macro="" textlink="">
      <xdr:nvSpPr>
        <xdr:cNvPr id="599" name="n_2aveValue【一般廃棄物処理施設】&#10;一人当たり有形固定資産（償却資産）額">
          <a:extLst>
            <a:ext uri="{FF2B5EF4-FFF2-40B4-BE49-F238E27FC236}">
              <a16:creationId xmlns:a16="http://schemas.microsoft.com/office/drawing/2014/main" id="{590D01D6-4EA9-4680-9FB9-C111EB7E9C53}"/>
            </a:ext>
          </a:extLst>
        </xdr:cNvPr>
        <xdr:cNvSpPr txBox="1"/>
      </xdr:nvSpPr>
      <xdr:spPr>
        <a:xfrm>
          <a:off x="20167111" y="673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64467</xdr:rowOff>
    </xdr:from>
    <xdr:ext cx="534377" cy="259045"/>
    <xdr:sp macro="" textlink="">
      <xdr:nvSpPr>
        <xdr:cNvPr id="600" name="n_3aveValue【一般廃棄物処理施設】&#10;一人当たり有形固定資産（償却資産）額">
          <a:extLst>
            <a:ext uri="{FF2B5EF4-FFF2-40B4-BE49-F238E27FC236}">
              <a16:creationId xmlns:a16="http://schemas.microsoft.com/office/drawing/2014/main" id="{83EE875B-BB1F-4770-8D64-1AF1EECF6E40}"/>
            </a:ext>
          </a:extLst>
        </xdr:cNvPr>
        <xdr:cNvSpPr txBox="1"/>
      </xdr:nvSpPr>
      <xdr:spPr>
        <a:xfrm>
          <a:off x="19278111" y="6751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89948</xdr:rowOff>
    </xdr:from>
    <xdr:ext cx="534377" cy="259045"/>
    <xdr:sp macro="" textlink="">
      <xdr:nvSpPr>
        <xdr:cNvPr id="601" name="n_4aveValue【一般廃棄物処理施設】&#10;一人当たり有形固定資産（償却資産）額">
          <a:extLst>
            <a:ext uri="{FF2B5EF4-FFF2-40B4-BE49-F238E27FC236}">
              <a16:creationId xmlns:a16="http://schemas.microsoft.com/office/drawing/2014/main" id="{8C4C9983-A916-451E-85F2-EC022492E185}"/>
            </a:ext>
          </a:extLst>
        </xdr:cNvPr>
        <xdr:cNvSpPr txBox="1"/>
      </xdr:nvSpPr>
      <xdr:spPr>
        <a:xfrm>
          <a:off x="18389111" y="677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145082</xdr:rowOff>
    </xdr:from>
    <xdr:ext cx="599010" cy="259045"/>
    <xdr:sp macro="" textlink="">
      <xdr:nvSpPr>
        <xdr:cNvPr id="602" name="n_1mainValue【一般廃棄物処理施設】&#10;一人当たり有形固定資産（償却資産）額">
          <a:extLst>
            <a:ext uri="{FF2B5EF4-FFF2-40B4-BE49-F238E27FC236}">
              <a16:creationId xmlns:a16="http://schemas.microsoft.com/office/drawing/2014/main" id="{44B9EA47-3CC8-454E-9116-64825C0DA3CA}"/>
            </a:ext>
          </a:extLst>
        </xdr:cNvPr>
        <xdr:cNvSpPr txBox="1"/>
      </xdr:nvSpPr>
      <xdr:spPr>
        <a:xfrm>
          <a:off x="21011095" y="6145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149516</xdr:rowOff>
    </xdr:from>
    <xdr:ext cx="599010" cy="259045"/>
    <xdr:sp macro="" textlink="">
      <xdr:nvSpPr>
        <xdr:cNvPr id="603" name="n_2mainValue【一般廃棄物処理施設】&#10;一人当たり有形固定資産（償却資産）額">
          <a:extLst>
            <a:ext uri="{FF2B5EF4-FFF2-40B4-BE49-F238E27FC236}">
              <a16:creationId xmlns:a16="http://schemas.microsoft.com/office/drawing/2014/main" id="{293AAC21-8983-4070-BE87-90667C2A0BDA}"/>
            </a:ext>
          </a:extLst>
        </xdr:cNvPr>
        <xdr:cNvSpPr txBox="1"/>
      </xdr:nvSpPr>
      <xdr:spPr>
        <a:xfrm>
          <a:off x="20134795" y="6150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155559</xdr:rowOff>
    </xdr:from>
    <xdr:ext cx="599010" cy="259045"/>
    <xdr:sp macro="" textlink="">
      <xdr:nvSpPr>
        <xdr:cNvPr id="604" name="n_3mainValue【一般廃棄物処理施設】&#10;一人当たり有形固定資産（償却資産）額">
          <a:extLst>
            <a:ext uri="{FF2B5EF4-FFF2-40B4-BE49-F238E27FC236}">
              <a16:creationId xmlns:a16="http://schemas.microsoft.com/office/drawing/2014/main" id="{3A8B12A2-BE12-4391-89BD-8A07EBB0A5BD}"/>
            </a:ext>
          </a:extLst>
        </xdr:cNvPr>
        <xdr:cNvSpPr txBox="1"/>
      </xdr:nvSpPr>
      <xdr:spPr>
        <a:xfrm>
          <a:off x="19245795" y="6156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130162</xdr:rowOff>
    </xdr:from>
    <xdr:ext cx="599010" cy="259045"/>
    <xdr:sp macro="" textlink="">
      <xdr:nvSpPr>
        <xdr:cNvPr id="605" name="n_4mainValue【一般廃棄物処理施設】&#10;一人当たり有形固定資産（償却資産）額">
          <a:extLst>
            <a:ext uri="{FF2B5EF4-FFF2-40B4-BE49-F238E27FC236}">
              <a16:creationId xmlns:a16="http://schemas.microsoft.com/office/drawing/2014/main" id="{FA48B2E1-7CF2-4B26-B5E0-0023930D6964}"/>
            </a:ext>
          </a:extLst>
        </xdr:cNvPr>
        <xdr:cNvSpPr txBox="1"/>
      </xdr:nvSpPr>
      <xdr:spPr>
        <a:xfrm>
          <a:off x="18356795" y="6130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69B40D28-0B10-4CD9-84F0-0142926D0B8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F232BC71-787C-459F-978E-2F76C29D253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7F780062-764C-4987-A6B5-70C0ABE4741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E4D621A5-29CD-46F2-B38E-F3600EC6072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0AB189C6-C0FD-45DB-9F87-7D23D22E4F2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2A224823-B61C-41AE-9A34-1624B6E8BAC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D9B9DE0F-B85D-4D24-AE61-698AB0B7236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B327C9FF-C9A5-4B6E-A106-A7B9B95D5CC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7F0EC194-6B29-4362-8838-B44251F2F4F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4EAA268D-6385-41D0-88CF-9AB733A0648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370C98BA-3F43-4EA0-864B-095AA70EDF7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7" name="直線コネクタ 616">
          <a:extLst>
            <a:ext uri="{FF2B5EF4-FFF2-40B4-BE49-F238E27FC236}">
              <a16:creationId xmlns:a16="http://schemas.microsoft.com/office/drawing/2014/main" id="{5D7B373F-7077-4076-9D77-A10C93537287}"/>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8" name="テキスト ボックス 617">
          <a:extLst>
            <a:ext uri="{FF2B5EF4-FFF2-40B4-BE49-F238E27FC236}">
              <a16:creationId xmlns:a16="http://schemas.microsoft.com/office/drawing/2014/main" id="{084609EB-9434-4C94-94E5-6A7D19A58735}"/>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9" name="直線コネクタ 618">
          <a:extLst>
            <a:ext uri="{FF2B5EF4-FFF2-40B4-BE49-F238E27FC236}">
              <a16:creationId xmlns:a16="http://schemas.microsoft.com/office/drawing/2014/main" id="{0FF02DAA-4961-4C49-B9E3-47A9DDACC98E}"/>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0" name="テキスト ボックス 619">
          <a:extLst>
            <a:ext uri="{FF2B5EF4-FFF2-40B4-BE49-F238E27FC236}">
              <a16:creationId xmlns:a16="http://schemas.microsoft.com/office/drawing/2014/main" id="{F5447787-C1B2-4569-84E0-EA0D32EAE26A}"/>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1" name="直線コネクタ 620">
          <a:extLst>
            <a:ext uri="{FF2B5EF4-FFF2-40B4-BE49-F238E27FC236}">
              <a16:creationId xmlns:a16="http://schemas.microsoft.com/office/drawing/2014/main" id="{142519B7-43F1-4F09-B246-D4C09C846909}"/>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2" name="テキスト ボックス 621">
          <a:extLst>
            <a:ext uri="{FF2B5EF4-FFF2-40B4-BE49-F238E27FC236}">
              <a16:creationId xmlns:a16="http://schemas.microsoft.com/office/drawing/2014/main" id="{D4E09068-F717-4EEA-8230-7EFEC7BA7A39}"/>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3" name="直線コネクタ 622">
          <a:extLst>
            <a:ext uri="{FF2B5EF4-FFF2-40B4-BE49-F238E27FC236}">
              <a16:creationId xmlns:a16="http://schemas.microsoft.com/office/drawing/2014/main" id="{307AEB06-EE66-4C8F-BF80-E70F7DCB149F}"/>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4" name="テキスト ボックス 623">
          <a:extLst>
            <a:ext uri="{FF2B5EF4-FFF2-40B4-BE49-F238E27FC236}">
              <a16:creationId xmlns:a16="http://schemas.microsoft.com/office/drawing/2014/main" id="{EF9AE5CF-0A36-4883-9EA2-C1FA772917AD}"/>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5" name="直線コネクタ 624">
          <a:extLst>
            <a:ext uri="{FF2B5EF4-FFF2-40B4-BE49-F238E27FC236}">
              <a16:creationId xmlns:a16="http://schemas.microsoft.com/office/drawing/2014/main" id="{640A9BCB-D0D9-4E89-AB7C-ACDF5C36EDA5}"/>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26" name="テキスト ボックス 625">
          <a:extLst>
            <a:ext uri="{FF2B5EF4-FFF2-40B4-BE49-F238E27FC236}">
              <a16:creationId xmlns:a16="http://schemas.microsoft.com/office/drawing/2014/main" id="{850C4A41-8BE0-4828-AD21-2E0DEDD482E4}"/>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3E97D498-61B9-483C-9433-30F8A63974E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8" name="【保健センター・保健所】&#10;有形固定資産減価償却率グラフ枠">
          <a:extLst>
            <a:ext uri="{FF2B5EF4-FFF2-40B4-BE49-F238E27FC236}">
              <a16:creationId xmlns:a16="http://schemas.microsoft.com/office/drawing/2014/main" id="{4FA8C213-5DA5-46F7-B83F-3F0B6692267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100965</xdr:rowOff>
    </xdr:from>
    <xdr:to>
      <xdr:col>85</xdr:col>
      <xdr:colOff>126364</xdr:colOff>
      <xdr:row>63</xdr:row>
      <xdr:rowOff>57150</xdr:rowOff>
    </xdr:to>
    <xdr:cxnSp macro="">
      <xdr:nvCxnSpPr>
        <xdr:cNvPr id="629" name="直線コネクタ 628">
          <a:extLst>
            <a:ext uri="{FF2B5EF4-FFF2-40B4-BE49-F238E27FC236}">
              <a16:creationId xmlns:a16="http://schemas.microsoft.com/office/drawing/2014/main" id="{210389F1-A3D4-4682-9065-B1B8256E86D9}"/>
            </a:ext>
          </a:extLst>
        </xdr:cNvPr>
        <xdr:cNvCxnSpPr/>
      </xdr:nvCxnSpPr>
      <xdr:spPr>
        <a:xfrm flipV="1">
          <a:off x="16318864" y="9702165"/>
          <a:ext cx="0" cy="1156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60977</xdr:rowOff>
    </xdr:from>
    <xdr:ext cx="405111" cy="259045"/>
    <xdr:sp macro="" textlink="">
      <xdr:nvSpPr>
        <xdr:cNvPr id="630" name="【保健センター・保健所】&#10;有形固定資産減価償却率最小値テキスト">
          <a:extLst>
            <a:ext uri="{FF2B5EF4-FFF2-40B4-BE49-F238E27FC236}">
              <a16:creationId xmlns:a16="http://schemas.microsoft.com/office/drawing/2014/main" id="{899C74C9-176D-485B-90A0-D2C0BA9EF6A2}"/>
            </a:ext>
          </a:extLst>
        </xdr:cNvPr>
        <xdr:cNvSpPr txBox="1"/>
      </xdr:nvSpPr>
      <xdr:spPr>
        <a:xfrm>
          <a:off x="16357600" y="1086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57150</xdr:rowOff>
    </xdr:from>
    <xdr:to>
      <xdr:col>86</xdr:col>
      <xdr:colOff>25400</xdr:colOff>
      <xdr:row>63</xdr:row>
      <xdr:rowOff>57150</xdr:rowOff>
    </xdr:to>
    <xdr:cxnSp macro="">
      <xdr:nvCxnSpPr>
        <xdr:cNvPr id="631" name="直線コネクタ 630">
          <a:extLst>
            <a:ext uri="{FF2B5EF4-FFF2-40B4-BE49-F238E27FC236}">
              <a16:creationId xmlns:a16="http://schemas.microsoft.com/office/drawing/2014/main" id="{563AB58F-3060-4011-97EA-20DDB3CD6657}"/>
            </a:ext>
          </a:extLst>
        </xdr:cNvPr>
        <xdr:cNvCxnSpPr/>
      </xdr:nvCxnSpPr>
      <xdr:spPr>
        <a:xfrm>
          <a:off x="16230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47642</xdr:rowOff>
    </xdr:from>
    <xdr:ext cx="340478" cy="259045"/>
    <xdr:sp macro="" textlink="">
      <xdr:nvSpPr>
        <xdr:cNvPr id="632" name="【保健センター・保健所】&#10;有形固定資産減価償却率最大値テキスト">
          <a:extLst>
            <a:ext uri="{FF2B5EF4-FFF2-40B4-BE49-F238E27FC236}">
              <a16:creationId xmlns:a16="http://schemas.microsoft.com/office/drawing/2014/main" id="{7B1F6A1B-C925-4426-B341-3B8AAD0D5EC6}"/>
            </a:ext>
          </a:extLst>
        </xdr:cNvPr>
        <xdr:cNvSpPr txBox="1"/>
      </xdr:nvSpPr>
      <xdr:spPr>
        <a:xfrm>
          <a:off x="16357600" y="947739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100965</xdr:rowOff>
    </xdr:from>
    <xdr:to>
      <xdr:col>86</xdr:col>
      <xdr:colOff>25400</xdr:colOff>
      <xdr:row>56</xdr:row>
      <xdr:rowOff>100965</xdr:rowOff>
    </xdr:to>
    <xdr:cxnSp macro="">
      <xdr:nvCxnSpPr>
        <xdr:cNvPr id="633" name="直線コネクタ 632">
          <a:extLst>
            <a:ext uri="{FF2B5EF4-FFF2-40B4-BE49-F238E27FC236}">
              <a16:creationId xmlns:a16="http://schemas.microsoft.com/office/drawing/2014/main" id="{F5FCE5AC-0529-49B8-91DB-C78BCD514190}"/>
            </a:ext>
          </a:extLst>
        </xdr:cNvPr>
        <xdr:cNvCxnSpPr/>
      </xdr:nvCxnSpPr>
      <xdr:spPr>
        <a:xfrm>
          <a:off x="16230600" y="970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55897</xdr:rowOff>
    </xdr:from>
    <xdr:ext cx="405111" cy="259045"/>
    <xdr:sp macro="" textlink="">
      <xdr:nvSpPr>
        <xdr:cNvPr id="634" name="【保健センター・保健所】&#10;有形固定資産減価償却率平均値テキスト">
          <a:extLst>
            <a:ext uri="{FF2B5EF4-FFF2-40B4-BE49-F238E27FC236}">
              <a16:creationId xmlns:a16="http://schemas.microsoft.com/office/drawing/2014/main" id="{132EF249-1A91-4F88-9575-AFE4B8DCEE79}"/>
            </a:ext>
          </a:extLst>
        </xdr:cNvPr>
        <xdr:cNvSpPr txBox="1"/>
      </xdr:nvSpPr>
      <xdr:spPr>
        <a:xfrm>
          <a:off x="16357600" y="10171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33020</xdr:rowOff>
    </xdr:from>
    <xdr:to>
      <xdr:col>85</xdr:col>
      <xdr:colOff>177800</xdr:colOff>
      <xdr:row>60</xdr:row>
      <xdr:rowOff>134620</xdr:rowOff>
    </xdr:to>
    <xdr:sp macro="" textlink="">
      <xdr:nvSpPr>
        <xdr:cNvPr id="635" name="フローチャート: 判断 634">
          <a:extLst>
            <a:ext uri="{FF2B5EF4-FFF2-40B4-BE49-F238E27FC236}">
              <a16:creationId xmlns:a16="http://schemas.microsoft.com/office/drawing/2014/main" id="{CE34334C-2F1F-49FB-9394-3BFC3F4C989C}"/>
            </a:ext>
          </a:extLst>
        </xdr:cNvPr>
        <xdr:cNvSpPr/>
      </xdr:nvSpPr>
      <xdr:spPr>
        <a:xfrm>
          <a:off x="162687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29210</xdr:rowOff>
    </xdr:from>
    <xdr:to>
      <xdr:col>81</xdr:col>
      <xdr:colOff>101600</xdr:colOff>
      <xdr:row>60</xdr:row>
      <xdr:rowOff>130810</xdr:rowOff>
    </xdr:to>
    <xdr:sp macro="" textlink="">
      <xdr:nvSpPr>
        <xdr:cNvPr id="636" name="フローチャート: 判断 635">
          <a:extLst>
            <a:ext uri="{FF2B5EF4-FFF2-40B4-BE49-F238E27FC236}">
              <a16:creationId xmlns:a16="http://schemas.microsoft.com/office/drawing/2014/main" id="{AA09DDD6-E674-4A00-9C2E-F49FC6250FC2}"/>
            </a:ext>
          </a:extLst>
        </xdr:cNvPr>
        <xdr:cNvSpPr/>
      </xdr:nvSpPr>
      <xdr:spPr>
        <a:xfrm>
          <a:off x="15430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139700</xdr:rowOff>
    </xdr:from>
    <xdr:to>
      <xdr:col>76</xdr:col>
      <xdr:colOff>165100</xdr:colOff>
      <xdr:row>60</xdr:row>
      <xdr:rowOff>69850</xdr:rowOff>
    </xdr:to>
    <xdr:sp macro="" textlink="">
      <xdr:nvSpPr>
        <xdr:cNvPr id="637" name="フローチャート: 判断 636">
          <a:extLst>
            <a:ext uri="{FF2B5EF4-FFF2-40B4-BE49-F238E27FC236}">
              <a16:creationId xmlns:a16="http://schemas.microsoft.com/office/drawing/2014/main" id="{D8985C07-1E27-4B8F-9124-88B2E97898E9}"/>
            </a:ext>
          </a:extLst>
        </xdr:cNvPr>
        <xdr:cNvSpPr/>
      </xdr:nvSpPr>
      <xdr:spPr>
        <a:xfrm>
          <a:off x="14541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139700</xdr:rowOff>
    </xdr:from>
    <xdr:to>
      <xdr:col>72</xdr:col>
      <xdr:colOff>38100</xdr:colOff>
      <xdr:row>60</xdr:row>
      <xdr:rowOff>69850</xdr:rowOff>
    </xdr:to>
    <xdr:sp macro="" textlink="">
      <xdr:nvSpPr>
        <xdr:cNvPr id="638" name="フローチャート: 判断 637">
          <a:extLst>
            <a:ext uri="{FF2B5EF4-FFF2-40B4-BE49-F238E27FC236}">
              <a16:creationId xmlns:a16="http://schemas.microsoft.com/office/drawing/2014/main" id="{8EAC78C6-4488-414C-A0CB-34225274E5E2}"/>
            </a:ext>
          </a:extLst>
        </xdr:cNvPr>
        <xdr:cNvSpPr/>
      </xdr:nvSpPr>
      <xdr:spPr>
        <a:xfrm>
          <a:off x="13652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97790</xdr:rowOff>
    </xdr:from>
    <xdr:to>
      <xdr:col>67</xdr:col>
      <xdr:colOff>101600</xdr:colOff>
      <xdr:row>60</xdr:row>
      <xdr:rowOff>27940</xdr:rowOff>
    </xdr:to>
    <xdr:sp macro="" textlink="">
      <xdr:nvSpPr>
        <xdr:cNvPr id="639" name="フローチャート: 判断 638">
          <a:extLst>
            <a:ext uri="{FF2B5EF4-FFF2-40B4-BE49-F238E27FC236}">
              <a16:creationId xmlns:a16="http://schemas.microsoft.com/office/drawing/2014/main" id="{96B26521-C7E2-467B-9256-D90A30416BF2}"/>
            </a:ext>
          </a:extLst>
        </xdr:cNvPr>
        <xdr:cNvSpPr/>
      </xdr:nvSpPr>
      <xdr:spPr>
        <a:xfrm>
          <a:off x="12763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55568303-2C53-41A4-B836-1657FE7BEA7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215BE43C-B0FA-4380-B0AE-0720AABA856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3830E5D7-4453-4BE1-96B7-7201C5C571E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78F6B291-BEB2-4371-90B5-75A56BC25A5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3B92427E-A8DC-46F6-97AD-8F397E66C9A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139700</xdr:rowOff>
    </xdr:from>
    <xdr:to>
      <xdr:col>85</xdr:col>
      <xdr:colOff>177800</xdr:colOff>
      <xdr:row>61</xdr:row>
      <xdr:rowOff>69850</xdr:rowOff>
    </xdr:to>
    <xdr:sp macro="" textlink="">
      <xdr:nvSpPr>
        <xdr:cNvPr id="645" name="楕円 644">
          <a:extLst>
            <a:ext uri="{FF2B5EF4-FFF2-40B4-BE49-F238E27FC236}">
              <a16:creationId xmlns:a16="http://schemas.microsoft.com/office/drawing/2014/main" id="{10727CD1-6A0F-4A2F-8F75-3A5AEFC8C05B}"/>
            </a:ext>
          </a:extLst>
        </xdr:cNvPr>
        <xdr:cNvSpPr/>
      </xdr:nvSpPr>
      <xdr:spPr>
        <a:xfrm>
          <a:off x="162687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118127</xdr:rowOff>
    </xdr:from>
    <xdr:ext cx="405111" cy="259045"/>
    <xdr:sp macro="" textlink="">
      <xdr:nvSpPr>
        <xdr:cNvPr id="646" name="【保健センター・保健所】&#10;有形固定資産減価償却率該当値テキスト">
          <a:extLst>
            <a:ext uri="{FF2B5EF4-FFF2-40B4-BE49-F238E27FC236}">
              <a16:creationId xmlns:a16="http://schemas.microsoft.com/office/drawing/2014/main" id="{9F7AB825-F554-459B-83DA-15CAB7FBC269}"/>
            </a:ext>
          </a:extLst>
        </xdr:cNvPr>
        <xdr:cNvSpPr txBox="1"/>
      </xdr:nvSpPr>
      <xdr:spPr>
        <a:xfrm>
          <a:off x="16357600"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93980</xdr:rowOff>
    </xdr:from>
    <xdr:to>
      <xdr:col>81</xdr:col>
      <xdr:colOff>101600</xdr:colOff>
      <xdr:row>61</xdr:row>
      <xdr:rowOff>24130</xdr:rowOff>
    </xdr:to>
    <xdr:sp macro="" textlink="">
      <xdr:nvSpPr>
        <xdr:cNvPr id="647" name="楕円 646">
          <a:extLst>
            <a:ext uri="{FF2B5EF4-FFF2-40B4-BE49-F238E27FC236}">
              <a16:creationId xmlns:a16="http://schemas.microsoft.com/office/drawing/2014/main" id="{8DEBE54F-0A6A-487B-B408-C0DC0C5B85DC}"/>
            </a:ext>
          </a:extLst>
        </xdr:cNvPr>
        <xdr:cNvSpPr/>
      </xdr:nvSpPr>
      <xdr:spPr>
        <a:xfrm>
          <a:off x="154305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144780</xdr:rowOff>
    </xdr:from>
    <xdr:to>
      <xdr:col>85</xdr:col>
      <xdr:colOff>127000</xdr:colOff>
      <xdr:row>61</xdr:row>
      <xdr:rowOff>19050</xdr:rowOff>
    </xdr:to>
    <xdr:cxnSp macro="">
      <xdr:nvCxnSpPr>
        <xdr:cNvPr id="648" name="直線コネクタ 647">
          <a:extLst>
            <a:ext uri="{FF2B5EF4-FFF2-40B4-BE49-F238E27FC236}">
              <a16:creationId xmlns:a16="http://schemas.microsoft.com/office/drawing/2014/main" id="{D18A02B1-E909-4574-8AA0-C1B6246A7653}"/>
            </a:ext>
          </a:extLst>
        </xdr:cNvPr>
        <xdr:cNvCxnSpPr/>
      </xdr:nvCxnSpPr>
      <xdr:spPr>
        <a:xfrm>
          <a:off x="15481300" y="104317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67310</xdr:rowOff>
    </xdr:from>
    <xdr:to>
      <xdr:col>76</xdr:col>
      <xdr:colOff>165100</xdr:colOff>
      <xdr:row>60</xdr:row>
      <xdr:rowOff>168910</xdr:rowOff>
    </xdr:to>
    <xdr:sp macro="" textlink="">
      <xdr:nvSpPr>
        <xdr:cNvPr id="649" name="楕円 648">
          <a:extLst>
            <a:ext uri="{FF2B5EF4-FFF2-40B4-BE49-F238E27FC236}">
              <a16:creationId xmlns:a16="http://schemas.microsoft.com/office/drawing/2014/main" id="{A8197CA2-1A6F-4A93-8BB1-AB5A1932CF0E}"/>
            </a:ext>
          </a:extLst>
        </xdr:cNvPr>
        <xdr:cNvSpPr/>
      </xdr:nvSpPr>
      <xdr:spPr>
        <a:xfrm>
          <a:off x="14541500" y="1035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118110</xdr:rowOff>
    </xdr:from>
    <xdr:to>
      <xdr:col>81</xdr:col>
      <xdr:colOff>50800</xdr:colOff>
      <xdr:row>60</xdr:row>
      <xdr:rowOff>144780</xdr:rowOff>
    </xdr:to>
    <xdr:cxnSp macro="">
      <xdr:nvCxnSpPr>
        <xdr:cNvPr id="650" name="直線コネクタ 649">
          <a:extLst>
            <a:ext uri="{FF2B5EF4-FFF2-40B4-BE49-F238E27FC236}">
              <a16:creationId xmlns:a16="http://schemas.microsoft.com/office/drawing/2014/main" id="{7387683F-F87D-46AE-A178-72C876B0EF41}"/>
            </a:ext>
          </a:extLst>
        </xdr:cNvPr>
        <xdr:cNvCxnSpPr/>
      </xdr:nvCxnSpPr>
      <xdr:spPr>
        <a:xfrm>
          <a:off x="14592300" y="1040511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29210</xdr:rowOff>
    </xdr:from>
    <xdr:to>
      <xdr:col>72</xdr:col>
      <xdr:colOff>38100</xdr:colOff>
      <xdr:row>60</xdr:row>
      <xdr:rowOff>130810</xdr:rowOff>
    </xdr:to>
    <xdr:sp macro="" textlink="">
      <xdr:nvSpPr>
        <xdr:cNvPr id="651" name="楕円 650">
          <a:extLst>
            <a:ext uri="{FF2B5EF4-FFF2-40B4-BE49-F238E27FC236}">
              <a16:creationId xmlns:a16="http://schemas.microsoft.com/office/drawing/2014/main" id="{AFBD9370-2534-45B7-A8A7-0C4BA56F4593}"/>
            </a:ext>
          </a:extLst>
        </xdr:cNvPr>
        <xdr:cNvSpPr/>
      </xdr:nvSpPr>
      <xdr:spPr>
        <a:xfrm>
          <a:off x="13652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80010</xdr:rowOff>
    </xdr:from>
    <xdr:to>
      <xdr:col>76</xdr:col>
      <xdr:colOff>114300</xdr:colOff>
      <xdr:row>60</xdr:row>
      <xdr:rowOff>118110</xdr:rowOff>
    </xdr:to>
    <xdr:cxnSp macro="">
      <xdr:nvCxnSpPr>
        <xdr:cNvPr id="652" name="直線コネクタ 651">
          <a:extLst>
            <a:ext uri="{FF2B5EF4-FFF2-40B4-BE49-F238E27FC236}">
              <a16:creationId xmlns:a16="http://schemas.microsoft.com/office/drawing/2014/main" id="{E6B86432-8AED-4965-A4AB-DDAB39389673}"/>
            </a:ext>
          </a:extLst>
        </xdr:cNvPr>
        <xdr:cNvCxnSpPr/>
      </xdr:nvCxnSpPr>
      <xdr:spPr>
        <a:xfrm>
          <a:off x="13703300" y="103670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162560</xdr:rowOff>
    </xdr:from>
    <xdr:to>
      <xdr:col>67</xdr:col>
      <xdr:colOff>101600</xdr:colOff>
      <xdr:row>60</xdr:row>
      <xdr:rowOff>92710</xdr:rowOff>
    </xdr:to>
    <xdr:sp macro="" textlink="">
      <xdr:nvSpPr>
        <xdr:cNvPr id="653" name="楕円 652">
          <a:extLst>
            <a:ext uri="{FF2B5EF4-FFF2-40B4-BE49-F238E27FC236}">
              <a16:creationId xmlns:a16="http://schemas.microsoft.com/office/drawing/2014/main" id="{20EFF9BF-602B-4521-B66E-C1804BBE6E71}"/>
            </a:ext>
          </a:extLst>
        </xdr:cNvPr>
        <xdr:cNvSpPr/>
      </xdr:nvSpPr>
      <xdr:spPr>
        <a:xfrm>
          <a:off x="1276350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41910</xdr:rowOff>
    </xdr:from>
    <xdr:to>
      <xdr:col>71</xdr:col>
      <xdr:colOff>177800</xdr:colOff>
      <xdr:row>60</xdr:row>
      <xdr:rowOff>80010</xdr:rowOff>
    </xdr:to>
    <xdr:cxnSp macro="">
      <xdr:nvCxnSpPr>
        <xdr:cNvPr id="654" name="直線コネクタ 653">
          <a:extLst>
            <a:ext uri="{FF2B5EF4-FFF2-40B4-BE49-F238E27FC236}">
              <a16:creationId xmlns:a16="http://schemas.microsoft.com/office/drawing/2014/main" id="{49581290-195B-4667-9C22-42D2F47E880B}"/>
            </a:ext>
          </a:extLst>
        </xdr:cNvPr>
        <xdr:cNvCxnSpPr/>
      </xdr:nvCxnSpPr>
      <xdr:spPr>
        <a:xfrm>
          <a:off x="12814300" y="103289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147337</xdr:rowOff>
    </xdr:from>
    <xdr:ext cx="405111" cy="259045"/>
    <xdr:sp macro="" textlink="">
      <xdr:nvSpPr>
        <xdr:cNvPr id="655" name="n_1aveValue【保健センター・保健所】&#10;有形固定資産減価償却率">
          <a:extLst>
            <a:ext uri="{FF2B5EF4-FFF2-40B4-BE49-F238E27FC236}">
              <a16:creationId xmlns:a16="http://schemas.microsoft.com/office/drawing/2014/main" id="{8C898576-33B4-4912-BDBC-63032A4A621E}"/>
            </a:ext>
          </a:extLst>
        </xdr:cNvPr>
        <xdr:cNvSpPr txBox="1"/>
      </xdr:nvSpPr>
      <xdr:spPr>
        <a:xfrm>
          <a:off x="152660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86377</xdr:rowOff>
    </xdr:from>
    <xdr:ext cx="405111" cy="259045"/>
    <xdr:sp macro="" textlink="">
      <xdr:nvSpPr>
        <xdr:cNvPr id="656" name="n_2aveValue【保健センター・保健所】&#10;有形固定資産減価償却率">
          <a:extLst>
            <a:ext uri="{FF2B5EF4-FFF2-40B4-BE49-F238E27FC236}">
              <a16:creationId xmlns:a16="http://schemas.microsoft.com/office/drawing/2014/main" id="{0107C505-61A1-460E-9D65-25EDE1F89BC7}"/>
            </a:ext>
          </a:extLst>
        </xdr:cNvPr>
        <xdr:cNvSpPr txBox="1"/>
      </xdr:nvSpPr>
      <xdr:spPr>
        <a:xfrm>
          <a:off x="14389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86377</xdr:rowOff>
    </xdr:from>
    <xdr:ext cx="405111" cy="259045"/>
    <xdr:sp macro="" textlink="">
      <xdr:nvSpPr>
        <xdr:cNvPr id="657" name="n_3aveValue【保健センター・保健所】&#10;有形固定資産減価償却率">
          <a:extLst>
            <a:ext uri="{FF2B5EF4-FFF2-40B4-BE49-F238E27FC236}">
              <a16:creationId xmlns:a16="http://schemas.microsoft.com/office/drawing/2014/main" id="{AD679E5F-D95D-4B97-B4DB-A156765010FF}"/>
            </a:ext>
          </a:extLst>
        </xdr:cNvPr>
        <xdr:cNvSpPr txBox="1"/>
      </xdr:nvSpPr>
      <xdr:spPr>
        <a:xfrm>
          <a:off x="135007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44467</xdr:rowOff>
    </xdr:from>
    <xdr:ext cx="405111" cy="259045"/>
    <xdr:sp macro="" textlink="">
      <xdr:nvSpPr>
        <xdr:cNvPr id="658" name="n_4aveValue【保健センター・保健所】&#10;有形固定資産減価償却率">
          <a:extLst>
            <a:ext uri="{FF2B5EF4-FFF2-40B4-BE49-F238E27FC236}">
              <a16:creationId xmlns:a16="http://schemas.microsoft.com/office/drawing/2014/main" id="{62E59AB1-2303-4824-9B46-039111EFE0B4}"/>
            </a:ext>
          </a:extLst>
        </xdr:cNvPr>
        <xdr:cNvSpPr txBox="1"/>
      </xdr:nvSpPr>
      <xdr:spPr>
        <a:xfrm>
          <a:off x="12611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15257</xdr:rowOff>
    </xdr:from>
    <xdr:ext cx="405111" cy="259045"/>
    <xdr:sp macro="" textlink="">
      <xdr:nvSpPr>
        <xdr:cNvPr id="659" name="n_1mainValue【保健センター・保健所】&#10;有形固定資産減価償却率">
          <a:extLst>
            <a:ext uri="{FF2B5EF4-FFF2-40B4-BE49-F238E27FC236}">
              <a16:creationId xmlns:a16="http://schemas.microsoft.com/office/drawing/2014/main" id="{BFFBCCA7-1F31-4639-98C6-59B8F2425D86}"/>
            </a:ext>
          </a:extLst>
        </xdr:cNvPr>
        <xdr:cNvSpPr txBox="1"/>
      </xdr:nvSpPr>
      <xdr:spPr>
        <a:xfrm>
          <a:off x="15266044" y="1047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160037</xdr:rowOff>
    </xdr:from>
    <xdr:ext cx="405111" cy="259045"/>
    <xdr:sp macro="" textlink="">
      <xdr:nvSpPr>
        <xdr:cNvPr id="660" name="n_2mainValue【保健センター・保健所】&#10;有形固定資産減価償却率">
          <a:extLst>
            <a:ext uri="{FF2B5EF4-FFF2-40B4-BE49-F238E27FC236}">
              <a16:creationId xmlns:a16="http://schemas.microsoft.com/office/drawing/2014/main" id="{430491E5-3D04-48E7-A5A8-E10C3F3E14AD}"/>
            </a:ext>
          </a:extLst>
        </xdr:cNvPr>
        <xdr:cNvSpPr txBox="1"/>
      </xdr:nvSpPr>
      <xdr:spPr>
        <a:xfrm>
          <a:off x="14389744" y="1044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121937</xdr:rowOff>
    </xdr:from>
    <xdr:ext cx="405111" cy="259045"/>
    <xdr:sp macro="" textlink="">
      <xdr:nvSpPr>
        <xdr:cNvPr id="661" name="n_3mainValue【保健センター・保健所】&#10;有形固定資産減価償却率">
          <a:extLst>
            <a:ext uri="{FF2B5EF4-FFF2-40B4-BE49-F238E27FC236}">
              <a16:creationId xmlns:a16="http://schemas.microsoft.com/office/drawing/2014/main" id="{753C582D-A4BB-4F12-98F5-CB0C8C594133}"/>
            </a:ext>
          </a:extLst>
        </xdr:cNvPr>
        <xdr:cNvSpPr txBox="1"/>
      </xdr:nvSpPr>
      <xdr:spPr>
        <a:xfrm>
          <a:off x="135007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83837</xdr:rowOff>
    </xdr:from>
    <xdr:ext cx="405111" cy="259045"/>
    <xdr:sp macro="" textlink="">
      <xdr:nvSpPr>
        <xdr:cNvPr id="662" name="n_4mainValue【保健センター・保健所】&#10;有形固定資産減価償却率">
          <a:extLst>
            <a:ext uri="{FF2B5EF4-FFF2-40B4-BE49-F238E27FC236}">
              <a16:creationId xmlns:a16="http://schemas.microsoft.com/office/drawing/2014/main" id="{3A888A74-9445-4816-AE09-902BF0ACB70F}"/>
            </a:ext>
          </a:extLst>
        </xdr:cNvPr>
        <xdr:cNvSpPr txBox="1"/>
      </xdr:nvSpPr>
      <xdr:spPr>
        <a:xfrm>
          <a:off x="126117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a:extLst>
            <a:ext uri="{FF2B5EF4-FFF2-40B4-BE49-F238E27FC236}">
              <a16:creationId xmlns:a16="http://schemas.microsoft.com/office/drawing/2014/main" id="{9E9428A0-3576-4E49-8A35-05DAD75DAAE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a:extLst>
            <a:ext uri="{FF2B5EF4-FFF2-40B4-BE49-F238E27FC236}">
              <a16:creationId xmlns:a16="http://schemas.microsoft.com/office/drawing/2014/main" id="{5BC18701-964B-478A-9199-08C2A1C125B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a:extLst>
            <a:ext uri="{FF2B5EF4-FFF2-40B4-BE49-F238E27FC236}">
              <a16:creationId xmlns:a16="http://schemas.microsoft.com/office/drawing/2014/main" id="{C59EAF1E-D24A-4A09-819E-E41AC632EDB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a:extLst>
            <a:ext uri="{FF2B5EF4-FFF2-40B4-BE49-F238E27FC236}">
              <a16:creationId xmlns:a16="http://schemas.microsoft.com/office/drawing/2014/main" id="{5717FA6D-89D1-4EA6-A4BE-9182A11DEF8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a:extLst>
            <a:ext uri="{FF2B5EF4-FFF2-40B4-BE49-F238E27FC236}">
              <a16:creationId xmlns:a16="http://schemas.microsoft.com/office/drawing/2014/main" id="{F3F3FB30-1727-4E17-BC9B-4327939CED2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a:extLst>
            <a:ext uri="{FF2B5EF4-FFF2-40B4-BE49-F238E27FC236}">
              <a16:creationId xmlns:a16="http://schemas.microsoft.com/office/drawing/2014/main" id="{BB44EDE8-1614-426A-B91A-42F0E621D84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a:extLst>
            <a:ext uri="{FF2B5EF4-FFF2-40B4-BE49-F238E27FC236}">
              <a16:creationId xmlns:a16="http://schemas.microsoft.com/office/drawing/2014/main" id="{AE98B8A3-5A58-4FAA-8EAD-3084B24613F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a:extLst>
            <a:ext uri="{FF2B5EF4-FFF2-40B4-BE49-F238E27FC236}">
              <a16:creationId xmlns:a16="http://schemas.microsoft.com/office/drawing/2014/main" id="{BA0EE590-F137-4007-84D6-75352CA7B51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a:extLst>
            <a:ext uri="{FF2B5EF4-FFF2-40B4-BE49-F238E27FC236}">
              <a16:creationId xmlns:a16="http://schemas.microsoft.com/office/drawing/2014/main" id="{88CC7A5A-E93C-4389-8796-E53AFC8DA33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a:extLst>
            <a:ext uri="{FF2B5EF4-FFF2-40B4-BE49-F238E27FC236}">
              <a16:creationId xmlns:a16="http://schemas.microsoft.com/office/drawing/2014/main" id="{7D42D252-11A6-49D4-BAFC-F51053145E6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3" name="直線コネクタ 672">
          <a:extLst>
            <a:ext uri="{FF2B5EF4-FFF2-40B4-BE49-F238E27FC236}">
              <a16:creationId xmlns:a16="http://schemas.microsoft.com/office/drawing/2014/main" id="{C589ECDF-AFA0-4A21-B5EF-A7F84B9E5C32}"/>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4" name="テキスト ボックス 673">
          <a:extLst>
            <a:ext uri="{FF2B5EF4-FFF2-40B4-BE49-F238E27FC236}">
              <a16:creationId xmlns:a16="http://schemas.microsoft.com/office/drawing/2014/main" id="{9DA01FDE-FBD5-449C-8BAE-685946187E87}"/>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5" name="直線コネクタ 674">
          <a:extLst>
            <a:ext uri="{FF2B5EF4-FFF2-40B4-BE49-F238E27FC236}">
              <a16:creationId xmlns:a16="http://schemas.microsoft.com/office/drawing/2014/main" id="{3C419FD7-40BF-4346-89AF-AED508332DA4}"/>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6" name="テキスト ボックス 675">
          <a:extLst>
            <a:ext uri="{FF2B5EF4-FFF2-40B4-BE49-F238E27FC236}">
              <a16:creationId xmlns:a16="http://schemas.microsoft.com/office/drawing/2014/main" id="{C5BCD64C-54A5-4CCE-8847-F061453E3DCF}"/>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7" name="直線コネクタ 676">
          <a:extLst>
            <a:ext uri="{FF2B5EF4-FFF2-40B4-BE49-F238E27FC236}">
              <a16:creationId xmlns:a16="http://schemas.microsoft.com/office/drawing/2014/main" id="{3AF9163A-7306-4780-B14A-C0D59262580D}"/>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8" name="テキスト ボックス 677">
          <a:extLst>
            <a:ext uri="{FF2B5EF4-FFF2-40B4-BE49-F238E27FC236}">
              <a16:creationId xmlns:a16="http://schemas.microsoft.com/office/drawing/2014/main" id="{70180FB7-CAFC-4D07-A05F-0A31AD7E2F14}"/>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9" name="直線コネクタ 678">
          <a:extLst>
            <a:ext uri="{FF2B5EF4-FFF2-40B4-BE49-F238E27FC236}">
              <a16:creationId xmlns:a16="http://schemas.microsoft.com/office/drawing/2014/main" id="{98650EE4-7F83-4DF2-AA0A-08AE009E1994}"/>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0" name="テキスト ボックス 679">
          <a:extLst>
            <a:ext uri="{FF2B5EF4-FFF2-40B4-BE49-F238E27FC236}">
              <a16:creationId xmlns:a16="http://schemas.microsoft.com/office/drawing/2014/main" id="{C23C747E-8355-4B75-B3AF-48B505E0F405}"/>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1" name="直線コネクタ 680">
          <a:extLst>
            <a:ext uri="{FF2B5EF4-FFF2-40B4-BE49-F238E27FC236}">
              <a16:creationId xmlns:a16="http://schemas.microsoft.com/office/drawing/2014/main" id="{39DA0613-D58E-4069-9292-16A82466F14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2" name="テキスト ボックス 681">
          <a:extLst>
            <a:ext uri="{FF2B5EF4-FFF2-40B4-BE49-F238E27FC236}">
              <a16:creationId xmlns:a16="http://schemas.microsoft.com/office/drawing/2014/main" id="{4624FCB6-8D0C-4264-B09A-580477DE787E}"/>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3" name="【保健センター・保健所】&#10;一人当たり面積グラフ枠">
          <a:extLst>
            <a:ext uri="{FF2B5EF4-FFF2-40B4-BE49-F238E27FC236}">
              <a16:creationId xmlns:a16="http://schemas.microsoft.com/office/drawing/2014/main" id="{18871AA1-FE62-4BD6-A7A1-20CB26E6F7B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70866</xdr:rowOff>
    </xdr:from>
    <xdr:to>
      <xdr:col>116</xdr:col>
      <xdr:colOff>62864</xdr:colOff>
      <xdr:row>63</xdr:row>
      <xdr:rowOff>153162</xdr:rowOff>
    </xdr:to>
    <xdr:cxnSp macro="">
      <xdr:nvCxnSpPr>
        <xdr:cNvPr id="684" name="直線コネクタ 683">
          <a:extLst>
            <a:ext uri="{FF2B5EF4-FFF2-40B4-BE49-F238E27FC236}">
              <a16:creationId xmlns:a16="http://schemas.microsoft.com/office/drawing/2014/main" id="{4322AAE3-928D-4B74-9359-8799069D0A09}"/>
            </a:ext>
          </a:extLst>
        </xdr:cNvPr>
        <xdr:cNvCxnSpPr/>
      </xdr:nvCxnSpPr>
      <xdr:spPr>
        <a:xfrm flipV="1">
          <a:off x="22160864" y="9500616"/>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85" name="【保健センター・保健所】&#10;一人当たり面積最小値テキスト">
          <a:extLst>
            <a:ext uri="{FF2B5EF4-FFF2-40B4-BE49-F238E27FC236}">
              <a16:creationId xmlns:a16="http://schemas.microsoft.com/office/drawing/2014/main" id="{461E636A-EF59-43ED-8963-CA0DBEF43FCB}"/>
            </a:ext>
          </a:extLst>
        </xdr:cNvPr>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6" name="直線コネクタ 685">
          <a:extLst>
            <a:ext uri="{FF2B5EF4-FFF2-40B4-BE49-F238E27FC236}">
              <a16:creationId xmlns:a16="http://schemas.microsoft.com/office/drawing/2014/main" id="{9CFF0BB1-8F9E-4E82-8B42-344953D61D8A}"/>
            </a:ext>
          </a:extLst>
        </xdr:cNvPr>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17543</xdr:rowOff>
    </xdr:from>
    <xdr:ext cx="469744" cy="259045"/>
    <xdr:sp macro="" textlink="">
      <xdr:nvSpPr>
        <xdr:cNvPr id="687" name="【保健センター・保健所】&#10;一人当たり面積最大値テキスト">
          <a:extLst>
            <a:ext uri="{FF2B5EF4-FFF2-40B4-BE49-F238E27FC236}">
              <a16:creationId xmlns:a16="http://schemas.microsoft.com/office/drawing/2014/main" id="{2F70880E-006C-474F-A21C-44B738B9E71E}"/>
            </a:ext>
          </a:extLst>
        </xdr:cNvPr>
        <xdr:cNvSpPr txBox="1"/>
      </xdr:nvSpPr>
      <xdr:spPr>
        <a:xfrm>
          <a:off x="22199600" y="927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70866</xdr:rowOff>
    </xdr:from>
    <xdr:to>
      <xdr:col>116</xdr:col>
      <xdr:colOff>152400</xdr:colOff>
      <xdr:row>55</xdr:row>
      <xdr:rowOff>70866</xdr:rowOff>
    </xdr:to>
    <xdr:cxnSp macro="">
      <xdr:nvCxnSpPr>
        <xdr:cNvPr id="688" name="直線コネクタ 687">
          <a:extLst>
            <a:ext uri="{FF2B5EF4-FFF2-40B4-BE49-F238E27FC236}">
              <a16:creationId xmlns:a16="http://schemas.microsoft.com/office/drawing/2014/main" id="{524357E8-FCA0-48B7-B90A-C86685E7EE04}"/>
            </a:ext>
          </a:extLst>
        </xdr:cNvPr>
        <xdr:cNvCxnSpPr/>
      </xdr:nvCxnSpPr>
      <xdr:spPr>
        <a:xfrm>
          <a:off x="22072600" y="950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68089</xdr:rowOff>
    </xdr:from>
    <xdr:ext cx="469744" cy="259045"/>
    <xdr:sp macro="" textlink="">
      <xdr:nvSpPr>
        <xdr:cNvPr id="689" name="【保健センター・保健所】&#10;一人当たり面積平均値テキスト">
          <a:extLst>
            <a:ext uri="{FF2B5EF4-FFF2-40B4-BE49-F238E27FC236}">
              <a16:creationId xmlns:a16="http://schemas.microsoft.com/office/drawing/2014/main" id="{1C2018AE-2B71-4DA6-930B-48972716710E}"/>
            </a:ext>
          </a:extLst>
        </xdr:cNvPr>
        <xdr:cNvSpPr txBox="1"/>
      </xdr:nvSpPr>
      <xdr:spPr>
        <a:xfrm>
          <a:off x="22199600" y="105265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45212</xdr:rowOff>
    </xdr:from>
    <xdr:to>
      <xdr:col>116</xdr:col>
      <xdr:colOff>114300</xdr:colOff>
      <xdr:row>62</xdr:row>
      <xdr:rowOff>146812</xdr:rowOff>
    </xdr:to>
    <xdr:sp macro="" textlink="">
      <xdr:nvSpPr>
        <xdr:cNvPr id="690" name="フローチャート: 判断 689">
          <a:extLst>
            <a:ext uri="{FF2B5EF4-FFF2-40B4-BE49-F238E27FC236}">
              <a16:creationId xmlns:a16="http://schemas.microsoft.com/office/drawing/2014/main" id="{D8312B55-9876-4282-9298-D5B4DC67F64A}"/>
            </a:ext>
          </a:extLst>
        </xdr:cNvPr>
        <xdr:cNvSpPr/>
      </xdr:nvSpPr>
      <xdr:spPr>
        <a:xfrm>
          <a:off x="221107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54356</xdr:rowOff>
    </xdr:from>
    <xdr:to>
      <xdr:col>112</xdr:col>
      <xdr:colOff>38100</xdr:colOff>
      <xdr:row>62</xdr:row>
      <xdr:rowOff>155956</xdr:rowOff>
    </xdr:to>
    <xdr:sp macro="" textlink="">
      <xdr:nvSpPr>
        <xdr:cNvPr id="691" name="フローチャート: 判断 690">
          <a:extLst>
            <a:ext uri="{FF2B5EF4-FFF2-40B4-BE49-F238E27FC236}">
              <a16:creationId xmlns:a16="http://schemas.microsoft.com/office/drawing/2014/main" id="{9C74E07B-FA1A-41E1-A497-EC4950037AC2}"/>
            </a:ext>
          </a:extLst>
        </xdr:cNvPr>
        <xdr:cNvSpPr/>
      </xdr:nvSpPr>
      <xdr:spPr>
        <a:xfrm>
          <a:off x="21272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54356</xdr:rowOff>
    </xdr:from>
    <xdr:to>
      <xdr:col>107</xdr:col>
      <xdr:colOff>101600</xdr:colOff>
      <xdr:row>62</xdr:row>
      <xdr:rowOff>155956</xdr:rowOff>
    </xdr:to>
    <xdr:sp macro="" textlink="">
      <xdr:nvSpPr>
        <xdr:cNvPr id="692" name="フローチャート: 判断 691">
          <a:extLst>
            <a:ext uri="{FF2B5EF4-FFF2-40B4-BE49-F238E27FC236}">
              <a16:creationId xmlns:a16="http://schemas.microsoft.com/office/drawing/2014/main" id="{31C1FB43-7F97-443C-9EEF-8D2291BBDEE7}"/>
            </a:ext>
          </a:extLst>
        </xdr:cNvPr>
        <xdr:cNvSpPr/>
      </xdr:nvSpPr>
      <xdr:spPr>
        <a:xfrm>
          <a:off x="20383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63500</xdr:rowOff>
    </xdr:from>
    <xdr:to>
      <xdr:col>102</xdr:col>
      <xdr:colOff>165100</xdr:colOff>
      <xdr:row>62</xdr:row>
      <xdr:rowOff>165100</xdr:rowOff>
    </xdr:to>
    <xdr:sp macro="" textlink="">
      <xdr:nvSpPr>
        <xdr:cNvPr id="693" name="フローチャート: 判断 692">
          <a:extLst>
            <a:ext uri="{FF2B5EF4-FFF2-40B4-BE49-F238E27FC236}">
              <a16:creationId xmlns:a16="http://schemas.microsoft.com/office/drawing/2014/main" id="{500E1AB4-17D5-40C9-B024-01E291D1DCA2}"/>
            </a:ext>
          </a:extLst>
        </xdr:cNvPr>
        <xdr:cNvSpPr/>
      </xdr:nvSpPr>
      <xdr:spPr>
        <a:xfrm>
          <a:off x="19494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54356</xdr:rowOff>
    </xdr:from>
    <xdr:to>
      <xdr:col>98</xdr:col>
      <xdr:colOff>38100</xdr:colOff>
      <xdr:row>62</xdr:row>
      <xdr:rowOff>155956</xdr:rowOff>
    </xdr:to>
    <xdr:sp macro="" textlink="">
      <xdr:nvSpPr>
        <xdr:cNvPr id="694" name="フローチャート: 判断 693">
          <a:extLst>
            <a:ext uri="{FF2B5EF4-FFF2-40B4-BE49-F238E27FC236}">
              <a16:creationId xmlns:a16="http://schemas.microsoft.com/office/drawing/2014/main" id="{7C5CBE77-931B-4EFB-BED8-518F483EE840}"/>
            </a:ext>
          </a:extLst>
        </xdr:cNvPr>
        <xdr:cNvSpPr/>
      </xdr:nvSpPr>
      <xdr:spPr>
        <a:xfrm>
          <a:off x="18605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0511EA97-49DC-4854-B84B-E9C06A799F6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63A51CE8-215B-4BA8-AA4B-BCEC0CC459C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4B9E6D43-4FA7-4413-B318-E377A030D4D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F7684DAC-5992-46D4-9F64-19DCE235614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E896CF07-5954-4922-BA14-913F701D205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145796</xdr:rowOff>
    </xdr:from>
    <xdr:to>
      <xdr:col>116</xdr:col>
      <xdr:colOff>114300</xdr:colOff>
      <xdr:row>63</xdr:row>
      <xdr:rowOff>75946</xdr:rowOff>
    </xdr:to>
    <xdr:sp macro="" textlink="">
      <xdr:nvSpPr>
        <xdr:cNvPr id="700" name="楕円 699">
          <a:extLst>
            <a:ext uri="{FF2B5EF4-FFF2-40B4-BE49-F238E27FC236}">
              <a16:creationId xmlns:a16="http://schemas.microsoft.com/office/drawing/2014/main" id="{DFAF26C9-E60C-4C05-AA21-D3563F40FE41}"/>
            </a:ext>
          </a:extLst>
        </xdr:cNvPr>
        <xdr:cNvSpPr/>
      </xdr:nvSpPr>
      <xdr:spPr>
        <a:xfrm>
          <a:off x="22110700" y="107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124223</xdr:rowOff>
    </xdr:from>
    <xdr:ext cx="469744" cy="259045"/>
    <xdr:sp macro="" textlink="">
      <xdr:nvSpPr>
        <xdr:cNvPr id="701" name="【保健センター・保健所】&#10;一人当たり面積該当値テキスト">
          <a:extLst>
            <a:ext uri="{FF2B5EF4-FFF2-40B4-BE49-F238E27FC236}">
              <a16:creationId xmlns:a16="http://schemas.microsoft.com/office/drawing/2014/main" id="{FA501832-520E-4FD3-906F-04135179B28C}"/>
            </a:ext>
          </a:extLst>
        </xdr:cNvPr>
        <xdr:cNvSpPr txBox="1"/>
      </xdr:nvSpPr>
      <xdr:spPr>
        <a:xfrm>
          <a:off x="22199600" y="1075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145796</xdr:rowOff>
    </xdr:from>
    <xdr:to>
      <xdr:col>112</xdr:col>
      <xdr:colOff>38100</xdr:colOff>
      <xdr:row>63</xdr:row>
      <xdr:rowOff>75946</xdr:rowOff>
    </xdr:to>
    <xdr:sp macro="" textlink="">
      <xdr:nvSpPr>
        <xdr:cNvPr id="702" name="楕円 701">
          <a:extLst>
            <a:ext uri="{FF2B5EF4-FFF2-40B4-BE49-F238E27FC236}">
              <a16:creationId xmlns:a16="http://schemas.microsoft.com/office/drawing/2014/main" id="{629B2170-D3CD-412A-83B7-F53A90877FEC}"/>
            </a:ext>
          </a:extLst>
        </xdr:cNvPr>
        <xdr:cNvSpPr/>
      </xdr:nvSpPr>
      <xdr:spPr>
        <a:xfrm>
          <a:off x="21272500" y="107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25146</xdr:rowOff>
    </xdr:from>
    <xdr:to>
      <xdr:col>116</xdr:col>
      <xdr:colOff>63500</xdr:colOff>
      <xdr:row>63</xdr:row>
      <xdr:rowOff>25146</xdr:rowOff>
    </xdr:to>
    <xdr:cxnSp macro="">
      <xdr:nvCxnSpPr>
        <xdr:cNvPr id="703" name="直線コネクタ 702">
          <a:extLst>
            <a:ext uri="{FF2B5EF4-FFF2-40B4-BE49-F238E27FC236}">
              <a16:creationId xmlns:a16="http://schemas.microsoft.com/office/drawing/2014/main" id="{FB2F6BB3-0B33-45E1-9B27-B66BF0E6AC4B}"/>
            </a:ext>
          </a:extLst>
        </xdr:cNvPr>
        <xdr:cNvCxnSpPr/>
      </xdr:nvCxnSpPr>
      <xdr:spPr>
        <a:xfrm>
          <a:off x="21323300" y="108264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145796</xdr:rowOff>
    </xdr:from>
    <xdr:to>
      <xdr:col>107</xdr:col>
      <xdr:colOff>101600</xdr:colOff>
      <xdr:row>63</xdr:row>
      <xdr:rowOff>75946</xdr:rowOff>
    </xdr:to>
    <xdr:sp macro="" textlink="">
      <xdr:nvSpPr>
        <xdr:cNvPr id="704" name="楕円 703">
          <a:extLst>
            <a:ext uri="{FF2B5EF4-FFF2-40B4-BE49-F238E27FC236}">
              <a16:creationId xmlns:a16="http://schemas.microsoft.com/office/drawing/2014/main" id="{A031F1AC-D775-49A2-B325-D6A64811DE9F}"/>
            </a:ext>
          </a:extLst>
        </xdr:cNvPr>
        <xdr:cNvSpPr/>
      </xdr:nvSpPr>
      <xdr:spPr>
        <a:xfrm>
          <a:off x="20383500" y="107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25146</xdr:rowOff>
    </xdr:from>
    <xdr:to>
      <xdr:col>111</xdr:col>
      <xdr:colOff>177800</xdr:colOff>
      <xdr:row>63</xdr:row>
      <xdr:rowOff>25146</xdr:rowOff>
    </xdr:to>
    <xdr:cxnSp macro="">
      <xdr:nvCxnSpPr>
        <xdr:cNvPr id="705" name="直線コネクタ 704">
          <a:extLst>
            <a:ext uri="{FF2B5EF4-FFF2-40B4-BE49-F238E27FC236}">
              <a16:creationId xmlns:a16="http://schemas.microsoft.com/office/drawing/2014/main" id="{A669F855-EF84-4C9A-AEB3-36F08626BBA9}"/>
            </a:ext>
          </a:extLst>
        </xdr:cNvPr>
        <xdr:cNvCxnSpPr/>
      </xdr:nvCxnSpPr>
      <xdr:spPr>
        <a:xfrm>
          <a:off x="20434300" y="108264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145796</xdr:rowOff>
    </xdr:from>
    <xdr:to>
      <xdr:col>102</xdr:col>
      <xdr:colOff>165100</xdr:colOff>
      <xdr:row>63</xdr:row>
      <xdr:rowOff>75946</xdr:rowOff>
    </xdr:to>
    <xdr:sp macro="" textlink="">
      <xdr:nvSpPr>
        <xdr:cNvPr id="706" name="楕円 705">
          <a:extLst>
            <a:ext uri="{FF2B5EF4-FFF2-40B4-BE49-F238E27FC236}">
              <a16:creationId xmlns:a16="http://schemas.microsoft.com/office/drawing/2014/main" id="{8F1E696E-086D-4E25-B4C9-8E1C63F029DC}"/>
            </a:ext>
          </a:extLst>
        </xdr:cNvPr>
        <xdr:cNvSpPr/>
      </xdr:nvSpPr>
      <xdr:spPr>
        <a:xfrm>
          <a:off x="19494500" y="107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25146</xdr:rowOff>
    </xdr:from>
    <xdr:to>
      <xdr:col>107</xdr:col>
      <xdr:colOff>50800</xdr:colOff>
      <xdr:row>63</xdr:row>
      <xdr:rowOff>25146</xdr:rowOff>
    </xdr:to>
    <xdr:cxnSp macro="">
      <xdr:nvCxnSpPr>
        <xdr:cNvPr id="707" name="直線コネクタ 706">
          <a:extLst>
            <a:ext uri="{FF2B5EF4-FFF2-40B4-BE49-F238E27FC236}">
              <a16:creationId xmlns:a16="http://schemas.microsoft.com/office/drawing/2014/main" id="{24615016-3A10-4473-92F7-F98B6859E16C}"/>
            </a:ext>
          </a:extLst>
        </xdr:cNvPr>
        <xdr:cNvCxnSpPr/>
      </xdr:nvCxnSpPr>
      <xdr:spPr>
        <a:xfrm>
          <a:off x="19545300" y="108264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145796</xdr:rowOff>
    </xdr:from>
    <xdr:to>
      <xdr:col>98</xdr:col>
      <xdr:colOff>38100</xdr:colOff>
      <xdr:row>63</xdr:row>
      <xdr:rowOff>75946</xdr:rowOff>
    </xdr:to>
    <xdr:sp macro="" textlink="">
      <xdr:nvSpPr>
        <xdr:cNvPr id="708" name="楕円 707">
          <a:extLst>
            <a:ext uri="{FF2B5EF4-FFF2-40B4-BE49-F238E27FC236}">
              <a16:creationId xmlns:a16="http://schemas.microsoft.com/office/drawing/2014/main" id="{9F2AFCAE-CA7F-40C8-982F-7ADF5851D481}"/>
            </a:ext>
          </a:extLst>
        </xdr:cNvPr>
        <xdr:cNvSpPr/>
      </xdr:nvSpPr>
      <xdr:spPr>
        <a:xfrm>
          <a:off x="18605500" y="1077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25146</xdr:rowOff>
    </xdr:from>
    <xdr:to>
      <xdr:col>102</xdr:col>
      <xdr:colOff>114300</xdr:colOff>
      <xdr:row>63</xdr:row>
      <xdr:rowOff>25146</xdr:rowOff>
    </xdr:to>
    <xdr:cxnSp macro="">
      <xdr:nvCxnSpPr>
        <xdr:cNvPr id="709" name="直線コネクタ 708">
          <a:extLst>
            <a:ext uri="{FF2B5EF4-FFF2-40B4-BE49-F238E27FC236}">
              <a16:creationId xmlns:a16="http://schemas.microsoft.com/office/drawing/2014/main" id="{59BC7705-DFBC-4952-9F47-A93F271E3407}"/>
            </a:ext>
          </a:extLst>
        </xdr:cNvPr>
        <xdr:cNvCxnSpPr/>
      </xdr:nvCxnSpPr>
      <xdr:spPr>
        <a:xfrm>
          <a:off x="18656300" y="108264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1033</xdr:rowOff>
    </xdr:from>
    <xdr:ext cx="469744" cy="259045"/>
    <xdr:sp macro="" textlink="">
      <xdr:nvSpPr>
        <xdr:cNvPr id="710" name="n_1aveValue【保健センター・保健所】&#10;一人当たり面積">
          <a:extLst>
            <a:ext uri="{FF2B5EF4-FFF2-40B4-BE49-F238E27FC236}">
              <a16:creationId xmlns:a16="http://schemas.microsoft.com/office/drawing/2014/main" id="{7B9E203B-5637-4D61-A278-4C6A165C5FA1}"/>
            </a:ext>
          </a:extLst>
        </xdr:cNvPr>
        <xdr:cNvSpPr txBox="1"/>
      </xdr:nvSpPr>
      <xdr:spPr>
        <a:xfrm>
          <a:off x="21075727" y="1045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1033</xdr:rowOff>
    </xdr:from>
    <xdr:ext cx="469744" cy="259045"/>
    <xdr:sp macro="" textlink="">
      <xdr:nvSpPr>
        <xdr:cNvPr id="711" name="n_2aveValue【保健センター・保健所】&#10;一人当たり面積">
          <a:extLst>
            <a:ext uri="{FF2B5EF4-FFF2-40B4-BE49-F238E27FC236}">
              <a16:creationId xmlns:a16="http://schemas.microsoft.com/office/drawing/2014/main" id="{93ABCCA5-2AB1-41F0-AA58-41B2FCD535F2}"/>
            </a:ext>
          </a:extLst>
        </xdr:cNvPr>
        <xdr:cNvSpPr txBox="1"/>
      </xdr:nvSpPr>
      <xdr:spPr>
        <a:xfrm>
          <a:off x="20199427" y="1045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10177</xdr:rowOff>
    </xdr:from>
    <xdr:ext cx="469744" cy="259045"/>
    <xdr:sp macro="" textlink="">
      <xdr:nvSpPr>
        <xdr:cNvPr id="712" name="n_3aveValue【保健センター・保健所】&#10;一人当たり面積">
          <a:extLst>
            <a:ext uri="{FF2B5EF4-FFF2-40B4-BE49-F238E27FC236}">
              <a16:creationId xmlns:a16="http://schemas.microsoft.com/office/drawing/2014/main" id="{801C072F-C98E-4219-A3EB-E379BDD43552}"/>
            </a:ext>
          </a:extLst>
        </xdr:cNvPr>
        <xdr:cNvSpPr txBox="1"/>
      </xdr:nvSpPr>
      <xdr:spPr>
        <a:xfrm>
          <a:off x="193104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1033</xdr:rowOff>
    </xdr:from>
    <xdr:ext cx="469744" cy="259045"/>
    <xdr:sp macro="" textlink="">
      <xdr:nvSpPr>
        <xdr:cNvPr id="713" name="n_4aveValue【保健センター・保健所】&#10;一人当たり面積">
          <a:extLst>
            <a:ext uri="{FF2B5EF4-FFF2-40B4-BE49-F238E27FC236}">
              <a16:creationId xmlns:a16="http://schemas.microsoft.com/office/drawing/2014/main" id="{D3F30B96-FB85-46B3-B347-62E675990E60}"/>
            </a:ext>
          </a:extLst>
        </xdr:cNvPr>
        <xdr:cNvSpPr txBox="1"/>
      </xdr:nvSpPr>
      <xdr:spPr>
        <a:xfrm>
          <a:off x="18421427" y="1045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67073</xdr:rowOff>
    </xdr:from>
    <xdr:ext cx="469744" cy="259045"/>
    <xdr:sp macro="" textlink="">
      <xdr:nvSpPr>
        <xdr:cNvPr id="714" name="n_1mainValue【保健センター・保健所】&#10;一人当たり面積">
          <a:extLst>
            <a:ext uri="{FF2B5EF4-FFF2-40B4-BE49-F238E27FC236}">
              <a16:creationId xmlns:a16="http://schemas.microsoft.com/office/drawing/2014/main" id="{2452E8F5-0891-499E-96FF-58658F1A9186}"/>
            </a:ext>
          </a:extLst>
        </xdr:cNvPr>
        <xdr:cNvSpPr txBox="1"/>
      </xdr:nvSpPr>
      <xdr:spPr>
        <a:xfrm>
          <a:off x="21075727" y="1086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67073</xdr:rowOff>
    </xdr:from>
    <xdr:ext cx="469744" cy="259045"/>
    <xdr:sp macro="" textlink="">
      <xdr:nvSpPr>
        <xdr:cNvPr id="715" name="n_2mainValue【保健センター・保健所】&#10;一人当たり面積">
          <a:extLst>
            <a:ext uri="{FF2B5EF4-FFF2-40B4-BE49-F238E27FC236}">
              <a16:creationId xmlns:a16="http://schemas.microsoft.com/office/drawing/2014/main" id="{BF82A92E-4072-413C-8179-F99CC8B53FA8}"/>
            </a:ext>
          </a:extLst>
        </xdr:cNvPr>
        <xdr:cNvSpPr txBox="1"/>
      </xdr:nvSpPr>
      <xdr:spPr>
        <a:xfrm>
          <a:off x="20199427" y="1086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67073</xdr:rowOff>
    </xdr:from>
    <xdr:ext cx="469744" cy="259045"/>
    <xdr:sp macro="" textlink="">
      <xdr:nvSpPr>
        <xdr:cNvPr id="716" name="n_3mainValue【保健センター・保健所】&#10;一人当たり面積">
          <a:extLst>
            <a:ext uri="{FF2B5EF4-FFF2-40B4-BE49-F238E27FC236}">
              <a16:creationId xmlns:a16="http://schemas.microsoft.com/office/drawing/2014/main" id="{EF6E4F71-E3BE-4E3B-A367-A27E9D2C807D}"/>
            </a:ext>
          </a:extLst>
        </xdr:cNvPr>
        <xdr:cNvSpPr txBox="1"/>
      </xdr:nvSpPr>
      <xdr:spPr>
        <a:xfrm>
          <a:off x="19310427" y="1086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67073</xdr:rowOff>
    </xdr:from>
    <xdr:ext cx="469744" cy="259045"/>
    <xdr:sp macro="" textlink="">
      <xdr:nvSpPr>
        <xdr:cNvPr id="717" name="n_4mainValue【保健センター・保健所】&#10;一人当たり面積">
          <a:extLst>
            <a:ext uri="{FF2B5EF4-FFF2-40B4-BE49-F238E27FC236}">
              <a16:creationId xmlns:a16="http://schemas.microsoft.com/office/drawing/2014/main" id="{26CE8DB0-D6F9-4366-A4DF-405807F04D69}"/>
            </a:ext>
          </a:extLst>
        </xdr:cNvPr>
        <xdr:cNvSpPr txBox="1"/>
      </xdr:nvSpPr>
      <xdr:spPr>
        <a:xfrm>
          <a:off x="18421427" y="1086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8" name="正方形/長方形 717">
          <a:extLst>
            <a:ext uri="{FF2B5EF4-FFF2-40B4-BE49-F238E27FC236}">
              <a16:creationId xmlns:a16="http://schemas.microsoft.com/office/drawing/2014/main" id="{62461DFE-E18E-4FB1-9B59-9D7A8C76F09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9" name="正方形/長方形 718">
          <a:extLst>
            <a:ext uri="{FF2B5EF4-FFF2-40B4-BE49-F238E27FC236}">
              <a16:creationId xmlns:a16="http://schemas.microsoft.com/office/drawing/2014/main" id="{99538B5B-E224-44D4-8121-AE5D77F38DC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0" name="正方形/長方形 719">
          <a:extLst>
            <a:ext uri="{FF2B5EF4-FFF2-40B4-BE49-F238E27FC236}">
              <a16:creationId xmlns:a16="http://schemas.microsoft.com/office/drawing/2014/main" id="{9424E8E5-BA2C-4C17-9D25-8BC9B10C84F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1" name="正方形/長方形 720">
          <a:extLst>
            <a:ext uri="{FF2B5EF4-FFF2-40B4-BE49-F238E27FC236}">
              <a16:creationId xmlns:a16="http://schemas.microsoft.com/office/drawing/2014/main" id="{1FDE5526-8878-4D1F-A6AE-C62ED5FF8DE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2" name="正方形/長方形 721">
          <a:extLst>
            <a:ext uri="{FF2B5EF4-FFF2-40B4-BE49-F238E27FC236}">
              <a16:creationId xmlns:a16="http://schemas.microsoft.com/office/drawing/2014/main" id="{9B214895-2E79-4338-8BCB-FC9DA8FF015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3" name="正方形/長方形 722">
          <a:extLst>
            <a:ext uri="{FF2B5EF4-FFF2-40B4-BE49-F238E27FC236}">
              <a16:creationId xmlns:a16="http://schemas.microsoft.com/office/drawing/2014/main" id="{BEB17941-F04C-4307-B6D6-6B49867238B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4" name="正方形/長方形 723">
          <a:extLst>
            <a:ext uri="{FF2B5EF4-FFF2-40B4-BE49-F238E27FC236}">
              <a16:creationId xmlns:a16="http://schemas.microsoft.com/office/drawing/2014/main" id="{320CC76A-E98E-4EDF-A81C-9300ACDADD9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5" name="正方形/長方形 724">
          <a:extLst>
            <a:ext uri="{FF2B5EF4-FFF2-40B4-BE49-F238E27FC236}">
              <a16:creationId xmlns:a16="http://schemas.microsoft.com/office/drawing/2014/main" id="{C9906F39-5CC8-4EB0-A358-2C1BE7923DF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6" name="テキスト ボックス 725">
          <a:extLst>
            <a:ext uri="{FF2B5EF4-FFF2-40B4-BE49-F238E27FC236}">
              <a16:creationId xmlns:a16="http://schemas.microsoft.com/office/drawing/2014/main" id="{57A0A1A3-350C-40E3-832E-838D512AB80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7" name="直線コネクタ 726">
          <a:extLst>
            <a:ext uri="{FF2B5EF4-FFF2-40B4-BE49-F238E27FC236}">
              <a16:creationId xmlns:a16="http://schemas.microsoft.com/office/drawing/2014/main" id="{D0602A39-6846-4CCE-BA40-BC5F957AD73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8" name="テキスト ボックス 727">
          <a:extLst>
            <a:ext uri="{FF2B5EF4-FFF2-40B4-BE49-F238E27FC236}">
              <a16:creationId xmlns:a16="http://schemas.microsoft.com/office/drawing/2014/main" id="{BD94A29D-D8BC-4BAA-B50A-C4F729B7657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29" name="直線コネクタ 728">
          <a:extLst>
            <a:ext uri="{FF2B5EF4-FFF2-40B4-BE49-F238E27FC236}">
              <a16:creationId xmlns:a16="http://schemas.microsoft.com/office/drawing/2014/main" id="{9EF00F6E-5021-4CF9-9449-E916693C635C}"/>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730" name="テキスト ボックス 729">
          <a:extLst>
            <a:ext uri="{FF2B5EF4-FFF2-40B4-BE49-F238E27FC236}">
              <a16:creationId xmlns:a16="http://schemas.microsoft.com/office/drawing/2014/main" id="{6FD41768-79A8-4D74-8BA1-EF6FE051303D}"/>
            </a:ext>
          </a:extLst>
        </xdr:cNvPr>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31" name="直線コネクタ 730">
          <a:extLst>
            <a:ext uri="{FF2B5EF4-FFF2-40B4-BE49-F238E27FC236}">
              <a16:creationId xmlns:a16="http://schemas.microsoft.com/office/drawing/2014/main" id="{51A6DD32-D62A-443E-9C6E-085C820F40E3}"/>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32" name="テキスト ボックス 731">
          <a:extLst>
            <a:ext uri="{FF2B5EF4-FFF2-40B4-BE49-F238E27FC236}">
              <a16:creationId xmlns:a16="http://schemas.microsoft.com/office/drawing/2014/main" id="{66013DA3-937A-40F1-A790-260A38E4DD81}"/>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33" name="直線コネクタ 732">
          <a:extLst>
            <a:ext uri="{FF2B5EF4-FFF2-40B4-BE49-F238E27FC236}">
              <a16:creationId xmlns:a16="http://schemas.microsoft.com/office/drawing/2014/main" id="{A353A192-F456-44CE-A67E-F32BFA1651DA}"/>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34" name="テキスト ボックス 733">
          <a:extLst>
            <a:ext uri="{FF2B5EF4-FFF2-40B4-BE49-F238E27FC236}">
              <a16:creationId xmlns:a16="http://schemas.microsoft.com/office/drawing/2014/main" id="{287ADB8B-1406-440A-9FBD-11B0B809F2D9}"/>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35" name="直線コネクタ 734">
          <a:extLst>
            <a:ext uri="{FF2B5EF4-FFF2-40B4-BE49-F238E27FC236}">
              <a16:creationId xmlns:a16="http://schemas.microsoft.com/office/drawing/2014/main" id="{4516F18F-14FD-4B24-9121-B80013F59822}"/>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36" name="テキスト ボックス 735">
          <a:extLst>
            <a:ext uri="{FF2B5EF4-FFF2-40B4-BE49-F238E27FC236}">
              <a16:creationId xmlns:a16="http://schemas.microsoft.com/office/drawing/2014/main" id="{C3277AEF-5A33-453E-9228-A51132CBBEA2}"/>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7" name="直線コネクタ 736">
          <a:extLst>
            <a:ext uri="{FF2B5EF4-FFF2-40B4-BE49-F238E27FC236}">
              <a16:creationId xmlns:a16="http://schemas.microsoft.com/office/drawing/2014/main" id="{F39A26B9-1257-43DA-88E4-3E1C69FF6C56}"/>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38" name="テキスト ボックス 737">
          <a:extLst>
            <a:ext uri="{FF2B5EF4-FFF2-40B4-BE49-F238E27FC236}">
              <a16:creationId xmlns:a16="http://schemas.microsoft.com/office/drawing/2014/main" id="{3ED2663F-284A-4883-BB80-C481FF077559}"/>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9" name="【消防施設】&#10;有形固定資産減価償却率グラフ枠">
          <a:extLst>
            <a:ext uri="{FF2B5EF4-FFF2-40B4-BE49-F238E27FC236}">
              <a16:creationId xmlns:a16="http://schemas.microsoft.com/office/drawing/2014/main" id="{870B77CE-8064-47E9-8B3D-ECD3907FD42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97537</xdr:rowOff>
    </xdr:from>
    <xdr:to>
      <xdr:col>85</xdr:col>
      <xdr:colOff>126364</xdr:colOff>
      <xdr:row>84</xdr:row>
      <xdr:rowOff>154687</xdr:rowOff>
    </xdr:to>
    <xdr:cxnSp macro="">
      <xdr:nvCxnSpPr>
        <xdr:cNvPr id="740" name="直線コネクタ 739">
          <a:extLst>
            <a:ext uri="{FF2B5EF4-FFF2-40B4-BE49-F238E27FC236}">
              <a16:creationId xmlns:a16="http://schemas.microsoft.com/office/drawing/2014/main" id="{3400148A-4CA9-4E17-8264-F05909FF660B}"/>
            </a:ext>
          </a:extLst>
        </xdr:cNvPr>
        <xdr:cNvCxnSpPr/>
      </xdr:nvCxnSpPr>
      <xdr:spPr>
        <a:xfrm flipV="1">
          <a:off x="16318864" y="13299187"/>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84</xdr:row>
      <xdr:rowOff>158514</xdr:rowOff>
    </xdr:from>
    <xdr:ext cx="405111" cy="259045"/>
    <xdr:sp macro="" textlink="">
      <xdr:nvSpPr>
        <xdr:cNvPr id="741" name="【消防施設】&#10;有形固定資産減価償却率最小値テキスト">
          <a:extLst>
            <a:ext uri="{FF2B5EF4-FFF2-40B4-BE49-F238E27FC236}">
              <a16:creationId xmlns:a16="http://schemas.microsoft.com/office/drawing/2014/main" id="{F61B3CFF-181D-4D85-8FE3-6EA10DAC2ADE}"/>
            </a:ext>
          </a:extLst>
        </xdr:cNvPr>
        <xdr:cNvSpPr txBox="1"/>
      </xdr:nvSpPr>
      <xdr:spPr>
        <a:xfrm>
          <a:off x="16357600" y="14560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84</xdr:row>
      <xdr:rowOff>154687</xdr:rowOff>
    </xdr:from>
    <xdr:to>
      <xdr:col>86</xdr:col>
      <xdr:colOff>25400</xdr:colOff>
      <xdr:row>84</xdr:row>
      <xdr:rowOff>154687</xdr:rowOff>
    </xdr:to>
    <xdr:cxnSp macro="">
      <xdr:nvCxnSpPr>
        <xdr:cNvPr id="742" name="直線コネクタ 741">
          <a:extLst>
            <a:ext uri="{FF2B5EF4-FFF2-40B4-BE49-F238E27FC236}">
              <a16:creationId xmlns:a16="http://schemas.microsoft.com/office/drawing/2014/main" id="{D8DDC48A-9751-4623-9C71-A8A511DE9296}"/>
            </a:ext>
          </a:extLst>
        </xdr:cNvPr>
        <xdr:cNvCxnSpPr/>
      </xdr:nvCxnSpPr>
      <xdr:spPr>
        <a:xfrm>
          <a:off x="16230600" y="14556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44214</xdr:rowOff>
    </xdr:from>
    <xdr:ext cx="405111" cy="259045"/>
    <xdr:sp macro="" textlink="">
      <xdr:nvSpPr>
        <xdr:cNvPr id="743" name="【消防施設】&#10;有形固定資産減価償却率最大値テキスト">
          <a:extLst>
            <a:ext uri="{FF2B5EF4-FFF2-40B4-BE49-F238E27FC236}">
              <a16:creationId xmlns:a16="http://schemas.microsoft.com/office/drawing/2014/main" id="{E58DA2C0-A666-4290-AB7D-738B29743250}"/>
            </a:ext>
          </a:extLst>
        </xdr:cNvPr>
        <xdr:cNvSpPr txBox="1"/>
      </xdr:nvSpPr>
      <xdr:spPr>
        <a:xfrm>
          <a:off x="16357600" y="1307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97537</xdr:rowOff>
    </xdr:from>
    <xdr:to>
      <xdr:col>86</xdr:col>
      <xdr:colOff>25400</xdr:colOff>
      <xdr:row>77</xdr:row>
      <xdr:rowOff>97537</xdr:rowOff>
    </xdr:to>
    <xdr:cxnSp macro="">
      <xdr:nvCxnSpPr>
        <xdr:cNvPr id="744" name="直線コネクタ 743">
          <a:extLst>
            <a:ext uri="{FF2B5EF4-FFF2-40B4-BE49-F238E27FC236}">
              <a16:creationId xmlns:a16="http://schemas.microsoft.com/office/drawing/2014/main" id="{0263E442-09F5-47EF-95FC-BA7C4904C604}"/>
            </a:ext>
          </a:extLst>
        </xdr:cNvPr>
        <xdr:cNvCxnSpPr/>
      </xdr:nvCxnSpPr>
      <xdr:spPr>
        <a:xfrm>
          <a:off x="16230600" y="13299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38879</xdr:rowOff>
    </xdr:from>
    <xdr:ext cx="405111" cy="259045"/>
    <xdr:sp macro="" textlink="">
      <xdr:nvSpPr>
        <xdr:cNvPr id="745" name="【消防施設】&#10;有形固定資産減価償却率平均値テキスト">
          <a:extLst>
            <a:ext uri="{FF2B5EF4-FFF2-40B4-BE49-F238E27FC236}">
              <a16:creationId xmlns:a16="http://schemas.microsoft.com/office/drawing/2014/main" id="{E669C6BE-97F3-436C-B383-506DAE9E9467}"/>
            </a:ext>
          </a:extLst>
        </xdr:cNvPr>
        <xdr:cNvSpPr txBox="1"/>
      </xdr:nvSpPr>
      <xdr:spPr>
        <a:xfrm>
          <a:off x="16357600" y="137548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60452</xdr:rowOff>
    </xdr:from>
    <xdr:to>
      <xdr:col>85</xdr:col>
      <xdr:colOff>177800</xdr:colOff>
      <xdr:row>80</xdr:row>
      <xdr:rowOff>162052</xdr:rowOff>
    </xdr:to>
    <xdr:sp macro="" textlink="">
      <xdr:nvSpPr>
        <xdr:cNvPr id="746" name="フローチャート: 判断 745">
          <a:extLst>
            <a:ext uri="{FF2B5EF4-FFF2-40B4-BE49-F238E27FC236}">
              <a16:creationId xmlns:a16="http://schemas.microsoft.com/office/drawing/2014/main" id="{759F3D00-554D-4C5C-95AD-AD0B43B0AB54}"/>
            </a:ext>
          </a:extLst>
        </xdr:cNvPr>
        <xdr:cNvSpPr/>
      </xdr:nvSpPr>
      <xdr:spPr>
        <a:xfrm>
          <a:off x="16268700" y="1377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44450</xdr:rowOff>
    </xdr:from>
    <xdr:to>
      <xdr:col>81</xdr:col>
      <xdr:colOff>101600</xdr:colOff>
      <xdr:row>80</xdr:row>
      <xdr:rowOff>146050</xdr:rowOff>
    </xdr:to>
    <xdr:sp macro="" textlink="">
      <xdr:nvSpPr>
        <xdr:cNvPr id="747" name="フローチャート: 判断 746">
          <a:extLst>
            <a:ext uri="{FF2B5EF4-FFF2-40B4-BE49-F238E27FC236}">
              <a16:creationId xmlns:a16="http://schemas.microsoft.com/office/drawing/2014/main" id="{C5601D6B-A300-4AFC-ADC6-EBBDBBDF5A9F}"/>
            </a:ext>
          </a:extLst>
        </xdr:cNvPr>
        <xdr:cNvSpPr/>
      </xdr:nvSpPr>
      <xdr:spPr>
        <a:xfrm>
          <a:off x="15430500" y="1376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17018</xdr:rowOff>
    </xdr:from>
    <xdr:to>
      <xdr:col>76</xdr:col>
      <xdr:colOff>165100</xdr:colOff>
      <xdr:row>80</xdr:row>
      <xdr:rowOff>118618</xdr:rowOff>
    </xdr:to>
    <xdr:sp macro="" textlink="">
      <xdr:nvSpPr>
        <xdr:cNvPr id="748" name="フローチャート: 判断 747">
          <a:extLst>
            <a:ext uri="{FF2B5EF4-FFF2-40B4-BE49-F238E27FC236}">
              <a16:creationId xmlns:a16="http://schemas.microsoft.com/office/drawing/2014/main" id="{AB68E3CC-7311-41FF-B82F-5008E645450F}"/>
            </a:ext>
          </a:extLst>
        </xdr:cNvPr>
        <xdr:cNvSpPr/>
      </xdr:nvSpPr>
      <xdr:spPr>
        <a:xfrm>
          <a:off x="14541500" y="1373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79</xdr:row>
      <xdr:rowOff>163322</xdr:rowOff>
    </xdr:from>
    <xdr:to>
      <xdr:col>72</xdr:col>
      <xdr:colOff>38100</xdr:colOff>
      <xdr:row>80</xdr:row>
      <xdr:rowOff>93472</xdr:rowOff>
    </xdr:to>
    <xdr:sp macro="" textlink="">
      <xdr:nvSpPr>
        <xdr:cNvPr id="749" name="フローチャート: 判断 748">
          <a:extLst>
            <a:ext uri="{FF2B5EF4-FFF2-40B4-BE49-F238E27FC236}">
              <a16:creationId xmlns:a16="http://schemas.microsoft.com/office/drawing/2014/main" id="{A4951512-218D-4A6B-89F7-85E92782B916}"/>
            </a:ext>
          </a:extLst>
        </xdr:cNvPr>
        <xdr:cNvSpPr/>
      </xdr:nvSpPr>
      <xdr:spPr>
        <a:xfrm>
          <a:off x="13652500" y="13707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138176</xdr:rowOff>
    </xdr:from>
    <xdr:to>
      <xdr:col>67</xdr:col>
      <xdr:colOff>101600</xdr:colOff>
      <xdr:row>80</xdr:row>
      <xdr:rowOff>68326</xdr:rowOff>
    </xdr:to>
    <xdr:sp macro="" textlink="">
      <xdr:nvSpPr>
        <xdr:cNvPr id="750" name="フローチャート: 判断 749">
          <a:extLst>
            <a:ext uri="{FF2B5EF4-FFF2-40B4-BE49-F238E27FC236}">
              <a16:creationId xmlns:a16="http://schemas.microsoft.com/office/drawing/2014/main" id="{FAB4F76D-4E54-4C08-AE0D-B31AE6EAC255}"/>
            </a:ext>
          </a:extLst>
        </xdr:cNvPr>
        <xdr:cNvSpPr/>
      </xdr:nvSpPr>
      <xdr:spPr>
        <a:xfrm>
          <a:off x="12763500" y="1368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498CC4E9-CB61-4D8F-9F6A-BD2CDBE1E48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3A71D84F-C979-4692-874A-47D525311F4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B3921A82-20BD-44C9-98E7-C19AF9941A4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26005797-AB5B-48CA-936B-B6846D357A7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59BB1BCF-F76E-470B-8398-73F706013DF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147320</xdr:rowOff>
    </xdr:from>
    <xdr:to>
      <xdr:col>85</xdr:col>
      <xdr:colOff>177800</xdr:colOff>
      <xdr:row>80</xdr:row>
      <xdr:rowOff>77470</xdr:rowOff>
    </xdr:to>
    <xdr:sp macro="" textlink="">
      <xdr:nvSpPr>
        <xdr:cNvPr id="756" name="楕円 755">
          <a:extLst>
            <a:ext uri="{FF2B5EF4-FFF2-40B4-BE49-F238E27FC236}">
              <a16:creationId xmlns:a16="http://schemas.microsoft.com/office/drawing/2014/main" id="{40C54BE0-264A-4B4C-B821-638F4F5E0265}"/>
            </a:ext>
          </a:extLst>
        </xdr:cNvPr>
        <xdr:cNvSpPr/>
      </xdr:nvSpPr>
      <xdr:spPr>
        <a:xfrm>
          <a:off x="16268700" y="1369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170197</xdr:rowOff>
    </xdr:from>
    <xdr:ext cx="405111" cy="259045"/>
    <xdr:sp macro="" textlink="">
      <xdr:nvSpPr>
        <xdr:cNvPr id="757" name="【消防施設】&#10;有形固定資産減価償却率該当値テキスト">
          <a:extLst>
            <a:ext uri="{FF2B5EF4-FFF2-40B4-BE49-F238E27FC236}">
              <a16:creationId xmlns:a16="http://schemas.microsoft.com/office/drawing/2014/main" id="{0C279F7D-2963-4D35-940C-3DFD43329164}"/>
            </a:ext>
          </a:extLst>
        </xdr:cNvPr>
        <xdr:cNvSpPr txBox="1"/>
      </xdr:nvSpPr>
      <xdr:spPr>
        <a:xfrm>
          <a:off x="16357600" y="1354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101600</xdr:rowOff>
    </xdr:from>
    <xdr:to>
      <xdr:col>81</xdr:col>
      <xdr:colOff>101600</xdr:colOff>
      <xdr:row>80</xdr:row>
      <xdr:rowOff>31750</xdr:rowOff>
    </xdr:to>
    <xdr:sp macro="" textlink="">
      <xdr:nvSpPr>
        <xdr:cNvPr id="758" name="楕円 757">
          <a:extLst>
            <a:ext uri="{FF2B5EF4-FFF2-40B4-BE49-F238E27FC236}">
              <a16:creationId xmlns:a16="http://schemas.microsoft.com/office/drawing/2014/main" id="{707AC632-F628-4FDF-B53B-D2C0540C95AD}"/>
            </a:ext>
          </a:extLst>
        </xdr:cNvPr>
        <xdr:cNvSpPr/>
      </xdr:nvSpPr>
      <xdr:spPr>
        <a:xfrm>
          <a:off x="15430500" y="1364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152400</xdr:rowOff>
    </xdr:from>
    <xdr:to>
      <xdr:col>85</xdr:col>
      <xdr:colOff>127000</xdr:colOff>
      <xdr:row>80</xdr:row>
      <xdr:rowOff>26670</xdr:rowOff>
    </xdr:to>
    <xdr:cxnSp macro="">
      <xdr:nvCxnSpPr>
        <xdr:cNvPr id="759" name="直線コネクタ 758">
          <a:extLst>
            <a:ext uri="{FF2B5EF4-FFF2-40B4-BE49-F238E27FC236}">
              <a16:creationId xmlns:a16="http://schemas.microsoft.com/office/drawing/2014/main" id="{FFD897BD-ACE6-4C1E-B1FD-DCC97C4D4B8B}"/>
            </a:ext>
          </a:extLst>
        </xdr:cNvPr>
        <xdr:cNvCxnSpPr/>
      </xdr:nvCxnSpPr>
      <xdr:spPr>
        <a:xfrm>
          <a:off x="15481300" y="1369695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92456</xdr:rowOff>
    </xdr:from>
    <xdr:to>
      <xdr:col>76</xdr:col>
      <xdr:colOff>165100</xdr:colOff>
      <xdr:row>80</xdr:row>
      <xdr:rowOff>22606</xdr:rowOff>
    </xdr:to>
    <xdr:sp macro="" textlink="">
      <xdr:nvSpPr>
        <xdr:cNvPr id="760" name="楕円 759">
          <a:extLst>
            <a:ext uri="{FF2B5EF4-FFF2-40B4-BE49-F238E27FC236}">
              <a16:creationId xmlns:a16="http://schemas.microsoft.com/office/drawing/2014/main" id="{81528EBF-297A-4314-8F60-0CC133F5EF32}"/>
            </a:ext>
          </a:extLst>
        </xdr:cNvPr>
        <xdr:cNvSpPr/>
      </xdr:nvSpPr>
      <xdr:spPr>
        <a:xfrm>
          <a:off x="14541500" y="1363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143256</xdr:rowOff>
    </xdr:from>
    <xdr:to>
      <xdr:col>81</xdr:col>
      <xdr:colOff>50800</xdr:colOff>
      <xdr:row>79</xdr:row>
      <xdr:rowOff>152400</xdr:rowOff>
    </xdr:to>
    <xdr:cxnSp macro="">
      <xdr:nvCxnSpPr>
        <xdr:cNvPr id="761" name="直線コネクタ 760">
          <a:extLst>
            <a:ext uri="{FF2B5EF4-FFF2-40B4-BE49-F238E27FC236}">
              <a16:creationId xmlns:a16="http://schemas.microsoft.com/office/drawing/2014/main" id="{ECE9BC06-FDB8-4C9E-8FE8-B58C5990595A}"/>
            </a:ext>
          </a:extLst>
        </xdr:cNvPr>
        <xdr:cNvCxnSpPr/>
      </xdr:nvCxnSpPr>
      <xdr:spPr>
        <a:xfrm>
          <a:off x="14592300" y="1368780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67311</xdr:rowOff>
    </xdr:from>
    <xdr:to>
      <xdr:col>72</xdr:col>
      <xdr:colOff>38100</xdr:colOff>
      <xdr:row>79</xdr:row>
      <xdr:rowOff>168911</xdr:rowOff>
    </xdr:to>
    <xdr:sp macro="" textlink="">
      <xdr:nvSpPr>
        <xdr:cNvPr id="762" name="楕円 761">
          <a:extLst>
            <a:ext uri="{FF2B5EF4-FFF2-40B4-BE49-F238E27FC236}">
              <a16:creationId xmlns:a16="http://schemas.microsoft.com/office/drawing/2014/main" id="{D15B4D88-E234-4E86-88D4-730F19A1C65D}"/>
            </a:ext>
          </a:extLst>
        </xdr:cNvPr>
        <xdr:cNvSpPr/>
      </xdr:nvSpPr>
      <xdr:spPr>
        <a:xfrm>
          <a:off x="13652500" y="1361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118111</xdr:rowOff>
    </xdr:from>
    <xdr:to>
      <xdr:col>76</xdr:col>
      <xdr:colOff>114300</xdr:colOff>
      <xdr:row>79</xdr:row>
      <xdr:rowOff>143256</xdr:rowOff>
    </xdr:to>
    <xdr:cxnSp macro="">
      <xdr:nvCxnSpPr>
        <xdr:cNvPr id="763" name="直線コネクタ 762">
          <a:extLst>
            <a:ext uri="{FF2B5EF4-FFF2-40B4-BE49-F238E27FC236}">
              <a16:creationId xmlns:a16="http://schemas.microsoft.com/office/drawing/2014/main" id="{EE0BB86B-A3A3-4A55-A565-E030451AE712}"/>
            </a:ext>
          </a:extLst>
        </xdr:cNvPr>
        <xdr:cNvCxnSpPr/>
      </xdr:nvCxnSpPr>
      <xdr:spPr>
        <a:xfrm>
          <a:off x="13703300" y="13662661"/>
          <a:ext cx="8890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161037</xdr:rowOff>
    </xdr:from>
    <xdr:to>
      <xdr:col>67</xdr:col>
      <xdr:colOff>101600</xdr:colOff>
      <xdr:row>79</xdr:row>
      <xdr:rowOff>91187</xdr:rowOff>
    </xdr:to>
    <xdr:sp macro="" textlink="">
      <xdr:nvSpPr>
        <xdr:cNvPr id="764" name="楕円 763">
          <a:extLst>
            <a:ext uri="{FF2B5EF4-FFF2-40B4-BE49-F238E27FC236}">
              <a16:creationId xmlns:a16="http://schemas.microsoft.com/office/drawing/2014/main" id="{08BF1761-68E6-41AB-B4C8-BD2059AFFC50}"/>
            </a:ext>
          </a:extLst>
        </xdr:cNvPr>
        <xdr:cNvSpPr/>
      </xdr:nvSpPr>
      <xdr:spPr>
        <a:xfrm>
          <a:off x="12763500" y="1353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40387</xdr:rowOff>
    </xdr:from>
    <xdr:to>
      <xdr:col>71</xdr:col>
      <xdr:colOff>177800</xdr:colOff>
      <xdr:row>79</xdr:row>
      <xdr:rowOff>118111</xdr:rowOff>
    </xdr:to>
    <xdr:cxnSp macro="">
      <xdr:nvCxnSpPr>
        <xdr:cNvPr id="765" name="直線コネクタ 764">
          <a:extLst>
            <a:ext uri="{FF2B5EF4-FFF2-40B4-BE49-F238E27FC236}">
              <a16:creationId xmlns:a16="http://schemas.microsoft.com/office/drawing/2014/main" id="{60970F64-8ED9-4672-BBFA-FB6DD94EF250}"/>
            </a:ext>
          </a:extLst>
        </xdr:cNvPr>
        <xdr:cNvCxnSpPr/>
      </xdr:nvCxnSpPr>
      <xdr:spPr>
        <a:xfrm>
          <a:off x="12814300" y="13584937"/>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137177</xdr:rowOff>
    </xdr:from>
    <xdr:ext cx="405111" cy="259045"/>
    <xdr:sp macro="" textlink="">
      <xdr:nvSpPr>
        <xdr:cNvPr id="766" name="n_1aveValue【消防施設】&#10;有形固定資産減価償却率">
          <a:extLst>
            <a:ext uri="{FF2B5EF4-FFF2-40B4-BE49-F238E27FC236}">
              <a16:creationId xmlns:a16="http://schemas.microsoft.com/office/drawing/2014/main" id="{E1FA62C8-D427-47E8-9990-92B4774D1715}"/>
            </a:ext>
          </a:extLst>
        </xdr:cNvPr>
        <xdr:cNvSpPr txBox="1"/>
      </xdr:nvSpPr>
      <xdr:spPr>
        <a:xfrm>
          <a:off x="15266044" y="1385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109745</xdr:rowOff>
    </xdr:from>
    <xdr:ext cx="405111" cy="259045"/>
    <xdr:sp macro="" textlink="">
      <xdr:nvSpPr>
        <xdr:cNvPr id="767" name="n_2aveValue【消防施設】&#10;有形固定資産減価償却率">
          <a:extLst>
            <a:ext uri="{FF2B5EF4-FFF2-40B4-BE49-F238E27FC236}">
              <a16:creationId xmlns:a16="http://schemas.microsoft.com/office/drawing/2014/main" id="{F09C908C-F52A-4CD9-97FD-3F20C4EF7BDA}"/>
            </a:ext>
          </a:extLst>
        </xdr:cNvPr>
        <xdr:cNvSpPr txBox="1"/>
      </xdr:nvSpPr>
      <xdr:spPr>
        <a:xfrm>
          <a:off x="14389744" y="13825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84599</xdr:rowOff>
    </xdr:from>
    <xdr:ext cx="405111" cy="259045"/>
    <xdr:sp macro="" textlink="">
      <xdr:nvSpPr>
        <xdr:cNvPr id="768" name="n_3aveValue【消防施設】&#10;有形固定資産減価償却率">
          <a:extLst>
            <a:ext uri="{FF2B5EF4-FFF2-40B4-BE49-F238E27FC236}">
              <a16:creationId xmlns:a16="http://schemas.microsoft.com/office/drawing/2014/main" id="{D1A2B3CA-1A1A-44C8-83C9-78A3DC687D24}"/>
            </a:ext>
          </a:extLst>
        </xdr:cNvPr>
        <xdr:cNvSpPr txBox="1"/>
      </xdr:nvSpPr>
      <xdr:spPr>
        <a:xfrm>
          <a:off x="13500744" y="13800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59453</xdr:rowOff>
    </xdr:from>
    <xdr:ext cx="405111" cy="259045"/>
    <xdr:sp macro="" textlink="">
      <xdr:nvSpPr>
        <xdr:cNvPr id="769" name="n_4aveValue【消防施設】&#10;有形固定資産減価償却率">
          <a:extLst>
            <a:ext uri="{FF2B5EF4-FFF2-40B4-BE49-F238E27FC236}">
              <a16:creationId xmlns:a16="http://schemas.microsoft.com/office/drawing/2014/main" id="{FCE10851-00E2-4CDB-8486-33DB83EB31BA}"/>
            </a:ext>
          </a:extLst>
        </xdr:cNvPr>
        <xdr:cNvSpPr txBox="1"/>
      </xdr:nvSpPr>
      <xdr:spPr>
        <a:xfrm>
          <a:off x="12611744" y="13775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48277</xdr:rowOff>
    </xdr:from>
    <xdr:ext cx="405111" cy="259045"/>
    <xdr:sp macro="" textlink="">
      <xdr:nvSpPr>
        <xdr:cNvPr id="770" name="n_1mainValue【消防施設】&#10;有形固定資産減価償却率">
          <a:extLst>
            <a:ext uri="{FF2B5EF4-FFF2-40B4-BE49-F238E27FC236}">
              <a16:creationId xmlns:a16="http://schemas.microsoft.com/office/drawing/2014/main" id="{76ECCBC1-7194-4AC6-9705-77769FCE6D74}"/>
            </a:ext>
          </a:extLst>
        </xdr:cNvPr>
        <xdr:cNvSpPr txBox="1"/>
      </xdr:nvSpPr>
      <xdr:spPr>
        <a:xfrm>
          <a:off x="15266044" y="1342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39133</xdr:rowOff>
    </xdr:from>
    <xdr:ext cx="405111" cy="259045"/>
    <xdr:sp macro="" textlink="">
      <xdr:nvSpPr>
        <xdr:cNvPr id="771" name="n_2mainValue【消防施設】&#10;有形固定資産減価償却率">
          <a:extLst>
            <a:ext uri="{FF2B5EF4-FFF2-40B4-BE49-F238E27FC236}">
              <a16:creationId xmlns:a16="http://schemas.microsoft.com/office/drawing/2014/main" id="{678825A3-DE8B-4FF8-88D8-5A1E8A6019EF}"/>
            </a:ext>
          </a:extLst>
        </xdr:cNvPr>
        <xdr:cNvSpPr txBox="1"/>
      </xdr:nvSpPr>
      <xdr:spPr>
        <a:xfrm>
          <a:off x="14389744" y="1341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13988</xdr:rowOff>
    </xdr:from>
    <xdr:ext cx="405111" cy="259045"/>
    <xdr:sp macro="" textlink="">
      <xdr:nvSpPr>
        <xdr:cNvPr id="772" name="n_3mainValue【消防施設】&#10;有形固定資産減価償却率">
          <a:extLst>
            <a:ext uri="{FF2B5EF4-FFF2-40B4-BE49-F238E27FC236}">
              <a16:creationId xmlns:a16="http://schemas.microsoft.com/office/drawing/2014/main" id="{27F7A0D5-E989-4962-A7E8-284EC2035D1C}"/>
            </a:ext>
          </a:extLst>
        </xdr:cNvPr>
        <xdr:cNvSpPr txBox="1"/>
      </xdr:nvSpPr>
      <xdr:spPr>
        <a:xfrm>
          <a:off x="13500744" y="1338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107714</xdr:rowOff>
    </xdr:from>
    <xdr:ext cx="405111" cy="259045"/>
    <xdr:sp macro="" textlink="">
      <xdr:nvSpPr>
        <xdr:cNvPr id="773" name="n_4mainValue【消防施設】&#10;有形固定資産減価償却率">
          <a:extLst>
            <a:ext uri="{FF2B5EF4-FFF2-40B4-BE49-F238E27FC236}">
              <a16:creationId xmlns:a16="http://schemas.microsoft.com/office/drawing/2014/main" id="{38B985EF-CB83-4138-8653-E70A9FE14821}"/>
            </a:ext>
          </a:extLst>
        </xdr:cNvPr>
        <xdr:cNvSpPr txBox="1"/>
      </xdr:nvSpPr>
      <xdr:spPr>
        <a:xfrm>
          <a:off x="12611744" y="13309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4" name="正方形/長方形 773">
          <a:extLst>
            <a:ext uri="{FF2B5EF4-FFF2-40B4-BE49-F238E27FC236}">
              <a16:creationId xmlns:a16="http://schemas.microsoft.com/office/drawing/2014/main" id="{10CD0E73-31F6-4E3C-BEC8-25C2F950240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5" name="正方形/長方形 774">
          <a:extLst>
            <a:ext uri="{FF2B5EF4-FFF2-40B4-BE49-F238E27FC236}">
              <a16:creationId xmlns:a16="http://schemas.microsoft.com/office/drawing/2014/main" id="{005B078A-7EEF-40A0-A316-61A86B36B81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6" name="正方形/長方形 775">
          <a:extLst>
            <a:ext uri="{FF2B5EF4-FFF2-40B4-BE49-F238E27FC236}">
              <a16:creationId xmlns:a16="http://schemas.microsoft.com/office/drawing/2014/main" id="{0B5E03AF-F840-485C-8EEA-9FC2CDB167E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7" name="正方形/長方形 776">
          <a:extLst>
            <a:ext uri="{FF2B5EF4-FFF2-40B4-BE49-F238E27FC236}">
              <a16:creationId xmlns:a16="http://schemas.microsoft.com/office/drawing/2014/main" id="{964B02B4-3BD3-4430-AFAF-C879875BD95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8" name="正方形/長方形 777">
          <a:extLst>
            <a:ext uri="{FF2B5EF4-FFF2-40B4-BE49-F238E27FC236}">
              <a16:creationId xmlns:a16="http://schemas.microsoft.com/office/drawing/2014/main" id="{A273F306-7D4E-4CAD-9E1F-D9E0295A85B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9" name="正方形/長方形 778">
          <a:extLst>
            <a:ext uri="{FF2B5EF4-FFF2-40B4-BE49-F238E27FC236}">
              <a16:creationId xmlns:a16="http://schemas.microsoft.com/office/drawing/2014/main" id="{E0F9DED0-3FC8-40D0-87D8-9EB05997FFD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0" name="正方形/長方形 779">
          <a:extLst>
            <a:ext uri="{FF2B5EF4-FFF2-40B4-BE49-F238E27FC236}">
              <a16:creationId xmlns:a16="http://schemas.microsoft.com/office/drawing/2014/main" id="{A83148E9-A7D0-4E9F-8C17-ADCE1DBE496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1" name="正方形/長方形 780">
          <a:extLst>
            <a:ext uri="{FF2B5EF4-FFF2-40B4-BE49-F238E27FC236}">
              <a16:creationId xmlns:a16="http://schemas.microsoft.com/office/drawing/2014/main" id="{CE8AB94D-A776-4C74-9B98-A804868EDFD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2" name="テキスト ボックス 781">
          <a:extLst>
            <a:ext uri="{FF2B5EF4-FFF2-40B4-BE49-F238E27FC236}">
              <a16:creationId xmlns:a16="http://schemas.microsoft.com/office/drawing/2014/main" id="{5500A28B-76E3-439F-A152-B76393CC6FD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3" name="直線コネクタ 782">
          <a:extLst>
            <a:ext uri="{FF2B5EF4-FFF2-40B4-BE49-F238E27FC236}">
              <a16:creationId xmlns:a16="http://schemas.microsoft.com/office/drawing/2014/main" id="{C81C6F61-DF19-43AA-BA5A-626B64B7003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4" name="直線コネクタ 783">
          <a:extLst>
            <a:ext uri="{FF2B5EF4-FFF2-40B4-BE49-F238E27FC236}">
              <a16:creationId xmlns:a16="http://schemas.microsoft.com/office/drawing/2014/main" id="{220261C2-D04D-4C35-ABB9-9DAB8E4167AE}"/>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5" name="テキスト ボックス 784">
          <a:extLst>
            <a:ext uri="{FF2B5EF4-FFF2-40B4-BE49-F238E27FC236}">
              <a16:creationId xmlns:a16="http://schemas.microsoft.com/office/drawing/2014/main" id="{196495C1-2605-4236-B466-9B5486A95109}"/>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6" name="直線コネクタ 785">
          <a:extLst>
            <a:ext uri="{FF2B5EF4-FFF2-40B4-BE49-F238E27FC236}">
              <a16:creationId xmlns:a16="http://schemas.microsoft.com/office/drawing/2014/main" id="{6EC868E5-A578-4B42-A639-B169404CDD3E}"/>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7" name="テキスト ボックス 786">
          <a:extLst>
            <a:ext uri="{FF2B5EF4-FFF2-40B4-BE49-F238E27FC236}">
              <a16:creationId xmlns:a16="http://schemas.microsoft.com/office/drawing/2014/main" id="{AAFD86BA-863C-4674-92BE-3A19C4AEEDD7}"/>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8" name="直線コネクタ 787">
          <a:extLst>
            <a:ext uri="{FF2B5EF4-FFF2-40B4-BE49-F238E27FC236}">
              <a16:creationId xmlns:a16="http://schemas.microsoft.com/office/drawing/2014/main" id="{D0C9AD5E-7334-427C-97EE-3F8F3A013F18}"/>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9" name="テキスト ボックス 788">
          <a:extLst>
            <a:ext uri="{FF2B5EF4-FFF2-40B4-BE49-F238E27FC236}">
              <a16:creationId xmlns:a16="http://schemas.microsoft.com/office/drawing/2014/main" id="{89BC9EDD-5482-4416-BF23-BE603AC0C1D7}"/>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0" name="直線コネクタ 789">
          <a:extLst>
            <a:ext uri="{FF2B5EF4-FFF2-40B4-BE49-F238E27FC236}">
              <a16:creationId xmlns:a16="http://schemas.microsoft.com/office/drawing/2014/main" id="{970FBFE8-3D6E-408F-A35A-338BD3FA4AAF}"/>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1" name="テキスト ボックス 790">
          <a:extLst>
            <a:ext uri="{FF2B5EF4-FFF2-40B4-BE49-F238E27FC236}">
              <a16:creationId xmlns:a16="http://schemas.microsoft.com/office/drawing/2014/main" id="{F69FD484-B6D3-4986-8CA6-FA72B4635713}"/>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2" name="直線コネクタ 791">
          <a:extLst>
            <a:ext uri="{FF2B5EF4-FFF2-40B4-BE49-F238E27FC236}">
              <a16:creationId xmlns:a16="http://schemas.microsoft.com/office/drawing/2014/main" id="{D819A7E1-E5B9-4F68-A16F-443DFE145946}"/>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3" name="テキスト ボックス 792">
          <a:extLst>
            <a:ext uri="{FF2B5EF4-FFF2-40B4-BE49-F238E27FC236}">
              <a16:creationId xmlns:a16="http://schemas.microsoft.com/office/drawing/2014/main" id="{DB131C6F-FA07-4213-88D5-663D5AB615A6}"/>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a:extLst>
            <a:ext uri="{FF2B5EF4-FFF2-40B4-BE49-F238E27FC236}">
              <a16:creationId xmlns:a16="http://schemas.microsoft.com/office/drawing/2014/main" id="{5C84AB35-05FD-4AF6-8515-71888892E80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5" name="テキスト ボックス 794">
          <a:extLst>
            <a:ext uri="{FF2B5EF4-FFF2-40B4-BE49-F238E27FC236}">
              <a16:creationId xmlns:a16="http://schemas.microsoft.com/office/drawing/2014/main" id="{222E7B82-58F7-478D-BB0B-2BD5AAB67C76}"/>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6" name="【消防施設】&#10;一人当たり面積グラフ枠">
          <a:extLst>
            <a:ext uri="{FF2B5EF4-FFF2-40B4-BE49-F238E27FC236}">
              <a16:creationId xmlns:a16="http://schemas.microsoft.com/office/drawing/2014/main" id="{5E655956-2FC0-48E4-A1F6-77146A77D3F8}"/>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82550</xdr:rowOff>
    </xdr:from>
    <xdr:to>
      <xdr:col>116</xdr:col>
      <xdr:colOff>62864</xdr:colOff>
      <xdr:row>86</xdr:row>
      <xdr:rowOff>0</xdr:rowOff>
    </xdr:to>
    <xdr:cxnSp macro="">
      <xdr:nvCxnSpPr>
        <xdr:cNvPr id="797" name="直線コネクタ 796">
          <a:extLst>
            <a:ext uri="{FF2B5EF4-FFF2-40B4-BE49-F238E27FC236}">
              <a16:creationId xmlns:a16="http://schemas.microsoft.com/office/drawing/2014/main" id="{EB231243-6B0E-47F8-B01B-8589D06F1ECC}"/>
            </a:ext>
          </a:extLst>
        </xdr:cNvPr>
        <xdr:cNvCxnSpPr/>
      </xdr:nvCxnSpPr>
      <xdr:spPr>
        <a:xfrm flipV="1">
          <a:off x="22160864" y="132842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798" name="【消防施設】&#10;一人当たり面積最小値テキスト">
          <a:extLst>
            <a:ext uri="{FF2B5EF4-FFF2-40B4-BE49-F238E27FC236}">
              <a16:creationId xmlns:a16="http://schemas.microsoft.com/office/drawing/2014/main" id="{7AE83464-F2FF-4346-8009-458F18ACC519}"/>
            </a:ext>
          </a:extLst>
        </xdr:cNvPr>
        <xdr:cNvSpPr txBox="1"/>
      </xdr:nvSpPr>
      <xdr:spPr>
        <a:xfrm>
          <a:off x="22199600"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799" name="直線コネクタ 798">
          <a:extLst>
            <a:ext uri="{FF2B5EF4-FFF2-40B4-BE49-F238E27FC236}">
              <a16:creationId xmlns:a16="http://schemas.microsoft.com/office/drawing/2014/main" id="{1B620C07-6FE5-414C-987D-D60E017A80C7}"/>
            </a:ext>
          </a:extLst>
        </xdr:cNvPr>
        <xdr:cNvCxnSpPr/>
      </xdr:nvCxnSpPr>
      <xdr:spPr>
        <a:xfrm>
          <a:off x="22072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29227</xdr:rowOff>
    </xdr:from>
    <xdr:ext cx="469744" cy="259045"/>
    <xdr:sp macro="" textlink="">
      <xdr:nvSpPr>
        <xdr:cNvPr id="800" name="【消防施設】&#10;一人当たり面積最大値テキスト">
          <a:extLst>
            <a:ext uri="{FF2B5EF4-FFF2-40B4-BE49-F238E27FC236}">
              <a16:creationId xmlns:a16="http://schemas.microsoft.com/office/drawing/2014/main" id="{493DF827-105E-4D5C-8151-8C5869D15986}"/>
            </a:ext>
          </a:extLst>
        </xdr:cNvPr>
        <xdr:cNvSpPr txBox="1"/>
      </xdr:nvSpPr>
      <xdr:spPr>
        <a:xfrm>
          <a:off x="22199600" y="1305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82550</xdr:rowOff>
    </xdr:from>
    <xdr:to>
      <xdr:col>116</xdr:col>
      <xdr:colOff>152400</xdr:colOff>
      <xdr:row>77</xdr:row>
      <xdr:rowOff>82550</xdr:rowOff>
    </xdr:to>
    <xdr:cxnSp macro="">
      <xdr:nvCxnSpPr>
        <xdr:cNvPr id="801" name="直線コネクタ 800">
          <a:extLst>
            <a:ext uri="{FF2B5EF4-FFF2-40B4-BE49-F238E27FC236}">
              <a16:creationId xmlns:a16="http://schemas.microsoft.com/office/drawing/2014/main" id="{654F2643-4F1D-4B30-B982-6D78F156899F}"/>
            </a:ext>
          </a:extLst>
        </xdr:cNvPr>
        <xdr:cNvCxnSpPr/>
      </xdr:nvCxnSpPr>
      <xdr:spPr>
        <a:xfrm>
          <a:off x="22072600" y="1328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105427</xdr:rowOff>
    </xdr:from>
    <xdr:ext cx="469744" cy="259045"/>
    <xdr:sp macro="" textlink="">
      <xdr:nvSpPr>
        <xdr:cNvPr id="802" name="【消防施設】&#10;一人当たり面積平均値テキスト">
          <a:extLst>
            <a:ext uri="{FF2B5EF4-FFF2-40B4-BE49-F238E27FC236}">
              <a16:creationId xmlns:a16="http://schemas.microsoft.com/office/drawing/2014/main" id="{D9CA31E8-2C85-4CA0-B2B0-FBAB96C1DD0A}"/>
            </a:ext>
          </a:extLst>
        </xdr:cNvPr>
        <xdr:cNvSpPr txBox="1"/>
      </xdr:nvSpPr>
      <xdr:spPr>
        <a:xfrm>
          <a:off x="22199600" y="1416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127000</xdr:rowOff>
    </xdr:from>
    <xdr:to>
      <xdr:col>116</xdr:col>
      <xdr:colOff>114300</xdr:colOff>
      <xdr:row>83</xdr:row>
      <xdr:rowOff>57150</xdr:rowOff>
    </xdr:to>
    <xdr:sp macro="" textlink="">
      <xdr:nvSpPr>
        <xdr:cNvPr id="803" name="フローチャート: 判断 802">
          <a:extLst>
            <a:ext uri="{FF2B5EF4-FFF2-40B4-BE49-F238E27FC236}">
              <a16:creationId xmlns:a16="http://schemas.microsoft.com/office/drawing/2014/main" id="{6B5C707C-C1F6-4BDD-8603-B691064627B0}"/>
            </a:ext>
          </a:extLst>
        </xdr:cNvPr>
        <xdr:cNvSpPr/>
      </xdr:nvSpPr>
      <xdr:spPr>
        <a:xfrm>
          <a:off x="221107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127000</xdr:rowOff>
    </xdr:from>
    <xdr:to>
      <xdr:col>112</xdr:col>
      <xdr:colOff>38100</xdr:colOff>
      <xdr:row>83</xdr:row>
      <xdr:rowOff>57150</xdr:rowOff>
    </xdr:to>
    <xdr:sp macro="" textlink="">
      <xdr:nvSpPr>
        <xdr:cNvPr id="804" name="フローチャート: 判断 803">
          <a:extLst>
            <a:ext uri="{FF2B5EF4-FFF2-40B4-BE49-F238E27FC236}">
              <a16:creationId xmlns:a16="http://schemas.microsoft.com/office/drawing/2014/main" id="{1AEE3644-2EAF-4D2C-A943-4B35AAE6C3D9}"/>
            </a:ext>
          </a:extLst>
        </xdr:cNvPr>
        <xdr:cNvSpPr/>
      </xdr:nvSpPr>
      <xdr:spPr>
        <a:xfrm>
          <a:off x="21272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127000</xdr:rowOff>
    </xdr:from>
    <xdr:to>
      <xdr:col>107</xdr:col>
      <xdr:colOff>101600</xdr:colOff>
      <xdr:row>83</xdr:row>
      <xdr:rowOff>57150</xdr:rowOff>
    </xdr:to>
    <xdr:sp macro="" textlink="">
      <xdr:nvSpPr>
        <xdr:cNvPr id="805" name="フローチャート: 判断 804">
          <a:extLst>
            <a:ext uri="{FF2B5EF4-FFF2-40B4-BE49-F238E27FC236}">
              <a16:creationId xmlns:a16="http://schemas.microsoft.com/office/drawing/2014/main" id="{B8EA0489-1E41-42FC-A760-E68DE21E133A}"/>
            </a:ext>
          </a:extLst>
        </xdr:cNvPr>
        <xdr:cNvSpPr/>
      </xdr:nvSpPr>
      <xdr:spPr>
        <a:xfrm>
          <a:off x="20383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127000</xdr:rowOff>
    </xdr:from>
    <xdr:to>
      <xdr:col>102</xdr:col>
      <xdr:colOff>165100</xdr:colOff>
      <xdr:row>83</xdr:row>
      <xdr:rowOff>57150</xdr:rowOff>
    </xdr:to>
    <xdr:sp macro="" textlink="">
      <xdr:nvSpPr>
        <xdr:cNvPr id="806" name="フローチャート: 判断 805">
          <a:extLst>
            <a:ext uri="{FF2B5EF4-FFF2-40B4-BE49-F238E27FC236}">
              <a16:creationId xmlns:a16="http://schemas.microsoft.com/office/drawing/2014/main" id="{208E1337-B957-42B3-9B0C-307F3E0F6F3A}"/>
            </a:ext>
          </a:extLst>
        </xdr:cNvPr>
        <xdr:cNvSpPr/>
      </xdr:nvSpPr>
      <xdr:spPr>
        <a:xfrm>
          <a:off x="19494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139700</xdr:rowOff>
    </xdr:from>
    <xdr:to>
      <xdr:col>98</xdr:col>
      <xdr:colOff>38100</xdr:colOff>
      <xdr:row>83</xdr:row>
      <xdr:rowOff>69850</xdr:rowOff>
    </xdr:to>
    <xdr:sp macro="" textlink="">
      <xdr:nvSpPr>
        <xdr:cNvPr id="807" name="フローチャート: 判断 806">
          <a:extLst>
            <a:ext uri="{FF2B5EF4-FFF2-40B4-BE49-F238E27FC236}">
              <a16:creationId xmlns:a16="http://schemas.microsoft.com/office/drawing/2014/main" id="{68D75F80-896D-41DB-A6A5-1DD13AB60846}"/>
            </a:ext>
          </a:extLst>
        </xdr:cNvPr>
        <xdr:cNvSpPr/>
      </xdr:nvSpPr>
      <xdr:spPr>
        <a:xfrm>
          <a:off x="18605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1504B59C-94D4-419A-BB30-D8638B0D30D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785C15CB-3A18-4E64-9DD3-20B9A27E6C9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DA7380D9-E508-4663-9D22-749FB1A130D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5C32E5EB-F416-43D9-B7DF-6B71B6C0E83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832F822E-B35B-428F-8D36-A771A18EA1E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76200</xdr:rowOff>
    </xdr:from>
    <xdr:to>
      <xdr:col>116</xdr:col>
      <xdr:colOff>114300</xdr:colOff>
      <xdr:row>83</xdr:row>
      <xdr:rowOff>6350</xdr:rowOff>
    </xdr:to>
    <xdr:sp macro="" textlink="">
      <xdr:nvSpPr>
        <xdr:cNvPr id="813" name="楕円 812">
          <a:extLst>
            <a:ext uri="{FF2B5EF4-FFF2-40B4-BE49-F238E27FC236}">
              <a16:creationId xmlns:a16="http://schemas.microsoft.com/office/drawing/2014/main" id="{4CD43B45-8B81-444A-A276-38EF3DEC2931}"/>
            </a:ext>
          </a:extLst>
        </xdr:cNvPr>
        <xdr:cNvSpPr/>
      </xdr:nvSpPr>
      <xdr:spPr>
        <a:xfrm>
          <a:off x="22110700" y="1413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99077</xdr:rowOff>
    </xdr:from>
    <xdr:ext cx="469744" cy="259045"/>
    <xdr:sp macro="" textlink="">
      <xdr:nvSpPr>
        <xdr:cNvPr id="814" name="【消防施設】&#10;一人当たり面積該当値テキスト">
          <a:extLst>
            <a:ext uri="{FF2B5EF4-FFF2-40B4-BE49-F238E27FC236}">
              <a16:creationId xmlns:a16="http://schemas.microsoft.com/office/drawing/2014/main" id="{24DBF560-0968-4D9C-9D82-25804D049803}"/>
            </a:ext>
          </a:extLst>
        </xdr:cNvPr>
        <xdr:cNvSpPr txBox="1"/>
      </xdr:nvSpPr>
      <xdr:spPr>
        <a:xfrm>
          <a:off x="22199600" y="1398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76200</xdr:rowOff>
    </xdr:from>
    <xdr:to>
      <xdr:col>112</xdr:col>
      <xdr:colOff>38100</xdr:colOff>
      <xdr:row>83</xdr:row>
      <xdr:rowOff>6350</xdr:rowOff>
    </xdr:to>
    <xdr:sp macro="" textlink="">
      <xdr:nvSpPr>
        <xdr:cNvPr id="815" name="楕円 814">
          <a:extLst>
            <a:ext uri="{FF2B5EF4-FFF2-40B4-BE49-F238E27FC236}">
              <a16:creationId xmlns:a16="http://schemas.microsoft.com/office/drawing/2014/main" id="{100B919B-45A2-4371-B6A8-5F7A877F9DB9}"/>
            </a:ext>
          </a:extLst>
        </xdr:cNvPr>
        <xdr:cNvSpPr/>
      </xdr:nvSpPr>
      <xdr:spPr>
        <a:xfrm>
          <a:off x="21272500" y="1413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127000</xdr:rowOff>
    </xdr:from>
    <xdr:to>
      <xdr:col>116</xdr:col>
      <xdr:colOff>63500</xdr:colOff>
      <xdr:row>82</xdr:row>
      <xdr:rowOff>127000</xdr:rowOff>
    </xdr:to>
    <xdr:cxnSp macro="">
      <xdr:nvCxnSpPr>
        <xdr:cNvPr id="816" name="直線コネクタ 815">
          <a:extLst>
            <a:ext uri="{FF2B5EF4-FFF2-40B4-BE49-F238E27FC236}">
              <a16:creationId xmlns:a16="http://schemas.microsoft.com/office/drawing/2014/main" id="{FBF695CA-3B82-4364-8495-949BE3D05407}"/>
            </a:ext>
          </a:extLst>
        </xdr:cNvPr>
        <xdr:cNvCxnSpPr/>
      </xdr:nvCxnSpPr>
      <xdr:spPr>
        <a:xfrm>
          <a:off x="21323300" y="14185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88900</xdr:rowOff>
    </xdr:from>
    <xdr:to>
      <xdr:col>107</xdr:col>
      <xdr:colOff>101600</xdr:colOff>
      <xdr:row>83</xdr:row>
      <xdr:rowOff>19050</xdr:rowOff>
    </xdr:to>
    <xdr:sp macro="" textlink="">
      <xdr:nvSpPr>
        <xdr:cNvPr id="817" name="楕円 816">
          <a:extLst>
            <a:ext uri="{FF2B5EF4-FFF2-40B4-BE49-F238E27FC236}">
              <a16:creationId xmlns:a16="http://schemas.microsoft.com/office/drawing/2014/main" id="{2E3C34EE-5437-4603-969C-95A5EBEAE28E}"/>
            </a:ext>
          </a:extLst>
        </xdr:cNvPr>
        <xdr:cNvSpPr/>
      </xdr:nvSpPr>
      <xdr:spPr>
        <a:xfrm>
          <a:off x="20383500" y="1414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127000</xdr:rowOff>
    </xdr:from>
    <xdr:to>
      <xdr:col>111</xdr:col>
      <xdr:colOff>177800</xdr:colOff>
      <xdr:row>82</xdr:row>
      <xdr:rowOff>139700</xdr:rowOff>
    </xdr:to>
    <xdr:cxnSp macro="">
      <xdr:nvCxnSpPr>
        <xdr:cNvPr id="818" name="直線コネクタ 817">
          <a:extLst>
            <a:ext uri="{FF2B5EF4-FFF2-40B4-BE49-F238E27FC236}">
              <a16:creationId xmlns:a16="http://schemas.microsoft.com/office/drawing/2014/main" id="{8183BB20-00FB-45D2-AF40-67FD52CB952A}"/>
            </a:ext>
          </a:extLst>
        </xdr:cNvPr>
        <xdr:cNvCxnSpPr/>
      </xdr:nvCxnSpPr>
      <xdr:spPr>
        <a:xfrm flipV="1">
          <a:off x="20434300" y="14185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88900</xdr:rowOff>
    </xdr:from>
    <xdr:to>
      <xdr:col>102</xdr:col>
      <xdr:colOff>165100</xdr:colOff>
      <xdr:row>83</xdr:row>
      <xdr:rowOff>19050</xdr:rowOff>
    </xdr:to>
    <xdr:sp macro="" textlink="">
      <xdr:nvSpPr>
        <xdr:cNvPr id="819" name="楕円 818">
          <a:extLst>
            <a:ext uri="{FF2B5EF4-FFF2-40B4-BE49-F238E27FC236}">
              <a16:creationId xmlns:a16="http://schemas.microsoft.com/office/drawing/2014/main" id="{07C2269F-6BC1-4248-A5B1-CFA13395A513}"/>
            </a:ext>
          </a:extLst>
        </xdr:cNvPr>
        <xdr:cNvSpPr/>
      </xdr:nvSpPr>
      <xdr:spPr>
        <a:xfrm>
          <a:off x="19494500" y="1414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139700</xdr:rowOff>
    </xdr:from>
    <xdr:to>
      <xdr:col>107</xdr:col>
      <xdr:colOff>50800</xdr:colOff>
      <xdr:row>82</xdr:row>
      <xdr:rowOff>139700</xdr:rowOff>
    </xdr:to>
    <xdr:cxnSp macro="">
      <xdr:nvCxnSpPr>
        <xdr:cNvPr id="820" name="直線コネクタ 819">
          <a:extLst>
            <a:ext uri="{FF2B5EF4-FFF2-40B4-BE49-F238E27FC236}">
              <a16:creationId xmlns:a16="http://schemas.microsoft.com/office/drawing/2014/main" id="{5B9FD221-6405-47BE-9C2E-0495377C3C64}"/>
            </a:ext>
          </a:extLst>
        </xdr:cNvPr>
        <xdr:cNvCxnSpPr/>
      </xdr:nvCxnSpPr>
      <xdr:spPr>
        <a:xfrm>
          <a:off x="19545300" y="14198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101600</xdr:rowOff>
    </xdr:from>
    <xdr:to>
      <xdr:col>98</xdr:col>
      <xdr:colOff>38100</xdr:colOff>
      <xdr:row>83</xdr:row>
      <xdr:rowOff>31750</xdr:rowOff>
    </xdr:to>
    <xdr:sp macro="" textlink="">
      <xdr:nvSpPr>
        <xdr:cNvPr id="821" name="楕円 820">
          <a:extLst>
            <a:ext uri="{FF2B5EF4-FFF2-40B4-BE49-F238E27FC236}">
              <a16:creationId xmlns:a16="http://schemas.microsoft.com/office/drawing/2014/main" id="{0082BDEF-B0E6-4E97-ACF0-7DE3344B8A02}"/>
            </a:ext>
          </a:extLst>
        </xdr:cNvPr>
        <xdr:cNvSpPr/>
      </xdr:nvSpPr>
      <xdr:spPr>
        <a:xfrm>
          <a:off x="18605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139700</xdr:rowOff>
    </xdr:from>
    <xdr:to>
      <xdr:col>102</xdr:col>
      <xdr:colOff>114300</xdr:colOff>
      <xdr:row>82</xdr:row>
      <xdr:rowOff>152400</xdr:rowOff>
    </xdr:to>
    <xdr:cxnSp macro="">
      <xdr:nvCxnSpPr>
        <xdr:cNvPr id="822" name="直線コネクタ 821">
          <a:extLst>
            <a:ext uri="{FF2B5EF4-FFF2-40B4-BE49-F238E27FC236}">
              <a16:creationId xmlns:a16="http://schemas.microsoft.com/office/drawing/2014/main" id="{3DB5FF20-91BF-413B-BC5E-19A57976567F}"/>
            </a:ext>
          </a:extLst>
        </xdr:cNvPr>
        <xdr:cNvCxnSpPr/>
      </xdr:nvCxnSpPr>
      <xdr:spPr>
        <a:xfrm flipV="1">
          <a:off x="18656300" y="14198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48277</xdr:rowOff>
    </xdr:from>
    <xdr:ext cx="469744" cy="259045"/>
    <xdr:sp macro="" textlink="">
      <xdr:nvSpPr>
        <xdr:cNvPr id="823" name="n_1aveValue【消防施設】&#10;一人当たり面積">
          <a:extLst>
            <a:ext uri="{FF2B5EF4-FFF2-40B4-BE49-F238E27FC236}">
              <a16:creationId xmlns:a16="http://schemas.microsoft.com/office/drawing/2014/main" id="{70481EBA-2F98-408F-A924-CFDE2F9401D5}"/>
            </a:ext>
          </a:extLst>
        </xdr:cNvPr>
        <xdr:cNvSpPr txBox="1"/>
      </xdr:nvSpPr>
      <xdr:spPr>
        <a:xfrm>
          <a:off x="210757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48277</xdr:rowOff>
    </xdr:from>
    <xdr:ext cx="469744" cy="259045"/>
    <xdr:sp macro="" textlink="">
      <xdr:nvSpPr>
        <xdr:cNvPr id="824" name="n_2aveValue【消防施設】&#10;一人当たり面積">
          <a:extLst>
            <a:ext uri="{FF2B5EF4-FFF2-40B4-BE49-F238E27FC236}">
              <a16:creationId xmlns:a16="http://schemas.microsoft.com/office/drawing/2014/main" id="{16EFF980-365B-4013-8AB8-E53DB9939A98}"/>
            </a:ext>
          </a:extLst>
        </xdr:cNvPr>
        <xdr:cNvSpPr txBox="1"/>
      </xdr:nvSpPr>
      <xdr:spPr>
        <a:xfrm>
          <a:off x="20199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48277</xdr:rowOff>
    </xdr:from>
    <xdr:ext cx="469744" cy="259045"/>
    <xdr:sp macro="" textlink="">
      <xdr:nvSpPr>
        <xdr:cNvPr id="825" name="n_3aveValue【消防施設】&#10;一人当たり面積">
          <a:extLst>
            <a:ext uri="{FF2B5EF4-FFF2-40B4-BE49-F238E27FC236}">
              <a16:creationId xmlns:a16="http://schemas.microsoft.com/office/drawing/2014/main" id="{5FC5D1D6-4C3E-4F98-9020-D097FEC35745}"/>
            </a:ext>
          </a:extLst>
        </xdr:cNvPr>
        <xdr:cNvSpPr txBox="1"/>
      </xdr:nvSpPr>
      <xdr:spPr>
        <a:xfrm>
          <a:off x="19310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60977</xdr:rowOff>
    </xdr:from>
    <xdr:ext cx="469744" cy="259045"/>
    <xdr:sp macro="" textlink="">
      <xdr:nvSpPr>
        <xdr:cNvPr id="826" name="n_4aveValue【消防施設】&#10;一人当たり面積">
          <a:extLst>
            <a:ext uri="{FF2B5EF4-FFF2-40B4-BE49-F238E27FC236}">
              <a16:creationId xmlns:a16="http://schemas.microsoft.com/office/drawing/2014/main" id="{37376559-247C-48BF-9AE2-FBE0E52ADEAA}"/>
            </a:ext>
          </a:extLst>
        </xdr:cNvPr>
        <xdr:cNvSpPr txBox="1"/>
      </xdr:nvSpPr>
      <xdr:spPr>
        <a:xfrm>
          <a:off x="18421427"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22877</xdr:rowOff>
    </xdr:from>
    <xdr:ext cx="469744" cy="259045"/>
    <xdr:sp macro="" textlink="">
      <xdr:nvSpPr>
        <xdr:cNvPr id="827" name="n_1mainValue【消防施設】&#10;一人当たり面積">
          <a:extLst>
            <a:ext uri="{FF2B5EF4-FFF2-40B4-BE49-F238E27FC236}">
              <a16:creationId xmlns:a16="http://schemas.microsoft.com/office/drawing/2014/main" id="{BA6901A6-2AAD-4B4D-ADC8-9849BC111FA6}"/>
            </a:ext>
          </a:extLst>
        </xdr:cNvPr>
        <xdr:cNvSpPr txBox="1"/>
      </xdr:nvSpPr>
      <xdr:spPr>
        <a:xfrm>
          <a:off x="21075727"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35577</xdr:rowOff>
    </xdr:from>
    <xdr:ext cx="469744" cy="259045"/>
    <xdr:sp macro="" textlink="">
      <xdr:nvSpPr>
        <xdr:cNvPr id="828" name="n_2mainValue【消防施設】&#10;一人当たり面積">
          <a:extLst>
            <a:ext uri="{FF2B5EF4-FFF2-40B4-BE49-F238E27FC236}">
              <a16:creationId xmlns:a16="http://schemas.microsoft.com/office/drawing/2014/main" id="{0446BF06-1079-4982-AC5B-D63DEF6E9CBA}"/>
            </a:ext>
          </a:extLst>
        </xdr:cNvPr>
        <xdr:cNvSpPr txBox="1"/>
      </xdr:nvSpPr>
      <xdr:spPr>
        <a:xfrm>
          <a:off x="20199427" y="1392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35577</xdr:rowOff>
    </xdr:from>
    <xdr:ext cx="469744" cy="259045"/>
    <xdr:sp macro="" textlink="">
      <xdr:nvSpPr>
        <xdr:cNvPr id="829" name="n_3mainValue【消防施設】&#10;一人当たり面積">
          <a:extLst>
            <a:ext uri="{FF2B5EF4-FFF2-40B4-BE49-F238E27FC236}">
              <a16:creationId xmlns:a16="http://schemas.microsoft.com/office/drawing/2014/main" id="{E748E7A9-43AB-4C0A-9921-8EBAC6E14CDF}"/>
            </a:ext>
          </a:extLst>
        </xdr:cNvPr>
        <xdr:cNvSpPr txBox="1"/>
      </xdr:nvSpPr>
      <xdr:spPr>
        <a:xfrm>
          <a:off x="19310427" y="1392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48277</xdr:rowOff>
    </xdr:from>
    <xdr:ext cx="469744" cy="259045"/>
    <xdr:sp macro="" textlink="">
      <xdr:nvSpPr>
        <xdr:cNvPr id="830" name="n_4mainValue【消防施設】&#10;一人当たり面積">
          <a:extLst>
            <a:ext uri="{FF2B5EF4-FFF2-40B4-BE49-F238E27FC236}">
              <a16:creationId xmlns:a16="http://schemas.microsoft.com/office/drawing/2014/main" id="{E21035DA-66E3-49A0-B12D-34090B918040}"/>
            </a:ext>
          </a:extLst>
        </xdr:cNvPr>
        <xdr:cNvSpPr txBox="1"/>
      </xdr:nvSpPr>
      <xdr:spPr>
        <a:xfrm>
          <a:off x="18421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1" name="正方形/長方形 830">
          <a:extLst>
            <a:ext uri="{FF2B5EF4-FFF2-40B4-BE49-F238E27FC236}">
              <a16:creationId xmlns:a16="http://schemas.microsoft.com/office/drawing/2014/main" id="{BF9AAF88-1CFB-49CC-93D4-E1F5476AC0F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2" name="正方形/長方形 831">
          <a:extLst>
            <a:ext uri="{FF2B5EF4-FFF2-40B4-BE49-F238E27FC236}">
              <a16:creationId xmlns:a16="http://schemas.microsoft.com/office/drawing/2014/main" id="{576FCF11-2B06-4E0F-9139-E99505D9C5D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3" name="正方形/長方形 832">
          <a:extLst>
            <a:ext uri="{FF2B5EF4-FFF2-40B4-BE49-F238E27FC236}">
              <a16:creationId xmlns:a16="http://schemas.microsoft.com/office/drawing/2014/main" id="{113CF0CE-C223-4372-87F7-7FCD202A870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4" name="正方形/長方形 833">
          <a:extLst>
            <a:ext uri="{FF2B5EF4-FFF2-40B4-BE49-F238E27FC236}">
              <a16:creationId xmlns:a16="http://schemas.microsoft.com/office/drawing/2014/main" id="{1BBCF985-49D3-405F-8DF0-9572828C5D3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5" name="正方形/長方形 834">
          <a:extLst>
            <a:ext uri="{FF2B5EF4-FFF2-40B4-BE49-F238E27FC236}">
              <a16:creationId xmlns:a16="http://schemas.microsoft.com/office/drawing/2014/main" id="{9457C183-FDFA-434C-8A89-8BE00B654D2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6" name="正方形/長方形 835">
          <a:extLst>
            <a:ext uri="{FF2B5EF4-FFF2-40B4-BE49-F238E27FC236}">
              <a16:creationId xmlns:a16="http://schemas.microsoft.com/office/drawing/2014/main" id="{E6E7B35F-653D-4DD0-891B-CFB1F032ADD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7" name="正方形/長方形 836">
          <a:extLst>
            <a:ext uri="{FF2B5EF4-FFF2-40B4-BE49-F238E27FC236}">
              <a16:creationId xmlns:a16="http://schemas.microsoft.com/office/drawing/2014/main" id="{1B65C818-A6C7-4601-BD6E-14BA87C4F05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正方形/長方形 837">
          <a:extLst>
            <a:ext uri="{FF2B5EF4-FFF2-40B4-BE49-F238E27FC236}">
              <a16:creationId xmlns:a16="http://schemas.microsoft.com/office/drawing/2014/main" id="{DAAFE6CF-AFC2-4FB3-BEF7-AC0C6486BD5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9" name="テキスト ボックス 838">
          <a:extLst>
            <a:ext uri="{FF2B5EF4-FFF2-40B4-BE49-F238E27FC236}">
              <a16:creationId xmlns:a16="http://schemas.microsoft.com/office/drawing/2014/main" id="{250DE8EB-2C26-4780-BFD9-5B1602D3342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0" name="直線コネクタ 839">
          <a:extLst>
            <a:ext uri="{FF2B5EF4-FFF2-40B4-BE49-F238E27FC236}">
              <a16:creationId xmlns:a16="http://schemas.microsoft.com/office/drawing/2014/main" id="{4C3DEE46-F264-4D3B-8470-FE0153321BF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1" name="テキスト ボックス 840">
          <a:extLst>
            <a:ext uri="{FF2B5EF4-FFF2-40B4-BE49-F238E27FC236}">
              <a16:creationId xmlns:a16="http://schemas.microsoft.com/office/drawing/2014/main" id="{B5DEB3C3-B092-47B2-B3F8-22473470ECA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2" name="直線コネクタ 841">
          <a:extLst>
            <a:ext uri="{FF2B5EF4-FFF2-40B4-BE49-F238E27FC236}">
              <a16:creationId xmlns:a16="http://schemas.microsoft.com/office/drawing/2014/main" id="{16A2DA56-C123-40F2-9264-86070A8FC26D}"/>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3" name="テキスト ボックス 842">
          <a:extLst>
            <a:ext uri="{FF2B5EF4-FFF2-40B4-BE49-F238E27FC236}">
              <a16:creationId xmlns:a16="http://schemas.microsoft.com/office/drawing/2014/main" id="{84955839-EB28-44AD-8BFD-99973A044093}"/>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4" name="直線コネクタ 843">
          <a:extLst>
            <a:ext uri="{FF2B5EF4-FFF2-40B4-BE49-F238E27FC236}">
              <a16:creationId xmlns:a16="http://schemas.microsoft.com/office/drawing/2014/main" id="{9493A6E4-5193-4192-B936-7A5D719A4401}"/>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5" name="テキスト ボックス 844">
          <a:extLst>
            <a:ext uri="{FF2B5EF4-FFF2-40B4-BE49-F238E27FC236}">
              <a16:creationId xmlns:a16="http://schemas.microsoft.com/office/drawing/2014/main" id="{138BED02-26A8-4C1B-86E5-52EF3988C6E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6" name="直線コネクタ 845">
          <a:extLst>
            <a:ext uri="{FF2B5EF4-FFF2-40B4-BE49-F238E27FC236}">
              <a16:creationId xmlns:a16="http://schemas.microsoft.com/office/drawing/2014/main" id="{25C7588F-E2A7-4000-87FD-62882C0CF704}"/>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7" name="テキスト ボックス 846">
          <a:extLst>
            <a:ext uri="{FF2B5EF4-FFF2-40B4-BE49-F238E27FC236}">
              <a16:creationId xmlns:a16="http://schemas.microsoft.com/office/drawing/2014/main" id="{4CE5BFD6-21F3-4ADE-8CF4-5732D72012C2}"/>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8" name="直線コネクタ 847">
          <a:extLst>
            <a:ext uri="{FF2B5EF4-FFF2-40B4-BE49-F238E27FC236}">
              <a16:creationId xmlns:a16="http://schemas.microsoft.com/office/drawing/2014/main" id="{8C4F7CC6-4367-4F75-9B7E-D3B8EDFB2C1F}"/>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9" name="テキスト ボックス 848">
          <a:extLst>
            <a:ext uri="{FF2B5EF4-FFF2-40B4-BE49-F238E27FC236}">
              <a16:creationId xmlns:a16="http://schemas.microsoft.com/office/drawing/2014/main" id="{1CA4BAF0-AB90-4C65-B38D-9C1410B2A2CF}"/>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0" name="直線コネクタ 849">
          <a:extLst>
            <a:ext uri="{FF2B5EF4-FFF2-40B4-BE49-F238E27FC236}">
              <a16:creationId xmlns:a16="http://schemas.microsoft.com/office/drawing/2014/main" id="{E0CE6C95-E65E-41EF-93E2-2286BDEBA974}"/>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1" name="テキスト ボックス 850">
          <a:extLst>
            <a:ext uri="{FF2B5EF4-FFF2-40B4-BE49-F238E27FC236}">
              <a16:creationId xmlns:a16="http://schemas.microsoft.com/office/drawing/2014/main" id="{6BEAA130-5D25-447A-A324-BCC5E51B5F33}"/>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2" name="直線コネクタ 851">
          <a:extLst>
            <a:ext uri="{FF2B5EF4-FFF2-40B4-BE49-F238E27FC236}">
              <a16:creationId xmlns:a16="http://schemas.microsoft.com/office/drawing/2014/main" id="{178512C5-A344-4AC4-814D-F13D164E082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3" name="テキスト ボックス 852">
          <a:extLst>
            <a:ext uri="{FF2B5EF4-FFF2-40B4-BE49-F238E27FC236}">
              <a16:creationId xmlns:a16="http://schemas.microsoft.com/office/drawing/2014/main" id="{F622D759-0DB8-4188-A355-96B26DB1DDE8}"/>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4" name="【庁舎】&#10;有形固定資産減価償却率グラフ枠">
          <a:extLst>
            <a:ext uri="{FF2B5EF4-FFF2-40B4-BE49-F238E27FC236}">
              <a16:creationId xmlns:a16="http://schemas.microsoft.com/office/drawing/2014/main" id="{B8D073E8-D27C-48EC-A30C-3610BE543C4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108586</xdr:rowOff>
    </xdr:from>
    <xdr:to>
      <xdr:col>85</xdr:col>
      <xdr:colOff>126364</xdr:colOff>
      <xdr:row>107</xdr:row>
      <xdr:rowOff>74295</xdr:rowOff>
    </xdr:to>
    <xdr:cxnSp macro="">
      <xdr:nvCxnSpPr>
        <xdr:cNvPr id="855" name="直線コネクタ 854">
          <a:extLst>
            <a:ext uri="{FF2B5EF4-FFF2-40B4-BE49-F238E27FC236}">
              <a16:creationId xmlns:a16="http://schemas.microsoft.com/office/drawing/2014/main" id="{04E594E7-8F30-4FCB-86A9-DCB030F8F43A}"/>
            </a:ext>
          </a:extLst>
        </xdr:cNvPr>
        <xdr:cNvCxnSpPr/>
      </xdr:nvCxnSpPr>
      <xdr:spPr>
        <a:xfrm flipV="1">
          <a:off x="16318864" y="17082136"/>
          <a:ext cx="0" cy="1337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78122</xdr:rowOff>
    </xdr:from>
    <xdr:ext cx="405111" cy="259045"/>
    <xdr:sp macro="" textlink="">
      <xdr:nvSpPr>
        <xdr:cNvPr id="856" name="【庁舎】&#10;有形固定資産減価償却率最小値テキスト">
          <a:extLst>
            <a:ext uri="{FF2B5EF4-FFF2-40B4-BE49-F238E27FC236}">
              <a16:creationId xmlns:a16="http://schemas.microsoft.com/office/drawing/2014/main" id="{07CF39B0-9CB2-49D4-9464-3D48C9D8C8FB}"/>
            </a:ext>
          </a:extLst>
        </xdr:cNvPr>
        <xdr:cNvSpPr txBox="1"/>
      </xdr:nvSpPr>
      <xdr:spPr>
        <a:xfrm>
          <a:off x="16357600" y="1842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74295</xdr:rowOff>
    </xdr:from>
    <xdr:to>
      <xdr:col>86</xdr:col>
      <xdr:colOff>25400</xdr:colOff>
      <xdr:row>107</xdr:row>
      <xdr:rowOff>74295</xdr:rowOff>
    </xdr:to>
    <xdr:cxnSp macro="">
      <xdr:nvCxnSpPr>
        <xdr:cNvPr id="857" name="直線コネクタ 856">
          <a:extLst>
            <a:ext uri="{FF2B5EF4-FFF2-40B4-BE49-F238E27FC236}">
              <a16:creationId xmlns:a16="http://schemas.microsoft.com/office/drawing/2014/main" id="{AA68F859-C649-4A06-9551-E5F1C0BCA505}"/>
            </a:ext>
          </a:extLst>
        </xdr:cNvPr>
        <xdr:cNvCxnSpPr/>
      </xdr:nvCxnSpPr>
      <xdr:spPr>
        <a:xfrm>
          <a:off x="16230600" y="1841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55263</xdr:rowOff>
    </xdr:from>
    <xdr:ext cx="405111" cy="259045"/>
    <xdr:sp macro="" textlink="">
      <xdr:nvSpPr>
        <xdr:cNvPr id="858" name="【庁舎】&#10;有形固定資産減価償却率最大値テキスト">
          <a:extLst>
            <a:ext uri="{FF2B5EF4-FFF2-40B4-BE49-F238E27FC236}">
              <a16:creationId xmlns:a16="http://schemas.microsoft.com/office/drawing/2014/main" id="{FFC650FE-2C25-40D1-80A9-B40A67EB6ED2}"/>
            </a:ext>
          </a:extLst>
        </xdr:cNvPr>
        <xdr:cNvSpPr txBox="1"/>
      </xdr:nvSpPr>
      <xdr:spPr>
        <a:xfrm>
          <a:off x="16357600" y="16857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108586</xdr:rowOff>
    </xdr:from>
    <xdr:to>
      <xdr:col>86</xdr:col>
      <xdr:colOff>25400</xdr:colOff>
      <xdr:row>99</xdr:row>
      <xdr:rowOff>108586</xdr:rowOff>
    </xdr:to>
    <xdr:cxnSp macro="">
      <xdr:nvCxnSpPr>
        <xdr:cNvPr id="859" name="直線コネクタ 858">
          <a:extLst>
            <a:ext uri="{FF2B5EF4-FFF2-40B4-BE49-F238E27FC236}">
              <a16:creationId xmlns:a16="http://schemas.microsoft.com/office/drawing/2014/main" id="{E5AD5FAE-956A-4D18-BDFC-C1C732E4D819}"/>
            </a:ext>
          </a:extLst>
        </xdr:cNvPr>
        <xdr:cNvCxnSpPr/>
      </xdr:nvCxnSpPr>
      <xdr:spPr>
        <a:xfrm>
          <a:off x="16230600" y="1708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132097</xdr:rowOff>
    </xdr:from>
    <xdr:ext cx="405111" cy="259045"/>
    <xdr:sp macro="" textlink="">
      <xdr:nvSpPr>
        <xdr:cNvPr id="860" name="【庁舎】&#10;有形固定資産減価償却率平均値テキスト">
          <a:extLst>
            <a:ext uri="{FF2B5EF4-FFF2-40B4-BE49-F238E27FC236}">
              <a16:creationId xmlns:a16="http://schemas.microsoft.com/office/drawing/2014/main" id="{D79618D4-FBF5-43BD-9F46-804008A9C21B}"/>
            </a:ext>
          </a:extLst>
        </xdr:cNvPr>
        <xdr:cNvSpPr txBox="1"/>
      </xdr:nvSpPr>
      <xdr:spPr>
        <a:xfrm>
          <a:off x="16357600" y="17619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109220</xdr:rowOff>
    </xdr:from>
    <xdr:to>
      <xdr:col>85</xdr:col>
      <xdr:colOff>177800</xdr:colOff>
      <xdr:row>104</xdr:row>
      <xdr:rowOff>39370</xdr:rowOff>
    </xdr:to>
    <xdr:sp macro="" textlink="">
      <xdr:nvSpPr>
        <xdr:cNvPr id="861" name="フローチャート: 判断 860">
          <a:extLst>
            <a:ext uri="{FF2B5EF4-FFF2-40B4-BE49-F238E27FC236}">
              <a16:creationId xmlns:a16="http://schemas.microsoft.com/office/drawing/2014/main" id="{FC154FA2-3AC8-4810-82A8-E70D2F4BDFE8}"/>
            </a:ext>
          </a:extLst>
        </xdr:cNvPr>
        <xdr:cNvSpPr/>
      </xdr:nvSpPr>
      <xdr:spPr>
        <a:xfrm>
          <a:off x="16268700" y="1776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78739</xdr:rowOff>
    </xdr:from>
    <xdr:to>
      <xdr:col>81</xdr:col>
      <xdr:colOff>101600</xdr:colOff>
      <xdr:row>104</xdr:row>
      <xdr:rowOff>8889</xdr:rowOff>
    </xdr:to>
    <xdr:sp macro="" textlink="">
      <xdr:nvSpPr>
        <xdr:cNvPr id="862" name="フローチャート: 判断 861">
          <a:extLst>
            <a:ext uri="{FF2B5EF4-FFF2-40B4-BE49-F238E27FC236}">
              <a16:creationId xmlns:a16="http://schemas.microsoft.com/office/drawing/2014/main" id="{B922B134-9C95-41EA-95F9-87ED8316E915}"/>
            </a:ext>
          </a:extLst>
        </xdr:cNvPr>
        <xdr:cNvSpPr/>
      </xdr:nvSpPr>
      <xdr:spPr>
        <a:xfrm>
          <a:off x="15430500" y="1773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48261</xdr:rowOff>
    </xdr:from>
    <xdr:to>
      <xdr:col>76</xdr:col>
      <xdr:colOff>165100</xdr:colOff>
      <xdr:row>103</xdr:row>
      <xdr:rowOff>149861</xdr:rowOff>
    </xdr:to>
    <xdr:sp macro="" textlink="">
      <xdr:nvSpPr>
        <xdr:cNvPr id="863" name="フローチャート: 判断 862">
          <a:extLst>
            <a:ext uri="{FF2B5EF4-FFF2-40B4-BE49-F238E27FC236}">
              <a16:creationId xmlns:a16="http://schemas.microsoft.com/office/drawing/2014/main" id="{140B4A69-100C-4224-A2FB-62B56DE04511}"/>
            </a:ext>
          </a:extLst>
        </xdr:cNvPr>
        <xdr:cNvSpPr/>
      </xdr:nvSpPr>
      <xdr:spPr>
        <a:xfrm>
          <a:off x="14541500" y="1770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61595</xdr:rowOff>
    </xdr:from>
    <xdr:to>
      <xdr:col>72</xdr:col>
      <xdr:colOff>38100</xdr:colOff>
      <xdr:row>103</xdr:row>
      <xdr:rowOff>163195</xdr:rowOff>
    </xdr:to>
    <xdr:sp macro="" textlink="">
      <xdr:nvSpPr>
        <xdr:cNvPr id="864" name="フローチャート: 判断 863">
          <a:extLst>
            <a:ext uri="{FF2B5EF4-FFF2-40B4-BE49-F238E27FC236}">
              <a16:creationId xmlns:a16="http://schemas.microsoft.com/office/drawing/2014/main" id="{416CA8B3-6432-4F3A-83C8-A86B80031BB2}"/>
            </a:ext>
          </a:extLst>
        </xdr:cNvPr>
        <xdr:cNvSpPr/>
      </xdr:nvSpPr>
      <xdr:spPr>
        <a:xfrm>
          <a:off x="13652500" y="1772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92075</xdr:rowOff>
    </xdr:from>
    <xdr:to>
      <xdr:col>67</xdr:col>
      <xdr:colOff>101600</xdr:colOff>
      <xdr:row>104</xdr:row>
      <xdr:rowOff>22225</xdr:rowOff>
    </xdr:to>
    <xdr:sp macro="" textlink="">
      <xdr:nvSpPr>
        <xdr:cNvPr id="865" name="フローチャート: 判断 864">
          <a:extLst>
            <a:ext uri="{FF2B5EF4-FFF2-40B4-BE49-F238E27FC236}">
              <a16:creationId xmlns:a16="http://schemas.microsoft.com/office/drawing/2014/main" id="{8CC29A37-8F7E-4DA4-9A63-0791C0517AE9}"/>
            </a:ext>
          </a:extLst>
        </xdr:cNvPr>
        <xdr:cNvSpPr/>
      </xdr:nvSpPr>
      <xdr:spPr>
        <a:xfrm>
          <a:off x="12763500" y="1775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16B4251B-B53A-4F62-B327-F1327C254C5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46BC07FD-BB27-4630-91C2-0EE5D779DA3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370D11DF-2777-4FA8-B239-1467D75795E7}"/>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A961121E-088F-4A70-BCBC-8A914600EEB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60990B50-1C7A-4D90-8DB2-65C47ED5E5C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154939</xdr:rowOff>
    </xdr:from>
    <xdr:to>
      <xdr:col>85</xdr:col>
      <xdr:colOff>177800</xdr:colOff>
      <xdr:row>107</xdr:row>
      <xdr:rowOff>85089</xdr:rowOff>
    </xdr:to>
    <xdr:sp macro="" textlink="">
      <xdr:nvSpPr>
        <xdr:cNvPr id="871" name="楕円 870">
          <a:extLst>
            <a:ext uri="{FF2B5EF4-FFF2-40B4-BE49-F238E27FC236}">
              <a16:creationId xmlns:a16="http://schemas.microsoft.com/office/drawing/2014/main" id="{5076425D-EC21-4D20-BAA7-30D0548E1571}"/>
            </a:ext>
          </a:extLst>
        </xdr:cNvPr>
        <xdr:cNvSpPr/>
      </xdr:nvSpPr>
      <xdr:spPr>
        <a:xfrm>
          <a:off x="16268700" y="1832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69866</xdr:rowOff>
    </xdr:from>
    <xdr:ext cx="405111" cy="259045"/>
    <xdr:sp macro="" textlink="">
      <xdr:nvSpPr>
        <xdr:cNvPr id="872" name="【庁舎】&#10;有形固定資産減価償却率該当値テキスト">
          <a:extLst>
            <a:ext uri="{FF2B5EF4-FFF2-40B4-BE49-F238E27FC236}">
              <a16:creationId xmlns:a16="http://schemas.microsoft.com/office/drawing/2014/main" id="{03C6B306-72A6-4943-80C2-E21C2E82E52C}"/>
            </a:ext>
          </a:extLst>
        </xdr:cNvPr>
        <xdr:cNvSpPr txBox="1"/>
      </xdr:nvSpPr>
      <xdr:spPr>
        <a:xfrm>
          <a:off x="16357600" y="18243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118745</xdr:rowOff>
    </xdr:from>
    <xdr:to>
      <xdr:col>81</xdr:col>
      <xdr:colOff>101600</xdr:colOff>
      <xdr:row>107</xdr:row>
      <xdr:rowOff>48895</xdr:rowOff>
    </xdr:to>
    <xdr:sp macro="" textlink="">
      <xdr:nvSpPr>
        <xdr:cNvPr id="873" name="楕円 872">
          <a:extLst>
            <a:ext uri="{FF2B5EF4-FFF2-40B4-BE49-F238E27FC236}">
              <a16:creationId xmlns:a16="http://schemas.microsoft.com/office/drawing/2014/main" id="{53A34F35-1F99-4F39-B4EA-DE4ACE6C2DDF}"/>
            </a:ext>
          </a:extLst>
        </xdr:cNvPr>
        <xdr:cNvSpPr/>
      </xdr:nvSpPr>
      <xdr:spPr>
        <a:xfrm>
          <a:off x="15430500" y="1829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169545</xdr:rowOff>
    </xdr:from>
    <xdr:to>
      <xdr:col>85</xdr:col>
      <xdr:colOff>127000</xdr:colOff>
      <xdr:row>107</xdr:row>
      <xdr:rowOff>34289</xdr:rowOff>
    </xdr:to>
    <xdr:cxnSp macro="">
      <xdr:nvCxnSpPr>
        <xdr:cNvPr id="874" name="直線コネクタ 873">
          <a:extLst>
            <a:ext uri="{FF2B5EF4-FFF2-40B4-BE49-F238E27FC236}">
              <a16:creationId xmlns:a16="http://schemas.microsoft.com/office/drawing/2014/main" id="{BA9A679E-6BC0-4DE3-AA61-59F454C668C4}"/>
            </a:ext>
          </a:extLst>
        </xdr:cNvPr>
        <xdr:cNvCxnSpPr/>
      </xdr:nvCxnSpPr>
      <xdr:spPr>
        <a:xfrm>
          <a:off x="15481300" y="18343245"/>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82550</xdr:rowOff>
    </xdr:from>
    <xdr:to>
      <xdr:col>76</xdr:col>
      <xdr:colOff>165100</xdr:colOff>
      <xdr:row>107</xdr:row>
      <xdr:rowOff>12700</xdr:rowOff>
    </xdr:to>
    <xdr:sp macro="" textlink="">
      <xdr:nvSpPr>
        <xdr:cNvPr id="875" name="楕円 874">
          <a:extLst>
            <a:ext uri="{FF2B5EF4-FFF2-40B4-BE49-F238E27FC236}">
              <a16:creationId xmlns:a16="http://schemas.microsoft.com/office/drawing/2014/main" id="{F6F1AB7E-AAAE-487E-AA2B-AA0B749296B4}"/>
            </a:ext>
          </a:extLst>
        </xdr:cNvPr>
        <xdr:cNvSpPr/>
      </xdr:nvSpPr>
      <xdr:spPr>
        <a:xfrm>
          <a:off x="14541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133350</xdr:rowOff>
    </xdr:from>
    <xdr:to>
      <xdr:col>81</xdr:col>
      <xdr:colOff>50800</xdr:colOff>
      <xdr:row>106</xdr:row>
      <xdr:rowOff>169545</xdr:rowOff>
    </xdr:to>
    <xdr:cxnSp macro="">
      <xdr:nvCxnSpPr>
        <xdr:cNvPr id="876" name="直線コネクタ 875">
          <a:extLst>
            <a:ext uri="{FF2B5EF4-FFF2-40B4-BE49-F238E27FC236}">
              <a16:creationId xmlns:a16="http://schemas.microsoft.com/office/drawing/2014/main" id="{81B6D3C8-4EA8-4886-B698-E71DF0B70F8D}"/>
            </a:ext>
          </a:extLst>
        </xdr:cNvPr>
        <xdr:cNvCxnSpPr/>
      </xdr:nvCxnSpPr>
      <xdr:spPr>
        <a:xfrm>
          <a:off x="14592300" y="183070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44450</xdr:rowOff>
    </xdr:from>
    <xdr:to>
      <xdr:col>72</xdr:col>
      <xdr:colOff>38100</xdr:colOff>
      <xdr:row>106</xdr:row>
      <xdr:rowOff>146050</xdr:rowOff>
    </xdr:to>
    <xdr:sp macro="" textlink="">
      <xdr:nvSpPr>
        <xdr:cNvPr id="877" name="楕円 876">
          <a:extLst>
            <a:ext uri="{FF2B5EF4-FFF2-40B4-BE49-F238E27FC236}">
              <a16:creationId xmlns:a16="http://schemas.microsoft.com/office/drawing/2014/main" id="{88BCA9D4-8A94-4B95-86D9-DCA6BF887082}"/>
            </a:ext>
          </a:extLst>
        </xdr:cNvPr>
        <xdr:cNvSpPr/>
      </xdr:nvSpPr>
      <xdr:spPr>
        <a:xfrm>
          <a:off x="13652500" y="1821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95250</xdr:rowOff>
    </xdr:from>
    <xdr:to>
      <xdr:col>76</xdr:col>
      <xdr:colOff>114300</xdr:colOff>
      <xdr:row>106</xdr:row>
      <xdr:rowOff>133350</xdr:rowOff>
    </xdr:to>
    <xdr:cxnSp macro="">
      <xdr:nvCxnSpPr>
        <xdr:cNvPr id="878" name="直線コネクタ 877">
          <a:extLst>
            <a:ext uri="{FF2B5EF4-FFF2-40B4-BE49-F238E27FC236}">
              <a16:creationId xmlns:a16="http://schemas.microsoft.com/office/drawing/2014/main" id="{05D03FEB-E963-4E1B-9339-45CDB1C5B7D5}"/>
            </a:ext>
          </a:extLst>
        </xdr:cNvPr>
        <xdr:cNvCxnSpPr/>
      </xdr:nvCxnSpPr>
      <xdr:spPr>
        <a:xfrm>
          <a:off x="13703300" y="182689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8255</xdr:rowOff>
    </xdr:from>
    <xdr:to>
      <xdr:col>67</xdr:col>
      <xdr:colOff>101600</xdr:colOff>
      <xdr:row>106</xdr:row>
      <xdr:rowOff>109855</xdr:rowOff>
    </xdr:to>
    <xdr:sp macro="" textlink="">
      <xdr:nvSpPr>
        <xdr:cNvPr id="879" name="楕円 878">
          <a:extLst>
            <a:ext uri="{FF2B5EF4-FFF2-40B4-BE49-F238E27FC236}">
              <a16:creationId xmlns:a16="http://schemas.microsoft.com/office/drawing/2014/main" id="{0BCDE37C-0C57-45A5-A02A-BA04A79FD6A0}"/>
            </a:ext>
          </a:extLst>
        </xdr:cNvPr>
        <xdr:cNvSpPr/>
      </xdr:nvSpPr>
      <xdr:spPr>
        <a:xfrm>
          <a:off x="12763500" y="1818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59055</xdr:rowOff>
    </xdr:from>
    <xdr:to>
      <xdr:col>71</xdr:col>
      <xdr:colOff>177800</xdr:colOff>
      <xdr:row>106</xdr:row>
      <xdr:rowOff>95250</xdr:rowOff>
    </xdr:to>
    <xdr:cxnSp macro="">
      <xdr:nvCxnSpPr>
        <xdr:cNvPr id="880" name="直線コネクタ 879">
          <a:extLst>
            <a:ext uri="{FF2B5EF4-FFF2-40B4-BE49-F238E27FC236}">
              <a16:creationId xmlns:a16="http://schemas.microsoft.com/office/drawing/2014/main" id="{E875EE49-603E-4899-938E-C39C5A682DFA}"/>
            </a:ext>
          </a:extLst>
        </xdr:cNvPr>
        <xdr:cNvCxnSpPr/>
      </xdr:nvCxnSpPr>
      <xdr:spPr>
        <a:xfrm>
          <a:off x="12814300" y="182327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25416</xdr:rowOff>
    </xdr:from>
    <xdr:ext cx="405111" cy="259045"/>
    <xdr:sp macro="" textlink="">
      <xdr:nvSpPr>
        <xdr:cNvPr id="881" name="n_1aveValue【庁舎】&#10;有形固定資産減価償却率">
          <a:extLst>
            <a:ext uri="{FF2B5EF4-FFF2-40B4-BE49-F238E27FC236}">
              <a16:creationId xmlns:a16="http://schemas.microsoft.com/office/drawing/2014/main" id="{F510A5FF-185B-4502-90E2-E792CA8C06F9}"/>
            </a:ext>
          </a:extLst>
        </xdr:cNvPr>
        <xdr:cNvSpPr txBox="1"/>
      </xdr:nvSpPr>
      <xdr:spPr>
        <a:xfrm>
          <a:off x="15266044" y="1751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166388</xdr:rowOff>
    </xdr:from>
    <xdr:ext cx="405111" cy="259045"/>
    <xdr:sp macro="" textlink="">
      <xdr:nvSpPr>
        <xdr:cNvPr id="882" name="n_2aveValue【庁舎】&#10;有形固定資産減価償却率">
          <a:extLst>
            <a:ext uri="{FF2B5EF4-FFF2-40B4-BE49-F238E27FC236}">
              <a16:creationId xmlns:a16="http://schemas.microsoft.com/office/drawing/2014/main" id="{200CC48A-1082-4878-BE1D-9DA44DBC991E}"/>
            </a:ext>
          </a:extLst>
        </xdr:cNvPr>
        <xdr:cNvSpPr txBox="1"/>
      </xdr:nvSpPr>
      <xdr:spPr>
        <a:xfrm>
          <a:off x="14389744" y="1748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8272</xdr:rowOff>
    </xdr:from>
    <xdr:ext cx="405111" cy="259045"/>
    <xdr:sp macro="" textlink="">
      <xdr:nvSpPr>
        <xdr:cNvPr id="883" name="n_3aveValue【庁舎】&#10;有形固定資産減価償却率">
          <a:extLst>
            <a:ext uri="{FF2B5EF4-FFF2-40B4-BE49-F238E27FC236}">
              <a16:creationId xmlns:a16="http://schemas.microsoft.com/office/drawing/2014/main" id="{D142E105-E1CB-48CD-8096-5B3A92DD6EA3}"/>
            </a:ext>
          </a:extLst>
        </xdr:cNvPr>
        <xdr:cNvSpPr txBox="1"/>
      </xdr:nvSpPr>
      <xdr:spPr>
        <a:xfrm>
          <a:off x="13500744" y="1749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38752</xdr:rowOff>
    </xdr:from>
    <xdr:ext cx="405111" cy="259045"/>
    <xdr:sp macro="" textlink="">
      <xdr:nvSpPr>
        <xdr:cNvPr id="884" name="n_4aveValue【庁舎】&#10;有形固定資産減価償却率">
          <a:extLst>
            <a:ext uri="{FF2B5EF4-FFF2-40B4-BE49-F238E27FC236}">
              <a16:creationId xmlns:a16="http://schemas.microsoft.com/office/drawing/2014/main" id="{B7660D23-A394-4BDF-BCC1-CA0D6AF55730}"/>
            </a:ext>
          </a:extLst>
        </xdr:cNvPr>
        <xdr:cNvSpPr txBox="1"/>
      </xdr:nvSpPr>
      <xdr:spPr>
        <a:xfrm>
          <a:off x="12611744" y="1752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40022</xdr:rowOff>
    </xdr:from>
    <xdr:ext cx="405111" cy="259045"/>
    <xdr:sp macro="" textlink="">
      <xdr:nvSpPr>
        <xdr:cNvPr id="885" name="n_1mainValue【庁舎】&#10;有形固定資産減価償却率">
          <a:extLst>
            <a:ext uri="{FF2B5EF4-FFF2-40B4-BE49-F238E27FC236}">
              <a16:creationId xmlns:a16="http://schemas.microsoft.com/office/drawing/2014/main" id="{E378F77F-75F1-4D9C-8D71-C132506A44C1}"/>
            </a:ext>
          </a:extLst>
        </xdr:cNvPr>
        <xdr:cNvSpPr txBox="1"/>
      </xdr:nvSpPr>
      <xdr:spPr>
        <a:xfrm>
          <a:off x="15266044" y="1838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3827</xdr:rowOff>
    </xdr:from>
    <xdr:ext cx="405111" cy="259045"/>
    <xdr:sp macro="" textlink="">
      <xdr:nvSpPr>
        <xdr:cNvPr id="886" name="n_2mainValue【庁舎】&#10;有形固定資産減価償却率">
          <a:extLst>
            <a:ext uri="{FF2B5EF4-FFF2-40B4-BE49-F238E27FC236}">
              <a16:creationId xmlns:a16="http://schemas.microsoft.com/office/drawing/2014/main" id="{B9B83B71-9C87-487C-938B-1A03EAE91893}"/>
            </a:ext>
          </a:extLst>
        </xdr:cNvPr>
        <xdr:cNvSpPr txBox="1"/>
      </xdr:nvSpPr>
      <xdr:spPr>
        <a:xfrm>
          <a:off x="14389744" y="183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137177</xdr:rowOff>
    </xdr:from>
    <xdr:ext cx="405111" cy="259045"/>
    <xdr:sp macro="" textlink="">
      <xdr:nvSpPr>
        <xdr:cNvPr id="887" name="n_3mainValue【庁舎】&#10;有形固定資産減価償却率">
          <a:extLst>
            <a:ext uri="{FF2B5EF4-FFF2-40B4-BE49-F238E27FC236}">
              <a16:creationId xmlns:a16="http://schemas.microsoft.com/office/drawing/2014/main" id="{0BA44107-7FC5-4145-8FB2-B08B564FD8BD}"/>
            </a:ext>
          </a:extLst>
        </xdr:cNvPr>
        <xdr:cNvSpPr txBox="1"/>
      </xdr:nvSpPr>
      <xdr:spPr>
        <a:xfrm>
          <a:off x="13500744" y="1831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100982</xdr:rowOff>
    </xdr:from>
    <xdr:ext cx="405111" cy="259045"/>
    <xdr:sp macro="" textlink="">
      <xdr:nvSpPr>
        <xdr:cNvPr id="888" name="n_4mainValue【庁舎】&#10;有形固定資産減価償却率">
          <a:extLst>
            <a:ext uri="{FF2B5EF4-FFF2-40B4-BE49-F238E27FC236}">
              <a16:creationId xmlns:a16="http://schemas.microsoft.com/office/drawing/2014/main" id="{D7C41101-550C-4FF1-B62C-BFF31767DE5E}"/>
            </a:ext>
          </a:extLst>
        </xdr:cNvPr>
        <xdr:cNvSpPr txBox="1"/>
      </xdr:nvSpPr>
      <xdr:spPr>
        <a:xfrm>
          <a:off x="12611744" y="1827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9" name="正方形/長方形 888">
          <a:extLst>
            <a:ext uri="{FF2B5EF4-FFF2-40B4-BE49-F238E27FC236}">
              <a16:creationId xmlns:a16="http://schemas.microsoft.com/office/drawing/2014/main" id="{E2EF0957-E9A9-4035-B1F5-045855F7381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0" name="正方形/長方形 889">
          <a:extLst>
            <a:ext uri="{FF2B5EF4-FFF2-40B4-BE49-F238E27FC236}">
              <a16:creationId xmlns:a16="http://schemas.microsoft.com/office/drawing/2014/main" id="{91700F15-B59D-47C8-952D-E54BCB3206A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1" name="正方形/長方形 890">
          <a:extLst>
            <a:ext uri="{FF2B5EF4-FFF2-40B4-BE49-F238E27FC236}">
              <a16:creationId xmlns:a16="http://schemas.microsoft.com/office/drawing/2014/main" id="{76D3AF5D-D2C8-47D6-831C-01DF9CB3A84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2" name="正方形/長方形 891">
          <a:extLst>
            <a:ext uri="{FF2B5EF4-FFF2-40B4-BE49-F238E27FC236}">
              <a16:creationId xmlns:a16="http://schemas.microsoft.com/office/drawing/2014/main" id="{8233E2D2-6235-489B-AD65-EF51975B691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3" name="正方形/長方形 892">
          <a:extLst>
            <a:ext uri="{FF2B5EF4-FFF2-40B4-BE49-F238E27FC236}">
              <a16:creationId xmlns:a16="http://schemas.microsoft.com/office/drawing/2014/main" id="{3FC9AAC2-A869-4A69-B9DE-1964A4B31DD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4" name="正方形/長方形 893">
          <a:extLst>
            <a:ext uri="{FF2B5EF4-FFF2-40B4-BE49-F238E27FC236}">
              <a16:creationId xmlns:a16="http://schemas.microsoft.com/office/drawing/2014/main" id="{7314B5BA-4FCD-42FF-83A9-F6C87BD21CD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5" name="正方形/長方形 894">
          <a:extLst>
            <a:ext uri="{FF2B5EF4-FFF2-40B4-BE49-F238E27FC236}">
              <a16:creationId xmlns:a16="http://schemas.microsoft.com/office/drawing/2014/main" id="{6F90C1F4-254A-4B2B-AEBF-AE2EF4AACC0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6" name="正方形/長方形 895">
          <a:extLst>
            <a:ext uri="{FF2B5EF4-FFF2-40B4-BE49-F238E27FC236}">
              <a16:creationId xmlns:a16="http://schemas.microsoft.com/office/drawing/2014/main" id="{1227A4D3-4E0D-4F38-91AD-376A2C7D5FE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7" name="テキスト ボックス 896">
          <a:extLst>
            <a:ext uri="{FF2B5EF4-FFF2-40B4-BE49-F238E27FC236}">
              <a16:creationId xmlns:a16="http://schemas.microsoft.com/office/drawing/2014/main" id="{D4086EDA-0976-4232-A159-606FB896F08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8" name="直線コネクタ 897">
          <a:extLst>
            <a:ext uri="{FF2B5EF4-FFF2-40B4-BE49-F238E27FC236}">
              <a16:creationId xmlns:a16="http://schemas.microsoft.com/office/drawing/2014/main" id="{08C19478-ACA1-436D-8E3D-07BED121019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9" name="直線コネクタ 898">
          <a:extLst>
            <a:ext uri="{FF2B5EF4-FFF2-40B4-BE49-F238E27FC236}">
              <a16:creationId xmlns:a16="http://schemas.microsoft.com/office/drawing/2014/main" id="{C422CFE6-5041-4058-972C-43FD2437401C}"/>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0" name="テキスト ボックス 899">
          <a:extLst>
            <a:ext uri="{FF2B5EF4-FFF2-40B4-BE49-F238E27FC236}">
              <a16:creationId xmlns:a16="http://schemas.microsoft.com/office/drawing/2014/main" id="{056C625A-EA5F-4183-AD9C-27F88F2A911B}"/>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1" name="直線コネクタ 900">
          <a:extLst>
            <a:ext uri="{FF2B5EF4-FFF2-40B4-BE49-F238E27FC236}">
              <a16:creationId xmlns:a16="http://schemas.microsoft.com/office/drawing/2014/main" id="{65A6C148-2052-4BF6-8A66-D82B00112B81}"/>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2" name="テキスト ボックス 901">
          <a:extLst>
            <a:ext uri="{FF2B5EF4-FFF2-40B4-BE49-F238E27FC236}">
              <a16:creationId xmlns:a16="http://schemas.microsoft.com/office/drawing/2014/main" id="{BB8A6A2C-EB6C-4634-BE03-E72986A0F5BB}"/>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3" name="直線コネクタ 902">
          <a:extLst>
            <a:ext uri="{FF2B5EF4-FFF2-40B4-BE49-F238E27FC236}">
              <a16:creationId xmlns:a16="http://schemas.microsoft.com/office/drawing/2014/main" id="{8E17C50A-C3B1-48BA-B728-03C7DD3927DA}"/>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4" name="テキスト ボックス 903">
          <a:extLst>
            <a:ext uri="{FF2B5EF4-FFF2-40B4-BE49-F238E27FC236}">
              <a16:creationId xmlns:a16="http://schemas.microsoft.com/office/drawing/2014/main" id="{94E5E44A-0B7F-456A-927E-C3784A7C5F8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5" name="直線コネクタ 904">
          <a:extLst>
            <a:ext uri="{FF2B5EF4-FFF2-40B4-BE49-F238E27FC236}">
              <a16:creationId xmlns:a16="http://schemas.microsoft.com/office/drawing/2014/main" id="{535E6FC2-E509-421D-A4A0-96EC5DB47F0E}"/>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6" name="テキスト ボックス 905">
          <a:extLst>
            <a:ext uri="{FF2B5EF4-FFF2-40B4-BE49-F238E27FC236}">
              <a16:creationId xmlns:a16="http://schemas.microsoft.com/office/drawing/2014/main" id="{C8315C1A-9207-4078-8643-7E587B81C76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7" name="直線コネクタ 906">
          <a:extLst>
            <a:ext uri="{FF2B5EF4-FFF2-40B4-BE49-F238E27FC236}">
              <a16:creationId xmlns:a16="http://schemas.microsoft.com/office/drawing/2014/main" id="{BAC5813E-D243-4D01-832E-6D37011685D8}"/>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8" name="テキスト ボックス 907">
          <a:extLst>
            <a:ext uri="{FF2B5EF4-FFF2-40B4-BE49-F238E27FC236}">
              <a16:creationId xmlns:a16="http://schemas.microsoft.com/office/drawing/2014/main" id="{F6EC245C-B0EA-495D-A118-6565A6905D66}"/>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9" name="直線コネクタ 908">
          <a:extLst>
            <a:ext uri="{FF2B5EF4-FFF2-40B4-BE49-F238E27FC236}">
              <a16:creationId xmlns:a16="http://schemas.microsoft.com/office/drawing/2014/main" id="{167A5BB8-D037-4280-BFDE-D6BA0F271958}"/>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0" name="テキスト ボックス 909">
          <a:extLst>
            <a:ext uri="{FF2B5EF4-FFF2-40B4-BE49-F238E27FC236}">
              <a16:creationId xmlns:a16="http://schemas.microsoft.com/office/drawing/2014/main" id="{0821096C-7581-4B53-8240-85AE72EB9D9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1" name="【庁舎】&#10;一人当たり面積グラフ枠">
          <a:extLst>
            <a:ext uri="{FF2B5EF4-FFF2-40B4-BE49-F238E27FC236}">
              <a16:creationId xmlns:a16="http://schemas.microsoft.com/office/drawing/2014/main" id="{137C227C-1FFC-482D-8EAE-E58A5744575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57150</xdr:rowOff>
    </xdr:from>
    <xdr:to>
      <xdr:col>116</xdr:col>
      <xdr:colOff>62864</xdr:colOff>
      <xdr:row>107</xdr:row>
      <xdr:rowOff>60961</xdr:rowOff>
    </xdr:to>
    <xdr:cxnSp macro="">
      <xdr:nvCxnSpPr>
        <xdr:cNvPr id="912" name="直線コネクタ 911">
          <a:extLst>
            <a:ext uri="{FF2B5EF4-FFF2-40B4-BE49-F238E27FC236}">
              <a16:creationId xmlns:a16="http://schemas.microsoft.com/office/drawing/2014/main" id="{7491419C-DEAB-49AD-9FEE-3E11486F3FE1}"/>
            </a:ext>
          </a:extLst>
        </xdr:cNvPr>
        <xdr:cNvCxnSpPr/>
      </xdr:nvCxnSpPr>
      <xdr:spPr>
        <a:xfrm flipV="1">
          <a:off x="22160864" y="17373600"/>
          <a:ext cx="0" cy="1032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64788</xdr:rowOff>
    </xdr:from>
    <xdr:ext cx="469744" cy="259045"/>
    <xdr:sp macro="" textlink="">
      <xdr:nvSpPr>
        <xdr:cNvPr id="913" name="【庁舎】&#10;一人当たり面積最小値テキスト">
          <a:extLst>
            <a:ext uri="{FF2B5EF4-FFF2-40B4-BE49-F238E27FC236}">
              <a16:creationId xmlns:a16="http://schemas.microsoft.com/office/drawing/2014/main" id="{D7394B05-6CCA-4D4F-8694-253BB7EA353F}"/>
            </a:ext>
          </a:extLst>
        </xdr:cNvPr>
        <xdr:cNvSpPr txBox="1"/>
      </xdr:nvSpPr>
      <xdr:spPr>
        <a:xfrm>
          <a:off x="22199600" y="184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60961</xdr:rowOff>
    </xdr:from>
    <xdr:to>
      <xdr:col>116</xdr:col>
      <xdr:colOff>152400</xdr:colOff>
      <xdr:row>107</xdr:row>
      <xdr:rowOff>60961</xdr:rowOff>
    </xdr:to>
    <xdr:cxnSp macro="">
      <xdr:nvCxnSpPr>
        <xdr:cNvPr id="914" name="直線コネクタ 913">
          <a:extLst>
            <a:ext uri="{FF2B5EF4-FFF2-40B4-BE49-F238E27FC236}">
              <a16:creationId xmlns:a16="http://schemas.microsoft.com/office/drawing/2014/main" id="{08ADFFD0-58CC-4CE5-8F1B-EF094299E43D}"/>
            </a:ext>
          </a:extLst>
        </xdr:cNvPr>
        <xdr:cNvCxnSpPr/>
      </xdr:nvCxnSpPr>
      <xdr:spPr>
        <a:xfrm>
          <a:off x="22072600" y="18406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3827</xdr:rowOff>
    </xdr:from>
    <xdr:ext cx="469744" cy="259045"/>
    <xdr:sp macro="" textlink="">
      <xdr:nvSpPr>
        <xdr:cNvPr id="915" name="【庁舎】&#10;一人当たり面積最大値テキスト">
          <a:extLst>
            <a:ext uri="{FF2B5EF4-FFF2-40B4-BE49-F238E27FC236}">
              <a16:creationId xmlns:a16="http://schemas.microsoft.com/office/drawing/2014/main" id="{A2618216-A6C1-40EB-8B10-4A5ED06D740F}"/>
            </a:ext>
          </a:extLst>
        </xdr:cNvPr>
        <xdr:cNvSpPr txBox="1"/>
      </xdr:nvSpPr>
      <xdr:spPr>
        <a:xfrm>
          <a:off x="22199600" y="1714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57150</xdr:rowOff>
    </xdr:from>
    <xdr:to>
      <xdr:col>116</xdr:col>
      <xdr:colOff>152400</xdr:colOff>
      <xdr:row>101</xdr:row>
      <xdr:rowOff>57150</xdr:rowOff>
    </xdr:to>
    <xdr:cxnSp macro="">
      <xdr:nvCxnSpPr>
        <xdr:cNvPr id="916" name="直線コネクタ 915">
          <a:extLst>
            <a:ext uri="{FF2B5EF4-FFF2-40B4-BE49-F238E27FC236}">
              <a16:creationId xmlns:a16="http://schemas.microsoft.com/office/drawing/2014/main" id="{7160E787-8E10-4A33-B6E7-B1210BFEBE0F}"/>
            </a:ext>
          </a:extLst>
        </xdr:cNvPr>
        <xdr:cNvCxnSpPr/>
      </xdr:nvCxnSpPr>
      <xdr:spPr>
        <a:xfrm>
          <a:off x="22072600" y="1737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86377</xdr:rowOff>
    </xdr:from>
    <xdr:ext cx="469744" cy="259045"/>
    <xdr:sp macro="" textlink="">
      <xdr:nvSpPr>
        <xdr:cNvPr id="917" name="【庁舎】&#10;一人当たり面積平均値テキスト">
          <a:extLst>
            <a:ext uri="{FF2B5EF4-FFF2-40B4-BE49-F238E27FC236}">
              <a16:creationId xmlns:a16="http://schemas.microsoft.com/office/drawing/2014/main" id="{CF373BA8-FD92-4946-B4BA-764011F19681}"/>
            </a:ext>
          </a:extLst>
        </xdr:cNvPr>
        <xdr:cNvSpPr txBox="1"/>
      </xdr:nvSpPr>
      <xdr:spPr>
        <a:xfrm>
          <a:off x="22199600" y="17917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63500</xdr:rowOff>
    </xdr:from>
    <xdr:to>
      <xdr:col>116</xdr:col>
      <xdr:colOff>114300</xdr:colOff>
      <xdr:row>105</xdr:row>
      <xdr:rowOff>165100</xdr:rowOff>
    </xdr:to>
    <xdr:sp macro="" textlink="">
      <xdr:nvSpPr>
        <xdr:cNvPr id="918" name="フローチャート: 判断 917">
          <a:extLst>
            <a:ext uri="{FF2B5EF4-FFF2-40B4-BE49-F238E27FC236}">
              <a16:creationId xmlns:a16="http://schemas.microsoft.com/office/drawing/2014/main" id="{34B722C5-4188-4CE4-B64A-E61E15006427}"/>
            </a:ext>
          </a:extLst>
        </xdr:cNvPr>
        <xdr:cNvSpPr/>
      </xdr:nvSpPr>
      <xdr:spPr>
        <a:xfrm>
          <a:off x="22110700" y="1806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71120</xdr:rowOff>
    </xdr:from>
    <xdr:to>
      <xdr:col>112</xdr:col>
      <xdr:colOff>38100</xdr:colOff>
      <xdr:row>106</xdr:row>
      <xdr:rowOff>1270</xdr:rowOff>
    </xdr:to>
    <xdr:sp macro="" textlink="">
      <xdr:nvSpPr>
        <xdr:cNvPr id="919" name="フローチャート: 判断 918">
          <a:extLst>
            <a:ext uri="{FF2B5EF4-FFF2-40B4-BE49-F238E27FC236}">
              <a16:creationId xmlns:a16="http://schemas.microsoft.com/office/drawing/2014/main" id="{612390E3-482D-47D0-BD8D-698589EB875F}"/>
            </a:ext>
          </a:extLst>
        </xdr:cNvPr>
        <xdr:cNvSpPr/>
      </xdr:nvSpPr>
      <xdr:spPr>
        <a:xfrm>
          <a:off x="21272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920" name="フローチャート: 判断 919">
          <a:extLst>
            <a:ext uri="{FF2B5EF4-FFF2-40B4-BE49-F238E27FC236}">
              <a16:creationId xmlns:a16="http://schemas.microsoft.com/office/drawing/2014/main" id="{EDE6AFC6-D993-4AEF-AE6E-F322CE110E94}"/>
            </a:ext>
          </a:extLst>
        </xdr:cNvPr>
        <xdr:cNvSpPr/>
      </xdr:nvSpPr>
      <xdr:spPr>
        <a:xfrm>
          <a:off x="20383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74930</xdr:rowOff>
    </xdr:from>
    <xdr:to>
      <xdr:col>102</xdr:col>
      <xdr:colOff>165100</xdr:colOff>
      <xdr:row>106</xdr:row>
      <xdr:rowOff>5080</xdr:rowOff>
    </xdr:to>
    <xdr:sp macro="" textlink="">
      <xdr:nvSpPr>
        <xdr:cNvPr id="921" name="フローチャート: 判断 920">
          <a:extLst>
            <a:ext uri="{FF2B5EF4-FFF2-40B4-BE49-F238E27FC236}">
              <a16:creationId xmlns:a16="http://schemas.microsoft.com/office/drawing/2014/main" id="{995FE74E-6E41-496F-B4BA-869F9B65F6BB}"/>
            </a:ext>
          </a:extLst>
        </xdr:cNvPr>
        <xdr:cNvSpPr/>
      </xdr:nvSpPr>
      <xdr:spPr>
        <a:xfrm>
          <a:off x="19494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86361</xdr:rowOff>
    </xdr:from>
    <xdr:to>
      <xdr:col>98</xdr:col>
      <xdr:colOff>38100</xdr:colOff>
      <xdr:row>106</xdr:row>
      <xdr:rowOff>16511</xdr:rowOff>
    </xdr:to>
    <xdr:sp macro="" textlink="">
      <xdr:nvSpPr>
        <xdr:cNvPr id="922" name="フローチャート: 判断 921">
          <a:extLst>
            <a:ext uri="{FF2B5EF4-FFF2-40B4-BE49-F238E27FC236}">
              <a16:creationId xmlns:a16="http://schemas.microsoft.com/office/drawing/2014/main" id="{84BEE37A-60F5-4890-A64C-C709CC8A34FA}"/>
            </a:ext>
          </a:extLst>
        </xdr:cNvPr>
        <xdr:cNvSpPr/>
      </xdr:nvSpPr>
      <xdr:spPr>
        <a:xfrm>
          <a:off x="18605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562E1ECA-65F8-4EA3-B352-804DDE45F01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482B9B58-4A5B-4208-A12D-CF5C3EF4E39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24E9BF50-1D4B-4A2C-80ED-A89F1F57963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40D8651F-B0AB-462E-85F7-C4AFAF5FB69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A7730D4C-BBE7-4B00-A975-CDBCB4BF731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74930</xdr:rowOff>
    </xdr:from>
    <xdr:to>
      <xdr:col>116</xdr:col>
      <xdr:colOff>114300</xdr:colOff>
      <xdr:row>107</xdr:row>
      <xdr:rowOff>5080</xdr:rowOff>
    </xdr:to>
    <xdr:sp macro="" textlink="">
      <xdr:nvSpPr>
        <xdr:cNvPr id="928" name="楕円 927">
          <a:extLst>
            <a:ext uri="{FF2B5EF4-FFF2-40B4-BE49-F238E27FC236}">
              <a16:creationId xmlns:a16="http://schemas.microsoft.com/office/drawing/2014/main" id="{BF1BD93B-7DC5-4A2D-9BD2-CF257826A25C}"/>
            </a:ext>
          </a:extLst>
        </xdr:cNvPr>
        <xdr:cNvSpPr/>
      </xdr:nvSpPr>
      <xdr:spPr>
        <a:xfrm>
          <a:off x="22110700" y="1824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161307</xdr:rowOff>
    </xdr:from>
    <xdr:ext cx="469744" cy="259045"/>
    <xdr:sp macro="" textlink="">
      <xdr:nvSpPr>
        <xdr:cNvPr id="929" name="【庁舎】&#10;一人当たり面積該当値テキスト">
          <a:extLst>
            <a:ext uri="{FF2B5EF4-FFF2-40B4-BE49-F238E27FC236}">
              <a16:creationId xmlns:a16="http://schemas.microsoft.com/office/drawing/2014/main" id="{1806CFF9-4F6E-4D68-B38B-66C26ABF5DD6}"/>
            </a:ext>
          </a:extLst>
        </xdr:cNvPr>
        <xdr:cNvSpPr txBox="1"/>
      </xdr:nvSpPr>
      <xdr:spPr>
        <a:xfrm>
          <a:off x="22199600" y="1816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74930</xdr:rowOff>
    </xdr:from>
    <xdr:to>
      <xdr:col>112</xdr:col>
      <xdr:colOff>38100</xdr:colOff>
      <xdr:row>107</xdr:row>
      <xdr:rowOff>5080</xdr:rowOff>
    </xdr:to>
    <xdr:sp macro="" textlink="">
      <xdr:nvSpPr>
        <xdr:cNvPr id="930" name="楕円 929">
          <a:extLst>
            <a:ext uri="{FF2B5EF4-FFF2-40B4-BE49-F238E27FC236}">
              <a16:creationId xmlns:a16="http://schemas.microsoft.com/office/drawing/2014/main" id="{5738FF70-D56D-4D38-BE4A-14EAF0EF4530}"/>
            </a:ext>
          </a:extLst>
        </xdr:cNvPr>
        <xdr:cNvSpPr/>
      </xdr:nvSpPr>
      <xdr:spPr>
        <a:xfrm>
          <a:off x="21272500" y="1824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125730</xdr:rowOff>
    </xdr:from>
    <xdr:to>
      <xdr:col>116</xdr:col>
      <xdr:colOff>63500</xdr:colOff>
      <xdr:row>106</xdr:row>
      <xdr:rowOff>125730</xdr:rowOff>
    </xdr:to>
    <xdr:cxnSp macro="">
      <xdr:nvCxnSpPr>
        <xdr:cNvPr id="931" name="直線コネクタ 930">
          <a:extLst>
            <a:ext uri="{FF2B5EF4-FFF2-40B4-BE49-F238E27FC236}">
              <a16:creationId xmlns:a16="http://schemas.microsoft.com/office/drawing/2014/main" id="{6464074C-17E9-4950-B48C-AA2B69666C0E}"/>
            </a:ext>
          </a:extLst>
        </xdr:cNvPr>
        <xdr:cNvCxnSpPr/>
      </xdr:nvCxnSpPr>
      <xdr:spPr>
        <a:xfrm>
          <a:off x="21323300" y="182994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78739</xdr:rowOff>
    </xdr:from>
    <xdr:to>
      <xdr:col>107</xdr:col>
      <xdr:colOff>101600</xdr:colOff>
      <xdr:row>107</xdr:row>
      <xdr:rowOff>8889</xdr:rowOff>
    </xdr:to>
    <xdr:sp macro="" textlink="">
      <xdr:nvSpPr>
        <xdr:cNvPr id="932" name="楕円 931">
          <a:extLst>
            <a:ext uri="{FF2B5EF4-FFF2-40B4-BE49-F238E27FC236}">
              <a16:creationId xmlns:a16="http://schemas.microsoft.com/office/drawing/2014/main" id="{27FC2234-B22F-40D9-AEA3-187D99A836B5}"/>
            </a:ext>
          </a:extLst>
        </xdr:cNvPr>
        <xdr:cNvSpPr/>
      </xdr:nvSpPr>
      <xdr:spPr>
        <a:xfrm>
          <a:off x="20383500" y="182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125730</xdr:rowOff>
    </xdr:from>
    <xdr:to>
      <xdr:col>111</xdr:col>
      <xdr:colOff>177800</xdr:colOff>
      <xdr:row>106</xdr:row>
      <xdr:rowOff>129539</xdr:rowOff>
    </xdr:to>
    <xdr:cxnSp macro="">
      <xdr:nvCxnSpPr>
        <xdr:cNvPr id="933" name="直線コネクタ 932">
          <a:extLst>
            <a:ext uri="{FF2B5EF4-FFF2-40B4-BE49-F238E27FC236}">
              <a16:creationId xmlns:a16="http://schemas.microsoft.com/office/drawing/2014/main" id="{FC9B0479-7760-4FDB-9475-5F1AB1071148}"/>
            </a:ext>
          </a:extLst>
        </xdr:cNvPr>
        <xdr:cNvCxnSpPr/>
      </xdr:nvCxnSpPr>
      <xdr:spPr>
        <a:xfrm flipV="1">
          <a:off x="20434300" y="182994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78739</xdr:rowOff>
    </xdr:from>
    <xdr:to>
      <xdr:col>102</xdr:col>
      <xdr:colOff>165100</xdr:colOff>
      <xdr:row>107</xdr:row>
      <xdr:rowOff>8889</xdr:rowOff>
    </xdr:to>
    <xdr:sp macro="" textlink="">
      <xdr:nvSpPr>
        <xdr:cNvPr id="934" name="楕円 933">
          <a:extLst>
            <a:ext uri="{FF2B5EF4-FFF2-40B4-BE49-F238E27FC236}">
              <a16:creationId xmlns:a16="http://schemas.microsoft.com/office/drawing/2014/main" id="{C67B6B8B-26B0-43DD-9719-7B3AB708420E}"/>
            </a:ext>
          </a:extLst>
        </xdr:cNvPr>
        <xdr:cNvSpPr/>
      </xdr:nvSpPr>
      <xdr:spPr>
        <a:xfrm>
          <a:off x="19494500" y="182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129539</xdr:rowOff>
    </xdr:from>
    <xdr:to>
      <xdr:col>107</xdr:col>
      <xdr:colOff>50800</xdr:colOff>
      <xdr:row>106</xdr:row>
      <xdr:rowOff>129539</xdr:rowOff>
    </xdr:to>
    <xdr:cxnSp macro="">
      <xdr:nvCxnSpPr>
        <xdr:cNvPr id="935" name="直線コネクタ 934">
          <a:extLst>
            <a:ext uri="{FF2B5EF4-FFF2-40B4-BE49-F238E27FC236}">
              <a16:creationId xmlns:a16="http://schemas.microsoft.com/office/drawing/2014/main" id="{D9883E86-1C46-4D4C-AB98-C1409C8E2306}"/>
            </a:ext>
          </a:extLst>
        </xdr:cNvPr>
        <xdr:cNvCxnSpPr/>
      </xdr:nvCxnSpPr>
      <xdr:spPr>
        <a:xfrm>
          <a:off x="19545300" y="183032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78739</xdr:rowOff>
    </xdr:from>
    <xdr:to>
      <xdr:col>98</xdr:col>
      <xdr:colOff>38100</xdr:colOff>
      <xdr:row>107</xdr:row>
      <xdr:rowOff>8889</xdr:rowOff>
    </xdr:to>
    <xdr:sp macro="" textlink="">
      <xdr:nvSpPr>
        <xdr:cNvPr id="936" name="楕円 935">
          <a:extLst>
            <a:ext uri="{FF2B5EF4-FFF2-40B4-BE49-F238E27FC236}">
              <a16:creationId xmlns:a16="http://schemas.microsoft.com/office/drawing/2014/main" id="{44ACC7B2-D647-4B80-9C9A-A4A9AF2A3F04}"/>
            </a:ext>
          </a:extLst>
        </xdr:cNvPr>
        <xdr:cNvSpPr/>
      </xdr:nvSpPr>
      <xdr:spPr>
        <a:xfrm>
          <a:off x="18605500" y="182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129539</xdr:rowOff>
    </xdr:from>
    <xdr:to>
      <xdr:col>102</xdr:col>
      <xdr:colOff>114300</xdr:colOff>
      <xdr:row>106</xdr:row>
      <xdr:rowOff>129539</xdr:rowOff>
    </xdr:to>
    <xdr:cxnSp macro="">
      <xdr:nvCxnSpPr>
        <xdr:cNvPr id="937" name="直線コネクタ 936">
          <a:extLst>
            <a:ext uri="{FF2B5EF4-FFF2-40B4-BE49-F238E27FC236}">
              <a16:creationId xmlns:a16="http://schemas.microsoft.com/office/drawing/2014/main" id="{AEEB5DD7-4D93-41FE-8EAE-BFA8D04C2B6E}"/>
            </a:ext>
          </a:extLst>
        </xdr:cNvPr>
        <xdr:cNvCxnSpPr/>
      </xdr:nvCxnSpPr>
      <xdr:spPr>
        <a:xfrm>
          <a:off x="18656300" y="183032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17797</xdr:rowOff>
    </xdr:from>
    <xdr:ext cx="469744" cy="259045"/>
    <xdr:sp macro="" textlink="">
      <xdr:nvSpPr>
        <xdr:cNvPr id="938" name="n_1aveValue【庁舎】&#10;一人当たり面積">
          <a:extLst>
            <a:ext uri="{FF2B5EF4-FFF2-40B4-BE49-F238E27FC236}">
              <a16:creationId xmlns:a16="http://schemas.microsoft.com/office/drawing/2014/main" id="{DD388EED-CA7A-42AC-B281-DAC119A5A180}"/>
            </a:ext>
          </a:extLst>
        </xdr:cNvPr>
        <xdr:cNvSpPr txBox="1"/>
      </xdr:nvSpPr>
      <xdr:spPr>
        <a:xfrm>
          <a:off x="21075727" y="1784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21607</xdr:rowOff>
    </xdr:from>
    <xdr:ext cx="469744" cy="259045"/>
    <xdr:sp macro="" textlink="">
      <xdr:nvSpPr>
        <xdr:cNvPr id="939" name="n_2aveValue【庁舎】&#10;一人当たり面積">
          <a:extLst>
            <a:ext uri="{FF2B5EF4-FFF2-40B4-BE49-F238E27FC236}">
              <a16:creationId xmlns:a16="http://schemas.microsoft.com/office/drawing/2014/main" id="{60BE2CBF-AC87-4EA3-8FAE-8057565E56A1}"/>
            </a:ext>
          </a:extLst>
        </xdr:cNvPr>
        <xdr:cNvSpPr txBox="1"/>
      </xdr:nvSpPr>
      <xdr:spPr>
        <a:xfrm>
          <a:off x="20199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21607</xdr:rowOff>
    </xdr:from>
    <xdr:ext cx="469744" cy="259045"/>
    <xdr:sp macro="" textlink="">
      <xdr:nvSpPr>
        <xdr:cNvPr id="940" name="n_3aveValue【庁舎】&#10;一人当たり面積">
          <a:extLst>
            <a:ext uri="{FF2B5EF4-FFF2-40B4-BE49-F238E27FC236}">
              <a16:creationId xmlns:a16="http://schemas.microsoft.com/office/drawing/2014/main" id="{EC6FDCBB-63FA-475D-9271-2FB58029AB8A}"/>
            </a:ext>
          </a:extLst>
        </xdr:cNvPr>
        <xdr:cNvSpPr txBox="1"/>
      </xdr:nvSpPr>
      <xdr:spPr>
        <a:xfrm>
          <a:off x="19310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33038</xdr:rowOff>
    </xdr:from>
    <xdr:ext cx="469744" cy="259045"/>
    <xdr:sp macro="" textlink="">
      <xdr:nvSpPr>
        <xdr:cNvPr id="941" name="n_4aveValue【庁舎】&#10;一人当たり面積">
          <a:extLst>
            <a:ext uri="{FF2B5EF4-FFF2-40B4-BE49-F238E27FC236}">
              <a16:creationId xmlns:a16="http://schemas.microsoft.com/office/drawing/2014/main" id="{F796BE8F-76A6-4A38-BF0B-72793AB58A75}"/>
            </a:ext>
          </a:extLst>
        </xdr:cNvPr>
        <xdr:cNvSpPr txBox="1"/>
      </xdr:nvSpPr>
      <xdr:spPr>
        <a:xfrm>
          <a:off x="18421427" y="1786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167657</xdr:rowOff>
    </xdr:from>
    <xdr:ext cx="469744" cy="259045"/>
    <xdr:sp macro="" textlink="">
      <xdr:nvSpPr>
        <xdr:cNvPr id="942" name="n_1mainValue【庁舎】&#10;一人当たり面積">
          <a:extLst>
            <a:ext uri="{FF2B5EF4-FFF2-40B4-BE49-F238E27FC236}">
              <a16:creationId xmlns:a16="http://schemas.microsoft.com/office/drawing/2014/main" id="{BD774146-CEE6-46BC-94DB-97D006B73CC6}"/>
            </a:ext>
          </a:extLst>
        </xdr:cNvPr>
        <xdr:cNvSpPr txBox="1"/>
      </xdr:nvSpPr>
      <xdr:spPr>
        <a:xfrm>
          <a:off x="21075727" y="1834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xdr:rowOff>
    </xdr:from>
    <xdr:ext cx="469744" cy="259045"/>
    <xdr:sp macro="" textlink="">
      <xdr:nvSpPr>
        <xdr:cNvPr id="943" name="n_2mainValue【庁舎】&#10;一人当たり面積">
          <a:extLst>
            <a:ext uri="{FF2B5EF4-FFF2-40B4-BE49-F238E27FC236}">
              <a16:creationId xmlns:a16="http://schemas.microsoft.com/office/drawing/2014/main" id="{2DA28B52-4501-4C48-84DA-9D10B26DBB3A}"/>
            </a:ext>
          </a:extLst>
        </xdr:cNvPr>
        <xdr:cNvSpPr txBox="1"/>
      </xdr:nvSpPr>
      <xdr:spPr>
        <a:xfrm>
          <a:off x="20199427" y="1834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xdr:rowOff>
    </xdr:from>
    <xdr:ext cx="469744" cy="259045"/>
    <xdr:sp macro="" textlink="">
      <xdr:nvSpPr>
        <xdr:cNvPr id="944" name="n_3mainValue【庁舎】&#10;一人当たり面積">
          <a:extLst>
            <a:ext uri="{FF2B5EF4-FFF2-40B4-BE49-F238E27FC236}">
              <a16:creationId xmlns:a16="http://schemas.microsoft.com/office/drawing/2014/main" id="{3444C210-7174-4CB9-9813-66A091D8C46A}"/>
            </a:ext>
          </a:extLst>
        </xdr:cNvPr>
        <xdr:cNvSpPr txBox="1"/>
      </xdr:nvSpPr>
      <xdr:spPr>
        <a:xfrm>
          <a:off x="19310427" y="1834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16</xdr:rowOff>
    </xdr:from>
    <xdr:ext cx="469744" cy="259045"/>
    <xdr:sp macro="" textlink="">
      <xdr:nvSpPr>
        <xdr:cNvPr id="945" name="n_4mainValue【庁舎】&#10;一人当たり面積">
          <a:extLst>
            <a:ext uri="{FF2B5EF4-FFF2-40B4-BE49-F238E27FC236}">
              <a16:creationId xmlns:a16="http://schemas.microsoft.com/office/drawing/2014/main" id="{88300FC4-8A44-447F-9379-4DC3598711DC}"/>
            </a:ext>
          </a:extLst>
        </xdr:cNvPr>
        <xdr:cNvSpPr txBox="1"/>
      </xdr:nvSpPr>
      <xdr:spPr>
        <a:xfrm>
          <a:off x="18421427" y="1834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6" name="正方形/長方形 945">
          <a:extLst>
            <a:ext uri="{FF2B5EF4-FFF2-40B4-BE49-F238E27FC236}">
              <a16:creationId xmlns:a16="http://schemas.microsoft.com/office/drawing/2014/main" id="{0EA0E682-EDD4-4A01-893A-04D36EE4E18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7" name="正方形/長方形 946">
          <a:extLst>
            <a:ext uri="{FF2B5EF4-FFF2-40B4-BE49-F238E27FC236}">
              <a16:creationId xmlns:a16="http://schemas.microsoft.com/office/drawing/2014/main" id="{7B31ED60-964A-4BF4-9B9B-DF891B36E5E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8" name="テキスト ボックス 947">
          <a:extLst>
            <a:ext uri="{FF2B5EF4-FFF2-40B4-BE49-F238E27FC236}">
              <a16:creationId xmlns:a16="http://schemas.microsoft.com/office/drawing/2014/main" id="{BFFE96B8-885A-4EAC-B5CE-83BC647327C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分析表①分析欄のとおり。</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CE2B3922-0587-4D06-8AF5-0471D5A2FF7B}"/>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216836C4-29C4-4197-BF33-119DD714761C}"/>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A479E57A-7209-4AF4-B4C0-47787A85CE2A}"/>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FE4BDFB9-25D9-47E8-AACB-CE7FC478B0DC}"/>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89501AFC-4594-47F8-B2C7-C9DC7A7D5F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19A3BC4A-C3C5-4272-8495-4BA93900F8CB}"/>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EAE5F06A-B91F-406F-9EFD-AC37129B45C1}"/>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3DA476DA-ADDA-4B3D-B03F-4F5B7DFBB8C1}"/>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E53F449D-5BC8-47EC-96C9-D52BA83ADF84}"/>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FF002FCC-1058-4DCE-969C-463B31DC810C}"/>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503,865
500,088
429.35
215,552,463
209,891,805
4,148,597
111,139,782
162,829,226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5047948E-3F0A-412B-A4FE-F4BA4E5553EE}"/>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C3E960F-C1AD-4988-92EF-8F6CEC5512A3}"/>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AEAAD9B4-988A-483B-A545-6627E280BB52}"/>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24.3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5DD8A205-8C0A-4F65-8269-4257FEEBD38C}"/>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31BB754-D791-49C5-AF32-684E33C2CF2D}"/>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3133AA3C-DE13-4022-81DF-1F958EA436F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78A1E674-54B6-4E48-96ED-89A94CC9F1CB}"/>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8684FA16-EC5B-4DC7-85FF-464EBEF45489}"/>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F139C399-072A-4431-BF9D-BB8C6B64AF1D}"/>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5A235A5E-3124-4BE3-A5E2-979331B47F0A}"/>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16DBC4A8-7640-4674-93D6-9643B0E1F746}"/>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68FF77C0-323D-4B3B-A892-F4609BE72EFB}"/>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B3FE2E0D-300C-42CB-8F03-F51B8C84DA54}"/>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DDD4B08D-058F-461E-B673-48C5F4A084E7}"/>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E7D13D60-5C03-4C21-883C-B83C6C24AE19}"/>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88956BAF-FF32-4E50-8647-1AD2C9490B06}"/>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D4226020-80A1-447C-B09F-56560CBCE0EE}"/>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E8F65AF8-1473-4EBA-8897-D3516B6673F3}"/>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645F5516-2DD0-4DAB-B3EA-A809B5D39CEB}"/>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983BDA2D-8F3C-42ED-853E-A27587DA249F}"/>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95433E5-9DB8-4B4B-BB56-8E1A95EB8BE5}"/>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30E20FE4-30D1-4DCE-8684-744D75F2B39F}"/>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6F3AB6E2-1FF4-4B8B-B8D2-8F548E673193}"/>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79906643-B2EA-4F10-B0E0-AB5756998656}"/>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60C70602-C807-407A-A26B-2BAA4E2E05FC}"/>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C7943C0F-A377-4CA0-9B09-6FA1FAFAC225}"/>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7DDA3AC8-CB31-4A82-9438-3484CE0467DF}"/>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69BD5B2A-9FED-406C-A90C-8304F02214BD}"/>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6C79E776-12B2-473B-8A4A-89DB65E4487C}"/>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9AB56F6E-054B-40C2-ACCA-3CA9F18A7274}"/>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2C80104A-BDD4-401E-B573-FB08CB546002}"/>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E7CE6860-434F-4783-BC4A-9CFA37E7DE36}"/>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1A04F9D0-8840-4A1D-8033-58D05CA14B0E}"/>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D367ADDE-45D5-458B-A32F-E592B8822DD2}"/>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F1103666-EBD7-4B44-96BF-F7634B354312}"/>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5C62C9B4-FA6B-4764-8F72-52FFF842EA41}"/>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46048B07-97B7-41E6-A54D-07A81D4D3795}"/>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令和４年度は、障害福祉サービス利用者数の増に伴い社会福祉費が増加したほか、臨時財政対策債発行可能額への振替相当額が大幅減となったことで基準財政需要額総額は増加した一方、市民税や固定資産税などの税収や地方消費税交付金などの増加で基準財政需要額の増加幅を上回る基準財政収入額の増により、単年度の財政力指数は前年度から増加したものの、３か年平均の指数は前年度から０．０１ポイント低下した。類似団体と比較し、平均値を下回っていることから、今後も市税徴収プランの推進や地域経済活性化策による税収確保など、指数の改善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85EB15BE-FF97-475C-83EA-8499247E01A7}"/>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92959FA6-445E-46FD-A08A-6B2A708EC08A}"/>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F49C65E3-73F9-4690-B94D-8C836FFAA376}"/>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39B6D402-6218-4F38-A4D2-5BEEAC10C8E4}"/>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2276D52D-6CAE-46BF-A70D-E3CF09D1E84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E274421A-15C7-40B7-B0A1-07213F186B43}"/>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896E02BC-E341-4FC3-B16D-9A5C3A8519EF}"/>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EFF06722-19B7-4ABD-B791-649EF38F1A18}"/>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CDCFD6FD-9A5F-4946-AE69-F3ECF92E0436}"/>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A737373E-824F-4AF9-BAFE-E7E4EA84153D}"/>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A9A01F77-1B47-47E9-AE3B-93ADD57D1FE1}"/>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7E05BE2C-0386-48C4-887E-6AABA2B5E11E}"/>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F3D8862-BB83-4261-A895-43E528DBC58F}"/>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81FD8D59-687F-4CBC-99B7-4B80DBB035F4}"/>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1CC2E2DF-3C76-4B3F-861D-4929777E2FC7}"/>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65DCCA45-28EE-4946-B434-652588DA6E45}"/>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857DBF7A-B862-4C59-9305-527EC6EA8AF5}"/>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106136</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1B0A495B-7642-4A5A-A0F8-BF9FAE9F407C}"/>
            </a:ext>
          </a:extLst>
        </xdr:cNvPr>
        <xdr:cNvCxnSpPr/>
      </xdr:nvCxnSpPr>
      <xdr:spPr>
        <a:xfrm flipV="1">
          <a:off x="4953000" y="6278336"/>
          <a:ext cx="0" cy="14305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677F991C-EE03-40AC-A1BD-8FBCB4131B0D}"/>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54FB86D4-145F-41E8-AB20-B7AE117D39B4}"/>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21063</xdr:rowOff>
    </xdr:from>
    <xdr:ext cx="762000" cy="259045"/>
    <xdr:sp macro="" textlink="">
      <xdr:nvSpPr>
        <xdr:cNvPr id="69" name="財政力最大値テキスト">
          <a:extLst>
            <a:ext uri="{FF2B5EF4-FFF2-40B4-BE49-F238E27FC236}">
              <a16:creationId xmlns:a16="http://schemas.microsoft.com/office/drawing/2014/main" id="{8E5FE478-4542-4044-94B5-8E36A392E9C9}"/>
            </a:ext>
          </a:extLst>
        </xdr:cNvPr>
        <xdr:cNvSpPr txBox="1"/>
      </xdr:nvSpPr>
      <xdr:spPr>
        <a:xfrm>
          <a:off x="5041900" y="602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106136</xdr:rowOff>
    </xdr:from>
    <xdr:to>
      <xdr:col>24</xdr:col>
      <xdr:colOff>12700</xdr:colOff>
      <xdr:row>36</xdr:row>
      <xdr:rowOff>106136</xdr:rowOff>
    </xdr:to>
    <xdr:cxnSp macro="">
      <xdr:nvCxnSpPr>
        <xdr:cNvPr id="70" name="直線コネクタ 69">
          <a:extLst>
            <a:ext uri="{FF2B5EF4-FFF2-40B4-BE49-F238E27FC236}">
              <a16:creationId xmlns:a16="http://schemas.microsoft.com/office/drawing/2014/main" id="{3587EB0C-41B3-4E46-AF49-8DACD8A529F8}"/>
            </a:ext>
          </a:extLst>
        </xdr:cNvPr>
        <xdr:cNvCxnSpPr/>
      </xdr:nvCxnSpPr>
      <xdr:spPr>
        <a:xfrm>
          <a:off x="4864100" y="627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42635</xdr:rowOff>
    </xdr:to>
    <xdr:cxnSp macro="">
      <xdr:nvCxnSpPr>
        <xdr:cNvPr id="71" name="直線コネクタ 70">
          <a:extLst>
            <a:ext uri="{FF2B5EF4-FFF2-40B4-BE49-F238E27FC236}">
              <a16:creationId xmlns:a16="http://schemas.microsoft.com/office/drawing/2014/main" id="{342F09DF-D834-47E6-8878-6C1852D02639}"/>
            </a:ext>
          </a:extLst>
        </xdr:cNvPr>
        <xdr:cNvCxnSpPr/>
      </xdr:nvCxnSpPr>
      <xdr:spPr>
        <a:xfrm>
          <a:off x="4114800" y="7226300"/>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128105</xdr:rowOff>
    </xdr:from>
    <xdr:ext cx="762000" cy="259045"/>
    <xdr:sp macro="" textlink="">
      <xdr:nvSpPr>
        <xdr:cNvPr id="72" name="財政力平均値テキスト">
          <a:extLst>
            <a:ext uri="{FF2B5EF4-FFF2-40B4-BE49-F238E27FC236}">
              <a16:creationId xmlns:a16="http://schemas.microsoft.com/office/drawing/2014/main" id="{79BFED59-F39B-437B-A02A-8B71F239FE8B}"/>
            </a:ext>
          </a:extLst>
        </xdr:cNvPr>
        <xdr:cNvSpPr txBox="1"/>
      </xdr:nvSpPr>
      <xdr:spPr>
        <a:xfrm>
          <a:off x="5041900" y="6986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73" name="フローチャート: 判断 72">
          <a:extLst>
            <a:ext uri="{FF2B5EF4-FFF2-40B4-BE49-F238E27FC236}">
              <a16:creationId xmlns:a16="http://schemas.microsoft.com/office/drawing/2014/main" id="{B7611E9A-A66C-4132-BCDD-15BD8BB44B54}"/>
            </a:ext>
          </a:extLst>
        </xdr:cNvPr>
        <xdr:cNvSpPr/>
      </xdr:nvSpPr>
      <xdr:spPr>
        <a:xfrm>
          <a:off x="49022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8165</xdr:rowOff>
    </xdr:from>
    <xdr:to>
      <xdr:col>19</xdr:col>
      <xdr:colOff>133350</xdr:colOff>
      <xdr:row>42</xdr:row>
      <xdr:rowOff>25400</xdr:rowOff>
    </xdr:to>
    <xdr:cxnSp macro="">
      <xdr:nvCxnSpPr>
        <xdr:cNvPr id="74" name="直線コネクタ 73">
          <a:extLst>
            <a:ext uri="{FF2B5EF4-FFF2-40B4-BE49-F238E27FC236}">
              <a16:creationId xmlns:a16="http://schemas.microsoft.com/office/drawing/2014/main" id="{090B75D2-82BA-4D2B-A632-DB7F7BE51756}"/>
            </a:ext>
          </a:extLst>
        </xdr:cNvPr>
        <xdr:cNvCxnSpPr/>
      </xdr:nvCxnSpPr>
      <xdr:spPr>
        <a:xfrm>
          <a:off x="3225800" y="72090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7800F51E-8C37-4BD9-BEF6-29BDBD838D3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76" name="テキスト ボックス 75">
          <a:extLst>
            <a:ext uri="{FF2B5EF4-FFF2-40B4-BE49-F238E27FC236}">
              <a16:creationId xmlns:a16="http://schemas.microsoft.com/office/drawing/2014/main" id="{661C320C-8521-42C9-A32C-FF0CD4D80617}"/>
            </a:ext>
          </a:extLst>
        </xdr:cNvPr>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8165</xdr:rowOff>
    </xdr:from>
    <xdr:to>
      <xdr:col>15</xdr:col>
      <xdr:colOff>82550</xdr:colOff>
      <xdr:row>42</xdr:row>
      <xdr:rowOff>25400</xdr:rowOff>
    </xdr:to>
    <xdr:cxnSp macro="">
      <xdr:nvCxnSpPr>
        <xdr:cNvPr id="77" name="直線コネクタ 76">
          <a:extLst>
            <a:ext uri="{FF2B5EF4-FFF2-40B4-BE49-F238E27FC236}">
              <a16:creationId xmlns:a16="http://schemas.microsoft.com/office/drawing/2014/main" id="{B2040471-4B3F-45FE-AB17-D940F776D876}"/>
            </a:ext>
          </a:extLst>
        </xdr:cNvPr>
        <xdr:cNvCxnSpPr/>
      </xdr:nvCxnSpPr>
      <xdr:spPr>
        <a:xfrm flipV="1">
          <a:off x="2336800" y="720906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8" name="フローチャート: 判断 77">
          <a:extLst>
            <a:ext uri="{FF2B5EF4-FFF2-40B4-BE49-F238E27FC236}">
              <a16:creationId xmlns:a16="http://schemas.microsoft.com/office/drawing/2014/main" id="{1E545E87-4354-4F73-B744-A1F38E944939}"/>
            </a:ext>
          </a:extLst>
        </xdr:cNvPr>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17434</xdr:rowOff>
    </xdr:from>
    <xdr:ext cx="762000" cy="259045"/>
    <xdr:sp macro="" textlink="">
      <xdr:nvSpPr>
        <xdr:cNvPr id="79" name="テキスト ボックス 78">
          <a:extLst>
            <a:ext uri="{FF2B5EF4-FFF2-40B4-BE49-F238E27FC236}">
              <a16:creationId xmlns:a16="http://schemas.microsoft.com/office/drawing/2014/main" id="{286812B1-1039-4DD9-95A9-66578E0FDED6}"/>
            </a:ext>
          </a:extLst>
        </xdr:cNvPr>
        <xdr:cNvSpPr txBox="1"/>
      </xdr:nvSpPr>
      <xdr:spPr>
        <a:xfrm>
          <a:off x="2844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25400</xdr:rowOff>
    </xdr:to>
    <xdr:cxnSp macro="">
      <xdr:nvCxnSpPr>
        <xdr:cNvPr id="80" name="直線コネクタ 79">
          <a:extLst>
            <a:ext uri="{FF2B5EF4-FFF2-40B4-BE49-F238E27FC236}">
              <a16:creationId xmlns:a16="http://schemas.microsoft.com/office/drawing/2014/main" id="{CEA81086-D63B-4A61-B65C-A9520FB2C87F}"/>
            </a:ext>
          </a:extLst>
        </xdr:cNvPr>
        <xdr:cNvCxnSpPr/>
      </xdr:nvCxnSpPr>
      <xdr:spPr>
        <a:xfrm>
          <a:off x="1447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C984B7C5-D8D6-46DD-ADED-0E8F684A1EF3}"/>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82" name="テキスト ボックス 81">
          <a:extLst>
            <a:ext uri="{FF2B5EF4-FFF2-40B4-BE49-F238E27FC236}">
              <a16:creationId xmlns:a16="http://schemas.microsoft.com/office/drawing/2014/main" id="{D1B9973F-07A1-49A6-826A-EEF8EAA593D4}"/>
            </a:ext>
          </a:extLst>
        </xdr:cNvPr>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DD6D5F45-9BA5-4109-867A-91222C023BB5}"/>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84" name="テキスト ボックス 83">
          <a:extLst>
            <a:ext uri="{FF2B5EF4-FFF2-40B4-BE49-F238E27FC236}">
              <a16:creationId xmlns:a16="http://schemas.microsoft.com/office/drawing/2014/main" id="{446C6F6F-06BC-4C9C-9863-5335C727AF7D}"/>
            </a:ext>
          </a:extLst>
        </xdr:cNvPr>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50BAAA61-1C23-480D-BBA6-C315BF48A47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4BD78AD9-EB84-4C53-A5A1-684E1430540C}"/>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426E904B-2251-4B3D-A2F9-84254E0F14F8}"/>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FE026AEA-D310-4AE9-BC6A-47AA5CB3CE76}"/>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F77BB61D-651B-44D8-8568-E0EB1D6559D9}"/>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90" name="楕円 89">
          <a:extLst>
            <a:ext uri="{FF2B5EF4-FFF2-40B4-BE49-F238E27FC236}">
              <a16:creationId xmlns:a16="http://schemas.microsoft.com/office/drawing/2014/main" id="{1E4F4F2D-CCB5-46C8-8AF6-E180C8F63A93}"/>
            </a:ext>
          </a:extLst>
        </xdr:cNvPr>
        <xdr:cNvSpPr/>
      </xdr:nvSpPr>
      <xdr:spPr>
        <a:xfrm>
          <a:off x="49022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135362</xdr:rowOff>
    </xdr:from>
    <xdr:ext cx="762000" cy="259045"/>
    <xdr:sp macro="" textlink="">
      <xdr:nvSpPr>
        <xdr:cNvPr id="91" name="財政力該当値テキスト">
          <a:extLst>
            <a:ext uri="{FF2B5EF4-FFF2-40B4-BE49-F238E27FC236}">
              <a16:creationId xmlns:a16="http://schemas.microsoft.com/office/drawing/2014/main" id="{469557D2-CF65-4F74-9018-9252C61580D0}"/>
            </a:ext>
          </a:extLst>
        </xdr:cNvPr>
        <xdr:cNvSpPr txBox="1"/>
      </xdr:nvSpPr>
      <xdr:spPr>
        <a:xfrm>
          <a:off x="5041900" y="7164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2" name="楕円 91">
          <a:extLst>
            <a:ext uri="{FF2B5EF4-FFF2-40B4-BE49-F238E27FC236}">
              <a16:creationId xmlns:a16="http://schemas.microsoft.com/office/drawing/2014/main" id="{F26C2392-DCB1-4655-92A2-549DD0F21508}"/>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93" name="テキスト ボックス 92">
          <a:extLst>
            <a:ext uri="{FF2B5EF4-FFF2-40B4-BE49-F238E27FC236}">
              <a16:creationId xmlns:a16="http://schemas.microsoft.com/office/drawing/2014/main" id="{512CB181-5326-4B61-8872-CB99FD2EEBE4}"/>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128815</xdr:rowOff>
    </xdr:from>
    <xdr:to>
      <xdr:col>15</xdr:col>
      <xdr:colOff>133350</xdr:colOff>
      <xdr:row>42</xdr:row>
      <xdr:rowOff>58965</xdr:rowOff>
    </xdr:to>
    <xdr:sp macro="" textlink="">
      <xdr:nvSpPr>
        <xdr:cNvPr id="94" name="楕円 93">
          <a:extLst>
            <a:ext uri="{FF2B5EF4-FFF2-40B4-BE49-F238E27FC236}">
              <a16:creationId xmlns:a16="http://schemas.microsoft.com/office/drawing/2014/main" id="{56EAED2B-E348-4430-9E20-08E31EA56D66}"/>
            </a:ext>
          </a:extLst>
        </xdr:cNvPr>
        <xdr:cNvSpPr/>
      </xdr:nvSpPr>
      <xdr:spPr>
        <a:xfrm>
          <a:off x="3175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43742</xdr:rowOff>
    </xdr:from>
    <xdr:ext cx="762000" cy="259045"/>
    <xdr:sp macro="" textlink="">
      <xdr:nvSpPr>
        <xdr:cNvPr id="95" name="テキスト ボックス 94">
          <a:extLst>
            <a:ext uri="{FF2B5EF4-FFF2-40B4-BE49-F238E27FC236}">
              <a16:creationId xmlns:a16="http://schemas.microsoft.com/office/drawing/2014/main" id="{798A96AD-118E-4F68-9590-33161D1BBBC3}"/>
            </a:ext>
          </a:extLst>
        </xdr:cNvPr>
        <xdr:cNvSpPr txBox="1"/>
      </xdr:nvSpPr>
      <xdr:spPr>
        <a:xfrm>
          <a:off x="2844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6" name="楕円 95">
          <a:extLst>
            <a:ext uri="{FF2B5EF4-FFF2-40B4-BE49-F238E27FC236}">
              <a16:creationId xmlns:a16="http://schemas.microsoft.com/office/drawing/2014/main" id="{6579F2EF-C8FF-4A5D-A34F-6D9150975B52}"/>
            </a:ext>
          </a:extLst>
        </xdr:cNvPr>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97" name="テキスト ボックス 96">
          <a:extLst>
            <a:ext uri="{FF2B5EF4-FFF2-40B4-BE49-F238E27FC236}">
              <a16:creationId xmlns:a16="http://schemas.microsoft.com/office/drawing/2014/main" id="{D5F7B08C-9880-4F7F-AAC4-38F93840FA8C}"/>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8" name="楕円 97">
          <a:extLst>
            <a:ext uri="{FF2B5EF4-FFF2-40B4-BE49-F238E27FC236}">
              <a16:creationId xmlns:a16="http://schemas.microsoft.com/office/drawing/2014/main" id="{F1748031-C1C5-4A57-BC79-BE596D3C111F}"/>
            </a:ext>
          </a:extLst>
        </xdr:cNvPr>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99" name="テキスト ボックス 98">
          <a:extLst>
            <a:ext uri="{FF2B5EF4-FFF2-40B4-BE49-F238E27FC236}">
              <a16:creationId xmlns:a16="http://schemas.microsoft.com/office/drawing/2014/main" id="{1A0DA130-F588-4E41-8129-98BA8905B39D}"/>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871CB376-4204-4D7C-AA06-E838518EC757}"/>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DAA34CE0-3250-43E4-AB72-FB3DFEA4F7D3}"/>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90EA7B3-5012-4132-9E6A-A17C2D3A2B07}"/>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82D1C618-DF60-402C-B70D-C188F6C27662}"/>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3F76E53D-C61A-4E16-8325-5323D111B597}"/>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8276D482-E3C9-40F5-91DB-0BE8517ECD33}"/>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D19472F5-7221-418B-959D-794B4AFA2513}"/>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ABEFDFE0-F69C-4C38-9EE7-3B14395AB58E}"/>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F95028B1-3A07-44D2-B5DC-A2D41A8B4025}"/>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A422D0E8-EA6F-42DB-8C30-1D68E0BFE389}"/>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B8D0F737-A6BA-4E1E-924F-84EEC3BFC2B6}"/>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EBBFF927-7ACF-407F-A8C0-35F0F92CCA57}"/>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357B64A3-D343-484C-9A95-FF3017A2CDB2}"/>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行財政改革努力により、経常経費の抑制、自主財源の確保に努めていることから、類似団体と比較し良好な水準を確保している。令和４年度は、小中学校や給食調理場など市有施設の維持管理費（電気料金等）の増などで歳出総額が増加したことに加え、地方特例交付金や地方交付税の減などで歳入総額が減少したことにより、前年度から２．０ポイント悪化し、８９．７％となった。今後も扶助費や保険給付費等の社会保障経費は増加傾向で推移すると思われ、自助努力による数値の根本的な改善は困難な状況であると考えられ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AF891F0B-8EE0-4EB7-A682-DFACE8457DD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E0D97319-12EA-413C-B625-CF7486C611F5}"/>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FDE773D3-A12C-41D7-A700-573FA07C3982}"/>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4197E689-537B-4FEF-86FF-9BBA1D6E7C0A}"/>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7D7D5985-BA21-485E-86F4-335BD95709A3}"/>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83F84342-1581-4F62-8A34-A1B1E9172B69}"/>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4E7448DB-4CEC-434B-A2CE-EE656F4C5753}"/>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64659729-4C60-422B-84AB-1440F86DF618}"/>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321C3924-D917-4231-B905-EB881E3F17E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757C5744-1C19-4CAF-83A9-8873D219C57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B1171F5B-5F86-485D-B29A-E5B5B63DAD3A}"/>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34177114-6FFD-4D2F-83D6-A072510DC47F}"/>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E6DC963E-CDB8-46B6-817A-FC20735D19FD}"/>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BD23D9EC-81CD-45D9-9B66-3B6CC5A1D74F}"/>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8636</xdr:rowOff>
    </xdr:from>
    <xdr:to>
      <xdr:col>23</xdr:col>
      <xdr:colOff>133350</xdr:colOff>
      <xdr:row>66</xdr:row>
      <xdr:rowOff>159766</xdr:rowOff>
    </xdr:to>
    <xdr:cxnSp macro="">
      <xdr:nvCxnSpPr>
        <xdr:cNvPr id="127" name="直線コネクタ 126">
          <a:extLst>
            <a:ext uri="{FF2B5EF4-FFF2-40B4-BE49-F238E27FC236}">
              <a16:creationId xmlns:a16="http://schemas.microsoft.com/office/drawing/2014/main" id="{60D8DBCF-1A3D-4E3D-8468-2E9883017AC2}"/>
            </a:ext>
          </a:extLst>
        </xdr:cNvPr>
        <xdr:cNvCxnSpPr/>
      </xdr:nvCxnSpPr>
      <xdr:spPr>
        <a:xfrm flipV="1">
          <a:off x="4953000" y="10124186"/>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131843</xdr:rowOff>
    </xdr:from>
    <xdr:ext cx="762000" cy="259045"/>
    <xdr:sp macro="" textlink="">
      <xdr:nvSpPr>
        <xdr:cNvPr id="128" name="財政構造の弾力性最小値テキスト">
          <a:extLst>
            <a:ext uri="{FF2B5EF4-FFF2-40B4-BE49-F238E27FC236}">
              <a16:creationId xmlns:a16="http://schemas.microsoft.com/office/drawing/2014/main" id="{7AE09554-A971-49BF-A672-C2D355011A7D}"/>
            </a:ext>
          </a:extLst>
        </xdr:cNvPr>
        <xdr:cNvSpPr txBox="1"/>
      </xdr:nvSpPr>
      <xdr:spPr>
        <a:xfrm>
          <a:off x="5041900" y="11447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159766</xdr:rowOff>
    </xdr:from>
    <xdr:to>
      <xdr:col>24</xdr:col>
      <xdr:colOff>12700</xdr:colOff>
      <xdr:row>66</xdr:row>
      <xdr:rowOff>159766</xdr:rowOff>
    </xdr:to>
    <xdr:cxnSp macro="">
      <xdr:nvCxnSpPr>
        <xdr:cNvPr id="129" name="直線コネクタ 128">
          <a:extLst>
            <a:ext uri="{FF2B5EF4-FFF2-40B4-BE49-F238E27FC236}">
              <a16:creationId xmlns:a16="http://schemas.microsoft.com/office/drawing/2014/main" id="{503B0C6E-8EE5-455D-B922-8056CA84D280}"/>
            </a:ext>
          </a:extLst>
        </xdr:cNvPr>
        <xdr:cNvCxnSpPr/>
      </xdr:nvCxnSpPr>
      <xdr:spPr>
        <a:xfrm>
          <a:off x="4864100" y="1147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95013</xdr:rowOff>
    </xdr:from>
    <xdr:ext cx="762000" cy="259045"/>
    <xdr:sp macro="" textlink="">
      <xdr:nvSpPr>
        <xdr:cNvPr id="130" name="財政構造の弾力性最大値テキスト">
          <a:extLst>
            <a:ext uri="{FF2B5EF4-FFF2-40B4-BE49-F238E27FC236}">
              <a16:creationId xmlns:a16="http://schemas.microsoft.com/office/drawing/2014/main" id="{6800E225-E7AC-4B31-BD52-D1928333F4E9}"/>
            </a:ext>
          </a:extLst>
        </xdr:cNvPr>
        <xdr:cNvSpPr txBox="1"/>
      </xdr:nvSpPr>
      <xdr:spPr>
        <a:xfrm>
          <a:off x="5041900" y="986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8636</xdr:rowOff>
    </xdr:from>
    <xdr:to>
      <xdr:col>24</xdr:col>
      <xdr:colOff>12700</xdr:colOff>
      <xdr:row>59</xdr:row>
      <xdr:rowOff>8636</xdr:rowOff>
    </xdr:to>
    <xdr:cxnSp macro="">
      <xdr:nvCxnSpPr>
        <xdr:cNvPr id="131" name="直線コネクタ 130">
          <a:extLst>
            <a:ext uri="{FF2B5EF4-FFF2-40B4-BE49-F238E27FC236}">
              <a16:creationId xmlns:a16="http://schemas.microsoft.com/office/drawing/2014/main" id="{67E5C477-DB72-4B0C-AA91-AD6211682F4B}"/>
            </a:ext>
          </a:extLst>
        </xdr:cNvPr>
        <xdr:cNvCxnSpPr/>
      </xdr:nvCxnSpPr>
      <xdr:spPr>
        <a:xfrm>
          <a:off x="4864100" y="1012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123952</xdr:rowOff>
    </xdr:from>
    <xdr:to>
      <xdr:col>23</xdr:col>
      <xdr:colOff>133350</xdr:colOff>
      <xdr:row>64</xdr:row>
      <xdr:rowOff>49022</xdr:rowOff>
    </xdr:to>
    <xdr:cxnSp macro="">
      <xdr:nvCxnSpPr>
        <xdr:cNvPr id="132" name="直線コネクタ 131">
          <a:extLst>
            <a:ext uri="{FF2B5EF4-FFF2-40B4-BE49-F238E27FC236}">
              <a16:creationId xmlns:a16="http://schemas.microsoft.com/office/drawing/2014/main" id="{93E6A49B-C5D3-41BB-97D1-CA8CC585B72C}"/>
            </a:ext>
          </a:extLst>
        </xdr:cNvPr>
        <xdr:cNvCxnSpPr/>
      </xdr:nvCxnSpPr>
      <xdr:spPr>
        <a:xfrm>
          <a:off x="4114800" y="10925302"/>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81297</xdr:rowOff>
    </xdr:from>
    <xdr:ext cx="762000" cy="259045"/>
    <xdr:sp macro="" textlink="">
      <xdr:nvSpPr>
        <xdr:cNvPr id="133" name="財政構造の弾力性平均値テキスト">
          <a:extLst>
            <a:ext uri="{FF2B5EF4-FFF2-40B4-BE49-F238E27FC236}">
              <a16:creationId xmlns:a16="http://schemas.microsoft.com/office/drawing/2014/main" id="{DB23F191-B7A2-402A-9E41-16D86CD75CD5}"/>
            </a:ext>
          </a:extLst>
        </xdr:cNvPr>
        <xdr:cNvSpPr txBox="1"/>
      </xdr:nvSpPr>
      <xdr:spPr>
        <a:xfrm>
          <a:off x="5041900" y="11054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109220</xdr:rowOff>
    </xdr:from>
    <xdr:to>
      <xdr:col>23</xdr:col>
      <xdr:colOff>184150</xdr:colOff>
      <xdr:row>65</xdr:row>
      <xdr:rowOff>39370</xdr:rowOff>
    </xdr:to>
    <xdr:sp macro="" textlink="">
      <xdr:nvSpPr>
        <xdr:cNvPr id="134" name="フローチャート: 判断 133">
          <a:extLst>
            <a:ext uri="{FF2B5EF4-FFF2-40B4-BE49-F238E27FC236}">
              <a16:creationId xmlns:a16="http://schemas.microsoft.com/office/drawing/2014/main" id="{3F2A0092-3C77-4956-ADE8-3FB6D92BA1CC}"/>
            </a:ext>
          </a:extLst>
        </xdr:cNvPr>
        <xdr:cNvSpPr/>
      </xdr:nvSpPr>
      <xdr:spPr>
        <a:xfrm>
          <a:off x="49022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123952</xdr:rowOff>
    </xdr:from>
    <xdr:to>
      <xdr:col>19</xdr:col>
      <xdr:colOff>133350</xdr:colOff>
      <xdr:row>64</xdr:row>
      <xdr:rowOff>58674</xdr:rowOff>
    </xdr:to>
    <xdr:cxnSp macro="">
      <xdr:nvCxnSpPr>
        <xdr:cNvPr id="135" name="直線コネクタ 134">
          <a:extLst>
            <a:ext uri="{FF2B5EF4-FFF2-40B4-BE49-F238E27FC236}">
              <a16:creationId xmlns:a16="http://schemas.microsoft.com/office/drawing/2014/main" id="{7094C851-A072-431E-87FA-ABE8F456BC2C}"/>
            </a:ext>
          </a:extLst>
        </xdr:cNvPr>
        <xdr:cNvCxnSpPr/>
      </xdr:nvCxnSpPr>
      <xdr:spPr>
        <a:xfrm flipV="1">
          <a:off x="3225800" y="10925302"/>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121412</xdr:rowOff>
    </xdr:from>
    <xdr:to>
      <xdr:col>19</xdr:col>
      <xdr:colOff>184150</xdr:colOff>
      <xdr:row>64</xdr:row>
      <xdr:rowOff>51562</xdr:rowOff>
    </xdr:to>
    <xdr:sp macro="" textlink="">
      <xdr:nvSpPr>
        <xdr:cNvPr id="136" name="フローチャート: 判断 135">
          <a:extLst>
            <a:ext uri="{FF2B5EF4-FFF2-40B4-BE49-F238E27FC236}">
              <a16:creationId xmlns:a16="http://schemas.microsoft.com/office/drawing/2014/main" id="{E777F963-E1FB-446E-9A7D-81B5B46F235F}"/>
            </a:ext>
          </a:extLst>
        </xdr:cNvPr>
        <xdr:cNvSpPr/>
      </xdr:nvSpPr>
      <xdr:spPr>
        <a:xfrm>
          <a:off x="4064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36339</xdr:rowOff>
    </xdr:from>
    <xdr:ext cx="736600" cy="259045"/>
    <xdr:sp macro="" textlink="">
      <xdr:nvSpPr>
        <xdr:cNvPr id="137" name="テキスト ボックス 136">
          <a:extLst>
            <a:ext uri="{FF2B5EF4-FFF2-40B4-BE49-F238E27FC236}">
              <a16:creationId xmlns:a16="http://schemas.microsoft.com/office/drawing/2014/main" id="{12B8AF7E-7A6B-4A81-A94A-8C8FF22E56F5}"/>
            </a:ext>
          </a:extLst>
        </xdr:cNvPr>
        <xdr:cNvSpPr txBox="1"/>
      </xdr:nvSpPr>
      <xdr:spPr>
        <a:xfrm>
          <a:off x="3733800" y="11009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34544</xdr:rowOff>
    </xdr:from>
    <xdr:to>
      <xdr:col>15</xdr:col>
      <xdr:colOff>82550</xdr:colOff>
      <xdr:row>64</xdr:row>
      <xdr:rowOff>58674</xdr:rowOff>
    </xdr:to>
    <xdr:cxnSp macro="">
      <xdr:nvCxnSpPr>
        <xdr:cNvPr id="138" name="直線コネクタ 137">
          <a:extLst>
            <a:ext uri="{FF2B5EF4-FFF2-40B4-BE49-F238E27FC236}">
              <a16:creationId xmlns:a16="http://schemas.microsoft.com/office/drawing/2014/main" id="{C648F2D3-99AA-4F52-A1E1-3166056F57D5}"/>
            </a:ext>
          </a:extLst>
        </xdr:cNvPr>
        <xdr:cNvCxnSpPr/>
      </xdr:nvCxnSpPr>
      <xdr:spPr>
        <a:xfrm>
          <a:off x="2336800" y="1100734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143002</xdr:rowOff>
    </xdr:from>
    <xdr:to>
      <xdr:col>15</xdr:col>
      <xdr:colOff>133350</xdr:colOff>
      <xdr:row>65</xdr:row>
      <xdr:rowOff>73152</xdr:rowOff>
    </xdr:to>
    <xdr:sp macro="" textlink="">
      <xdr:nvSpPr>
        <xdr:cNvPr id="139" name="フローチャート: 判断 138">
          <a:extLst>
            <a:ext uri="{FF2B5EF4-FFF2-40B4-BE49-F238E27FC236}">
              <a16:creationId xmlns:a16="http://schemas.microsoft.com/office/drawing/2014/main" id="{262388F8-A5A6-46C2-84BF-A3850B1B5C7F}"/>
            </a:ext>
          </a:extLst>
        </xdr:cNvPr>
        <xdr:cNvSpPr/>
      </xdr:nvSpPr>
      <xdr:spPr>
        <a:xfrm>
          <a:off x="3175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57929</xdr:rowOff>
    </xdr:from>
    <xdr:ext cx="762000" cy="259045"/>
    <xdr:sp macro="" textlink="">
      <xdr:nvSpPr>
        <xdr:cNvPr id="140" name="テキスト ボックス 139">
          <a:extLst>
            <a:ext uri="{FF2B5EF4-FFF2-40B4-BE49-F238E27FC236}">
              <a16:creationId xmlns:a16="http://schemas.microsoft.com/office/drawing/2014/main" id="{08AE9FAA-E664-4B12-A467-6DA51699913E}"/>
            </a:ext>
          </a:extLst>
        </xdr:cNvPr>
        <xdr:cNvSpPr txBox="1"/>
      </xdr:nvSpPr>
      <xdr:spPr>
        <a:xfrm>
          <a:off x="2844800" y="11202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123952</xdr:rowOff>
    </xdr:from>
    <xdr:to>
      <xdr:col>11</xdr:col>
      <xdr:colOff>31750</xdr:colOff>
      <xdr:row>64</xdr:row>
      <xdr:rowOff>34544</xdr:rowOff>
    </xdr:to>
    <xdr:cxnSp macro="">
      <xdr:nvCxnSpPr>
        <xdr:cNvPr id="141" name="直線コネクタ 140">
          <a:extLst>
            <a:ext uri="{FF2B5EF4-FFF2-40B4-BE49-F238E27FC236}">
              <a16:creationId xmlns:a16="http://schemas.microsoft.com/office/drawing/2014/main" id="{683D2AB0-0BCD-4F89-8901-96B42BD83BFA}"/>
            </a:ext>
          </a:extLst>
        </xdr:cNvPr>
        <xdr:cNvCxnSpPr/>
      </xdr:nvCxnSpPr>
      <xdr:spPr>
        <a:xfrm>
          <a:off x="1447800" y="10925302"/>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147828</xdr:rowOff>
    </xdr:from>
    <xdr:to>
      <xdr:col>11</xdr:col>
      <xdr:colOff>82550</xdr:colOff>
      <xdr:row>65</xdr:row>
      <xdr:rowOff>77978</xdr:rowOff>
    </xdr:to>
    <xdr:sp macro="" textlink="">
      <xdr:nvSpPr>
        <xdr:cNvPr id="142" name="フローチャート: 判断 141">
          <a:extLst>
            <a:ext uri="{FF2B5EF4-FFF2-40B4-BE49-F238E27FC236}">
              <a16:creationId xmlns:a16="http://schemas.microsoft.com/office/drawing/2014/main" id="{4645E320-A82E-4D16-B0EF-2C16BB0529A8}"/>
            </a:ext>
          </a:extLst>
        </xdr:cNvPr>
        <xdr:cNvSpPr/>
      </xdr:nvSpPr>
      <xdr:spPr>
        <a:xfrm>
          <a:off x="22860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62755</xdr:rowOff>
    </xdr:from>
    <xdr:ext cx="762000" cy="259045"/>
    <xdr:sp macro="" textlink="">
      <xdr:nvSpPr>
        <xdr:cNvPr id="143" name="テキスト ボックス 142">
          <a:extLst>
            <a:ext uri="{FF2B5EF4-FFF2-40B4-BE49-F238E27FC236}">
              <a16:creationId xmlns:a16="http://schemas.microsoft.com/office/drawing/2014/main" id="{1B2A037A-A606-4C21-B4E1-C0FA2A8CD7D6}"/>
            </a:ext>
          </a:extLst>
        </xdr:cNvPr>
        <xdr:cNvSpPr txBox="1"/>
      </xdr:nvSpPr>
      <xdr:spPr>
        <a:xfrm>
          <a:off x="1955800" y="1120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118872</xdr:rowOff>
    </xdr:from>
    <xdr:to>
      <xdr:col>7</xdr:col>
      <xdr:colOff>31750</xdr:colOff>
      <xdr:row>65</xdr:row>
      <xdr:rowOff>49022</xdr:rowOff>
    </xdr:to>
    <xdr:sp macro="" textlink="">
      <xdr:nvSpPr>
        <xdr:cNvPr id="144" name="フローチャート: 判断 143">
          <a:extLst>
            <a:ext uri="{FF2B5EF4-FFF2-40B4-BE49-F238E27FC236}">
              <a16:creationId xmlns:a16="http://schemas.microsoft.com/office/drawing/2014/main" id="{1CAE31C1-F7AB-42E5-88F8-1217285AFE92}"/>
            </a:ext>
          </a:extLst>
        </xdr:cNvPr>
        <xdr:cNvSpPr/>
      </xdr:nvSpPr>
      <xdr:spPr>
        <a:xfrm>
          <a:off x="13970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33799</xdr:rowOff>
    </xdr:from>
    <xdr:ext cx="762000" cy="259045"/>
    <xdr:sp macro="" textlink="">
      <xdr:nvSpPr>
        <xdr:cNvPr id="145" name="テキスト ボックス 144">
          <a:extLst>
            <a:ext uri="{FF2B5EF4-FFF2-40B4-BE49-F238E27FC236}">
              <a16:creationId xmlns:a16="http://schemas.microsoft.com/office/drawing/2014/main" id="{76AACD6F-9AFA-4C6A-BFD2-3E74E2A9A87D}"/>
            </a:ext>
          </a:extLst>
        </xdr:cNvPr>
        <xdr:cNvSpPr txBox="1"/>
      </xdr:nvSpPr>
      <xdr:spPr>
        <a:xfrm>
          <a:off x="1066800" y="1117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545792D2-EB82-459D-98FF-F615B187341B}"/>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DD4CE55A-FFE1-4BB3-928B-93EA19FFEDC1}"/>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2EC81740-3B15-40ED-8C3F-B04885672C44}"/>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D39B1E85-A909-445E-BCA8-9C2AE175D26C}"/>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D21BC846-3E96-4768-A8B8-19845C5CB9DF}"/>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169672</xdr:rowOff>
    </xdr:from>
    <xdr:to>
      <xdr:col>23</xdr:col>
      <xdr:colOff>184150</xdr:colOff>
      <xdr:row>64</xdr:row>
      <xdr:rowOff>99822</xdr:rowOff>
    </xdr:to>
    <xdr:sp macro="" textlink="">
      <xdr:nvSpPr>
        <xdr:cNvPr id="151" name="楕円 150">
          <a:extLst>
            <a:ext uri="{FF2B5EF4-FFF2-40B4-BE49-F238E27FC236}">
              <a16:creationId xmlns:a16="http://schemas.microsoft.com/office/drawing/2014/main" id="{40F85553-8EDE-4055-B2CF-4B52DA75D070}"/>
            </a:ext>
          </a:extLst>
        </xdr:cNvPr>
        <xdr:cNvSpPr/>
      </xdr:nvSpPr>
      <xdr:spPr>
        <a:xfrm>
          <a:off x="4902200" y="1097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14749</xdr:rowOff>
    </xdr:from>
    <xdr:ext cx="762000" cy="259045"/>
    <xdr:sp macro="" textlink="">
      <xdr:nvSpPr>
        <xdr:cNvPr id="152" name="財政構造の弾力性該当値テキスト">
          <a:extLst>
            <a:ext uri="{FF2B5EF4-FFF2-40B4-BE49-F238E27FC236}">
              <a16:creationId xmlns:a16="http://schemas.microsoft.com/office/drawing/2014/main" id="{74B6BE5C-0798-4E0E-9D90-52F4671E2E5B}"/>
            </a:ext>
          </a:extLst>
        </xdr:cNvPr>
        <xdr:cNvSpPr txBox="1"/>
      </xdr:nvSpPr>
      <xdr:spPr>
        <a:xfrm>
          <a:off x="5041900" y="10816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73152</xdr:rowOff>
    </xdr:from>
    <xdr:to>
      <xdr:col>19</xdr:col>
      <xdr:colOff>184150</xdr:colOff>
      <xdr:row>64</xdr:row>
      <xdr:rowOff>3302</xdr:rowOff>
    </xdr:to>
    <xdr:sp macro="" textlink="">
      <xdr:nvSpPr>
        <xdr:cNvPr id="153" name="楕円 152">
          <a:extLst>
            <a:ext uri="{FF2B5EF4-FFF2-40B4-BE49-F238E27FC236}">
              <a16:creationId xmlns:a16="http://schemas.microsoft.com/office/drawing/2014/main" id="{766A93CC-BC13-4543-93A1-EB6EEA2DF6AF}"/>
            </a:ext>
          </a:extLst>
        </xdr:cNvPr>
        <xdr:cNvSpPr/>
      </xdr:nvSpPr>
      <xdr:spPr>
        <a:xfrm>
          <a:off x="4064000" y="1087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13479</xdr:rowOff>
    </xdr:from>
    <xdr:ext cx="736600" cy="259045"/>
    <xdr:sp macro="" textlink="">
      <xdr:nvSpPr>
        <xdr:cNvPr id="154" name="テキスト ボックス 153">
          <a:extLst>
            <a:ext uri="{FF2B5EF4-FFF2-40B4-BE49-F238E27FC236}">
              <a16:creationId xmlns:a16="http://schemas.microsoft.com/office/drawing/2014/main" id="{AB529CC5-A3E8-44FC-B136-96D4B5EF4AF6}"/>
            </a:ext>
          </a:extLst>
        </xdr:cNvPr>
        <xdr:cNvSpPr txBox="1"/>
      </xdr:nvSpPr>
      <xdr:spPr>
        <a:xfrm>
          <a:off x="3733800" y="10643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7874</xdr:rowOff>
    </xdr:from>
    <xdr:to>
      <xdr:col>15</xdr:col>
      <xdr:colOff>133350</xdr:colOff>
      <xdr:row>64</xdr:row>
      <xdr:rowOff>109474</xdr:rowOff>
    </xdr:to>
    <xdr:sp macro="" textlink="">
      <xdr:nvSpPr>
        <xdr:cNvPr id="155" name="楕円 154">
          <a:extLst>
            <a:ext uri="{FF2B5EF4-FFF2-40B4-BE49-F238E27FC236}">
              <a16:creationId xmlns:a16="http://schemas.microsoft.com/office/drawing/2014/main" id="{66F5BCBB-865B-45F7-8F5D-C5DFA1EA697F}"/>
            </a:ext>
          </a:extLst>
        </xdr:cNvPr>
        <xdr:cNvSpPr/>
      </xdr:nvSpPr>
      <xdr:spPr>
        <a:xfrm>
          <a:off x="3175000" y="1098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119651</xdr:rowOff>
    </xdr:from>
    <xdr:ext cx="762000" cy="259045"/>
    <xdr:sp macro="" textlink="">
      <xdr:nvSpPr>
        <xdr:cNvPr id="156" name="テキスト ボックス 155">
          <a:extLst>
            <a:ext uri="{FF2B5EF4-FFF2-40B4-BE49-F238E27FC236}">
              <a16:creationId xmlns:a16="http://schemas.microsoft.com/office/drawing/2014/main" id="{61F35A0F-A9AA-4164-AFE9-F62B6F41B796}"/>
            </a:ext>
          </a:extLst>
        </xdr:cNvPr>
        <xdr:cNvSpPr txBox="1"/>
      </xdr:nvSpPr>
      <xdr:spPr>
        <a:xfrm>
          <a:off x="2844800" y="10749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155194</xdr:rowOff>
    </xdr:from>
    <xdr:to>
      <xdr:col>11</xdr:col>
      <xdr:colOff>82550</xdr:colOff>
      <xdr:row>64</xdr:row>
      <xdr:rowOff>85344</xdr:rowOff>
    </xdr:to>
    <xdr:sp macro="" textlink="">
      <xdr:nvSpPr>
        <xdr:cNvPr id="157" name="楕円 156">
          <a:extLst>
            <a:ext uri="{FF2B5EF4-FFF2-40B4-BE49-F238E27FC236}">
              <a16:creationId xmlns:a16="http://schemas.microsoft.com/office/drawing/2014/main" id="{7806837C-71E4-4A0D-BB36-F5CADC1FE695}"/>
            </a:ext>
          </a:extLst>
        </xdr:cNvPr>
        <xdr:cNvSpPr/>
      </xdr:nvSpPr>
      <xdr:spPr>
        <a:xfrm>
          <a:off x="22860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95521</xdr:rowOff>
    </xdr:from>
    <xdr:ext cx="762000" cy="259045"/>
    <xdr:sp macro="" textlink="">
      <xdr:nvSpPr>
        <xdr:cNvPr id="158" name="テキスト ボックス 157">
          <a:extLst>
            <a:ext uri="{FF2B5EF4-FFF2-40B4-BE49-F238E27FC236}">
              <a16:creationId xmlns:a16="http://schemas.microsoft.com/office/drawing/2014/main" id="{D1F1B77C-A5E5-49E0-80ED-FC779469A0F4}"/>
            </a:ext>
          </a:extLst>
        </xdr:cNvPr>
        <xdr:cNvSpPr txBox="1"/>
      </xdr:nvSpPr>
      <xdr:spPr>
        <a:xfrm>
          <a:off x="1955800" y="1072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73152</xdr:rowOff>
    </xdr:from>
    <xdr:to>
      <xdr:col>7</xdr:col>
      <xdr:colOff>31750</xdr:colOff>
      <xdr:row>64</xdr:row>
      <xdr:rowOff>3302</xdr:rowOff>
    </xdr:to>
    <xdr:sp macro="" textlink="">
      <xdr:nvSpPr>
        <xdr:cNvPr id="159" name="楕円 158">
          <a:extLst>
            <a:ext uri="{FF2B5EF4-FFF2-40B4-BE49-F238E27FC236}">
              <a16:creationId xmlns:a16="http://schemas.microsoft.com/office/drawing/2014/main" id="{C208CF1B-BECA-4507-9271-8B0F9DF03DD5}"/>
            </a:ext>
          </a:extLst>
        </xdr:cNvPr>
        <xdr:cNvSpPr/>
      </xdr:nvSpPr>
      <xdr:spPr>
        <a:xfrm>
          <a:off x="1397000" y="1087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13479</xdr:rowOff>
    </xdr:from>
    <xdr:ext cx="762000" cy="259045"/>
    <xdr:sp macro="" textlink="">
      <xdr:nvSpPr>
        <xdr:cNvPr id="160" name="テキスト ボックス 159">
          <a:extLst>
            <a:ext uri="{FF2B5EF4-FFF2-40B4-BE49-F238E27FC236}">
              <a16:creationId xmlns:a16="http://schemas.microsoft.com/office/drawing/2014/main" id="{93A82447-0DDB-4E73-B400-DA1BAC0F2C5C}"/>
            </a:ext>
          </a:extLst>
        </xdr:cNvPr>
        <xdr:cNvSpPr txBox="1"/>
      </xdr:nvSpPr>
      <xdr:spPr>
        <a:xfrm>
          <a:off x="1066800" y="1064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5D41CC39-1CF8-4FC4-BE7B-9E74BBD58FFE}"/>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ACDFC01E-DD59-4B65-9FB0-99EDFA66D242}"/>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8017D168-DAEA-4668-8C6F-F8B3FF200273}"/>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[116,248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E3FF92C9-FF80-4DD0-9BAF-68264ADC3F1E}"/>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2B3F7602-2A1E-46C1-A73E-62AFF2C205DF}"/>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C6AD730B-0516-46AC-85D8-DF7055B0B12E}"/>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E6026681-3B1B-47D7-92F2-BC4C548D0D0D}"/>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F0C92D19-8346-4247-B433-1F16B8461EA3}"/>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E6CC687D-24F0-4D02-9D32-DBACAF869AF5}"/>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128ABAF7-0938-481C-AF65-C50259BEADBE}"/>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51DDACF9-9952-4CA9-82BC-2CC3DABE5363}"/>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B484648-DACE-4406-8666-43863AB70D7B}"/>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65C8182D-777E-4E64-8D69-04D1F93018BD}"/>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松山市人材育成・行政経営改革方針に沿って定員管理及び給与等の適正化による人件費の抑制を図るとともに、委託契約事務の執行の適正化に関するガイドラインに基づき指定管理者制度導入等による民間委託等の推進や競争性のない随意契約の見直しに努めていることから、類似団体と比較し良好な水準を確保している。令和４年度は、学校給食費の公会計化に伴う物資共同購入事業の増などにより物件費が増加してい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5026E3BE-EDAE-4DC2-ADBE-43F0D2192634}"/>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4E9A3C7C-8245-4F22-B9E9-EF5C76A3896F}"/>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DBD8E64A-668A-4E8D-9B7E-2982B8598A5D}"/>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CA4780B6-D239-4819-A911-1F080857D9AA}"/>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165C1B27-6086-4E87-9CE5-83D482C3C482}"/>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A138B8FD-5260-4433-8AB9-7B6B6D0C096E}"/>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C85E4DC8-9623-44BD-AE54-0D73E2282E74}"/>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491D3B79-530C-41ED-980F-EE88A41B65D8}"/>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33F3900E-66B0-484D-A703-0E459C5DF1B4}"/>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99A425CD-B4A0-4015-BBF4-F585F77DE905}"/>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A5C92C13-F7D6-4C91-98E5-43E94A1DEA0F}"/>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16630CB9-58C4-4236-AF46-4591C4D26D1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69B2BD6E-0156-4200-9A80-659677651601}"/>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9641C1CA-D58D-45F5-82E3-914FF15F820D}"/>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D655246-DF31-4485-BB89-DB5815F43ABD}"/>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2F078844-DBA4-4251-98E0-731991D2AEA5}"/>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117684</xdr:rowOff>
    </xdr:from>
    <xdr:to>
      <xdr:col>23</xdr:col>
      <xdr:colOff>133350</xdr:colOff>
      <xdr:row>88</xdr:row>
      <xdr:rowOff>94489</xdr:rowOff>
    </xdr:to>
    <xdr:cxnSp macro="">
      <xdr:nvCxnSpPr>
        <xdr:cNvPr id="190" name="直線コネクタ 189">
          <a:extLst>
            <a:ext uri="{FF2B5EF4-FFF2-40B4-BE49-F238E27FC236}">
              <a16:creationId xmlns:a16="http://schemas.microsoft.com/office/drawing/2014/main" id="{B0CF9980-FFE8-49F3-9081-EF481DD2A853}"/>
            </a:ext>
          </a:extLst>
        </xdr:cNvPr>
        <xdr:cNvCxnSpPr/>
      </xdr:nvCxnSpPr>
      <xdr:spPr>
        <a:xfrm flipV="1">
          <a:off x="4953000" y="13833684"/>
          <a:ext cx="0" cy="13484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66566</xdr:rowOff>
    </xdr:from>
    <xdr:ext cx="762000" cy="259045"/>
    <xdr:sp macro="" textlink="">
      <xdr:nvSpPr>
        <xdr:cNvPr id="191" name="人件費・物件費等の状況最小値テキスト">
          <a:extLst>
            <a:ext uri="{FF2B5EF4-FFF2-40B4-BE49-F238E27FC236}">
              <a16:creationId xmlns:a16="http://schemas.microsoft.com/office/drawing/2014/main" id="{EA2AEB33-05E3-4C96-873C-C55A79D514F5}"/>
            </a:ext>
          </a:extLst>
        </xdr:cNvPr>
        <xdr:cNvSpPr txBox="1"/>
      </xdr:nvSpPr>
      <xdr:spPr>
        <a:xfrm>
          <a:off x="5041900" y="1515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94489</xdr:rowOff>
    </xdr:from>
    <xdr:to>
      <xdr:col>24</xdr:col>
      <xdr:colOff>12700</xdr:colOff>
      <xdr:row>88</xdr:row>
      <xdr:rowOff>94489</xdr:rowOff>
    </xdr:to>
    <xdr:cxnSp macro="">
      <xdr:nvCxnSpPr>
        <xdr:cNvPr id="192" name="直線コネクタ 191">
          <a:extLst>
            <a:ext uri="{FF2B5EF4-FFF2-40B4-BE49-F238E27FC236}">
              <a16:creationId xmlns:a16="http://schemas.microsoft.com/office/drawing/2014/main" id="{2EEA6C8F-938A-48B7-B17C-BC4FE453E852}"/>
            </a:ext>
          </a:extLst>
        </xdr:cNvPr>
        <xdr:cNvCxnSpPr/>
      </xdr:nvCxnSpPr>
      <xdr:spPr>
        <a:xfrm>
          <a:off x="4864100" y="1518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32611</xdr:rowOff>
    </xdr:from>
    <xdr:ext cx="762000" cy="259045"/>
    <xdr:sp macro="" textlink="">
      <xdr:nvSpPr>
        <xdr:cNvPr id="193" name="人件費・物件費等の状況最大値テキスト">
          <a:extLst>
            <a:ext uri="{FF2B5EF4-FFF2-40B4-BE49-F238E27FC236}">
              <a16:creationId xmlns:a16="http://schemas.microsoft.com/office/drawing/2014/main" id="{97AEF3B2-D2FB-457B-87F4-F30E0680EAEA}"/>
            </a:ext>
          </a:extLst>
        </xdr:cNvPr>
        <xdr:cNvSpPr txBox="1"/>
      </xdr:nvSpPr>
      <xdr:spPr>
        <a:xfrm>
          <a:off x="5041900" y="135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117684</xdr:rowOff>
    </xdr:from>
    <xdr:to>
      <xdr:col>24</xdr:col>
      <xdr:colOff>12700</xdr:colOff>
      <xdr:row>80</xdr:row>
      <xdr:rowOff>117684</xdr:rowOff>
    </xdr:to>
    <xdr:cxnSp macro="">
      <xdr:nvCxnSpPr>
        <xdr:cNvPr id="194" name="直線コネクタ 193">
          <a:extLst>
            <a:ext uri="{FF2B5EF4-FFF2-40B4-BE49-F238E27FC236}">
              <a16:creationId xmlns:a16="http://schemas.microsoft.com/office/drawing/2014/main" id="{5E943844-1495-4D82-9657-12ADCB525C62}"/>
            </a:ext>
          </a:extLst>
        </xdr:cNvPr>
        <xdr:cNvCxnSpPr/>
      </xdr:nvCxnSpPr>
      <xdr:spPr>
        <a:xfrm>
          <a:off x="4864100" y="1383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54538</xdr:rowOff>
    </xdr:from>
    <xdr:to>
      <xdr:col>23</xdr:col>
      <xdr:colOff>133350</xdr:colOff>
      <xdr:row>82</xdr:row>
      <xdr:rowOff>68487</xdr:rowOff>
    </xdr:to>
    <xdr:cxnSp macro="">
      <xdr:nvCxnSpPr>
        <xdr:cNvPr id="195" name="直線コネクタ 194">
          <a:extLst>
            <a:ext uri="{FF2B5EF4-FFF2-40B4-BE49-F238E27FC236}">
              <a16:creationId xmlns:a16="http://schemas.microsoft.com/office/drawing/2014/main" id="{B008308B-15CB-49FB-B0B4-7F6DA88C20EA}"/>
            </a:ext>
          </a:extLst>
        </xdr:cNvPr>
        <xdr:cNvCxnSpPr/>
      </xdr:nvCxnSpPr>
      <xdr:spPr>
        <a:xfrm>
          <a:off x="4114800" y="13941988"/>
          <a:ext cx="838200" cy="185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136086</xdr:rowOff>
    </xdr:from>
    <xdr:ext cx="762000" cy="259045"/>
    <xdr:sp macro="" textlink="">
      <xdr:nvSpPr>
        <xdr:cNvPr id="196" name="人件費・物件費等の状況平均値テキスト">
          <a:extLst>
            <a:ext uri="{FF2B5EF4-FFF2-40B4-BE49-F238E27FC236}">
              <a16:creationId xmlns:a16="http://schemas.microsoft.com/office/drawing/2014/main" id="{9A81712C-17B9-4D94-A782-93962F195139}"/>
            </a:ext>
          </a:extLst>
        </xdr:cNvPr>
        <xdr:cNvSpPr txBox="1"/>
      </xdr:nvSpPr>
      <xdr:spPr>
        <a:xfrm>
          <a:off x="5041900" y="143664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164009</xdr:rowOff>
    </xdr:from>
    <xdr:to>
      <xdr:col>23</xdr:col>
      <xdr:colOff>184150</xdr:colOff>
      <xdr:row>84</xdr:row>
      <xdr:rowOff>94159</xdr:rowOff>
    </xdr:to>
    <xdr:sp macro="" textlink="">
      <xdr:nvSpPr>
        <xdr:cNvPr id="197" name="フローチャート: 判断 196">
          <a:extLst>
            <a:ext uri="{FF2B5EF4-FFF2-40B4-BE49-F238E27FC236}">
              <a16:creationId xmlns:a16="http://schemas.microsoft.com/office/drawing/2014/main" id="{7CDEFBDE-E911-4AA7-890B-906799EA45F8}"/>
            </a:ext>
          </a:extLst>
        </xdr:cNvPr>
        <xdr:cNvSpPr/>
      </xdr:nvSpPr>
      <xdr:spPr>
        <a:xfrm>
          <a:off x="49022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12779</xdr:rowOff>
    </xdr:from>
    <xdr:to>
      <xdr:col>19</xdr:col>
      <xdr:colOff>133350</xdr:colOff>
      <xdr:row>81</xdr:row>
      <xdr:rowOff>54538</xdr:rowOff>
    </xdr:to>
    <xdr:cxnSp macro="">
      <xdr:nvCxnSpPr>
        <xdr:cNvPr id="198" name="直線コネクタ 197">
          <a:extLst>
            <a:ext uri="{FF2B5EF4-FFF2-40B4-BE49-F238E27FC236}">
              <a16:creationId xmlns:a16="http://schemas.microsoft.com/office/drawing/2014/main" id="{6F46B6D5-BC51-4686-A7AA-C15BE99A8EC3}"/>
            </a:ext>
          </a:extLst>
        </xdr:cNvPr>
        <xdr:cNvCxnSpPr/>
      </xdr:nvCxnSpPr>
      <xdr:spPr>
        <a:xfrm>
          <a:off x="3225800" y="13728779"/>
          <a:ext cx="889000" cy="213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70224</xdr:rowOff>
    </xdr:from>
    <xdr:to>
      <xdr:col>19</xdr:col>
      <xdr:colOff>184150</xdr:colOff>
      <xdr:row>84</xdr:row>
      <xdr:rowOff>374</xdr:rowOff>
    </xdr:to>
    <xdr:sp macro="" textlink="">
      <xdr:nvSpPr>
        <xdr:cNvPr id="199" name="フローチャート: 判断 198">
          <a:extLst>
            <a:ext uri="{FF2B5EF4-FFF2-40B4-BE49-F238E27FC236}">
              <a16:creationId xmlns:a16="http://schemas.microsoft.com/office/drawing/2014/main" id="{F3A4E7D5-4AA3-4E28-A80A-6544973DAF6D}"/>
            </a:ext>
          </a:extLst>
        </xdr:cNvPr>
        <xdr:cNvSpPr/>
      </xdr:nvSpPr>
      <xdr:spPr>
        <a:xfrm>
          <a:off x="4064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156601</xdr:rowOff>
    </xdr:from>
    <xdr:ext cx="736600" cy="259045"/>
    <xdr:sp macro="" textlink="">
      <xdr:nvSpPr>
        <xdr:cNvPr id="200" name="テキスト ボックス 199">
          <a:extLst>
            <a:ext uri="{FF2B5EF4-FFF2-40B4-BE49-F238E27FC236}">
              <a16:creationId xmlns:a16="http://schemas.microsoft.com/office/drawing/2014/main" id="{082E5989-8D0D-43FA-B79F-A3117880C2D6}"/>
            </a:ext>
          </a:extLst>
        </xdr:cNvPr>
        <xdr:cNvSpPr txBox="1"/>
      </xdr:nvSpPr>
      <xdr:spPr>
        <a:xfrm>
          <a:off x="3733800" y="143869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79</xdr:row>
      <xdr:rowOff>152619</xdr:rowOff>
    </xdr:from>
    <xdr:to>
      <xdr:col>15</xdr:col>
      <xdr:colOff>82550</xdr:colOff>
      <xdr:row>80</xdr:row>
      <xdr:rowOff>12779</xdr:rowOff>
    </xdr:to>
    <xdr:cxnSp macro="">
      <xdr:nvCxnSpPr>
        <xdr:cNvPr id="201" name="直線コネクタ 200">
          <a:extLst>
            <a:ext uri="{FF2B5EF4-FFF2-40B4-BE49-F238E27FC236}">
              <a16:creationId xmlns:a16="http://schemas.microsoft.com/office/drawing/2014/main" id="{DABB3722-08DA-480D-A44D-1BF75A5C8750}"/>
            </a:ext>
          </a:extLst>
        </xdr:cNvPr>
        <xdr:cNvCxnSpPr/>
      </xdr:nvCxnSpPr>
      <xdr:spPr>
        <a:xfrm>
          <a:off x="2336800" y="13697169"/>
          <a:ext cx="889000" cy="3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80787</xdr:rowOff>
    </xdr:from>
    <xdr:to>
      <xdr:col>15</xdr:col>
      <xdr:colOff>133350</xdr:colOff>
      <xdr:row>83</xdr:row>
      <xdr:rowOff>10937</xdr:rowOff>
    </xdr:to>
    <xdr:sp macro="" textlink="">
      <xdr:nvSpPr>
        <xdr:cNvPr id="202" name="フローチャート: 判断 201">
          <a:extLst>
            <a:ext uri="{FF2B5EF4-FFF2-40B4-BE49-F238E27FC236}">
              <a16:creationId xmlns:a16="http://schemas.microsoft.com/office/drawing/2014/main" id="{35C88F82-B929-4E9F-B098-2C36D0ADF1B0}"/>
            </a:ext>
          </a:extLst>
        </xdr:cNvPr>
        <xdr:cNvSpPr/>
      </xdr:nvSpPr>
      <xdr:spPr>
        <a:xfrm>
          <a:off x="3175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167164</xdr:rowOff>
    </xdr:from>
    <xdr:ext cx="762000" cy="259045"/>
    <xdr:sp macro="" textlink="">
      <xdr:nvSpPr>
        <xdr:cNvPr id="203" name="テキスト ボックス 202">
          <a:extLst>
            <a:ext uri="{FF2B5EF4-FFF2-40B4-BE49-F238E27FC236}">
              <a16:creationId xmlns:a16="http://schemas.microsoft.com/office/drawing/2014/main" id="{FC56DF2C-9EC6-4FEA-A526-5C5A9A7322AE}"/>
            </a:ext>
          </a:extLst>
        </xdr:cNvPr>
        <xdr:cNvSpPr txBox="1"/>
      </xdr:nvSpPr>
      <xdr:spPr>
        <a:xfrm>
          <a:off x="2844800" y="1422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79</xdr:row>
      <xdr:rowOff>152619</xdr:rowOff>
    </xdr:from>
    <xdr:to>
      <xdr:col>11</xdr:col>
      <xdr:colOff>31750</xdr:colOff>
      <xdr:row>80</xdr:row>
      <xdr:rowOff>34758</xdr:rowOff>
    </xdr:to>
    <xdr:cxnSp macro="">
      <xdr:nvCxnSpPr>
        <xdr:cNvPr id="204" name="直線コネクタ 203">
          <a:extLst>
            <a:ext uri="{FF2B5EF4-FFF2-40B4-BE49-F238E27FC236}">
              <a16:creationId xmlns:a16="http://schemas.microsoft.com/office/drawing/2014/main" id="{B98611FE-707D-408C-AB02-D97653451FCE}"/>
            </a:ext>
          </a:extLst>
        </xdr:cNvPr>
        <xdr:cNvCxnSpPr/>
      </xdr:nvCxnSpPr>
      <xdr:spPr>
        <a:xfrm flipV="1">
          <a:off x="1447800" y="13697169"/>
          <a:ext cx="889000" cy="5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88655</xdr:rowOff>
    </xdr:from>
    <xdr:to>
      <xdr:col>11</xdr:col>
      <xdr:colOff>82550</xdr:colOff>
      <xdr:row>82</xdr:row>
      <xdr:rowOff>18805</xdr:rowOff>
    </xdr:to>
    <xdr:sp macro="" textlink="">
      <xdr:nvSpPr>
        <xdr:cNvPr id="205" name="フローチャート: 判断 204">
          <a:extLst>
            <a:ext uri="{FF2B5EF4-FFF2-40B4-BE49-F238E27FC236}">
              <a16:creationId xmlns:a16="http://schemas.microsoft.com/office/drawing/2014/main" id="{07995EFF-EEAF-413F-8464-832B5071A478}"/>
            </a:ext>
          </a:extLst>
        </xdr:cNvPr>
        <xdr:cNvSpPr/>
      </xdr:nvSpPr>
      <xdr:spPr>
        <a:xfrm>
          <a:off x="2286000" y="139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3582</xdr:rowOff>
    </xdr:from>
    <xdr:ext cx="762000" cy="259045"/>
    <xdr:sp macro="" textlink="">
      <xdr:nvSpPr>
        <xdr:cNvPr id="206" name="テキスト ボックス 205">
          <a:extLst>
            <a:ext uri="{FF2B5EF4-FFF2-40B4-BE49-F238E27FC236}">
              <a16:creationId xmlns:a16="http://schemas.microsoft.com/office/drawing/2014/main" id="{85010DBC-A9C0-44A8-9E15-0D743AD117D8}"/>
            </a:ext>
          </a:extLst>
        </xdr:cNvPr>
        <xdr:cNvSpPr txBox="1"/>
      </xdr:nvSpPr>
      <xdr:spPr>
        <a:xfrm>
          <a:off x="1955800" y="14062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36957</xdr:rowOff>
    </xdr:from>
    <xdr:to>
      <xdr:col>7</xdr:col>
      <xdr:colOff>31750</xdr:colOff>
      <xdr:row>81</xdr:row>
      <xdr:rowOff>138557</xdr:rowOff>
    </xdr:to>
    <xdr:sp macro="" textlink="">
      <xdr:nvSpPr>
        <xdr:cNvPr id="207" name="フローチャート: 判断 206">
          <a:extLst>
            <a:ext uri="{FF2B5EF4-FFF2-40B4-BE49-F238E27FC236}">
              <a16:creationId xmlns:a16="http://schemas.microsoft.com/office/drawing/2014/main" id="{427BFB9D-F5A4-4AE5-9A51-07678164D6A8}"/>
            </a:ext>
          </a:extLst>
        </xdr:cNvPr>
        <xdr:cNvSpPr/>
      </xdr:nvSpPr>
      <xdr:spPr>
        <a:xfrm>
          <a:off x="1397000" y="1392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123334</xdr:rowOff>
    </xdr:from>
    <xdr:ext cx="762000" cy="259045"/>
    <xdr:sp macro="" textlink="">
      <xdr:nvSpPr>
        <xdr:cNvPr id="208" name="テキスト ボックス 207">
          <a:extLst>
            <a:ext uri="{FF2B5EF4-FFF2-40B4-BE49-F238E27FC236}">
              <a16:creationId xmlns:a16="http://schemas.microsoft.com/office/drawing/2014/main" id="{EEB2C960-6CBF-4337-A23A-DF04BED2B1DE}"/>
            </a:ext>
          </a:extLst>
        </xdr:cNvPr>
        <xdr:cNvSpPr txBox="1"/>
      </xdr:nvSpPr>
      <xdr:spPr>
        <a:xfrm>
          <a:off x="1066800" y="14010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CB30F76-F921-4460-9C81-7753223ACB9F}"/>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5E25D5A7-73CC-4726-BFB7-C3AF635E6ED7}"/>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3B3EEDE1-883A-425D-95F7-3DB1BB688E74}"/>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BE2ADCCC-51B9-429A-B4AF-2084D1E6F34D}"/>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ECDC7AAC-DF02-41E1-9CD7-F9E35585A7CC}"/>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17687</xdr:rowOff>
    </xdr:from>
    <xdr:to>
      <xdr:col>23</xdr:col>
      <xdr:colOff>184150</xdr:colOff>
      <xdr:row>82</xdr:row>
      <xdr:rowOff>119287</xdr:rowOff>
    </xdr:to>
    <xdr:sp macro="" textlink="">
      <xdr:nvSpPr>
        <xdr:cNvPr id="214" name="楕円 213">
          <a:extLst>
            <a:ext uri="{FF2B5EF4-FFF2-40B4-BE49-F238E27FC236}">
              <a16:creationId xmlns:a16="http://schemas.microsoft.com/office/drawing/2014/main" id="{A28DEC0B-40AF-4738-AA8E-896787AC030B}"/>
            </a:ext>
          </a:extLst>
        </xdr:cNvPr>
        <xdr:cNvSpPr/>
      </xdr:nvSpPr>
      <xdr:spPr>
        <a:xfrm>
          <a:off x="4902200" y="1407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34214</xdr:rowOff>
    </xdr:from>
    <xdr:ext cx="762000" cy="259045"/>
    <xdr:sp macro="" textlink="">
      <xdr:nvSpPr>
        <xdr:cNvPr id="215" name="人件費・物件費等の状況該当値テキスト">
          <a:extLst>
            <a:ext uri="{FF2B5EF4-FFF2-40B4-BE49-F238E27FC236}">
              <a16:creationId xmlns:a16="http://schemas.microsoft.com/office/drawing/2014/main" id="{151A8D89-EEBC-41E2-A7B0-C00217423003}"/>
            </a:ext>
          </a:extLst>
        </xdr:cNvPr>
        <xdr:cNvSpPr txBox="1"/>
      </xdr:nvSpPr>
      <xdr:spPr>
        <a:xfrm>
          <a:off x="5041900" y="13921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3738</xdr:rowOff>
    </xdr:from>
    <xdr:to>
      <xdr:col>19</xdr:col>
      <xdr:colOff>184150</xdr:colOff>
      <xdr:row>81</xdr:row>
      <xdr:rowOff>105338</xdr:rowOff>
    </xdr:to>
    <xdr:sp macro="" textlink="">
      <xdr:nvSpPr>
        <xdr:cNvPr id="216" name="楕円 215">
          <a:extLst>
            <a:ext uri="{FF2B5EF4-FFF2-40B4-BE49-F238E27FC236}">
              <a16:creationId xmlns:a16="http://schemas.microsoft.com/office/drawing/2014/main" id="{BC4C9482-72A5-40C4-B238-E73292BE0DA4}"/>
            </a:ext>
          </a:extLst>
        </xdr:cNvPr>
        <xdr:cNvSpPr/>
      </xdr:nvSpPr>
      <xdr:spPr>
        <a:xfrm>
          <a:off x="4064000" y="1389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115515</xdr:rowOff>
    </xdr:from>
    <xdr:ext cx="736600" cy="259045"/>
    <xdr:sp macro="" textlink="">
      <xdr:nvSpPr>
        <xdr:cNvPr id="217" name="テキスト ボックス 216">
          <a:extLst>
            <a:ext uri="{FF2B5EF4-FFF2-40B4-BE49-F238E27FC236}">
              <a16:creationId xmlns:a16="http://schemas.microsoft.com/office/drawing/2014/main" id="{F4C4BB75-6D53-4264-8C27-90763D0D322B}"/>
            </a:ext>
          </a:extLst>
        </xdr:cNvPr>
        <xdr:cNvSpPr txBox="1"/>
      </xdr:nvSpPr>
      <xdr:spPr>
        <a:xfrm>
          <a:off x="3733800" y="13660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79</xdr:row>
      <xdr:rowOff>133429</xdr:rowOff>
    </xdr:from>
    <xdr:to>
      <xdr:col>15</xdr:col>
      <xdr:colOff>133350</xdr:colOff>
      <xdr:row>80</xdr:row>
      <xdr:rowOff>63579</xdr:rowOff>
    </xdr:to>
    <xdr:sp macro="" textlink="">
      <xdr:nvSpPr>
        <xdr:cNvPr id="218" name="楕円 217">
          <a:extLst>
            <a:ext uri="{FF2B5EF4-FFF2-40B4-BE49-F238E27FC236}">
              <a16:creationId xmlns:a16="http://schemas.microsoft.com/office/drawing/2014/main" id="{B9A84E28-27E0-4AEC-A81F-E8701511FC3B}"/>
            </a:ext>
          </a:extLst>
        </xdr:cNvPr>
        <xdr:cNvSpPr/>
      </xdr:nvSpPr>
      <xdr:spPr>
        <a:xfrm>
          <a:off x="3175000" y="13677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73756</xdr:rowOff>
    </xdr:from>
    <xdr:ext cx="762000" cy="259045"/>
    <xdr:sp macro="" textlink="">
      <xdr:nvSpPr>
        <xdr:cNvPr id="219" name="テキスト ボックス 218">
          <a:extLst>
            <a:ext uri="{FF2B5EF4-FFF2-40B4-BE49-F238E27FC236}">
              <a16:creationId xmlns:a16="http://schemas.microsoft.com/office/drawing/2014/main" id="{BA847AF8-D8C5-4B44-A810-A7459D92FA94}"/>
            </a:ext>
          </a:extLst>
        </xdr:cNvPr>
        <xdr:cNvSpPr txBox="1"/>
      </xdr:nvSpPr>
      <xdr:spPr>
        <a:xfrm>
          <a:off x="2844800" y="13446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101819</xdr:rowOff>
    </xdr:from>
    <xdr:to>
      <xdr:col>11</xdr:col>
      <xdr:colOff>82550</xdr:colOff>
      <xdr:row>80</xdr:row>
      <xdr:rowOff>31969</xdr:rowOff>
    </xdr:to>
    <xdr:sp macro="" textlink="">
      <xdr:nvSpPr>
        <xdr:cNvPr id="220" name="楕円 219">
          <a:extLst>
            <a:ext uri="{FF2B5EF4-FFF2-40B4-BE49-F238E27FC236}">
              <a16:creationId xmlns:a16="http://schemas.microsoft.com/office/drawing/2014/main" id="{F10F40A1-FC56-4553-A26C-EA74478E65D3}"/>
            </a:ext>
          </a:extLst>
        </xdr:cNvPr>
        <xdr:cNvSpPr/>
      </xdr:nvSpPr>
      <xdr:spPr>
        <a:xfrm>
          <a:off x="2286000" y="1364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42146</xdr:rowOff>
    </xdr:from>
    <xdr:ext cx="762000" cy="259045"/>
    <xdr:sp macro="" textlink="">
      <xdr:nvSpPr>
        <xdr:cNvPr id="221" name="テキスト ボックス 220">
          <a:extLst>
            <a:ext uri="{FF2B5EF4-FFF2-40B4-BE49-F238E27FC236}">
              <a16:creationId xmlns:a16="http://schemas.microsoft.com/office/drawing/2014/main" id="{CE8CB5B6-0D71-4870-9D27-C8E2A0809910}"/>
            </a:ext>
          </a:extLst>
        </xdr:cNvPr>
        <xdr:cNvSpPr txBox="1"/>
      </xdr:nvSpPr>
      <xdr:spPr>
        <a:xfrm>
          <a:off x="1955800" y="13415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155408</xdr:rowOff>
    </xdr:from>
    <xdr:to>
      <xdr:col>7</xdr:col>
      <xdr:colOff>31750</xdr:colOff>
      <xdr:row>80</xdr:row>
      <xdr:rowOff>85558</xdr:rowOff>
    </xdr:to>
    <xdr:sp macro="" textlink="">
      <xdr:nvSpPr>
        <xdr:cNvPr id="222" name="楕円 221">
          <a:extLst>
            <a:ext uri="{FF2B5EF4-FFF2-40B4-BE49-F238E27FC236}">
              <a16:creationId xmlns:a16="http://schemas.microsoft.com/office/drawing/2014/main" id="{8CA19CD1-0740-4A8C-B88C-8E7D9F3016EF}"/>
            </a:ext>
          </a:extLst>
        </xdr:cNvPr>
        <xdr:cNvSpPr/>
      </xdr:nvSpPr>
      <xdr:spPr>
        <a:xfrm>
          <a:off x="1397000" y="13699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95735</xdr:rowOff>
    </xdr:from>
    <xdr:ext cx="762000" cy="259045"/>
    <xdr:sp macro="" textlink="">
      <xdr:nvSpPr>
        <xdr:cNvPr id="223" name="テキスト ボックス 222">
          <a:extLst>
            <a:ext uri="{FF2B5EF4-FFF2-40B4-BE49-F238E27FC236}">
              <a16:creationId xmlns:a16="http://schemas.microsoft.com/office/drawing/2014/main" id="{E95DEACE-39DB-4B63-A612-95E80BCE07C2}"/>
            </a:ext>
          </a:extLst>
        </xdr:cNvPr>
        <xdr:cNvSpPr txBox="1"/>
      </xdr:nvSpPr>
      <xdr:spPr>
        <a:xfrm>
          <a:off x="1066800" y="13468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311D9D90-F745-4069-A52E-89ED68F73C76}"/>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582C1BD6-6C38-4BCF-9606-8C1E9DC53D4F}"/>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BFA8F340-E506-4B06-82A8-67BE7E9DF7A9}"/>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55207606-A357-4345-8583-9D9719A65639}"/>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EC4591A4-0801-47CE-805B-7BEF9B5F9163}"/>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A439CEBB-A2AD-4D9F-B768-91502BBD17FE}"/>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C9276A51-1BC7-4B24-AF28-4A422C73B397}"/>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34BB646B-028C-46A7-B4C6-5E16FEE7B479}"/>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95A0AB7F-9190-46D0-BEB1-F56C312433B6}"/>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6B637F7C-B5F7-4D45-AB4C-AE15D6C4D099}"/>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96C7621-43CF-49CB-B1CD-ABC30D4D7956}"/>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410A5CEE-3B4B-4C24-9BDB-D154E2A232B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3CE2FF3A-87A0-4355-9D4F-25F9BACEEB6D}"/>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事院や愛媛県人事委員会の勧告を参考に、給与制度を見直すことにより、国等と概ね均衡を保っている。今後も引き続き、国・愛媛県・類似団体との均衡を図るとともに、本市の財政状況等を踏まえた適正な給与水準を維持する。</a:t>
          </a:r>
          <a:r>
            <a:rPr kumimoji="1" lang="en-US" altLang="ja-JP" sz="1300">
              <a:latin typeface="ＭＳ Ｐゴシック" panose="020B0600070205080204" pitchFamily="50" charset="-128"/>
              <a:ea typeface="ＭＳ Ｐゴシック" panose="020B0600070205080204" pitchFamily="50" charset="-128"/>
            </a:rPr>
            <a:t>543</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B9E7F496-52F0-47C7-B160-CE0FC91CC36A}"/>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1ACFF4D3-AB0A-498E-AEAF-42A8DABFE0DA}"/>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BF416CBE-6745-4C15-9754-D1AF7BF8F6E9}"/>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88BF848B-F4B8-42DA-ADCA-76355404901C}"/>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E58F8782-7193-4EBE-8512-CB2936079721}"/>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5BE81CE8-350A-424A-A286-2694A3CE8E68}"/>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1F337C89-87B3-4234-879C-5DA866D3A229}"/>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3E50C562-4E3C-46A2-B05C-0A13DC93E3A3}"/>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B83F178D-0D73-4CF7-9E8D-0AB42D2C2A79}"/>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C630986D-6846-488F-8D8D-E1384EDE2BBC}"/>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3287C7BB-0E0A-4860-9252-F0813ADC941A}"/>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C3143E9E-DABD-4974-94F5-04ED45C2C156}"/>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7285F2E9-1E32-4734-ABD9-61C00F84EBD5}"/>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150B0031-92AE-46E9-9290-5FBFB8BD58B9}"/>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E2BE0D9E-0FFD-4C3B-A612-2A3E5C29745F}"/>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DDA22E42-9C99-4B70-A46B-4CAA046DB8A6}"/>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B35BBBDB-EB4B-46C4-9E84-F8D6190D5D2E}"/>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87086</xdr:rowOff>
    </xdr:to>
    <xdr:cxnSp macro="">
      <xdr:nvCxnSpPr>
        <xdr:cNvPr id="254" name="直線コネクタ 253">
          <a:extLst>
            <a:ext uri="{FF2B5EF4-FFF2-40B4-BE49-F238E27FC236}">
              <a16:creationId xmlns:a16="http://schemas.microsoft.com/office/drawing/2014/main" id="{1F2CBE7F-6A54-4700-AC25-70D7B3386D66}"/>
            </a:ext>
          </a:extLst>
        </xdr:cNvPr>
        <xdr:cNvCxnSpPr/>
      </xdr:nvCxnSpPr>
      <xdr:spPr>
        <a:xfrm flipV="1">
          <a:off x="17018000" y="13760450"/>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59163</xdr:rowOff>
    </xdr:from>
    <xdr:ext cx="762000" cy="259045"/>
    <xdr:sp macro="" textlink="">
      <xdr:nvSpPr>
        <xdr:cNvPr id="255" name="給与水準   （国との比較）最小値テキスト">
          <a:extLst>
            <a:ext uri="{FF2B5EF4-FFF2-40B4-BE49-F238E27FC236}">
              <a16:creationId xmlns:a16="http://schemas.microsoft.com/office/drawing/2014/main" id="{10BCA026-EA8A-4422-AB83-CCF166A590E9}"/>
            </a:ext>
          </a:extLst>
        </xdr:cNvPr>
        <xdr:cNvSpPr txBox="1"/>
      </xdr:nvSpPr>
      <xdr:spPr>
        <a:xfrm>
          <a:off x="17106900" y="1531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87086</xdr:rowOff>
    </xdr:from>
    <xdr:to>
      <xdr:col>81</xdr:col>
      <xdr:colOff>133350</xdr:colOff>
      <xdr:row>89</xdr:row>
      <xdr:rowOff>87086</xdr:rowOff>
    </xdr:to>
    <xdr:cxnSp macro="">
      <xdr:nvCxnSpPr>
        <xdr:cNvPr id="256" name="直線コネクタ 255">
          <a:extLst>
            <a:ext uri="{FF2B5EF4-FFF2-40B4-BE49-F238E27FC236}">
              <a16:creationId xmlns:a16="http://schemas.microsoft.com/office/drawing/2014/main" id="{FA1F1356-A9AC-4E9D-B58A-7BD5A4900B10}"/>
            </a:ext>
          </a:extLst>
        </xdr:cNvPr>
        <xdr:cNvCxnSpPr/>
      </xdr:nvCxnSpPr>
      <xdr:spPr>
        <a:xfrm>
          <a:off x="16929100" y="1534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a:extLst>
            <a:ext uri="{FF2B5EF4-FFF2-40B4-BE49-F238E27FC236}">
              <a16:creationId xmlns:a16="http://schemas.microsoft.com/office/drawing/2014/main" id="{15C1ED93-0F2E-4AFE-AECF-B5C20C1106CD}"/>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a:extLst>
            <a:ext uri="{FF2B5EF4-FFF2-40B4-BE49-F238E27FC236}">
              <a16:creationId xmlns:a16="http://schemas.microsoft.com/office/drawing/2014/main" id="{AFFE1FB0-F15F-432C-8E84-850A30649C66}"/>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14514</xdr:rowOff>
    </xdr:from>
    <xdr:to>
      <xdr:col>81</xdr:col>
      <xdr:colOff>44450</xdr:colOff>
      <xdr:row>85</xdr:row>
      <xdr:rowOff>31750</xdr:rowOff>
    </xdr:to>
    <xdr:cxnSp macro="">
      <xdr:nvCxnSpPr>
        <xdr:cNvPr id="259" name="直線コネクタ 258">
          <a:extLst>
            <a:ext uri="{FF2B5EF4-FFF2-40B4-BE49-F238E27FC236}">
              <a16:creationId xmlns:a16="http://schemas.microsoft.com/office/drawing/2014/main" id="{5E61FBA0-A6DA-4A3D-94F1-0C0FDD12C007}"/>
            </a:ext>
          </a:extLst>
        </xdr:cNvPr>
        <xdr:cNvCxnSpPr/>
      </xdr:nvCxnSpPr>
      <xdr:spPr>
        <a:xfrm>
          <a:off x="16179800" y="14587764"/>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21970</xdr:rowOff>
    </xdr:from>
    <xdr:ext cx="762000" cy="259045"/>
    <xdr:sp macro="" textlink="">
      <xdr:nvSpPr>
        <xdr:cNvPr id="260" name="給与水準   （国との比較）平均値テキスト">
          <a:extLst>
            <a:ext uri="{FF2B5EF4-FFF2-40B4-BE49-F238E27FC236}">
              <a16:creationId xmlns:a16="http://schemas.microsoft.com/office/drawing/2014/main" id="{F001F16A-1EF7-451C-9739-FC67EB40FFD4}"/>
            </a:ext>
          </a:extLst>
        </xdr:cNvPr>
        <xdr:cNvSpPr txBox="1"/>
      </xdr:nvSpPr>
      <xdr:spPr>
        <a:xfrm>
          <a:off x="17106900" y="14595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61" name="フローチャート: 判断 260">
          <a:extLst>
            <a:ext uri="{FF2B5EF4-FFF2-40B4-BE49-F238E27FC236}">
              <a16:creationId xmlns:a16="http://schemas.microsoft.com/office/drawing/2014/main" id="{72A06E44-5247-473C-9B2F-80B34CEFEDFB}"/>
            </a:ext>
          </a:extLst>
        </xdr:cNvPr>
        <xdr:cNvSpPr/>
      </xdr:nvSpPr>
      <xdr:spPr>
        <a:xfrm>
          <a:off x="169672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14514</xdr:rowOff>
    </xdr:from>
    <xdr:to>
      <xdr:col>77</xdr:col>
      <xdr:colOff>44450</xdr:colOff>
      <xdr:row>85</xdr:row>
      <xdr:rowOff>100693</xdr:rowOff>
    </xdr:to>
    <xdr:cxnSp macro="">
      <xdr:nvCxnSpPr>
        <xdr:cNvPr id="262" name="直線コネクタ 261">
          <a:extLst>
            <a:ext uri="{FF2B5EF4-FFF2-40B4-BE49-F238E27FC236}">
              <a16:creationId xmlns:a16="http://schemas.microsoft.com/office/drawing/2014/main" id="{7C7205E3-DC7B-4A12-B6DB-116745489C34}"/>
            </a:ext>
          </a:extLst>
        </xdr:cNvPr>
        <xdr:cNvCxnSpPr/>
      </xdr:nvCxnSpPr>
      <xdr:spPr>
        <a:xfrm flipV="1">
          <a:off x="15290800" y="14587764"/>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3" name="フローチャート: 判断 262">
          <a:extLst>
            <a:ext uri="{FF2B5EF4-FFF2-40B4-BE49-F238E27FC236}">
              <a16:creationId xmlns:a16="http://schemas.microsoft.com/office/drawing/2014/main" id="{69E3F853-8E11-4220-B33A-0FB123A4A323}"/>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4" name="テキスト ボックス 263">
          <a:extLst>
            <a:ext uri="{FF2B5EF4-FFF2-40B4-BE49-F238E27FC236}">
              <a16:creationId xmlns:a16="http://schemas.microsoft.com/office/drawing/2014/main" id="{26F55A90-C53D-4EB3-BBFF-E2FB6D8FE622}"/>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100693</xdr:rowOff>
    </xdr:from>
    <xdr:to>
      <xdr:col>72</xdr:col>
      <xdr:colOff>203200</xdr:colOff>
      <xdr:row>85</xdr:row>
      <xdr:rowOff>169636</xdr:rowOff>
    </xdr:to>
    <xdr:cxnSp macro="">
      <xdr:nvCxnSpPr>
        <xdr:cNvPr id="265" name="直線コネクタ 264">
          <a:extLst>
            <a:ext uri="{FF2B5EF4-FFF2-40B4-BE49-F238E27FC236}">
              <a16:creationId xmlns:a16="http://schemas.microsoft.com/office/drawing/2014/main" id="{EECD6DFA-203D-44A1-9DFD-4EAC0AEDA549}"/>
            </a:ext>
          </a:extLst>
        </xdr:cNvPr>
        <xdr:cNvCxnSpPr/>
      </xdr:nvCxnSpPr>
      <xdr:spPr>
        <a:xfrm flipV="1">
          <a:off x="14401800" y="1467394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6" name="フローチャート: 判断 265">
          <a:extLst>
            <a:ext uri="{FF2B5EF4-FFF2-40B4-BE49-F238E27FC236}">
              <a16:creationId xmlns:a16="http://schemas.microsoft.com/office/drawing/2014/main" id="{09C26371-8009-4E7D-9B4B-2899AE1B1173}"/>
            </a:ext>
          </a:extLst>
        </xdr:cNvPr>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50998</xdr:rowOff>
    </xdr:from>
    <xdr:ext cx="762000" cy="259045"/>
    <xdr:sp macro="" textlink="">
      <xdr:nvSpPr>
        <xdr:cNvPr id="267" name="テキスト ボックス 266">
          <a:extLst>
            <a:ext uri="{FF2B5EF4-FFF2-40B4-BE49-F238E27FC236}">
              <a16:creationId xmlns:a16="http://schemas.microsoft.com/office/drawing/2014/main" id="{94739F3B-D0A5-440F-B170-D700D195C001}"/>
            </a:ext>
          </a:extLst>
        </xdr:cNvPr>
        <xdr:cNvSpPr txBox="1"/>
      </xdr:nvSpPr>
      <xdr:spPr>
        <a:xfrm>
          <a:off x="14909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169636</xdr:rowOff>
    </xdr:from>
    <xdr:to>
      <xdr:col>68</xdr:col>
      <xdr:colOff>152400</xdr:colOff>
      <xdr:row>85</xdr:row>
      <xdr:rowOff>169636</xdr:rowOff>
    </xdr:to>
    <xdr:cxnSp macro="">
      <xdr:nvCxnSpPr>
        <xdr:cNvPr id="268" name="直線コネクタ 267">
          <a:extLst>
            <a:ext uri="{FF2B5EF4-FFF2-40B4-BE49-F238E27FC236}">
              <a16:creationId xmlns:a16="http://schemas.microsoft.com/office/drawing/2014/main" id="{E79DB2E8-293D-459B-B10B-3CC138D4A08B}"/>
            </a:ext>
          </a:extLst>
        </xdr:cNvPr>
        <xdr:cNvCxnSpPr/>
      </xdr:nvCxnSpPr>
      <xdr:spPr>
        <a:xfrm>
          <a:off x="13512800" y="147428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153307</xdr:rowOff>
    </xdr:from>
    <xdr:to>
      <xdr:col>68</xdr:col>
      <xdr:colOff>203200</xdr:colOff>
      <xdr:row>86</xdr:row>
      <xdr:rowOff>83457</xdr:rowOff>
    </xdr:to>
    <xdr:sp macro="" textlink="">
      <xdr:nvSpPr>
        <xdr:cNvPr id="269" name="フローチャート: 判断 268">
          <a:extLst>
            <a:ext uri="{FF2B5EF4-FFF2-40B4-BE49-F238E27FC236}">
              <a16:creationId xmlns:a16="http://schemas.microsoft.com/office/drawing/2014/main" id="{BD4A5DBC-6F86-4270-B580-7F9D91A2F850}"/>
            </a:ext>
          </a:extLst>
        </xdr:cNvPr>
        <xdr:cNvSpPr/>
      </xdr:nvSpPr>
      <xdr:spPr>
        <a:xfrm>
          <a:off x="14351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68234</xdr:rowOff>
    </xdr:from>
    <xdr:ext cx="762000" cy="259045"/>
    <xdr:sp macro="" textlink="">
      <xdr:nvSpPr>
        <xdr:cNvPr id="270" name="テキスト ボックス 269">
          <a:extLst>
            <a:ext uri="{FF2B5EF4-FFF2-40B4-BE49-F238E27FC236}">
              <a16:creationId xmlns:a16="http://schemas.microsoft.com/office/drawing/2014/main" id="{EAE47DB7-5B96-4CA3-B1E7-E2E792B28BEF}"/>
            </a:ext>
          </a:extLst>
        </xdr:cNvPr>
        <xdr:cNvSpPr txBox="1"/>
      </xdr:nvSpPr>
      <xdr:spPr>
        <a:xfrm>
          <a:off x="14020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1" name="フローチャート: 判断 270">
          <a:extLst>
            <a:ext uri="{FF2B5EF4-FFF2-40B4-BE49-F238E27FC236}">
              <a16:creationId xmlns:a16="http://schemas.microsoft.com/office/drawing/2014/main" id="{F17BC01B-B4CB-493B-923E-D9C0196F02F5}"/>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72" name="テキスト ボックス 271">
          <a:extLst>
            <a:ext uri="{FF2B5EF4-FFF2-40B4-BE49-F238E27FC236}">
              <a16:creationId xmlns:a16="http://schemas.microsoft.com/office/drawing/2014/main" id="{A702D610-9E27-4C6D-8CFC-3FC097B894E6}"/>
            </a:ext>
          </a:extLst>
        </xdr:cNvPr>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365A35DD-E3A6-44EF-A4E7-8776E37AD186}"/>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33EFB62C-3FB1-4362-A3CC-C2951AE46A8C}"/>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755E73B9-58B9-46D2-87FC-0BD8022ADA78}"/>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1F2BAA52-EB1D-4438-A19D-436B87737123}"/>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9EA7329B-16FE-47D5-B537-56F4A1E8716A}"/>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8" name="楕円 277">
          <a:extLst>
            <a:ext uri="{FF2B5EF4-FFF2-40B4-BE49-F238E27FC236}">
              <a16:creationId xmlns:a16="http://schemas.microsoft.com/office/drawing/2014/main" id="{D55AFDCD-F197-4635-B878-7C8324E107BE}"/>
            </a:ext>
          </a:extLst>
        </xdr:cNvPr>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168927</xdr:rowOff>
    </xdr:from>
    <xdr:ext cx="762000" cy="259045"/>
    <xdr:sp macro="" textlink="">
      <xdr:nvSpPr>
        <xdr:cNvPr id="279" name="給与水準   （国との比較）該当値テキスト">
          <a:extLst>
            <a:ext uri="{FF2B5EF4-FFF2-40B4-BE49-F238E27FC236}">
              <a16:creationId xmlns:a16="http://schemas.microsoft.com/office/drawing/2014/main" id="{4187E358-229C-4B9E-B9E2-E2E6AEA072E4}"/>
            </a:ext>
          </a:extLst>
        </xdr:cNvPr>
        <xdr:cNvSpPr txBox="1"/>
      </xdr:nvSpPr>
      <xdr:spPr>
        <a:xfrm>
          <a:off x="171069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135164</xdr:rowOff>
    </xdr:from>
    <xdr:to>
      <xdr:col>77</xdr:col>
      <xdr:colOff>95250</xdr:colOff>
      <xdr:row>85</xdr:row>
      <xdr:rowOff>65314</xdr:rowOff>
    </xdr:to>
    <xdr:sp macro="" textlink="">
      <xdr:nvSpPr>
        <xdr:cNvPr id="280" name="楕円 279">
          <a:extLst>
            <a:ext uri="{FF2B5EF4-FFF2-40B4-BE49-F238E27FC236}">
              <a16:creationId xmlns:a16="http://schemas.microsoft.com/office/drawing/2014/main" id="{BF5F42D5-8416-419D-AB73-013DC1964B5C}"/>
            </a:ext>
          </a:extLst>
        </xdr:cNvPr>
        <xdr:cNvSpPr/>
      </xdr:nvSpPr>
      <xdr:spPr>
        <a:xfrm>
          <a:off x="16129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81" name="テキスト ボックス 280">
          <a:extLst>
            <a:ext uri="{FF2B5EF4-FFF2-40B4-BE49-F238E27FC236}">
              <a16:creationId xmlns:a16="http://schemas.microsoft.com/office/drawing/2014/main" id="{13F3F056-AAF9-4145-960E-06E26F6B07A2}"/>
            </a:ext>
          </a:extLst>
        </xdr:cNvPr>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49893</xdr:rowOff>
    </xdr:from>
    <xdr:to>
      <xdr:col>73</xdr:col>
      <xdr:colOff>44450</xdr:colOff>
      <xdr:row>85</xdr:row>
      <xdr:rowOff>151493</xdr:rowOff>
    </xdr:to>
    <xdr:sp macro="" textlink="">
      <xdr:nvSpPr>
        <xdr:cNvPr id="282" name="楕円 281">
          <a:extLst>
            <a:ext uri="{FF2B5EF4-FFF2-40B4-BE49-F238E27FC236}">
              <a16:creationId xmlns:a16="http://schemas.microsoft.com/office/drawing/2014/main" id="{7AA84B47-046F-4C51-A1E8-783ED1AC77AF}"/>
            </a:ext>
          </a:extLst>
        </xdr:cNvPr>
        <xdr:cNvSpPr/>
      </xdr:nvSpPr>
      <xdr:spPr>
        <a:xfrm>
          <a:off x="15240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83" name="テキスト ボックス 282">
          <a:extLst>
            <a:ext uri="{FF2B5EF4-FFF2-40B4-BE49-F238E27FC236}">
              <a16:creationId xmlns:a16="http://schemas.microsoft.com/office/drawing/2014/main" id="{CC37400E-A88E-460A-9BB9-508A7AD80103}"/>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118836</xdr:rowOff>
    </xdr:from>
    <xdr:to>
      <xdr:col>68</xdr:col>
      <xdr:colOff>203200</xdr:colOff>
      <xdr:row>86</xdr:row>
      <xdr:rowOff>48986</xdr:rowOff>
    </xdr:to>
    <xdr:sp macro="" textlink="">
      <xdr:nvSpPr>
        <xdr:cNvPr id="284" name="楕円 283">
          <a:extLst>
            <a:ext uri="{FF2B5EF4-FFF2-40B4-BE49-F238E27FC236}">
              <a16:creationId xmlns:a16="http://schemas.microsoft.com/office/drawing/2014/main" id="{769084F6-47D0-4695-A9ED-08B9296587D3}"/>
            </a:ext>
          </a:extLst>
        </xdr:cNvPr>
        <xdr:cNvSpPr/>
      </xdr:nvSpPr>
      <xdr:spPr>
        <a:xfrm>
          <a:off x="14351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59163</xdr:rowOff>
    </xdr:from>
    <xdr:ext cx="762000" cy="259045"/>
    <xdr:sp macro="" textlink="">
      <xdr:nvSpPr>
        <xdr:cNvPr id="285" name="テキスト ボックス 284">
          <a:extLst>
            <a:ext uri="{FF2B5EF4-FFF2-40B4-BE49-F238E27FC236}">
              <a16:creationId xmlns:a16="http://schemas.microsoft.com/office/drawing/2014/main" id="{BA90833E-F8F4-4943-876D-28D2EE59057A}"/>
            </a:ext>
          </a:extLst>
        </xdr:cNvPr>
        <xdr:cNvSpPr txBox="1"/>
      </xdr:nvSpPr>
      <xdr:spPr>
        <a:xfrm>
          <a:off x="14020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86" name="楕円 285">
          <a:extLst>
            <a:ext uri="{FF2B5EF4-FFF2-40B4-BE49-F238E27FC236}">
              <a16:creationId xmlns:a16="http://schemas.microsoft.com/office/drawing/2014/main" id="{10657FD9-FB22-4AD5-BD69-C536E2FDB6A8}"/>
            </a:ext>
          </a:extLst>
        </xdr:cNvPr>
        <xdr:cNvSpPr/>
      </xdr:nvSpPr>
      <xdr:spPr>
        <a:xfrm>
          <a:off x="13462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59163</xdr:rowOff>
    </xdr:from>
    <xdr:ext cx="762000" cy="259045"/>
    <xdr:sp macro="" textlink="">
      <xdr:nvSpPr>
        <xdr:cNvPr id="287" name="テキスト ボックス 286">
          <a:extLst>
            <a:ext uri="{FF2B5EF4-FFF2-40B4-BE49-F238E27FC236}">
              <a16:creationId xmlns:a16="http://schemas.microsoft.com/office/drawing/2014/main" id="{6DD4A283-C433-4E4A-BB3D-F4B9629E04EF}"/>
            </a:ext>
          </a:extLst>
        </xdr:cNvPr>
        <xdr:cNvSpPr txBox="1"/>
      </xdr:nvSpPr>
      <xdr:spPr>
        <a:xfrm>
          <a:off x="13131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4FEFDEEE-F136-4021-B813-625EE3B392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42137BE9-62F2-4C25-99FC-8A2696C0B526}"/>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BB4A90AF-D8A4-40D7-9213-4E13ADA7F26F}"/>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C12AC998-70F1-4A33-8845-9843EE009F35}"/>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A022D4F5-F55D-43C1-A3FB-0A1A1A20D54A}"/>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6D4748CB-BB9B-47D0-B4C9-ACDE5382C16C}"/>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EECE48E1-32D2-4F26-8A10-8402E57E3E2B}"/>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9B194AFA-E321-4E63-B1C0-D7A7907C3CDA}"/>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2F04E540-0AEA-4857-891F-DDC95E284ADB}"/>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F7C5C31D-E8C8-4653-8CD0-EC868BDD82AB}"/>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6D319D40-9D66-4B02-A71A-CC012379274C}"/>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20123D32-064E-444D-84A4-2F72E4D23EC3}"/>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1A7804AE-77A0-414F-9D9A-6FBD3F515E77}"/>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松山市人材育成・行政経営改革方針に基づき、計画的な職員採用や業務の簡素化・効率化、民間委託の活用などにより、職員数の適正化に努めており、類似団体よりも少ない水準を維持してきた。今後も、引き続き定員管理の適正化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7EAE6F85-F3BB-4B3B-B845-53A6738FB3EB}"/>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72276535-6C60-4735-9E9C-BAF494C1E2D4}"/>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94E66053-614F-42A7-97C2-151ACD9A5895}"/>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1EE98B8C-6E13-4798-B4A6-FA5F121D7292}"/>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F1704DC4-7320-41AE-84C6-B13F01364377}"/>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F5D3191-B47F-48C1-BDA3-0C8382D6CEDE}"/>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A769849A-80E1-4301-9EE3-B2E61917F647}"/>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234B6AD-F897-45E9-9FCD-0221D616FFD7}"/>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987D86F6-0633-463F-91E7-8BEEA33176F5}"/>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4C6CB27B-DB9B-4BDC-B6BC-601D75EE86B9}"/>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6F3883E3-792F-41B3-B3C8-60B2D007F8BD}"/>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EF8E8230-DA04-4BB3-94F1-F4E50E68F85B}"/>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BE1B8312-E07E-428D-9959-224C6976FC44}"/>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7E7D03D6-17E4-46DB-977D-417522ECCBA2}"/>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97AB7683-1322-475B-95DF-AA4D8B71C6A3}"/>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144DF0EE-724A-45EB-96EB-F7B64C4F4A9D}"/>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161713</xdr:rowOff>
    </xdr:from>
    <xdr:to>
      <xdr:col>81</xdr:col>
      <xdr:colOff>44450</xdr:colOff>
      <xdr:row>67</xdr:row>
      <xdr:rowOff>15663</xdr:rowOff>
    </xdr:to>
    <xdr:cxnSp macro="">
      <xdr:nvCxnSpPr>
        <xdr:cNvPr id="317" name="直線コネクタ 316">
          <a:extLst>
            <a:ext uri="{FF2B5EF4-FFF2-40B4-BE49-F238E27FC236}">
              <a16:creationId xmlns:a16="http://schemas.microsoft.com/office/drawing/2014/main" id="{493E07EC-77F6-431D-BB66-2B2A3E24E41A}"/>
            </a:ext>
          </a:extLst>
        </xdr:cNvPr>
        <xdr:cNvCxnSpPr/>
      </xdr:nvCxnSpPr>
      <xdr:spPr>
        <a:xfrm flipV="1">
          <a:off x="17018000" y="993436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18" name="定員管理の状況最小値テキスト">
          <a:extLst>
            <a:ext uri="{FF2B5EF4-FFF2-40B4-BE49-F238E27FC236}">
              <a16:creationId xmlns:a16="http://schemas.microsoft.com/office/drawing/2014/main" id="{D8EADF4A-B602-46CD-8712-D016525A5A71}"/>
            </a:ext>
          </a:extLst>
        </xdr:cNvPr>
        <xdr:cNvSpPr txBox="1"/>
      </xdr:nvSpPr>
      <xdr:spPr>
        <a:xfrm>
          <a:off x="17106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19" name="直線コネクタ 318">
          <a:extLst>
            <a:ext uri="{FF2B5EF4-FFF2-40B4-BE49-F238E27FC236}">
              <a16:creationId xmlns:a16="http://schemas.microsoft.com/office/drawing/2014/main" id="{8D31A43A-155C-415D-AA4F-CB6CEDCEC9A4}"/>
            </a:ext>
          </a:extLst>
        </xdr:cNvPr>
        <xdr:cNvCxnSpPr/>
      </xdr:nvCxnSpPr>
      <xdr:spPr>
        <a:xfrm>
          <a:off x="16929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76640</xdr:rowOff>
    </xdr:from>
    <xdr:ext cx="762000" cy="259045"/>
    <xdr:sp macro="" textlink="">
      <xdr:nvSpPr>
        <xdr:cNvPr id="320" name="定員管理の状況最大値テキスト">
          <a:extLst>
            <a:ext uri="{FF2B5EF4-FFF2-40B4-BE49-F238E27FC236}">
              <a16:creationId xmlns:a16="http://schemas.microsoft.com/office/drawing/2014/main" id="{D7F96313-AE6E-4436-9F0E-45ED7868B96B}"/>
            </a:ext>
          </a:extLst>
        </xdr:cNvPr>
        <xdr:cNvSpPr txBox="1"/>
      </xdr:nvSpPr>
      <xdr:spPr>
        <a:xfrm>
          <a:off x="17106900" y="967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161713</xdr:rowOff>
    </xdr:from>
    <xdr:to>
      <xdr:col>81</xdr:col>
      <xdr:colOff>133350</xdr:colOff>
      <xdr:row>57</xdr:row>
      <xdr:rowOff>161713</xdr:rowOff>
    </xdr:to>
    <xdr:cxnSp macro="">
      <xdr:nvCxnSpPr>
        <xdr:cNvPr id="321" name="直線コネクタ 320">
          <a:extLst>
            <a:ext uri="{FF2B5EF4-FFF2-40B4-BE49-F238E27FC236}">
              <a16:creationId xmlns:a16="http://schemas.microsoft.com/office/drawing/2014/main" id="{CA679565-7A41-4D31-AC09-9AC19EE25E62}"/>
            </a:ext>
          </a:extLst>
        </xdr:cNvPr>
        <xdr:cNvCxnSpPr/>
      </xdr:nvCxnSpPr>
      <xdr:spPr>
        <a:xfrm>
          <a:off x="16929100" y="99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29421</xdr:rowOff>
    </xdr:from>
    <xdr:to>
      <xdr:col>81</xdr:col>
      <xdr:colOff>44450</xdr:colOff>
      <xdr:row>60</xdr:row>
      <xdr:rowOff>69638</xdr:rowOff>
    </xdr:to>
    <xdr:cxnSp macro="">
      <xdr:nvCxnSpPr>
        <xdr:cNvPr id="322" name="直線コネクタ 321">
          <a:extLst>
            <a:ext uri="{FF2B5EF4-FFF2-40B4-BE49-F238E27FC236}">
              <a16:creationId xmlns:a16="http://schemas.microsoft.com/office/drawing/2014/main" id="{61248683-C242-4DB5-AA38-6BF7104351E0}"/>
            </a:ext>
          </a:extLst>
        </xdr:cNvPr>
        <xdr:cNvCxnSpPr/>
      </xdr:nvCxnSpPr>
      <xdr:spPr>
        <a:xfrm>
          <a:off x="16179800" y="10316421"/>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40657</xdr:rowOff>
    </xdr:from>
    <xdr:ext cx="762000" cy="259045"/>
    <xdr:sp macro="" textlink="">
      <xdr:nvSpPr>
        <xdr:cNvPr id="323" name="定員管理の状況平均値テキスト">
          <a:extLst>
            <a:ext uri="{FF2B5EF4-FFF2-40B4-BE49-F238E27FC236}">
              <a16:creationId xmlns:a16="http://schemas.microsoft.com/office/drawing/2014/main" id="{ABE307F9-D3A5-45D7-96E8-0A745CFA2475}"/>
            </a:ext>
          </a:extLst>
        </xdr:cNvPr>
        <xdr:cNvSpPr txBox="1"/>
      </xdr:nvSpPr>
      <xdr:spPr>
        <a:xfrm>
          <a:off x="17106900" y="10499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68580</xdr:rowOff>
    </xdr:from>
    <xdr:to>
      <xdr:col>81</xdr:col>
      <xdr:colOff>95250</xdr:colOff>
      <xdr:row>61</xdr:row>
      <xdr:rowOff>170180</xdr:rowOff>
    </xdr:to>
    <xdr:sp macro="" textlink="">
      <xdr:nvSpPr>
        <xdr:cNvPr id="324" name="フローチャート: 判断 323">
          <a:extLst>
            <a:ext uri="{FF2B5EF4-FFF2-40B4-BE49-F238E27FC236}">
              <a16:creationId xmlns:a16="http://schemas.microsoft.com/office/drawing/2014/main" id="{028C9AB3-49A8-4233-96F7-422BC1C16014}"/>
            </a:ext>
          </a:extLst>
        </xdr:cNvPr>
        <xdr:cNvSpPr/>
      </xdr:nvSpPr>
      <xdr:spPr>
        <a:xfrm>
          <a:off x="169672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17356</xdr:rowOff>
    </xdr:from>
    <xdr:to>
      <xdr:col>77</xdr:col>
      <xdr:colOff>44450</xdr:colOff>
      <xdr:row>60</xdr:row>
      <xdr:rowOff>29421</xdr:rowOff>
    </xdr:to>
    <xdr:cxnSp macro="">
      <xdr:nvCxnSpPr>
        <xdr:cNvPr id="325" name="直線コネクタ 324">
          <a:extLst>
            <a:ext uri="{FF2B5EF4-FFF2-40B4-BE49-F238E27FC236}">
              <a16:creationId xmlns:a16="http://schemas.microsoft.com/office/drawing/2014/main" id="{9DB305EE-9BE5-4E5F-8151-E56180565006}"/>
            </a:ext>
          </a:extLst>
        </xdr:cNvPr>
        <xdr:cNvCxnSpPr/>
      </xdr:nvCxnSpPr>
      <xdr:spPr>
        <a:xfrm>
          <a:off x="15290800" y="10304356"/>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48471</xdr:rowOff>
    </xdr:from>
    <xdr:to>
      <xdr:col>77</xdr:col>
      <xdr:colOff>95250</xdr:colOff>
      <xdr:row>61</xdr:row>
      <xdr:rowOff>150071</xdr:rowOff>
    </xdr:to>
    <xdr:sp macro="" textlink="">
      <xdr:nvSpPr>
        <xdr:cNvPr id="326" name="フローチャート: 判断 325">
          <a:extLst>
            <a:ext uri="{FF2B5EF4-FFF2-40B4-BE49-F238E27FC236}">
              <a16:creationId xmlns:a16="http://schemas.microsoft.com/office/drawing/2014/main" id="{A778A5AD-102E-4AE8-A906-B4935321213B}"/>
            </a:ext>
          </a:extLst>
        </xdr:cNvPr>
        <xdr:cNvSpPr/>
      </xdr:nvSpPr>
      <xdr:spPr>
        <a:xfrm>
          <a:off x="16129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134848</xdr:rowOff>
    </xdr:from>
    <xdr:ext cx="736600" cy="259045"/>
    <xdr:sp macro="" textlink="">
      <xdr:nvSpPr>
        <xdr:cNvPr id="327" name="テキスト ボックス 326">
          <a:extLst>
            <a:ext uri="{FF2B5EF4-FFF2-40B4-BE49-F238E27FC236}">
              <a16:creationId xmlns:a16="http://schemas.microsoft.com/office/drawing/2014/main" id="{4DE2C5B1-3F02-4091-8F3B-C77E8D13440A}"/>
            </a:ext>
          </a:extLst>
        </xdr:cNvPr>
        <xdr:cNvSpPr txBox="1"/>
      </xdr:nvSpPr>
      <xdr:spPr>
        <a:xfrm>
          <a:off x="15798800" y="10593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160655</xdr:rowOff>
    </xdr:from>
    <xdr:to>
      <xdr:col>72</xdr:col>
      <xdr:colOff>203200</xdr:colOff>
      <xdr:row>60</xdr:row>
      <xdr:rowOff>17356</xdr:rowOff>
    </xdr:to>
    <xdr:cxnSp macro="">
      <xdr:nvCxnSpPr>
        <xdr:cNvPr id="328" name="直線コネクタ 327">
          <a:extLst>
            <a:ext uri="{FF2B5EF4-FFF2-40B4-BE49-F238E27FC236}">
              <a16:creationId xmlns:a16="http://schemas.microsoft.com/office/drawing/2014/main" id="{F98D797E-8CAB-41EC-8C39-F0A51C109F2D}"/>
            </a:ext>
          </a:extLst>
        </xdr:cNvPr>
        <xdr:cNvCxnSpPr/>
      </xdr:nvCxnSpPr>
      <xdr:spPr>
        <a:xfrm>
          <a:off x="14401800" y="10276205"/>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32385</xdr:rowOff>
    </xdr:from>
    <xdr:to>
      <xdr:col>73</xdr:col>
      <xdr:colOff>44450</xdr:colOff>
      <xdr:row>61</xdr:row>
      <xdr:rowOff>133985</xdr:rowOff>
    </xdr:to>
    <xdr:sp macro="" textlink="">
      <xdr:nvSpPr>
        <xdr:cNvPr id="329" name="フローチャート: 判断 328">
          <a:extLst>
            <a:ext uri="{FF2B5EF4-FFF2-40B4-BE49-F238E27FC236}">
              <a16:creationId xmlns:a16="http://schemas.microsoft.com/office/drawing/2014/main" id="{6A0864F7-1A94-47DA-BD7E-352C87519BD3}"/>
            </a:ext>
          </a:extLst>
        </xdr:cNvPr>
        <xdr:cNvSpPr/>
      </xdr:nvSpPr>
      <xdr:spPr>
        <a:xfrm>
          <a:off x="15240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118762</xdr:rowOff>
    </xdr:from>
    <xdr:ext cx="762000" cy="259045"/>
    <xdr:sp macro="" textlink="">
      <xdr:nvSpPr>
        <xdr:cNvPr id="330" name="テキスト ボックス 329">
          <a:extLst>
            <a:ext uri="{FF2B5EF4-FFF2-40B4-BE49-F238E27FC236}">
              <a16:creationId xmlns:a16="http://schemas.microsoft.com/office/drawing/2014/main" id="{93B98D2F-0C76-45AB-AC82-954579F8BA3B}"/>
            </a:ext>
          </a:extLst>
        </xdr:cNvPr>
        <xdr:cNvSpPr txBox="1"/>
      </xdr:nvSpPr>
      <xdr:spPr>
        <a:xfrm>
          <a:off x="14909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112395</xdr:rowOff>
    </xdr:from>
    <xdr:to>
      <xdr:col>68</xdr:col>
      <xdr:colOff>152400</xdr:colOff>
      <xdr:row>59</xdr:row>
      <xdr:rowOff>160655</xdr:rowOff>
    </xdr:to>
    <xdr:cxnSp macro="">
      <xdr:nvCxnSpPr>
        <xdr:cNvPr id="331" name="直線コネクタ 330">
          <a:extLst>
            <a:ext uri="{FF2B5EF4-FFF2-40B4-BE49-F238E27FC236}">
              <a16:creationId xmlns:a16="http://schemas.microsoft.com/office/drawing/2014/main" id="{75F5E0AB-32D4-4268-86AE-F362FD7BBA9E}"/>
            </a:ext>
          </a:extLst>
        </xdr:cNvPr>
        <xdr:cNvCxnSpPr/>
      </xdr:nvCxnSpPr>
      <xdr:spPr>
        <a:xfrm>
          <a:off x="13512800" y="10227945"/>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12277</xdr:rowOff>
    </xdr:from>
    <xdr:to>
      <xdr:col>68</xdr:col>
      <xdr:colOff>203200</xdr:colOff>
      <xdr:row>61</xdr:row>
      <xdr:rowOff>113877</xdr:rowOff>
    </xdr:to>
    <xdr:sp macro="" textlink="">
      <xdr:nvSpPr>
        <xdr:cNvPr id="332" name="フローチャート: 判断 331">
          <a:extLst>
            <a:ext uri="{FF2B5EF4-FFF2-40B4-BE49-F238E27FC236}">
              <a16:creationId xmlns:a16="http://schemas.microsoft.com/office/drawing/2014/main" id="{FDE57E81-2411-421A-B013-A2C598EEE4E7}"/>
            </a:ext>
          </a:extLst>
        </xdr:cNvPr>
        <xdr:cNvSpPr/>
      </xdr:nvSpPr>
      <xdr:spPr>
        <a:xfrm>
          <a:off x="14351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98654</xdr:rowOff>
    </xdr:from>
    <xdr:ext cx="762000" cy="259045"/>
    <xdr:sp macro="" textlink="">
      <xdr:nvSpPr>
        <xdr:cNvPr id="333" name="テキスト ボックス 332">
          <a:extLst>
            <a:ext uri="{FF2B5EF4-FFF2-40B4-BE49-F238E27FC236}">
              <a16:creationId xmlns:a16="http://schemas.microsoft.com/office/drawing/2014/main" id="{28013881-441E-49B0-9BF0-D5557D4A2DA1}"/>
            </a:ext>
          </a:extLst>
        </xdr:cNvPr>
        <xdr:cNvSpPr txBox="1"/>
      </xdr:nvSpPr>
      <xdr:spPr>
        <a:xfrm>
          <a:off x="14020800" y="1055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155575</xdr:rowOff>
    </xdr:from>
    <xdr:to>
      <xdr:col>64</xdr:col>
      <xdr:colOff>152400</xdr:colOff>
      <xdr:row>61</xdr:row>
      <xdr:rowOff>85725</xdr:rowOff>
    </xdr:to>
    <xdr:sp macro="" textlink="">
      <xdr:nvSpPr>
        <xdr:cNvPr id="334" name="フローチャート: 判断 333">
          <a:extLst>
            <a:ext uri="{FF2B5EF4-FFF2-40B4-BE49-F238E27FC236}">
              <a16:creationId xmlns:a16="http://schemas.microsoft.com/office/drawing/2014/main" id="{03EEE94C-1271-4E2B-B08A-7D80A466645C}"/>
            </a:ext>
          </a:extLst>
        </xdr:cNvPr>
        <xdr:cNvSpPr/>
      </xdr:nvSpPr>
      <xdr:spPr>
        <a:xfrm>
          <a:off x="13462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70502</xdr:rowOff>
    </xdr:from>
    <xdr:ext cx="762000" cy="259045"/>
    <xdr:sp macro="" textlink="">
      <xdr:nvSpPr>
        <xdr:cNvPr id="335" name="テキスト ボックス 334">
          <a:extLst>
            <a:ext uri="{FF2B5EF4-FFF2-40B4-BE49-F238E27FC236}">
              <a16:creationId xmlns:a16="http://schemas.microsoft.com/office/drawing/2014/main" id="{9B1EE855-9D10-4EF9-ABEC-25FF309DAA9C}"/>
            </a:ext>
          </a:extLst>
        </xdr:cNvPr>
        <xdr:cNvSpPr txBox="1"/>
      </xdr:nvSpPr>
      <xdr:spPr>
        <a:xfrm>
          <a:off x="13131800" y="1052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D02DC989-EA5B-4807-94D9-0DA7A90CC6EC}"/>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98418AF7-41C7-4E06-B49C-9F5B90784038}"/>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D9A7C82B-506D-477C-AA12-93AD85C572E4}"/>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40FC8759-7D3D-4D1C-986C-4E8BEF5B6708}"/>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29FDF34B-C1DF-4C7E-BAED-14416B833B6C}"/>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18838</xdr:rowOff>
    </xdr:from>
    <xdr:to>
      <xdr:col>81</xdr:col>
      <xdr:colOff>95250</xdr:colOff>
      <xdr:row>60</xdr:row>
      <xdr:rowOff>120438</xdr:rowOff>
    </xdr:to>
    <xdr:sp macro="" textlink="">
      <xdr:nvSpPr>
        <xdr:cNvPr id="341" name="楕円 340">
          <a:extLst>
            <a:ext uri="{FF2B5EF4-FFF2-40B4-BE49-F238E27FC236}">
              <a16:creationId xmlns:a16="http://schemas.microsoft.com/office/drawing/2014/main" id="{861257B4-F56D-48F9-B36F-10EB0230FAD4}"/>
            </a:ext>
          </a:extLst>
        </xdr:cNvPr>
        <xdr:cNvSpPr/>
      </xdr:nvSpPr>
      <xdr:spPr>
        <a:xfrm>
          <a:off x="16967200" y="1030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35365</xdr:rowOff>
    </xdr:from>
    <xdr:ext cx="762000" cy="259045"/>
    <xdr:sp macro="" textlink="">
      <xdr:nvSpPr>
        <xdr:cNvPr id="342" name="定員管理の状況該当値テキスト">
          <a:extLst>
            <a:ext uri="{FF2B5EF4-FFF2-40B4-BE49-F238E27FC236}">
              <a16:creationId xmlns:a16="http://schemas.microsoft.com/office/drawing/2014/main" id="{00E689D0-9E3F-42B3-A12C-FB0990916762}"/>
            </a:ext>
          </a:extLst>
        </xdr:cNvPr>
        <xdr:cNvSpPr txBox="1"/>
      </xdr:nvSpPr>
      <xdr:spPr>
        <a:xfrm>
          <a:off x="17106900" y="10150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150071</xdr:rowOff>
    </xdr:from>
    <xdr:to>
      <xdr:col>77</xdr:col>
      <xdr:colOff>95250</xdr:colOff>
      <xdr:row>60</xdr:row>
      <xdr:rowOff>80221</xdr:rowOff>
    </xdr:to>
    <xdr:sp macro="" textlink="">
      <xdr:nvSpPr>
        <xdr:cNvPr id="343" name="楕円 342">
          <a:extLst>
            <a:ext uri="{FF2B5EF4-FFF2-40B4-BE49-F238E27FC236}">
              <a16:creationId xmlns:a16="http://schemas.microsoft.com/office/drawing/2014/main" id="{AD6E67FC-9339-4E98-89A5-6059B3A33414}"/>
            </a:ext>
          </a:extLst>
        </xdr:cNvPr>
        <xdr:cNvSpPr/>
      </xdr:nvSpPr>
      <xdr:spPr>
        <a:xfrm>
          <a:off x="16129000" y="1026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90398</xdr:rowOff>
    </xdr:from>
    <xdr:ext cx="736600" cy="259045"/>
    <xdr:sp macro="" textlink="">
      <xdr:nvSpPr>
        <xdr:cNvPr id="344" name="テキスト ボックス 343">
          <a:extLst>
            <a:ext uri="{FF2B5EF4-FFF2-40B4-BE49-F238E27FC236}">
              <a16:creationId xmlns:a16="http://schemas.microsoft.com/office/drawing/2014/main" id="{A0419602-C8F7-48AC-836A-C21F816B0AA4}"/>
            </a:ext>
          </a:extLst>
        </xdr:cNvPr>
        <xdr:cNvSpPr txBox="1"/>
      </xdr:nvSpPr>
      <xdr:spPr>
        <a:xfrm>
          <a:off x="15798800" y="100344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138006</xdr:rowOff>
    </xdr:from>
    <xdr:to>
      <xdr:col>73</xdr:col>
      <xdr:colOff>44450</xdr:colOff>
      <xdr:row>60</xdr:row>
      <xdr:rowOff>68156</xdr:rowOff>
    </xdr:to>
    <xdr:sp macro="" textlink="">
      <xdr:nvSpPr>
        <xdr:cNvPr id="345" name="楕円 344">
          <a:extLst>
            <a:ext uri="{FF2B5EF4-FFF2-40B4-BE49-F238E27FC236}">
              <a16:creationId xmlns:a16="http://schemas.microsoft.com/office/drawing/2014/main" id="{1CFBFF24-B40C-4DFD-85DB-562AE504D554}"/>
            </a:ext>
          </a:extLst>
        </xdr:cNvPr>
        <xdr:cNvSpPr/>
      </xdr:nvSpPr>
      <xdr:spPr>
        <a:xfrm>
          <a:off x="15240000" y="102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78333</xdr:rowOff>
    </xdr:from>
    <xdr:ext cx="762000" cy="259045"/>
    <xdr:sp macro="" textlink="">
      <xdr:nvSpPr>
        <xdr:cNvPr id="346" name="テキスト ボックス 345">
          <a:extLst>
            <a:ext uri="{FF2B5EF4-FFF2-40B4-BE49-F238E27FC236}">
              <a16:creationId xmlns:a16="http://schemas.microsoft.com/office/drawing/2014/main" id="{FB0C7896-1C77-4283-BE4C-56C77F3B5E16}"/>
            </a:ext>
          </a:extLst>
        </xdr:cNvPr>
        <xdr:cNvSpPr txBox="1"/>
      </xdr:nvSpPr>
      <xdr:spPr>
        <a:xfrm>
          <a:off x="14909800" y="100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109855</xdr:rowOff>
    </xdr:from>
    <xdr:to>
      <xdr:col>68</xdr:col>
      <xdr:colOff>203200</xdr:colOff>
      <xdr:row>60</xdr:row>
      <xdr:rowOff>40005</xdr:rowOff>
    </xdr:to>
    <xdr:sp macro="" textlink="">
      <xdr:nvSpPr>
        <xdr:cNvPr id="347" name="楕円 346">
          <a:extLst>
            <a:ext uri="{FF2B5EF4-FFF2-40B4-BE49-F238E27FC236}">
              <a16:creationId xmlns:a16="http://schemas.microsoft.com/office/drawing/2014/main" id="{127DF757-EE6D-4F71-ACF0-6C565A84BB75}"/>
            </a:ext>
          </a:extLst>
        </xdr:cNvPr>
        <xdr:cNvSpPr/>
      </xdr:nvSpPr>
      <xdr:spPr>
        <a:xfrm>
          <a:off x="14351000" y="1022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50182</xdr:rowOff>
    </xdr:from>
    <xdr:ext cx="762000" cy="259045"/>
    <xdr:sp macro="" textlink="">
      <xdr:nvSpPr>
        <xdr:cNvPr id="348" name="テキスト ボックス 347">
          <a:extLst>
            <a:ext uri="{FF2B5EF4-FFF2-40B4-BE49-F238E27FC236}">
              <a16:creationId xmlns:a16="http://schemas.microsoft.com/office/drawing/2014/main" id="{5DE9C1F5-1275-414F-81AF-C3ACF0027D24}"/>
            </a:ext>
          </a:extLst>
        </xdr:cNvPr>
        <xdr:cNvSpPr txBox="1"/>
      </xdr:nvSpPr>
      <xdr:spPr>
        <a:xfrm>
          <a:off x="14020800" y="9994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61595</xdr:rowOff>
    </xdr:from>
    <xdr:to>
      <xdr:col>64</xdr:col>
      <xdr:colOff>152400</xdr:colOff>
      <xdr:row>59</xdr:row>
      <xdr:rowOff>163195</xdr:rowOff>
    </xdr:to>
    <xdr:sp macro="" textlink="">
      <xdr:nvSpPr>
        <xdr:cNvPr id="349" name="楕円 348">
          <a:extLst>
            <a:ext uri="{FF2B5EF4-FFF2-40B4-BE49-F238E27FC236}">
              <a16:creationId xmlns:a16="http://schemas.microsoft.com/office/drawing/2014/main" id="{F70DFE37-DB44-4DBE-B85C-88206DD9FB16}"/>
            </a:ext>
          </a:extLst>
        </xdr:cNvPr>
        <xdr:cNvSpPr/>
      </xdr:nvSpPr>
      <xdr:spPr>
        <a:xfrm>
          <a:off x="134620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1922</xdr:rowOff>
    </xdr:from>
    <xdr:ext cx="762000" cy="259045"/>
    <xdr:sp macro="" textlink="">
      <xdr:nvSpPr>
        <xdr:cNvPr id="350" name="テキスト ボックス 349">
          <a:extLst>
            <a:ext uri="{FF2B5EF4-FFF2-40B4-BE49-F238E27FC236}">
              <a16:creationId xmlns:a16="http://schemas.microsoft.com/office/drawing/2014/main" id="{6C383ABC-F7D5-4AD0-85B1-4078B7614011}"/>
            </a:ext>
          </a:extLst>
        </xdr:cNvPr>
        <xdr:cNvSpPr txBox="1"/>
      </xdr:nvSpPr>
      <xdr:spPr>
        <a:xfrm>
          <a:off x="13131800" y="9946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2F9E2390-E4AC-43B6-B39E-090CAB288643}"/>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E12849AB-AA39-44F1-8CEC-0B66EA9967BA}"/>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1AC15CC9-CE43-4D31-8F84-DE378E93B3E7}"/>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6337EDAE-9446-4DC5-8EB8-08A869DB664A}"/>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8A9C7145-E842-46A9-80C3-BFE848623704}"/>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1308ADF7-9CED-4B3B-A067-3BBF1C2247C3}"/>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3165BFAC-8E52-4A79-9EA0-6310E738BF01}"/>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1ACF144C-B19D-448A-80B1-B94BB735BBD4}"/>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4FFB5327-65A0-4894-ADAC-37FD309D095A}"/>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FC2FD24E-5878-4CF3-91B3-4C233B0E4CC3}"/>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E8282000-F49A-42D6-A04B-87B3BA26D692}"/>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751A25D5-42D9-4C1E-93C0-877EE9638E6F}"/>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9D2068D0-3485-4F99-BE05-79420B83767C}"/>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過去に借り入れた市債の償還がすすみ、元利償還金が増加したほか、臨時財政対策債発行可能額の減少などで標準財政規模が減少するなどしたため、令和４年度の単年度実質公債費比率は８．１％となり、前年度から０．４ポイント上昇した。また、３か年平均では、７．９％と前年度と同じ比率となった。類似団体内平均を下回っていることや、公共施設の老朽化に伴う建替え更新や大型事業による数値の上昇が見込まれるため、今後も「健全な財政運営へのガイドライン」に基づき、市債残高を抑制することによる公債費の減少や交付税措置の高い起債を効果的に活用するなど実質負担の軽減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57911217-BA04-441B-BB77-3EBA6D058C59}"/>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DBA85A0C-EE49-41C8-B67F-06A832E3CE4E}"/>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B6761190-C1E7-4B3A-93E8-F6D632A1292B}"/>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F96E5A79-1220-4536-9283-B8A4B4690AEE}"/>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E1843691-6C63-4489-BD99-A15402A393CD}"/>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2EA773F-72B4-4BE9-8105-8E16EE7409CB}"/>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E83E1082-59C6-4A38-81E9-70D8860782B1}"/>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14275030-25A7-4C81-A71B-396C14830C8A}"/>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C9074E3F-AA24-497D-96D4-203230BE89F5}"/>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8887537D-379E-4634-A074-600F5E8E5853}"/>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CFB2618E-F82E-46C8-B6CB-8B630225C4D6}"/>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BFD7E18A-5C09-4674-A074-DC162B6B1ABA}"/>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6747612A-A898-47AC-B041-29368520C443}"/>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C7C79655-ADB2-4216-B860-8F282A6A2674}"/>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CDCAD3FF-5A5F-4E56-B497-F818829F1D26}"/>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7E60AAAC-C71C-4FF1-BFDA-039D3BA2C524}"/>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146352</xdr:rowOff>
    </xdr:from>
    <xdr:to>
      <xdr:col>81</xdr:col>
      <xdr:colOff>44450</xdr:colOff>
      <xdr:row>46</xdr:row>
      <xdr:rowOff>40519</xdr:rowOff>
    </xdr:to>
    <xdr:cxnSp macro="">
      <xdr:nvCxnSpPr>
        <xdr:cNvPr id="380" name="直線コネクタ 379">
          <a:extLst>
            <a:ext uri="{FF2B5EF4-FFF2-40B4-BE49-F238E27FC236}">
              <a16:creationId xmlns:a16="http://schemas.microsoft.com/office/drawing/2014/main" id="{CA4C4546-EC3C-4E3C-A9C8-B265F253F7E2}"/>
            </a:ext>
          </a:extLst>
        </xdr:cNvPr>
        <xdr:cNvCxnSpPr/>
      </xdr:nvCxnSpPr>
      <xdr:spPr>
        <a:xfrm flipV="1">
          <a:off x="17018000" y="6318552"/>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46</xdr:row>
      <xdr:rowOff>12596</xdr:rowOff>
    </xdr:from>
    <xdr:ext cx="762000" cy="259045"/>
    <xdr:sp macro="" textlink="">
      <xdr:nvSpPr>
        <xdr:cNvPr id="381" name="公債費負担の状況最小値テキスト">
          <a:extLst>
            <a:ext uri="{FF2B5EF4-FFF2-40B4-BE49-F238E27FC236}">
              <a16:creationId xmlns:a16="http://schemas.microsoft.com/office/drawing/2014/main" id="{56AB065D-2D65-432E-9F04-A8330FF462D1}"/>
            </a:ext>
          </a:extLst>
        </xdr:cNvPr>
        <xdr:cNvSpPr txBox="1"/>
      </xdr:nvSpPr>
      <xdr:spPr>
        <a:xfrm>
          <a:off x="17106900" y="7899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46</xdr:row>
      <xdr:rowOff>40519</xdr:rowOff>
    </xdr:from>
    <xdr:to>
      <xdr:col>81</xdr:col>
      <xdr:colOff>133350</xdr:colOff>
      <xdr:row>46</xdr:row>
      <xdr:rowOff>40519</xdr:rowOff>
    </xdr:to>
    <xdr:cxnSp macro="">
      <xdr:nvCxnSpPr>
        <xdr:cNvPr id="382" name="直線コネクタ 381">
          <a:extLst>
            <a:ext uri="{FF2B5EF4-FFF2-40B4-BE49-F238E27FC236}">
              <a16:creationId xmlns:a16="http://schemas.microsoft.com/office/drawing/2014/main" id="{69A52EC7-74FD-4594-B59A-01332B1BE312}"/>
            </a:ext>
          </a:extLst>
        </xdr:cNvPr>
        <xdr:cNvCxnSpPr/>
      </xdr:nvCxnSpPr>
      <xdr:spPr>
        <a:xfrm>
          <a:off x="16929100" y="7927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61279</xdr:rowOff>
    </xdr:from>
    <xdr:ext cx="762000" cy="259045"/>
    <xdr:sp macro="" textlink="">
      <xdr:nvSpPr>
        <xdr:cNvPr id="383" name="公債費負担の状況最大値テキスト">
          <a:extLst>
            <a:ext uri="{FF2B5EF4-FFF2-40B4-BE49-F238E27FC236}">
              <a16:creationId xmlns:a16="http://schemas.microsoft.com/office/drawing/2014/main" id="{51990549-35F7-4D87-B643-D7F95B5F138A}"/>
            </a:ext>
          </a:extLst>
        </xdr:cNvPr>
        <xdr:cNvSpPr txBox="1"/>
      </xdr:nvSpPr>
      <xdr:spPr>
        <a:xfrm>
          <a:off x="17106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146352</xdr:rowOff>
    </xdr:from>
    <xdr:to>
      <xdr:col>81</xdr:col>
      <xdr:colOff>133350</xdr:colOff>
      <xdr:row>36</xdr:row>
      <xdr:rowOff>146352</xdr:rowOff>
    </xdr:to>
    <xdr:cxnSp macro="">
      <xdr:nvCxnSpPr>
        <xdr:cNvPr id="384" name="直線コネクタ 383">
          <a:extLst>
            <a:ext uri="{FF2B5EF4-FFF2-40B4-BE49-F238E27FC236}">
              <a16:creationId xmlns:a16="http://schemas.microsoft.com/office/drawing/2014/main" id="{695C47FE-7959-478C-8B02-4A92437C0FDA}"/>
            </a:ext>
          </a:extLst>
        </xdr:cNvPr>
        <xdr:cNvCxnSpPr/>
      </xdr:nvCxnSpPr>
      <xdr:spPr>
        <a:xfrm>
          <a:off x="16929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3326</xdr:rowOff>
    </xdr:from>
    <xdr:to>
      <xdr:col>81</xdr:col>
      <xdr:colOff>44450</xdr:colOff>
      <xdr:row>43</xdr:row>
      <xdr:rowOff>3326</xdr:rowOff>
    </xdr:to>
    <xdr:cxnSp macro="">
      <xdr:nvCxnSpPr>
        <xdr:cNvPr id="385" name="直線コネクタ 384">
          <a:extLst>
            <a:ext uri="{FF2B5EF4-FFF2-40B4-BE49-F238E27FC236}">
              <a16:creationId xmlns:a16="http://schemas.microsoft.com/office/drawing/2014/main" id="{D737A553-2C05-4A27-B8B5-B1093E9356DA}"/>
            </a:ext>
          </a:extLst>
        </xdr:cNvPr>
        <xdr:cNvCxnSpPr/>
      </xdr:nvCxnSpPr>
      <xdr:spPr>
        <a:xfrm>
          <a:off x="16179800" y="73756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1710</xdr:rowOff>
    </xdr:from>
    <xdr:ext cx="762000" cy="259045"/>
    <xdr:sp macro="" textlink="">
      <xdr:nvSpPr>
        <xdr:cNvPr id="386" name="公債費負担の状況平均値テキスト">
          <a:extLst>
            <a:ext uri="{FF2B5EF4-FFF2-40B4-BE49-F238E27FC236}">
              <a16:creationId xmlns:a16="http://schemas.microsoft.com/office/drawing/2014/main" id="{10590125-F76E-4D63-B471-0768E3954A0F}"/>
            </a:ext>
          </a:extLst>
        </xdr:cNvPr>
        <xdr:cNvSpPr txBox="1"/>
      </xdr:nvSpPr>
      <xdr:spPr>
        <a:xfrm>
          <a:off x="17106900" y="685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7" name="フローチャート: 判断 386">
          <a:extLst>
            <a:ext uri="{FF2B5EF4-FFF2-40B4-BE49-F238E27FC236}">
              <a16:creationId xmlns:a16="http://schemas.microsoft.com/office/drawing/2014/main" id="{FAA54349-A838-48EF-BD02-E92F30692599}"/>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3326</xdr:rowOff>
    </xdr:from>
    <xdr:to>
      <xdr:col>77</xdr:col>
      <xdr:colOff>44450</xdr:colOff>
      <xdr:row>43</xdr:row>
      <xdr:rowOff>3326</xdr:rowOff>
    </xdr:to>
    <xdr:cxnSp macro="">
      <xdr:nvCxnSpPr>
        <xdr:cNvPr id="388" name="直線コネクタ 387">
          <a:extLst>
            <a:ext uri="{FF2B5EF4-FFF2-40B4-BE49-F238E27FC236}">
              <a16:creationId xmlns:a16="http://schemas.microsoft.com/office/drawing/2014/main" id="{D8327A8D-FDBD-41BA-B4B4-CF5E819961B1}"/>
            </a:ext>
          </a:extLst>
        </xdr:cNvPr>
        <xdr:cNvCxnSpPr/>
      </xdr:nvCxnSpPr>
      <xdr:spPr>
        <a:xfrm>
          <a:off x="15290800" y="73756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89" name="フローチャート: 判断 388">
          <a:extLst>
            <a:ext uri="{FF2B5EF4-FFF2-40B4-BE49-F238E27FC236}">
              <a16:creationId xmlns:a16="http://schemas.microsoft.com/office/drawing/2014/main" id="{2DB50081-8DF7-44D2-898D-7C9A7DA8FE55}"/>
            </a:ext>
          </a:extLst>
        </xdr:cNvPr>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96960</xdr:rowOff>
    </xdr:from>
    <xdr:ext cx="736600" cy="259045"/>
    <xdr:sp macro="" textlink="">
      <xdr:nvSpPr>
        <xdr:cNvPr id="390" name="テキスト ボックス 389">
          <a:extLst>
            <a:ext uri="{FF2B5EF4-FFF2-40B4-BE49-F238E27FC236}">
              <a16:creationId xmlns:a16="http://schemas.microsoft.com/office/drawing/2014/main" id="{5F4718A6-F763-4523-8D3F-0CD5F6CD02DB}"/>
            </a:ext>
          </a:extLst>
        </xdr:cNvPr>
        <xdr:cNvSpPr txBox="1"/>
      </xdr:nvSpPr>
      <xdr:spPr>
        <a:xfrm>
          <a:off x="15798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151795</xdr:rowOff>
    </xdr:from>
    <xdr:to>
      <xdr:col>72</xdr:col>
      <xdr:colOff>203200</xdr:colOff>
      <xdr:row>43</xdr:row>
      <xdr:rowOff>3326</xdr:rowOff>
    </xdr:to>
    <xdr:cxnSp macro="">
      <xdr:nvCxnSpPr>
        <xdr:cNvPr id="391" name="直線コネクタ 390">
          <a:extLst>
            <a:ext uri="{FF2B5EF4-FFF2-40B4-BE49-F238E27FC236}">
              <a16:creationId xmlns:a16="http://schemas.microsoft.com/office/drawing/2014/main" id="{856C6517-923C-4C47-843A-3D15FF6512AC}"/>
            </a:ext>
          </a:extLst>
        </xdr:cNvPr>
        <xdr:cNvCxnSpPr/>
      </xdr:nvCxnSpPr>
      <xdr:spPr>
        <a:xfrm>
          <a:off x="14401800" y="7352695"/>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2" name="フローチャート: 判断 391">
          <a:extLst>
            <a:ext uri="{FF2B5EF4-FFF2-40B4-BE49-F238E27FC236}">
              <a16:creationId xmlns:a16="http://schemas.microsoft.com/office/drawing/2014/main" id="{3F4AD201-7EA6-4120-8007-2D183AC3C27D}"/>
            </a:ext>
          </a:extLst>
        </xdr:cNvPr>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119942</xdr:rowOff>
    </xdr:from>
    <xdr:ext cx="762000" cy="259045"/>
    <xdr:sp macro="" textlink="">
      <xdr:nvSpPr>
        <xdr:cNvPr id="393" name="テキスト ボックス 392">
          <a:extLst>
            <a:ext uri="{FF2B5EF4-FFF2-40B4-BE49-F238E27FC236}">
              <a16:creationId xmlns:a16="http://schemas.microsoft.com/office/drawing/2014/main" id="{43D43426-8B7E-47E1-99F4-A18DDC22767D}"/>
            </a:ext>
          </a:extLst>
        </xdr:cNvPr>
        <xdr:cNvSpPr txBox="1"/>
      </xdr:nvSpPr>
      <xdr:spPr>
        <a:xfrm>
          <a:off x="14909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128815</xdr:rowOff>
    </xdr:from>
    <xdr:to>
      <xdr:col>68</xdr:col>
      <xdr:colOff>152400</xdr:colOff>
      <xdr:row>42</xdr:row>
      <xdr:rowOff>151795</xdr:rowOff>
    </xdr:to>
    <xdr:cxnSp macro="">
      <xdr:nvCxnSpPr>
        <xdr:cNvPr id="394" name="直線コネクタ 393">
          <a:extLst>
            <a:ext uri="{FF2B5EF4-FFF2-40B4-BE49-F238E27FC236}">
              <a16:creationId xmlns:a16="http://schemas.microsoft.com/office/drawing/2014/main" id="{3101A293-2876-4006-8916-FED84F7A16C8}"/>
            </a:ext>
          </a:extLst>
        </xdr:cNvPr>
        <xdr:cNvCxnSpPr/>
      </xdr:nvCxnSpPr>
      <xdr:spPr>
        <a:xfrm>
          <a:off x="13512800" y="7329715"/>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42635</xdr:rowOff>
    </xdr:from>
    <xdr:to>
      <xdr:col>68</xdr:col>
      <xdr:colOff>203200</xdr:colOff>
      <xdr:row>41</xdr:row>
      <xdr:rowOff>144235</xdr:rowOff>
    </xdr:to>
    <xdr:sp macro="" textlink="">
      <xdr:nvSpPr>
        <xdr:cNvPr id="395" name="フローチャート: 判断 394">
          <a:extLst>
            <a:ext uri="{FF2B5EF4-FFF2-40B4-BE49-F238E27FC236}">
              <a16:creationId xmlns:a16="http://schemas.microsoft.com/office/drawing/2014/main" id="{B9358CC8-AF42-495E-8D83-262B9E51D124}"/>
            </a:ext>
          </a:extLst>
        </xdr:cNvPr>
        <xdr:cNvSpPr/>
      </xdr:nvSpPr>
      <xdr:spPr>
        <a:xfrm>
          <a:off x="14351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154412</xdr:rowOff>
    </xdr:from>
    <xdr:ext cx="762000" cy="259045"/>
    <xdr:sp macro="" textlink="">
      <xdr:nvSpPr>
        <xdr:cNvPr id="396" name="テキスト ボックス 395">
          <a:extLst>
            <a:ext uri="{FF2B5EF4-FFF2-40B4-BE49-F238E27FC236}">
              <a16:creationId xmlns:a16="http://schemas.microsoft.com/office/drawing/2014/main" id="{EA18D968-FF4B-4F71-A81D-035FBA097A74}"/>
            </a:ext>
          </a:extLst>
        </xdr:cNvPr>
        <xdr:cNvSpPr txBox="1"/>
      </xdr:nvSpPr>
      <xdr:spPr>
        <a:xfrm>
          <a:off x="14020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397" name="フローチャート: 判断 396">
          <a:extLst>
            <a:ext uri="{FF2B5EF4-FFF2-40B4-BE49-F238E27FC236}">
              <a16:creationId xmlns:a16="http://schemas.microsoft.com/office/drawing/2014/main" id="{7A46DA17-49B5-4223-9B0B-185E3B28AF48}"/>
            </a:ext>
          </a:extLst>
        </xdr:cNvPr>
        <xdr:cNvSpPr/>
      </xdr:nvSpPr>
      <xdr:spPr>
        <a:xfrm>
          <a:off x="13462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5944</xdr:rowOff>
    </xdr:from>
    <xdr:ext cx="762000" cy="259045"/>
    <xdr:sp macro="" textlink="">
      <xdr:nvSpPr>
        <xdr:cNvPr id="398" name="テキスト ボックス 397">
          <a:extLst>
            <a:ext uri="{FF2B5EF4-FFF2-40B4-BE49-F238E27FC236}">
              <a16:creationId xmlns:a16="http://schemas.microsoft.com/office/drawing/2014/main" id="{14389D98-D29B-4C0C-91ED-CCC70E212D11}"/>
            </a:ext>
          </a:extLst>
        </xdr:cNvPr>
        <xdr:cNvSpPr txBox="1"/>
      </xdr:nvSpPr>
      <xdr:spPr>
        <a:xfrm>
          <a:off x="13131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C4240905-8285-483D-8882-97D8F17A67F8}"/>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A5F9EDCC-7D87-426E-AFA7-27CD79CC4E97}"/>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81EA2115-8AA3-4C70-A86D-D97B8FB33707}"/>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F97BBB29-BB46-439D-B912-1D25B01E31B6}"/>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4FBCDBA7-5AC3-4DBD-B31D-29460F43E588}"/>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123976</xdr:rowOff>
    </xdr:from>
    <xdr:to>
      <xdr:col>81</xdr:col>
      <xdr:colOff>95250</xdr:colOff>
      <xdr:row>43</xdr:row>
      <xdr:rowOff>54126</xdr:rowOff>
    </xdr:to>
    <xdr:sp macro="" textlink="">
      <xdr:nvSpPr>
        <xdr:cNvPr id="404" name="楕円 403">
          <a:extLst>
            <a:ext uri="{FF2B5EF4-FFF2-40B4-BE49-F238E27FC236}">
              <a16:creationId xmlns:a16="http://schemas.microsoft.com/office/drawing/2014/main" id="{072D022F-5688-4416-A50D-D24437C4153F}"/>
            </a:ext>
          </a:extLst>
        </xdr:cNvPr>
        <xdr:cNvSpPr/>
      </xdr:nvSpPr>
      <xdr:spPr>
        <a:xfrm>
          <a:off x="16967200" y="732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96053</xdr:rowOff>
    </xdr:from>
    <xdr:ext cx="762000" cy="259045"/>
    <xdr:sp macro="" textlink="">
      <xdr:nvSpPr>
        <xdr:cNvPr id="405" name="公債費負担の状況該当値テキスト">
          <a:extLst>
            <a:ext uri="{FF2B5EF4-FFF2-40B4-BE49-F238E27FC236}">
              <a16:creationId xmlns:a16="http://schemas.microsoft.com/office/drawing/2014/main" id="{6E435E66-ACA0-4F5D-8A63-DF237C16A467}"/>
            </a:ext>
          </a:extLst>
        </xdr:cNvPr>
        <xdr:cNvSpPr txBox="1"/>
      </xdr:nvSpPr>
      <xdr:spPr>
        <a:xfrm>
          <a:off x="17106900" y="7296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123976</xdr:rowOff>
    </xdr:from>
    <xdr:to>
      <xdr:col>77</xdr:col>
      <xdr:colOff>95250</xdr:colOff>
      <xdr:row>43</xdr:row>
      <xdr:rowOff>54126</xdr:rowOff>
    </xdr:to>
    <xdr:sp macro="" textlink="">
      <xdr:nvSpPr>
        <xdr:cNvPr id="406" name="楕円 405">
          <a:extLst>
            <a:ext uri="{FF2B5EF4-FFF2-40B4-BE49-F238E27FC236}">
              <a16:creationId xmlns:a16="http://schemas.microsoft.com/office/drawing/2014/main" id="{54C2975E-A82B-4896-8B78-5ABA17E7AC52}"/>
            </a:ext>
          </a:extLst>
        </xdr:cNvPr>
        <xdr:cNvSpPr/>
      </xdr:nvSpPr>
      <xdr:spPr>
        <a:xfrm>
          <a:off x="16129000" y="732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38903</xdr:rowOff>
    </xdr:from>
    <xdr:ext cx="736600" cy="259045"/>
    <xdr:sp macro="" textlink="">
      <xdr:nvSpPr>
        <xdr:cNvPr id="407" name="テキスト ボックス 406">
          <a:extLst>
            <a:ext uri="{FF2B5EF4-FFF2-40B4-BE49-F238E27FC236}">
              <a16:creationId xmlns:a16="http://schemas.microsoft.com/office/drawing/2014/main" id="{BCBF454B-6C33-4078-8873-CE2503C462C8}"/>
            </a:ext>
          </a:extLst>
        </xdr:cNvPr>
        <xdr:cNvSpPr txBox="1"/>
      </xdr:nvSpPr>
      <xdr:spPr>
        <a:xfrm>
          <a:off x="15798800" y="7411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123976</xdr:rowOff>
    </xdr:from>
    <xdr:to>
      <xdr:col>73</xdr:col>
      <xdr:colOff>44450</xdr:colOff>
      <xdr:row>43</xdr:row>
      <xdr:rowOff>54126</xdr:rowOff>
    </xdr:to>
    <xdr:sp macro="" textlink="">
      <xdr:nvSpPr>
        <xdr:cNvPr id="408" name="楕円 407">
          <a:extLst>
            <a:ext uri="{FF2B5EF4-FFF2-40B4-BE49-F238E27FC236}">
              <a16:creationId xmlns:a16="http://schemas.microsoft.com/office/drawing/2014/main" id="{3F706535-3154-4FF4-9067-0CD096688B75}"/>
            </a:ext>
          </a:extLst>
        </xdr:cNvPr>
        <xdr:cNvSpPr/>
      </xdr:nvSpPr>
      <xdr:spPr>
        <a:xfrm>
          <a:off x="15240000" y="732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38903</xdr:rowOff>
    </xdr:from>
    <xdr:ext cx="762000" cy="259045"/>
    <xdr:sp macro="" textlink="">
      <xdr:nvSpPr>
        <xdr:cNvPr id="409" name="テキスト ボックス 408">
          <a:extLst>
            <a:ext uri="{FF2B5EF4-FFF2-40B4-BE49-F238E27FC236}">
              <a16:creationId xmlns:a16="http://schemas.microsoft.com/office/drawing/2014/main" id="{B9F2C25A-4199-4F2B-809B-A2BBB6F1030C}"/>
            </a:ext>
          </a:extLst>
        </xdr:cNvPr>
        <xdr:cNvSpPr txBox="1"/>
      </xdr:nvSpPr>
      <xdr:spPr>
        <a:xfrm>
          <a:off x="14909800" y="741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100995</xdr:rowOff>
    </xdr:from>
    <xdr:to>
      <xdr:col>68</xdr:col>
      <xdr:colOff>203200</xdr:colOff>
      <xdr:row>43</xdr:row>
      <xdr:rowOff>31145</xdr:rowOff>
    </xdr:to>
    <xdr:sp macro="" textlink="">
      <xdr:nvSpPr>
        <xdr:cNvPr id="410" name="楕円 409">
          <a:extLst>
            <a:ext uri="{FF2B5EF4-FFF2-40B4-BE49-F238E27FC236}">
              <a16:creationId xmlns:a16="http://schemas.microsoft.com/office/drawing/2014/main" id="{24B6123C-67AA-46AC-97BA-AC0D22D5B45B}"/>
            </a:ext>
          </a:extLst>
        </xdr:cNvPr>
        <xdr:cNvSpPr/>
      </xdr:nvSpPr>
      <xdr:spPr>
        <a:xfrm>
          <a:off x="14351000" y="73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15922</xdr:rowOff>
    </xdr:from>
    <xdr:ext cx="762000" cy="259045"/>
    <xdr:sp macro="" textlink="">
      <xdr:nvSpPr>
        <xdr:cNvPr id="411" name="テキスト ボックス 410">
          <a:extLst>
            <a:ext uri="{FF2B5EF4-FFF2-40B4-BE49-F238E27FC236}">
              <a16:creationId xmlns:a16="http://schemas.microsoft.com/office/drawing/2014/main" id="{C4341E7F-2282-49FC-8BA2-37DE5786B1BC}"/>
            </a:ext>
          </a:extLst>
        </xdr:cNvPr>
        <xdr:cNvSpPr txBox="1"/>
      </xdr:nvSpPr>
      <xdr:spPr>
        <a:xfrm>
          <a:off x="14020800" y="738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78015</xdr:rowOff>
    </xdr:from>
    <xdr:to>
      <xdr:col>64</xdr:col>
      <xdr:colOff>152400</xdr:colOff>
      <xdr:row>43</xdr:row>
      <xdr:rowOff>8165</xdr:rowOff>
    </xdr:to>
    <xdr:sp macro="" textlink="">
      <xdr:nvSpPr>
        <xdr:cNvPr id="412" name="楕円 411">
          <a:extLst>
            <a:ext uri="{FF2B5EF4-FFF2-40B4-BE49-F238E27FC236}">
              <a16:creationId xmlns:a16="http://schemas.microsoft.com/office/drawing/2014/main" id="{9E2AE2C9-6A84-48D2-90C3-6BF1D93D12E9}"/>
            </a:ext>
          </a:extLst>
        </xdr:cNvPr>
        <xdr:cNvSpPr/>
      </xdr:nvSpPr>
      <xdr:spPr>
        <a:xfrm>
          <a:off x="13462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164392</xdr:rowOff>
    </xdr:from>
    <xdr:ext cx="762000" cy="259045"/>
    <xdr:sp macro="" textlink="">
      <xdr:nvSpPr>
        <xdr:cNvPr id="413" name="テキスト ボックス 412">
          <a:extLst>
            <a:ext uri="{FF2B5EF4-FFF2-40B4-BE49-F238E27FC236}">
              <a16:creationId xmlns:a16="http://schemas.microsoft.com/office/drawing/2014/main" id="{6DAEAF41-7292-4B56-B861-CC9BD74A2404}"/>
            </a:ext>
          </a:extLst>
        </xdr:cNvPr>
        <xdr:cNvSpPr txBox="1"/>
      </xdr:nvSpPr>
      <xdr:spPr>
        <a:xfrm>
          <a:off x="13131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51DF181F-21D6-4FB9-8084-FE6B8C1E5BE9}"/>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6B04BE02-36FA-4C8D-AC23-74ABA6AEB26A}"/>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E8041814-6E2D-4F01-BB2F-5D85FA3C01B8}"/>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81E90989-33C6-48F0-BB5F-D8B8EA458734}"/>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BCD454C5-2A93-414E-8151-04F0950E784D}"/>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4C61D325-C1F7-4F42-AA96-4BB99C32467A}"/>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AF4593A3-676A-42B3-9DA9-6B6700AC152B}"/>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6C278198-5A39-4844-A7AF-A736764BA6B5}"/>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62CDCD5F-D0E9-4D68-A199-517BCE280869}"/>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3A59D359-29FB-44EB-B164-F3A69590625C}"/>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1E850867-43F2-47E4-A1F6-FFEF81CDD9A9}"/>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D374D0F1-E3F0-456A-B3BD-653BD798259E}"/>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283B97DA-7763-4D73-87AA-D68B3CF87E4C}"/>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現在高が減少したことや下水道事業債残高の減などにより公営企業債等繰入見込額が減少したため、令和４年度の将来負担比率は２４．３％となり、前年度から６．４ポイント低下した。類似団体内平均を下回っていることから、「健全な財政運営へのガイドライン」に基づき、償還能力に留意し、交付税措置の高い起債を効果的に活用するなど計画的で健全な市債の発行に努める。また、今後の大型事業や公共施設マネジメント（更新等）の財源として、基金の取崩しに伴う比率の上昇が見込まれることから、事業の選択と集中などで更なる財政の健全化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AF3990D9-8E5B-4B5E-BB02-DCB7A90BEBDD}"/>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CAFE8317-C728-4D98-9060-FF88D2A696A8}"/>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97DBAAB7-1995-46CB-8473-DA915A48BBB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79A8348B-86F2-4D08-A691-A9F6213DB6A9}"/>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C4E1225E-9502-4D7A-BB47-BEAE828377A8}"/>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1FE86027-B268-4BD8-B0B9-CDD4084903C2}"/>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C2CDF792-CFAC-4ECD-827D-92610E86484E}"/>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C8C6DFA1-1288-4581-B384-89DBBD140BB9}"/>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3B249E4-C340-499E-9973-207AE91BDAE9}"/>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11E509CC-98FF-4DFD-ABDE-15218DFC6C48}"/>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DBC682AE-A755-4498-BF7C-05F4574B9FDA}"/>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F226752B-FD5F-453C-BA65-E49208DC39CB}"/>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CA751411-E23D-44BD-B898-9AC577023633}"/>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60757</xdr:rowOff>
    </xdr:to>
    <xdr:cxnSp macro="">
      <xdr:nvCxnSpPr>
        <xdr:cNvPr id="440" name="直線コネクタ 439">
          <a:extLst>
            <a:ext uri="{FF2B5EF4-FFF2-40B4-BE49-F238E27FC236}">
              <a16:creationId xmlns:a16="http://schemas.microsoft.com/office/drawing/2014/main" id="{70D62648-A085-47FC-BED1-35658DBD9C11}"/>
            </a:ext>
          </a:extLst>
        </xdr:cNvPr>
        <xdr:cNvCxnSpPr/>
      </xdr:nvCxnSpPr>
      <xdr:spPr>
        <a:xfrm flipV="1">
          <a:off x="17018000" y="2451100"/>
          <a:ext cx="0" cy="15530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32834</xdr:rowOff>
    </xdr:from>
    <xdr:ext cx="762000" cy="259045"/>
    <xdr:sp macro="" textlink="">
      <xdr:nvSpPr>
        <xdr:cNvPr id="441" name="将来負担の状況最小値テキスト">
          <a:extLst>
            <a:ext uri="{FF2B5EF4-FFF2-40B4-BE49-F238E27FC236}">
              <a16:creationId xmlns:a16="http://schemas.microsoft.com/office/drawing/2014/main" id="{79E0418E-7990-4A6F-9C3A-41A024CA505D}"/>
            </a:ext>
          </a:extLst>
        </xdr:cNvPr>
        <xdr:cNvSpPr txBox="1"/>
      </xdr:nvSpPr>
      <xdr:spPr>
        <a:xfrm>
          <a:off x="17106900" y="397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60757</xdr:rowOff>
    </xdr:from>
    <xdr:to>
      <xdr:col>81</xdr:col>
      <xdr:colOff>133350</xdr:colOff>
      <xdr:row>23</xdr:row>
      <xdr:rowOff>60757</xdr:rowOff>
    </xdr:to>
    <xdr:cxnSp macro="">
      <xdr:nvCxnSpPr>
        <xdr:cNvPr id="442" name="直線コネクタ 441">
          <a:extLst>
            <a:ext uri="{FF2B5EF4-FFF2-40B4-BE49-F238E27FC236}">
              <a16:creationId xmlns:a16="http://schemas.microsoft.com/office/drawing/2014/main" id="{BD261A3F-D289-49D0-A9B4-9D09BAFA3A22}"/>
            </a:ext>
          </a:extLst>
        </xdr:cNvPr>
        <xdr:cNvCxnSpPr/>
      </xdr:nvCxnSpPr>
      <xdr:spPr>
        <a:xfrm>
          <a:off x="16929100" y="4004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990235-7E64-471C-8219-CE33BF51DEF7}"/>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87753A07-0B23-4137-B883-5FE19FC01AF4}"/>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113894</xdr:rowOff>
    </xdr:from>
    <xdr:to>
      <xdr:col>81</xdr:col>
      <xdr:colOff>44450</xdr:colOff>
      <xdr:row>16</xdr:row>
      <xdr:rowOff>4216</xdr:rowOff>
    </xdr:to>
    <xdr:cxnSp macro="">
      <xdr:nvCxnSpPr>
        <xdr:cNvPr id="445" name="直線コネクタ 444">
          <a:extLst>
            <a:ext uri="{FF2B5EF4-FFF2-40B4-BE49-F238E27FC236}">
              <a16:creationId xmlns:a16="http://schemas.microsoft.com/office/drawing/2014/main" id="{764369FC-7E24-4C8C-B2CD-4D8486282781}"/>
            </a:ext>
          </a:extLst>
        </xdr:cNvPr>
        <xdr:cNvCxnSpPr/>
      </xdr:nvCxnSpPr>
      <xdr:spPr>
        <a:xfrm flipV="1">
          <a:off x="16179800" y="2685644"/>
          <a:ext cx="838200" cy="6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20743</xdr:rowOff>
    </xdr:from>
    <xdr:ext cx="762000" cy="259045"/>
    <xdr:sp macro="" textlink="">
      <xdr:nvSpPr>
        <xdr:cNvPr id="446" name="将来負担の状況平均値テキスト">
          <a:extLst>
            <a:ext uri="{FF2B5EF4-FFF2-40B4-BE49-F238E27FC236}">
              <a16:creationId xmlns:a16="http://schemas.microsoft.com/office/drawing/2014/main" id="{93AC1076-27A5-4901-8BE8-660F837AF2E5}"/>
            </a:ext>
          </a:extLst>
        </xdr:cNvPr>
        <xdr:cNvSpPr txBox="1"/>
      </xdr:nvSpPr>
      <xdr:spPr>
        <a:xfrm>
          <a:off x="17106900" y="24210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4216</xdr:rowOff>
    </xdr:from>
    <xdr:to>
      <xdr:col>81</xdr:col>
      <xdr:colOff>95250</xdr:colOff>
      <xdr:row>15</xdr:row>
      <xdr:rowOff>105816</xdr:rowOff>
    </xdr:to>
    <xdr:sp macro="" textlink="">
      <xdr:nvSpPr>
        <xdr:cNvPr id="447" name="フローチャート: 判断 446">
          <a:extLst>
            <a:ext uri="{FF2B5EF4-FFF2-40B4-BE49-F238E27FC236}">
              <a16:creationId xmlns:a16="http://schemas.microsoft.com/office/drawing/2014/main" id="{0EF2ACAC-7317-4836-B29E-FF5F6A3C369B}"/>
            </a:ext>
          </a:extLst>
        </xdr:cNvPr>
        <xdr:cNvSpPr/>
      </xdr:nvSpPr>
      <xdr:spPr>
        <a:xfrm>
          <a:off x="169672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4216</xdr:rowOff>
    </xdr:from>
    <xdr:to>
      <xdr:col>77</xdr:col>
      <xdr:colOff>44450</xdr:colOff>
      <xdr:row>16</xdr:row>
      <xdr:rowOff>122936</xdr:rowOff>
    </xdr:to>
    <xdr:cxnSp macro="">
      <xdr:nvCxnSpPr>
        <xdr:cNvPr id="448" name="直線コネクタ 447">
          <a:extLst>
            <a:ext uri="{FF2B5EF4-FFF2-40B4-BE49-F238E27FC236}">
              <a16:creationId xmlns:a16="http://schemas.microsoft.com/office/drawing/2014/main" id="{E7B7221B-81BC-433B-9D9B-AA36E8C88BF6}"/>
            </a:ext>
          </a:extLst>
        </xdr:cNvPr>
        <xdr:cNvCxnSpPr/>
      </xdr:nvCxnSpPr>
      <xdr:spPr>
        <a:xfrm flipV="1">
          <a:off x="15290800" y="2747416"/>
          <a:ext cx="889000" cy="11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54407</xdr:rowOff>
    </xdr:from>
    <xdr:to>
      <xdr:col>77</xdr:col>
      <xdr:colOff>95250</xdr:colOff>
      <xdr:row>15</xdr:row>
      <xdr:rowOff>156007</xdr:rowOff>
    </xdr:to>
    <xdr:sp macro="" textlink="">
      <xdr:nvSpPr>
        <xdr:cNvPr id="449" name="フローチャート: 判断 448">
          <a:extLst>
            <a:ext uri="{FF2B5EF4-FFF2-40B4-BE49-F238E27FC236}">
              <a16:creationId xmlns:a16="http://schemas.microsoft.com/office/drawing/2014/main" id="{B2F11ED7-00B4-4FFC-85DD-A38E6443BA56}"/>
            </a:ext>
          </a:extLst>
        </xdr:cNvPr>
        <xdr:cNvSpPr/>
      </xdr:nvSpPr>
      <xdr:spPr>
        <a:xfrm>
          <a:off x="16129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166184</xdr:rowOff>
    </xdr:from>
    <xdr:ext cx="736600" cy="259045"/>
    <xdr:sp macro="" textlink="">
      <xdr:nvSpPr>
        <xdr:cNvPr id="450" name="テキスト ボックス 449">
          <a:extLst>
            <a:ext uri="{FF2B5EF4-FFF2-40B4-BE49-F238E27FC236}">
              <a16:creationId xmlns:a16="http://schemas.microsoft.com/office/drawing/2014/main" id="{BEB4BAB9-249C-47DB-B81E-FE19A100944F}"/>
            </a:ext>
          </a:extLst>
        </xdr:cNvPr>
        <xdr:cNvSpPr txBox="1"/>
      </xdr:nvSpPr>
      <xdr:spPr>
        <a:xfrm>
          <a:off x="15798800" y="2395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122936</xdr:rowOff>
    </xdr:from>
    <xdr:to>
      <xdr:col>72</xdr:col>
      <xdr:colOff>203200</xdr:colOff>
      <xdr:row>17</xdr:row>
      <xdr:rowOff>36424</xdr:rowOff>
    </xdr:to>
    <xdr:cxnSp macro="">
      <xdr:nvCxnSpPr>
        <xdr:cNvPr id="451" name="直線コネクタ 450">
          <a:extLst>
            <a:ext uri="{FF2B5EF4-FFF2-40B4-BE49-F238E27FC236}">
              <a16:creationId xmlns:a16="http://schemas.microsoft.com/office/drawing/2014/main" id="{FC488EC0-7228-4B7A-B823-6745D5696BA5}"/>
            </a:ext>
          </a:extLst>
        </xdr:cNvPr>
        <xdr:cNvCxnSpPr/>
      </xdr:nvCxnSpPr>
      <xdr:spPr>
        <a:xfrm flipV="1">
          <a:off x="14401800" y="2866136"/>
          <a:ext cx="889000" cy="8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132588</xdr:rowOff>
    </xdr:from>
    <xdr:to>
      <xdr:col>73</xdr:col>
      <xdr:colOff>44450</xdr:colOff>
      <xdr:row>16</xdr:row>
      <xdr:rowOff>62738</xdr:rowOff>
    </xdr:to>
    <xdr:sp macro="" textlink="">
      <xdr:nvSpPr>
        <xdr:cNvPr id="452" name="フローチャート: 判断 451">
          <a:extLst>
            <a:ext uri="{FF2B5EF4-FFF2-40B4-BE49-F238E27FC236}">
              <a16:creationId xmlns:a16="http://schemas.microsoft.com/office/drawing/2014/main" id="{55C529F2-3977-46B8-9ECA-E1DB6564403B}"/>
            </a:ext>
          </a:extLst>
        </xdr:cNvPr>
        <xdr:cNvSpPr/>
      </xdr:nvSpPr>
      <xdr:spPr>
        <a:xfrm>
          <a:off x="15240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72915</xdr:rowOff>
    </xdr:from>
    <xdr:ext cx="762000" cy="259045"/>
    <xdr:sp macro="" textlink="">
      <xdr:nvSpPr>
        <xdr:cNvPr id="453" name="テキスト ボックス 452">
          <a:extLst>
            <a:ext uri="{FF2B5EF4-FFF2-40B4-BE49-F238E27FC236}">
              <a16:creationId xmlns:a16="http://schemas.microsoft.com/office/drawing/2014/main" id="{9395F1EC-BA2D-4000-A903-08D652CDEB20}"/>
            </a:ext>
          </a:extLst>
        </xdr:cNvPr>
        <xdr:cNvSpPr txBox="1"/>
      </xdr:nvSpPr>
      <xdr:spPr>
        <a:xfrm>
          <a:off x="14909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36424</xdr:rowOff>
    </xdr:from>
    <xdr:to>
      <xdr:col>68</xdr:col>
      <xdr:colOff>152400</xdr:colOff>
      <xdr:row>17</xdr:row>
      <xdr:rowOff>98196</xdr:rowOff>
    </xdr:to>
    <xdr:cxnSp macro="">
      <xdr:nvCxnSpPr>
        <xdr:cNvPr id="454" name="直線コネクタ 453">
          <a:extLst>
            <a:ext uri="{FF2B5EF4-FFF2-40B4-BE49-F238E27FC236}">
              <a16:creationId xmlns:a16="http://schemas.microsoft.com/office/drawing/2014/main" id="{3D562225-0AE6-4C27-8C66-A6B9C6A306CA}"/>
            </a:ext>
          </a:extLst>
        </xdr:cNvPr>
        <xdr:cNvCxnSpPr/>
      </xdr:nvCxnSpPr>
      <xdr:spPr>
        <a:xfrm flipV="1">
          <a:off x="13512800" y="2951074"/>
          <a:ext cx="889000" cy="6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155753</xdr:rowOff>
    </xdr:from>
    <xdr:to>
      <xdr:col>68</xdr:col>
      <xdr:colOff>203200</xdr:colOff>
      <xdr:row>16</xdr:row>
      <xdr:rowOff>85903</xdr:rowOff>
    </xdr:to>
    <xdr:sp macro="" textlink="">
      <xdr:nvSpPr>
        <xdr:cNvPr id="455" name="フローチャート: 判断 454">
          <a:extLst>
            <a:ext uri="{FF2B5EF4-FFF2-40B4-BE49-F238E27FC236}">
              <a16:creationId xmlns:a16="http://schemas.microsoft.com/office/drawing/2014/main" id="{CD4B1A10-EACF-4073-9DD8-6F50FF11A885}"/>
            </a:ext>
          </a:extLst>
        </xdr:cNvPr>
        <xdr:cNvSpPr/>
      </xdr:nvSpPr>
      <xdr:spPr>
        <a:xfrm>
          <a:off x="14351000" y="272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96080</xdr:rowOff>
    </xdr:from>
    <xdr:ext cx="762000" cy="259045"/>
    <xdr:sp macro="" textlink="">
      <xdr:nvSpPr>
        <xdr:cNvPr id="456" name="テキスト ボックス 455">
          <a:extLst>
            <a:ext uri="{FF2B5EF4-FFF2-40B4-BE49-F238E27FC236}">
              <a16:creationId xmlns:a16="http://schemas.microsoft.com/office/drawing/2014/main" id="{27CB1A29-AD45-49B3-9161-D7676DF03270}"/>
            </a:ext>
          </a:extLst>
        </xdr:cNvPr>
        <xdr:cNvSpPr txBox="1"/>
      </xdr:nvSpPr>
      <xdr:spPr>
        <a:xfrm>
          <a:off x="14020800" y="2496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156718</xdr:rowOff>
    </xdr:from>
    <xdr:to>
      <xdr:col>64</xdr:col>
      <xdr:colOff>152400</xdr:colOff>
      <xdr:row>16</xdr:row>
      <xdr:rowOff>86868</xdr:rowOff>
    </xdr:to>
    <xdr:sp macro="" textlink="">
      <xdr:nvSpPr>
        <xdr:cNvPr id="457" name="フローチャート: 判断 456">
          <a:extLst>
            <a:ext uri="{FF2B5EF4-FFF2-40B4-BE49-F238E27FC236}">
              <a16:creationId xmlns:a16="http://schemas.microsoft.com/office/drawing/2014/main" id="{1655E25C-1C5E-4CBB-BFD2-7A134DC5E355}"/>
            </a:ext>
          </a:extLst>
        </xdr:cNvPr>
        <xdr:cNvSpPr/>
      </xdr:nvSpPr>
      <xdr:spPr>
        <a:xfrm>
          <a:off x="13462000" y="272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97045</xdr:rowOff>
    </xdr:from>
    <xdr:ext cx="762000" cy="259045"/>
    <xdr:sp macro="" textlink="">
      <xdr:nvSpPr>
        <xdr:cNvPr id="458" name="テキスト ボックス 457">
          <a:extLst>
            <a:ext uri="{FF2B5EF4-FFF2-40B4-BE49-F238E27FC236}">
              <a16:creationId xmlns:a16="http://schemas.microsoft.com/office/drawing/2014/main" id="{05CA5ABD-80D0-4120-9F6E-339E008F69B6}"/>
            </a:ext>
          </a:extLst>
        </xdr:cNvPr>
        <xdr:cNvSpPr txBox="1"/>
      </xdr:nvSpPr>
      <xdr:spPr>
        <a:xfrm>
          <a:off x="13131800" y="249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6861A305-C410-4915-8734-32C180923934}"/>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8BAC179A-6305-455D-8776-0AC9B6CA6D63}"/>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8CC32C14-9D7F-44AD-9E39-E87C3E6A886C}"/>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415829EC-5F0A-40D4-8A1C-16609ADCEECC}"/>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B078CD58-CCFF-42F2-B6DB-28780902E0C7}"/>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63094</xdr:rowOff>
    </xdr:from>
    <xdr:to>
      <xdr:col>81</xdr:col>
      <xdr:colOff>95250</xdr:colOff>
      <xdr:row>15</xdr:row>
      <xdr:rowOff>164694</xdr:rowOff>
    </xdr:to>
    <xdr:sp macro="" textlink="">
      <xdr:nvSpPr>
        <xdr:cNvPr id="464" name="楕円 463">
          <a:extLst>
            <a:ext uri="{FF2B5EF4-FFF2-40B4-BE49-F238E27FC236}">
              <a16:creationId xmlns:a16="http://schemas.microsoft.com/office/drawing/2014/main" id="{08C8B9B4-69D7-4DCE-9BBD-073936E31DF4}"/>
            </a:ext>
          </a:extLst>
        </xdr:cNvPr>
        <xdr:cNvSpPr/>
      </xdr:nvSpPr>
      <xdr:spPr>
        <a:xfrm>
          <a:off x="16967200" y="263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35171</xdr:rowOff>
    </xdr:from>
    <xdr:ext cx="762000" cy="259045"/>
    <xdr:sp macro="" textlink="">
      <xdr:nvSpPr>
        <xdr:cNvPr id="465" name="将来負担の状況該当値テキスト">
          <a:extLst>
            <a:ext uri="{FF2B5EF4-FFF2-40B4-BE49-F238E27FC236}">
              <a16:creationId xmlns:a16="http://schemas.microsoft.com/office/drawing/2014/main" id="{889BC71D-2FD9-4391-AD2A-C74E84BFB954}"/>
            </a:ext>
          </a:extLst>
        </xdr:cNvPr>
        <xdr:cNvSpPr txBox="1"/>
      </xdr:nvSpPr>
      <xdr:spPr>
        <a:xfrm>
          <a:off x="17106900" y="260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124866</xdr:rowOff>
    </xdr:from>
    <xdr:to>
      <xdr:col>77</xdr:col>
      <xdr:colOff>95250</xdr:colOff>
      <xdr:row>16</xdr:row>
      <xdr:rowOff>55016</xdr:rowOff>
    </xdr:to>
    <xdr:sp macro="" textlink="">
      <xdr:nvSpPr>
        <xdr:cNvPr id="466" name="楕円 465">
          <a:extLst>
            <a:ext uri="{FF2B5EF4-FFF2-40B4-BE49-F238E27FC236}">
              <a16:creationId xmlns:a16="http://schemas.microsoft.com/office/drawing/2014/main" id="{4DCDC7C4-1289-4BA4-95DC-E847821273E8}"/>
            </a:ext>
          </a:extLst>
        </xdr:cNvPr>
        <xdr:cNvSpPr/>
      </xdr:nvSpPr>
      <xdr:spPr>
        <a:xfrm>
          <a:off x="16129000" y="269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39793</xdr:rowOff>
    </xdr:from>
    <xdr:ext cx="736600" cy="259045"/>
    <xdr:sp macro="" textlink="">
      <xdr:nvSpPr>
        <xdr:cNvPr id="467" name="テキスト ボックス 466">
          <a:extLst>
            <a:ext uri="{FF2B5EF4-FFF2-40B4-BE49-F238E27FC236}">
              <a16:creationId xmlns:a16="http://schemas.microsoft.com/office/drawing/2014/main" id="{D9DBC1CD-A425-497F-B11B-8DCDE1811AA4}"/>
            </a:ext>
          </a:extLst>
        </xdr:cNvPr>
        <xdr:cNvSpPr txBox="1"/>
      </xdr:nvSpPr>
      <xdr:spPr>
        <a:xfrm>
          <a:off x="15798800" y="2782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72136</xdr:rowOff>
    </xdr:from>
    <xdr:to>
      <xdr:col>73</xdr:col>
      <xdr:colOff>44450</xdr:colOff>
      <xdr:row>17</xdr:row>
      <xdr:rowOff>2286</xdr:rowOff>
    </xdr:to>
    <xdr:sp macro="" textlink="">
      <xdr:nvSpPr>
        <xdr:cNvPr id="468" name="楕円 467">
          <a:extLst>
            <a:ext uri="{FF2B5EF4-FFF2-40B4-BE49-F238E27FC236}">
              <a16:creationId xmlns:a16="http://schemas.microsoft.com/office/drawing/2014/main" id="{EA3FEB80-9D92-42B4-880A-B48D8E31EFFF}"/>
            </a:ext>
          </a:extLst>
        </xdr:cNvPr>
        <xdr:cNvSpPr/>
      </xdr:nvSpPr>
      <xdr:spPr>
        <a:xfrm>
          <a:off x="15240000" y="281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158513</xdr:rowOff>
    </xdr:from>
    <xdr:ext cx="762000" cy="259045"/>
    <xdr:sp macro="" textlink="">
      <xdr:nvSpPr>
        <xdr:cNvPr id="469" name="テキスト ボックス 468">
          <a:extLst>
            <a:ext uri="{FF2B5EF4-FFF2-40B4-BE49-F238E27FC236}">
              <a16:creationId xmlns:a16="http://schemas.microsoft.com/office/drawing/2014/main" id="{48DD0C36-C203-486D-B82B-6BC2CAD18CC7}"/>
            </a:ext>
          </a:extLst>
        </xdr:cNvPr>
        <xdr:cNvSpPr txBox="1"/>
      </xdr:nvSpPr>
      <xdr:spPr>
        <a:xfrm>
          <a:off x="14909800" y="290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157074</xdr:rowOff>
    </xdr:from>
    <xdr:to>
      <xdr:col>68</xdr:col>
      <xdr:colOff>203200</xdr:colOff>
      <xdr:row>17</xdr:row>
      <xdr:rowOff>87224</xdr:rowOff>
    </xdr:to>
    <xdr:sp macro="" textlink="">
      <xdr:nvSpPr>
        <xdr:cNvPr id="470" name="楕円 469">
          <a:extLst>
            <a:ext uri="{FF2B5EF4-FFF2-40B4-BE49-F238E27FC236}">
              <a16:creationId xmlns:a16="http://schemas.microsoft.com/office/drawing/2014/main" id="{13708B3C-36C0-4768-86C4-5647799800BA}"/>
            </a:ext>
          </a:extLst>
        </xdr:cNvPr>
        <xdr:cNvSpPr/>
      </xdr:nvSpPr>
      <xdr:spPr>
        <a:xfrm>
          <a:off x="14351000" y="290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72001</xdr:rowOff>
    </xdr:from>
    <xdr:ext cx="762000" cy="259045"/>
    <xdr:sp macro="" textlink="">
      <xdr:nvSpPr>
        <xdr:cNvPr id="471" name="テキスト ボックス 470">
          <a:extLst>
            <a:ext uri="{FF2B5EF4-FFF2-40B4-BE49-F238E27FC236}">
              <a16:creationId xmlns:a16="http://schemas.microsoft.com/office/drawing/2014/main" id="{48AEBBF0-FE00-492A-9377-CDB835F391BE}"/>
            </a:ext>
          </a:extLst>
        </xdr:cNvPr>
        <xdr:cNvSpPr txBox="1"/>
      </xdr:nvSpPr>
      <xdr:spPr>
        <a:xfrm>
          <a:off x="14020800" y="2986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47396</xdr:rowOff>
    </xdr:from>
    <xdr:to>
      <xdr:col>64</xdr:col>
      <xdr:colOff>152400</xdr:colOff>
      <xdr:row>17</xdr:row>
      <xdr:rowOff>148996</xdr:rowOff>
    </xdr:to>
    <xdr:sp macro="" textlink="">
      <xdr:nvSpPr>
        <xdr:cNvPr id="472" name="楕円 471">
          <a:extLst>
            <a:ext uri="{FF2B5EF4-FFF2-40B4-BE49-F238E27FC236}">
              <a16:creationId xmlns:a16="http://schemas.microsoft.com/office/drawing/2014/main" id="{AC79C525-84F9-4E11-A2A1-1B85A04F09CD}"/>
            </a:ext>
          </a:extLst>
        </xdr:cNvPr>
        <xdr:cNvSpPr/>
      </xdr:nvSpPr>
      <xdr:spPr>
        <a:xfrm>
          <a:off x="13462000" y="296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133773</xdr:rowOff>
    </xdr:from>
    <xdr:ext cx="762000" cy="259045"/>
    <xdr:sp macro="" textlink="">
      <xdr:nvSpPr>
        <xdr:cNvPr id="473" name="テキスト ボックス 472">
          <a:extLst>
            <a:ext uri="{FF2B5EF4-FFF2-40B4-BE49-F238E27FC236}">
              <a16:creationId xmlns:a16="http://schemas.microsoft.com/office/drawing/2014/main" id="{E1CCEFC5-F70C-4A24-9354-4614DB3E4A09}"/>
            </a:ext>
          </a:extLst>
        </xdr:cNvPr>
        <xdr:cNvSpPr txBox="1"/>
      </xdr:nvSpPr>
      <xdr:spPr>
        <a:xfrm>
          <a:off x="13131800" y="3048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503,865
500,088
429.35
215,552,463
209,891,805
4,148,597
111,139,782
162,829,226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24.3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４年度は、給与改定などにより、前年度から０．４ポイント上昇している。松山市人材育成・行政経営改革方針に沿った定員管理及び給与等の適正化や指定管理者制度等民間委託の推進等により人件費の縮減を図っており、類似団体の平均値を下回る健全な水準を維持し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46990</xdr:rowOff>
    </xdr:from>
    <xdr:to>
      <xdr:col>24</xdr:col>
      <xdr:colOff>25400</xdr:colOff>
      <xdr:row>40</xdr:row>
      <xdr:rowOff>127000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048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133367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46990</xdr:rowOff>
    </xdr:from>
    <xdr:to>
      <xdr:col>24</xdr:col>
      <xdr:colOff>114300</xdr:colOff>
      <xdr:row>33</xdr:row>
      <xdr:rowOff>46990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123190</xdr:rowOff>
    </xdr:from>
    <xdr:to>
      <xdr:col>24</xdr:col>
      <xdr:colOff>25400</xdr:colOff>
      <xdr:row>35</xdr:row>
      <xdr:rowOff>153670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239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86377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123190</xdr:rowOff>
    </xdr:from>
    <xdr:to>
      <xdr:col>19</xdr:col>
      <xdr:colOff>187325</xdr:colOff>
      <xdr:row>36</xdr:row>
      <xdr:rowOff>27940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239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85090</xdr:rowOff>
    </xdr:from>
    <xdr:to>
      <xdr:col>15</xdr:col>
      <xdr:colOff>98425</xdr:colOff>
      <xdr:row>36</xdr:row>
      <xdr:rowOff>27940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858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3810</xdr:rowOff>
    </xdr:from>
    <xdr:to>
      <xdr:col>15</xdr:col>
      <xdr:colOff>149225</xdr:colOff>
      <xdr:row>37</xdr:row>
      <xdr:rowOff>105410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90187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85090</xdr:rowOff>
    </xdr:from>
    <xdr:to>
      <xdr:col>11</xdr:col>
      <xdr:colOff>9525</xdr:colOff>
      <xdr:row>35</xdr:row>
      <xdr:rowOff>92710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858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83820</xdr:rowOff>
    </xdr:from>
    <xdr:to>
      <xdr:col>6</xdr:col>
      <xdr:colOff>171450</xdr:colOff>
      <xdr:row>37</xdr:row>
      <xdr:rowOff>13970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170197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102870</xdr:rowOff>
    </xdr:from>
    <xdr:to>
      <xdr:col>24</xdr:col>
      <xdr:colOff>76200</xdr:colOff>
      <xdr:row>36</xdr:row>
      <xdr:rowOff>33020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119397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72390</xdr:rowOff>
    </xdr:from>
    <xdr:to>
      <xdr:col>20</xdr:col>
      <xdr:colOff>38100</xdr:colOff>
      <xdr:row>36</xdr:row>
      <xdr:rowOff>2540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12717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42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148590</xdr:rowOff>
    </xdr:from>
    <xdr:to>
      <xdr:col>15</xdr:col>
      <xdr:colOff>149225</xdr:colOff>
      <xdr:row>36</xdr:row>
      <xdr:rowOff>78740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88917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34290</xdr:rowOff>
    </xdr:from>
    <xdr:to>
      <xdr:col>11</xdr:col>
      <xdr:colOff>60325</xdr:colOff>
      <xdr:row>35</xdr:row>
      <xdr:rowOff>135890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146067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41910</xdr:rowOff>
    </xdr:from>
    <xdr:to>
      <xdr:col>6</xdr:col>
      <xdr:colOff>171450</xdr:colOff>
      <xdr:row>35</xdr:row>
      <xdr:rowOff>143510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153687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令和４年度は、小中学校や給食調理場など市有施設の維持管理費（電気料金等）の増加などにより前年度から０．８ポイント上昇している</a:t>
          </a:r>
          <a:r>
            <a:rPr kumimoji="1" lang="ja-JP" altLang="en-US" sz="1300">
              <a:solidFill>
                <a:srgbClr val="0070C0"/>
              </a:solidFill>
              <a:latin typeface="ＭＳ Ｐゴシック" panose="020B0600070205080204" pitchFamily="50" charset="-128"/>
              <a:ea typeface="ＭＳ Ｐゴシック" panose="020B0600070205080204" pitchFamily="50" charset="-128"/>
            </a:rPr>
            <a:t>。	</a:t>
          </a:r>
        </a:p>
        <a:p>
          <a:endParaRPr kumimoji="1" lang="ja-JP" altLang="en-US" sz="1300">
            <a:solidFill>
              <a:srgbClr val="0070C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154214</xdr:rowOff>
    </xdr:from>
    <xdr:to>
      <xdr:col>82</xdr:col>
      <xdr:colOff>107950</xdr:colOff>
      <xdr:row>22</xdr:row>
      <xdr:rowOff>29028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1614"/>
          <a:ext cx="0" cy="158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1105</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7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29028</xdr:rowOff>
    </xdr:from>
    <xdr:to>
      <xdr:col>82</xdr:col>
      <xdr:colOff>196850</xdr:colOff>
      <xdr:row>22</xdr:row>
      <xdr:rowOff>29028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80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69141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154214</xdr:rowOff>
    </xdr:from>
    <xdr:to>
      <xdr:col>82</xdr:col>
      <xdr:colOff>196850</xdr:colOff>
      <xdr:row>12</xdr:row>
      <xdr:rowOff>154214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67129</xdr:rowOff>
    </xdr:from>
    <xdr:to>
      <xdr:col>82</xdr:col>
      <xdr:colOff>107950</xdr:colOff>
      <xdr:row>16</xdr:row>
      <xdr:rowOff>154214</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810329"/>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109056</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80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92529</xdr:rowOff>
    </xdr:from>
    <xdr:to>
      <xdr:col>82</xdr:col>
      <xdr:colOff>158750</xdr:colOff>
      <xdr:row>17</xdr:row>
      <xdr:rowOff>22679</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67129</xdr:rowOff>
    </xdr:from>
    <xdr:to>
      <xdr:col>78</xdr:col>
      <xdr:colOff>69850</xdr:colOff>
      <xdr:row>16</xdr:row>
      <xdr:rowOff>78014</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8103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144236</xdr:rowOff>
    </xdr:from>
    <xdr:to>
      <xdr:col>78</xdr:col>
      <xdr:colOff>120650</xdr:colOff>
      <xdr:row>16</xdr:row>
      <xdr:rowOff>74386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1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84563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484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78014</xdr:rowOff>
    </xdr:from>
    <xdr:to>
      <xdr:col>73</xdr:col>
      <xdr:colOff>180975</xdr:colOff>
      <xdr:row>16</xdr:row>
      <xdr:rowOff>143329</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821214"/>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110671</xdr:rowOff>
    </xdr:from>
    <xdr:to>
      <xdr:col>69</xdr:col>
      <xdr:colOff>92075</xdr:colOff>
      <xdr:row>16</xdr:row>
      <xdr:rowOff>143329</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8538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70757</xdr:rowOff>
    </xdr:from>
    <xdr:to>
      <xdr:col>69</xdr:col>
      <xdr:colOff>142875</xdr:colOff>
      <xdr:row>17</xdr:row>
      <xdr:rowOff>907</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11084</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149877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103414</xdr:rowOff>
    </xdr:from>
    <xdr:to>
      <xdr:col>82</xdr:col>
      <xdr:colOff>158750</xdr:colOff>
      <xdr:row>17</xdr:row>
      <xdr:rowOff>33564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4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75491</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81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16329</xdr:rowOff>
    </xdr:from>
    <xdr:to>
      <xdr:col>78</xdr:col>
      <xdr:colOff>120650</xdr:colOff>
      <xdr:row>16</xdr:row>
      <xdr:rowOff>117929</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75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102706</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845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27214</xdr:rowOff>
    </xdr:from>
    <xdr:to>
      <xdr:col>74</xdr:col>
      <xdr:colOff>31750</xdr:colOff>
      <xdr:row>16</xdr:row>
      <xdr:rowOff>128814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138991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53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92529</xdr:rowOff>
    </xdr:from>
    <xdr:to>
      <xdr:col>69</xdr:col>
      <xdr:colOff>142875</xdr:colOff>
      <xdr:row>17</xdr:row>
      <xdr:rowOff>22679</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83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7456</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922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59871</xdr:rowOff>
    </xdr:from>
    <xdr:to>
      <xdr:col>65</xdr:col>
      <xdr:colOff>53975</xdr:colOff>
      <xdr:row>16</xdr:row>
      <xdr:rowOff>161471</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80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146248</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88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４年度は、対象児童の減少に伴う児童手当等の減額により扶助費は減少したものの、経常一般財源等も減少したことで前年度から０．１ポイント上昇している。今後は扶助費の伸びが想定されるが、自助努力による改善は困難な状況と考え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19050</xdr:rowOff>
    </xdr:from>
    <xdr:to>
      <xdr:col>24</xdr:col>
      <xdr:colOff>25400</xdr:colOff>
      <xdr:row>62</xdr:row>
      <xdr:rowOff>38100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05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10177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4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38100</xdr:rowOff>
    </xdr:from>
    <xdr:to>
      <xdr:col>24</xdr:col>
      <xdr:colOff>114300</xdr:colOff>
      <xdr:row>62</xdr:row>
      <xdr:rowOff>38100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6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105427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19050</xdr:rowOff>
    </xdr:from>
    <xdr:to>
      <xdr:col>24</xdr:col>
      <xdr:colOff>114300</xdr:colOff>
      <xdr:row>53</xdr:row>
      <xdr:rowOff>19050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19050</xdr:rowOff>
    </xdr:from>
    <xdr:to>
      <xdr:col>24</xdr:col>
      <xdr:colOff>25400</xdr:colOff>
      <xdr:row>59</xdr:row>
      <xdr:rowOff>31750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101346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48277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31750</xdr:rowOff>
    </xdr:from>
    <xdr:to>
      <xdr:col>24</xdr:col>
      <xdr:colOff>76200</xdr:colOff>
      <xdr:row>57</xdr:row>
      <xdr:rowOff>133350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19050</xdr:rowOff>
    </xdr:from>
    <xdr:to>
      <xdr:col>19</xdr:col>
      <xdr:colOff>187325</xdr:colOff>
      <xdr:row>59</xdr:row>
      <xdr:rowOff>44450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10134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139700</xdr:rowOff>
    </xdr:from>
    <xdr:to>
      <xdr:col>20</xdr:col>
      <xdr:colOff>38100</xdr:colOff>
      <xdr:row>57</xdr:row>
      <xdr:rowOff>69850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80027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509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44450</xdr:rowOff>
    </xdr:from>
    <xdr:to>
      <xdr:col>15</xdr:col>
      <xdr:colOff>98425</xdr:colOff>
      <xdr:row>59</xdr:row>
      <xdr:rowOff>82550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10160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130827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152400</xdr:rowOff>
    </xdr:from>
    <xdr:to>
      <xdr:col>11</xdr:col>
      <xdr:colOff>9525</xdr:colOff>
      <xdr:row>59</xdr:row>
      <xdr:rowOff>82550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100965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120650</xdr:rowOff>
    </xdr:from>
    <xdr:to>
      <xdr:col>11</xdr:col>
      <xdr:colOff>60325</xdr:colOff>
      <xdr:row>58</xdr:row>
      <xdr:rowOff>50800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60977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156227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152400</xdr:rowOff>
    </xdr:from>
    <xdr:to>
      <xdr:col>24</xdr:col>
      <xdr:colOff>76200</xdr:colOff>
      <xdr:row>59</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124477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139700</xdr:rowOff>
    </xdr:from>
    <xdr:to>
      <xdr:col>20</xdr:col>
      <xdr:colOff>38100</xdr:colOff>
      <xdr:row>59</xdr:row>
      <xdr:rowOff>69850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54627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17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165100</xdr:rowOff>
    </xdr:from>
    <xdr:to>
      <xdr:col>15</xdr:col>
      <xdr:colOff>149225</xdr:colOff>
      <xdr:row>59</xdr:row>
      <xdr:rowOff>95250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80027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19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31750</xdr:rowOff>
    </xdr:from>
    <xdr:to>
      <xdr:col>11</xdr:col>
      <xdr:colOff>60325</xdr:colOff>
      <xdr:row>59</xdr:row>
      <xdr:rowOff>133350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118127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23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101600</xdr:rowOff>
    </xdr:from>
    <xdr:to>
      <xdr:col>6</xdr:col>
      <xdr:colOff>171450</xdr:colOff>
      <xdr:row>59</xdr:row>
      <xdr:rowOff>31750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16527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令和４年度は、維持補修費は減少したものの繰出金などが増加し、前年度から０．１ポイント上昇している。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152400</xdr:rowOff>
    </xdr:from>
    <xdr:to>
      <xdr:col>82</xdr:col>
      <xdr:colOff>107950</xdr:colOff>
      <xdr:row>58</xdr:row>
      <xdr:rowOff>165100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0965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41927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14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152400</xdr:rowOff>
    </xdr:from>
    <xdr:to>
      <xdr:col>78</xdr:col>
      <xdr:colOff>69850</xdr:colOff>
      <xdr:row>59</xdr:row>
      <xdr:rowOff>44450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100965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133350</xdr:rowOff>
    </xdr:from>
    <xdr:to>
      <xdr:col>78</xdr:col>
      <xdr:colOff>120650</xdr:colOff>
      <xdr:row>58</xdr:row>
      <xdr:rowOff>63500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73677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19050</xdr:rowOff>
    </xdr:from>
    <xdr:to>
      <xdr:col>73</xdr:col>
      <xdr:colOff>180975</xdr:colOff>
      <xdr:row>59</xdr:row>
      <xdr:rowOff>44450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134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137177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127000</xdr:rowOff>
    </xdr:from>
    <xdr:to>
      <xdr:col>69</xdr:col>
      <xdr:colOff>92075</xdr:colOff>
      <xdr:row>59</xdr:row>
      <xdr:rowOff>19050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0711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149877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114300</xdr:rowOff>
    </xdr:from>
    <xdr:to>
      <xdr:col>82</xdr:col>
      <xdr:colOff>158750</xdr:colOff>
      <xdr:row>59</xdr:row>
      <xdr:rowOff>44450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86377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101600</xdr:rowOff>
    </xdr:from>
    <xdr:to>
      <xdr:col>78</xdr:col>
      <xdr:colOff>120650</xdr:colOff>
      <xdr:row>59</xdr:row>
      <xdr:rowOff>31750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16527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13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165100</xdr:rowOff>
    </xdr:from>
    <xdr:to>
      <xdr:col>74</xdr:col>
      <xdr:colOff>31750</xdr:colOff>
      <xdr:row>59</xdr:row>
      <xdr:rowOff>95250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80027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9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139700</xdr:rowOff>
    </xdr:from>
    <xdr:to>
      <xdr:col>69</xdr:col>
      <xdr:colOff>142875</xdr:colOff>
      <xdr:row>59</xdr:row>
      <xdr:rowOff>69850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54627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162577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令和４年度は、下水道事業会計負担金（電気料金高騰に伴う汚水処理経費）の増加などにより前年度から０．５ポイント上昇している。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66040</xdr:rowOff>
    </xdr:from>
    <xdr:to>
      <xdr:col>82</xdr:col>
      <xdr:colOff>107950</xdr:colOff>
      <xdr:row>40</xdr:row>
      <xdr:rowOff>73660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55244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45737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73660</xdr:rowOff>
    </xdr:from>
    <xdr:to>
      <xdr:col>82</xdr:col>
      <xdr:colOff>196850</xdr:colOff>
      <xdr:row>40</xdr:row>
      <xdr:rowOff>73660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152417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66040</xdr:rowOff>
    </xdr:from>
    <xdr:to>
      <xdr:col>82</xdr:col>
      <xdr:colOff>196850</xdr:colOff>
      <xdr:row>32</xdr:row>
      <xdr:rowOff>66040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77470</xdr:rowOff>
    </xdr:from>
    <xdr:to>
      <xdr:col>82</xdr:col>
      <xdr:colOff>107950</xdr:colOff>
      <xdr:row>33</xdr:row>
      <xdr:rowOff>115570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57353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17797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584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45720</xdr:rowOff>
    </xdr:from>
    <xdr:to>
      <xdr:col>82</xdr:col>
      <xdr:colOff>158750</xdr:colOff>
      <xdr:row>34</xdr:row>
      <xdr:rowOff>147320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77470</xdr:rowOff>
    </xdr:from>
    <xdr:to>
      <xdr:col>78</xdr:col>
      <xdr:colOff>69850</xdr:colOff>
      <xdr:row>33</xdr:row>
      <xdr:rowOff>92710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4782800" y="57353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22860</xdr:rowOff>
    </xdr:from>
    <xdr:to>
      <xdr:col>78</xdr:col>
      <xdr:colOff>120650</xdr:colOff>
      <xdr:row>34</xdr:row>
      <xdr:rowOff>124460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109237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5938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92710</xdr:rowOff>
    </xdr:from>
    <xdr:to>
      <xdr:col>73</xdr:col>
      <xdr:colOff>180975</xdr:colOff>
      <xdr:row>33</xdr:row>
      <xdr:rowOff>107950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57505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53340</xdr:rowOff>
    </xdr:from>
    <xdr:to>
      <xdr:col>74</xdr:col>
      <xdr:colOff>31750</xdr:colOff>
      <xdr:row>34</xdr:row>
      <xdr:rowOff>154940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139717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96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100330</xdr:rowOff>
    </xdr:from>
    <xdr:to>
      <xdr:col>69</xdr:col>
      <xdr:colOff>92075</xdr:colOff>
      <xdr:row>33</xdr:row>
      <xdr:rowOff>107950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5758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53340</xdr:rowOff>
    </xdr:from>
    <xdr:to>
      <xdr:col>69</xdr:col>
      <xdr:colOff>142875</xdr:colOff>
      <xdr:row>34</xdr:row>
      <xdr:rowOff>154940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139717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596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45720</xdr:rowOff>
    </xdr:from>
    <xdr:to>
      <xdr:col>65</xdr:col>
      <xdr:colOff>53975</xdr:colOff>
      <xdr:row>34</xdr:row>
      <xdr:rowOff>147320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132097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596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64770</xdr:rowOff>
    </xdr:from>
    <xdr:to>
      <xdr:col>82</xdr:col>
      <xdr:colOff>158750</xdr:colOff>
      <xdr:row>33</xdr:row>
      <xdr:rowOff>166370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81297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56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26670</xdr:rowOff>
    </xdr:from>
    <xdr:to>
      <xdr:col>78</xdr:col>
      <xdr:colOff>120650</xdr:colOff>
      <xdr:row>33</xdr:row>
      <xdr:rowOff>128270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568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138447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45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41910</xdr:rowOff>
    </xdr:from>
    <xdr:to>
      <xdr:col>74</xdr:col>
      <xdr:colOff>31750</xdr:colOff>
      <xdr:row>33</xdr:row>
      <xdr:rowOff>143510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56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153687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46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57150</xdr:rowOff>
    </xdr:from>
    <xdr:to>
      <xdr:col>69</xdr:col>
      <xdr:colOff>142875</xdr:colOff>
      <xdr:row>33</xdr:row>
      <xdr:rowOff>158750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571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48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49530</xdr:rowOff>
    </xdr:from>
    <xdr:to>
      <xdr:col>65</xdr:col>
      <xdr:colOff>53975</xdr:colOff>
      <xdr:row>33</xdr:row>
      <xdr:rowOff>151130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570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161307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47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健全な財政運営へのガイドラインを遵守した財政運営に努めており、類似団体の数値を下回る健全な水準を維持している。今後も引き続き市債借入の抑制など将来負担の軽減を図り、健全な財政運営に努める。</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39370</xdr:rowOff>
    </xdr:from>
    <xdr:to>
      <xdr:col>24</xdr:col>
      <xdr:colOff>25400</xdr:colOff>
      <xdr:row>80</xdr:row>
      <xdr:rowOff>157480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5552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129557</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157480</xdr:rowOff>
    </xdr:from>
    <xdr:to>
      <xdr:col>24</xdr:col>
      <xdr:colOff>114300</xdr:colOff>
      <xdr:row>80</xdr:row>
      <xdr:rowOff>157480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125747</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29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39370</xdr:rowOff>
    </xdr:from>
    <xdr:to>
      <xdr:col>24</xdr:col>
      <xdr:colOff>114300</xdr:colOff>
      <xdr:row>73</xdr:row>
      <xdr:rowOff>39370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55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8889</xdr:rowOff>
    </xdr:from>
    <xdr:to>
      <xdr:col>24</xdr:col>
      <xdr:colOff>25400</xdr:colOff>
      <xdr:row>77</xdr:row>
      <xdr:rowOff>16511</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987800" y="1321053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13988</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8889</xdr:rowOff>
    </xdr:from>
    <xdr:to>
      <xdr:col>19</xdr:col>
      <xdr:colOff>187325</xdr:colOff>
      <xdr:row>77</xdr:row>
      <xdr:rowOff>24130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098800" y="132105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11430</xdr:rowOff>
    </xdr:from>
    <xdr:to>
      <xdr:col>20</xdr:col>
      <xdr:colOff>38100</xdr:colOff>
      <xdr:row>77</xdr:row>
      <xdr:rowOff>113030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97807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29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24130</xdr:rowOff>
    </xdr:from>
    <xdr:to>
      <xdr:col>15</xdr:col>
      <xdr:colOff>98425</xdr:colOff>
      <xdr:row>77</xdr:row>
      <xdr:rowOff>31750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2209800" y="13225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72389</xdr:rowOff>
    </xdr:from>
    <xdr:to>
      <xdr:col>15</xdr:col>
      <xdr:colOff>149225</xdr:colOff>
      <xdr:row>78</xdr:row>
      <xdr:rowOff>2539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158766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24130</xdr:rowOff>
    </xdr:from>
    <xdr:to>
      <xdr:col>11</xdr:col>
      <xdr:colOff>9525</xdr:colOff>
      <xdr:row>77</xdr:row>
      <xdr:rowOff>31750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a:off x="1320800" y="13225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95250</xdr:rowOff>
    </xdr:from>
    <xdr:to>
      <xdr:col>11</xdr:col>
      <xdr:colOff>60325</xdr:colOff>
      <xdr:row>78</xdr:row>
      <xdr:rowOff>25400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25416</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137161</xdr:rowOff>
    </xdr:from>
    <xdr:to>
      <xdr:col>24</xdr:col>
      <xdr:colOff>76200</xdr:colOff>
      <xdr:row>77</xdr:row>
      <xdr:rowOff>67311</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153688</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129539</xdr:rowOff>
    </xdr:from>
    <xdr:to>
      <xdr:col>20</xdr:col>
      <xdr:colOff>38100</xdr:colOff>
      <xdr:row>77</xdr:row>
      <xdr:rowOff>59689</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69867</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292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144780</xdr:rowOff>
    </xdr:from>
    <xdr:to>
      <xdr:col>15</xdr:col>
      <xdr:colOff>149225</xdr:colOff>
      <xdr:row>77</xdr:row>
      <xdr:rowOff>74930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85107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152400</xdr:rowOff>
    </xdr:from>
    <xdr:to>
      <xdr:col>11</xdr:col>
      <xdr:colOff>60325</xdr:colOff>
      <xdr:row>77</xdr:row>
      <xdr:rowOff>82550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92727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85107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扶助費が類似団体の平均値を大きく上回っているが、厳しい財政状況の中、行財政改革による人件費などの抑制に努めているこ とから、令和４年度は１．９ポイント上昇したものの、類似団体の平均値を下回る健全な水準を維持している。</a:t>
          </a: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149860</xdr:rowOff>
    </xdr:from>
    <xdr:to>
      <xdr:col>82</xdr:col>
      <xdr:colOff>107950</xdr:colOff>
      <xdr:row>80</xdr:row>
      <xdr:rowOff>136144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83716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108221</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2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136144</xdr:rowOff>
    </xdr:from>
    <xdr:to>
      <xdr:col>82</xdr:col>
      <xdr:colOff>196850</xdr:colOff>
      <xdr:row>80</xdr:row>
      <xdr:rowOff>136144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85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64787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58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149860</xdr:rowOff>
    </xdr:from>
    <xdr:to>
      <xdr:col>82</xdr:col>
      <xdr:colOff>196850</xdr:colOff>
      <xdr:row>74</xdr:row>
      <xdr:rowOff>149860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83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1270</xdr:rowOff>
    </xdr:from>
    <xdr:to>
      <xdr:col>82</xdr:col>
      <xdr:colOff>107950</xdr:colOff>
      <xdr:row>77</xdr:row>
      <xdr:rowOff>88137</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202920"/>
          <a:ext cx="8382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68851</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270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96774</xdr:rowOff>
    </xdr:from>
    <xdr:to>
      <xdr:col>82</xdr:col>
      <xdr:colOff>158750</xdr:colOff>
      <xdr:row>78</xdr:row>
      <xdr:rowOff>26924</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1270</xdr:rowOff>
    </xdr:from>
    <xdr:to>
      <xdr:col>78</xdr:col>
      <xdr:colOff>69850</xdr:colOff>
      <xdr:row>77</xdr:row>
      <xdr:rowOff>92711</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4782800" y="13202920"/>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135637</xdr:rowOff>
    </xdr:from>
    <xdr:to>
      <xdr:col>78</xdr:col>
      <xdr:colOff>120650</xdr:colOff>
      <xdr:row>77</xdr:row>
      <xdr:rowOff>65787</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50564</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252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65278</xdr:rowOff>
    </xdr:from>
    <xdr:to>
      <xdr:col>73</xdr:col>
      <xdr:colOff>180975</xdr:colOff>
      <xdr:row>77</xdr:row>
      <xdr:rowOff>92711</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3266928"/>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110489</xdr:rowOff>
    </xdr:from>
    <xdr:to>
      <xdr:col>74</xdr:col>
      <xdr:colOff>31750</xdr:colOff>
      <xdr:row>78</xdr:row>
      <xdr:rowOff>40639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25416</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163576</xdr:rowOff>
    </xdr:from>
    <xdr:to>
      <xdr:col>69</xdr:col>
      <xdr:colOff>92075</xdr:colOff>
      <xdr:row>77</xdr:row>
      <xdr:rowOff>65278</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004800" y="1319377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101346</xdr:rowOff>
    </xdr:from>
    <xdr:to>
      <xdr:col>69</xdr:col>
      <xdr:colOff>142875</xdr:colOff>
      <xdr:row>78</xdr:row>
      <xdr:rowOff>31496</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16273</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151147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37337</xdr:rowOff>
    </xdr:from>
    <xdr:to>
      <xdr:col>82</xdr:col>
      <xdr:colOff>158750</xdr:colOff>
      <xdr:row>77</xdr:row>
      <xdr:rowOff>138937</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53864</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08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121920</xdr:rowOff>
    </xdr:from>
    <xdr:to>
      <xdr:col>78</xdr:col>
      <xdr:colOff>120650</xdr:colOff>
      <xdr:row>77</xdr:row>
      <xdr:rowOff>52070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62247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41911</xdr:rowOff>
    </xdr:from>
    <xdr:to>
      <xdr:col>74</xdr:col>
      <xdr:colOff>31750</xdr:colOff>
      <xdr:row>77</xdr:row>
      <xdr:rowOff>143511</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153688</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14478</xdr:rowOff>
    </xdr:from>
    <xdr:to>
      <xdr:col>69</xdr:col>
      <xdr:colOff>142875</xdr:colOff>
      <xdr:row>77</xdr:row>
      <xdr:rowOff>116078</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126255</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112776</xdr:rowOff>
    </xdr:from>
    <xdr:to>
      <xdr:col>65</xdr:col>
      <xdr:colOff>53975</xdr:colOff>
      <xdr:row>77</xdr:row>
      <xdr:rowOff>42926</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53103</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142126</xdr:rowOff>
    </xdr:from>
    <xdr:to>
      <xdr:col>29</xdr:col>
      <xdr:colOff>127000</xdr:colOff>
      <xdr:row>20</xdr:row>
      <xdr:rowOff>28626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47151"/>
          <a:ext cx="0" cy="12581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703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77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28626</xdr:rowOff>
    </xdr:from>
    <xdr:to>
      <xdr:col>30</xdr:col>
      <xdr:colOff>25400</xdr:colOff>
      <xdr:row>20</xdr:row>
      <xdr:rowOff>28626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052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57053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0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142126</xdr:rowOff>
    </xdr:from>
    <xdr:to>
      <xdr:col>30</xdr:col>
      <xdr:colOff>25400</xdr:colOff>
      <xdr:row>12</xdr:row>
      <xdr:rowOff>142126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471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76403</xdr:rowOff>
    </xdr:from>
    <xdr:to>
      <xdr:col>29</xdr:col>
      <xdr:colOff>127000</xdr:colOff>
      <xdr:row>19</xdr:row>
      <xdr:rowOff>124714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81578"/>
          <a:ext cx="647700" cy="483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145495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648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128968</xdr:rowOff>
    </xdr:from>
    <xdr:to>
      <xdr:col>29</xdr:col>
      <xdr:colOff>177800</xdr:colOff>
      <xdr:row>17</xdr:row>
      <xdr:rowOff>59118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124714</xdr:rowOff>
    </xdr:from>
    <xdr:to>
      <xdr:col>26</xdr:col>
      <xdr:colOff>50800</xdr:colOff>
      <xdr:row>19</xdr:row>
      <xdr:rowOff>126809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29889"/>
          <a:ext cx="698500" cy="20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151714</xdr:rowOff>
    </xdr:from>
    <xdr:to>
      <xdr:col>26</xdr:col>
      <xdr:colOff>101600</xdr:colOff>
      <xdr:row>17</xdr:row>
      <xdr:rowOff>81864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92041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11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126809</xdr:rowOff>
    </xdr:from>
    <xdr:to>
      <xdr:col>22</xdr:col>
      <xdr:colOff>114300</xdr:colOff>
      <xdr:row>20</xdr:row>
      <xdr:rowOff>20206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31984"/>
          <a:ext cx="698500" cy="648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5334</xdr:rowOff>
    </xdr:from>
    <xdr:to>
      <xdr:col>22</xdr:col>
      <xdr:colOff>165100</xdr:colOff>
      <xdr:row>17</xdr:row>
      <xdr:rowOff>106934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117111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3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20206</xdr:rowOff>
    </xdr:from>
    <xdr:to>
      <xdr:col>18</xdr:col>
      <xdr:colOff>177800</xdr:colOff>
      <xdr:row>20</xdr:row>
      <xdr:rowOff>26950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96831"/>
          <a:ext cx="698500" cy="67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61493</xdr:rowOff>
    </xdr:from>
    <xdr:to>
      <xdr:col>19</xdr:col>
      <xdr:colOff>38100</xdr:colOff>
      <xdr:row>17</xdr:row>
      <xdr:rowOff>163093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237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1820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9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100698</xdr:rowOff>
    </xdr:from>
    <xdr:to>
      <xdr:col>15</xdr:col>
      <xdr:colOff>101600</xdr:colOff>
      <xdr:row>18</xdr:row>
      <xdr:rowOff>30848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629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41025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3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25603</xdr:rowOff>
    </xdr:from>
    <xdr:to>
      <xdr:col>29</xdr:col>
      <xdr:colOff>177800</xdr:colOff>
      <xdr:row>19</xdr:row>
      <xdr:rowOff>127203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307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105630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3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73914</xdr:rowOff>
    </xdr:from>
    <xdr:to>
      <xdr:col>26</xdr:col>
      <xdr:colOff>101600</xdr:colOff>
      <xdr:row>20</xdr:row>
      <xdr:rowOff>4064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79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160291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65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76009</xdr:rowOff>
    </xdr:from>
    <xdr:to>
      <xdr:col>22</xdr:col>
      <xdr:colOff>165100</xdr:colOff>
      <xdr:row>20</xdr:row>
      <xdr:rowOff>6159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811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162386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67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140856</xdr:rowOff>
    </xdr:from>
    <xdr:to>
      <xdr:col>19</xdr:col>
      <xdr:colOff>38100</xdr:colOff>
      <xdr:row>20</xdr:row>
      <xdr:rowOff>71006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460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55783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32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147600</xdr:rowOff>
    </xdr:from>
    <xdr:to>
      <xdr:col>15</xdr:col>
      <xdr:colOff>101600</xdr:colOff>
      <xdr:row>20</xdr:row>
      <xdr:rowOff>77750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527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62527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3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178054</xdr:rowOff>
    </xdr:from>
    <xdr:to>
      <xdr:col>29</xdr:col>
      <xdr:colOff>127000</xdr:colOff>
      <xdr:row>37</xdr:row>
      <xdr:rowOff>204419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02604"/>
          <a:ext cx="0" cy="122651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176496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0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204419</xdr:rowOff>
    </xdr:from>
    <xdr:to>
      <xdr:col>30</xdr:col>
      <xdr:colOff>25400</xdr:colOff>
      <xdr:row>37</xdr:row>
      <xdr:rowOff>204419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291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92981</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46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178054</xdr:rowOff>
    </xdr:from>
    <xdr:to>
      <xdr:col>30</xdr:col>
      <xdr:colOff>25400</xdr:colOff>
      <xdr:row>33</xdr:row>
      <xdr:rowOff>178054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026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315976</xdr:rowOff>
    </xdr:from>
    <xdr:to>
      <xdr:col>29</xdr:col>
      <xdr:colOff>127000</xdr:colOff>
      <xdr:row>34</xdr:row>
      <xdr:rowOff>338150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583426"/>
          <a:ext cx="647700" cy="221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77385</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87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105308</xdr:rowOff>
    </xdr:from>
    <xdr:to>
      <xdr:col>29</xdr:col>
      <xdr:colOff>177800</xdr:colOff>
      <xdr:row>35</xdr:row>
      <xdr:rowOff>206908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321272</xdr:rowOff>
    </xdr:from>
    <xdr:to>
      <xdr:col>26</xdr:col>
      <xdr:colOff>50800</xdr:colOff>
      <xdr:row>34</xdr:row>
      <xdr:rowOff>338150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588722"/>
          <a:ext cx="698500" cy="168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122796</xdr:rowOff>
    </xdr:from>
    <xdr:to>
      <xdr:col>26</xdr:col>
      <xdr:colOff>101600</xdr:colOff>
      <xdr:row>35</xdr:row>
      <xdr:rowOff>224396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209173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19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321272</xdr:rowOff>
    </xdr:from>
    <xdr:to>
      <xdr:col>22</xdr:col>
      <xdr:colOff>114300</xdr:colOff>
      <xdr:row>35</xdr:row>
      <xdr:rowOff>10033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588722"/>
          <a:ext cx="698500" cy="316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129578</xdr:rowOff>
    </xdr:from>
    <xdr:to>
      <xdr:col>22</xdr:col>
      <xdr:colOff>165100</xdr:colOff>
      <xdr:row>35</xdr:row>
      <xdr:rowOff>231178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215955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2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10033</xdr:rowOff>
    </xdr:from>
    <xdr:to>
      <xdr:col>18</xdr:col>
      <xdr:colOff>177800</xdr:colOff>
      <xdr:row>35</xdr:row>
      <xdr:rowOff>54001</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620383"/>
          <a:ext cx="698500" cy="439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117463</xdr:rowOff>
    </xdr:from>
    <xdr:to>
      <xdr:col>19</xdr:col>
      <xdr:colOff>38100</xdr:colOff>
      <xdr:row>35</xdr:row>
      <xdr:rowOff>219063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203840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1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113005</xdr:rowOff>
    </xdr:from>
    <xdr:to>
      <xdr:col>15</xdr:col>
      <xdr:colOff>101600</xdr:colOff>
      <xdr:row>35</xdr:row>
      <xdr:rowOff>214605</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23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199382</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09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265176</xdr:rowOff>
    </xdr:from>
    <xdr:to>
      <xdr:col>29</xdr:col>
      <xdr:colOff>177800</xdr:colOff>
      <xdr:row>35</xdr:row>
      <xdr:rowOff>23876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5326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110253</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377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287350</xdr:rowOff>
    </xdr:from>
    <xdr:to>
      <xdr:col>26</xdr:col>
      <xdr:colOff>101600</xdr:colOff>
      <xdr:row>35</xdr:row>
      <xdr:rowOff>46050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554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56227</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323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270472</xdr:rowOff>
    </xdr:from>
    <xdr:to>
      <xdr:col>22</xdr:col>
      <xdr:colOff>165100</xdr:colOff>
      <xdr:row>35</xdr:row>
      <xdr:rowOff>29172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5379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39349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30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302133</xdr:rowOff>
    </xdr:from>
    <xdr:to>
      <xdr:col>19</xdr:col>
      <xdr:colOff>38100</xdr:colOff>
      <xdr:row>35</xdr:row>
      <xdr:rowOff>60833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5695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71010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338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3201</xdr:rowOff>
    </xdr:from>
    <xdr:to>
      <xdr:col>15</xdr:col>
      <xdr:colOff>101600</xdr:colOff>
      <xdr:row>35</xdr:row>
      <xdr:rowOff>104801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6135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114978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382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503,865
500,088
429.35
215,552,463
209,891,805
4,148,597
111,139,782
162,829,226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24.3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94502</xdr:rowOff>
    </xdr:from>
    <xdr:to>
      <xdr:col>24</xdr:col>
      <xdr:colOff>62865</xdr:colOff>
      <xdr:row>38</xdr:row>
      <xdr:rowOff>60180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38002"/>
          <a:ext cx="1270" cy="133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64007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7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60180</xdr:rowOff>
    </xdr:from>
    <xdr:to>
      <xdr:col>24</xdr:col>
      <xdr:colOff>152400</xdr:colOff>
      <xdr:row>38</xdr:row>
      <xdr:rowOff>60180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7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41179</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1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94502</xdr:rowOff>
    </xdr:from>
    <xdr:to>
      <xdr:col>24</xdr:col>
      <xdr:colOff>152400</xdr:colOff>
      <xdr:row>30</xdr:row>
      <xdr:rowOff>94502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38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144762</xdr:rowOff>
    </xdr:from>
    <xdr:to>
      <xdr:col>24</xdr:col>
      <xdr:colOff>63500</xdr:colOff>
      <xdr:row>37</xdr:row>
      <xdr:rowOff>8353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16962"/>
          <a:ext cx="838200" cy="35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158444</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16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135567</xdr:rowOff>
    </xdr:from>
    <xdr:to>
      <xdr:col>24</xdr:col>
      <xdr:colOff>114300</xdr:colOff>
      <xdr:row>35</xdr:row>
      <xdr:rowOff>65717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6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8353</xdr:rowOff>
    </xdr:from>
    <xdr:to>
      <xdr:col>19</xdr:col>
      <xdr:colOff>177800</xdr:colOff>
      <xdr:row>37</xdr:row>
      <xdr:rowOff>29547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52003"/>
          <a:ext cx="889000" cy="2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156076</xdr:rowOff>
    </xdr:from>
    <xdr:to>
      <xdr:col>20</xdr:col>
      <xdr:colOff>38100</xdr:colOff>
      <xdr:row>35</xdr:row>
      <xdr:rowOff>86226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5985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102753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76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29547</xdr:rowOff>
    </xdr:from>
    <xdr:to>
      <xdr:col>15</xdr:col>
      <xdr:colOff>50800</xdr:colOff>
      <xdr:row>37</xdr:row>
      <xdr:rowOff>136892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73197"/>
          <a:ext cx="889000" cy="107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6767</xdr:rowOff>
    </xdr:from>
    <xdr:to>
      <xdr:col>15</xdr:col>
      <xdr:colOff>101600</xdr:colOff>
      <xdr:row>35</xdr:row>
      <xdr:rowOff>108367</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0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124894</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78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130066</xdr:rowOff>
    </xdr:from>
    <xdr:to>
      <xdr:col>10</xdr:col>
      <xdr:colOff>114300</xdr:colOff>
      <xdr:row>37</xdr:row>
      <xdr:rowOff>136892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473716"/>
          <a:ext cx="889000" cy="6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143666</xdr:rowOff>
    </xdr:from>
    <xdr:to>
      <xdr:col>10</xdr:col>
      <xdr:colOff>165100</xdr:colOff>
      <xdr:row>36</xdr:row>
      <xdr:rowOff>73816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90343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1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148565</xdr:rowOff>
    </xdr:from>
    <xdr:to>
      <xdr:col>6</xdr:col>
      <xdr:colOff>38100</xdr:colOff>
      <xdr:row>36</xdr:row>
      <xdr:rowOff>78715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4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95242</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92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93962</xdr:rowOff>
    </xdr:from>
    <xdr:to>
      <xdr:col>24</xdr:col>
      <xdr:colOff>114300</xdr:colOff>
      <xdr:row>37</xdr:row>
      <xdr:rowOff>24112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66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72389</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4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129003</xdr:rowOff>
    </xdr:from>
    <xdr:to>
      <xdr:col>20</xdr:col>
      <xdr:colOff>38100</xdr:colOff>
      <xdr:row>37</xdr:row>
      <xdr:rowOff>59153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0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50280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393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150197</xdr:rowOff>
    </xdr:from>
    <xdr:to>
      <xdr:col>15</xdr:col>
      <xdr:colOff>101600</xdr:colOff>
      <xdr:row>37</xdr:row>
      <xdr:rowOff>80347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22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71474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15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86092</xdr:rowOff>
    </xdr:from>
    <xdr:to>
      <xdr:col>10</xdr:col>
      <xdr:colOff>165100</xdr:colOff>
      <xdr:row>38</xdr:row>
      <xdr:rowOff>16242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2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7369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2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79266</xdr:rowOff>
    </xdr:from>
    <xdr:to>
      <xdr:col>6</xdr:col>
      <xdr:colOff>38100</xdr:colOff>
      <xdr:row>38</xdr:row>
      <xdr:rowOff>9416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2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543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1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581</xdr:rowOff>
    </xdr:from>
    <xdr:to>
      <xdr:col>24</xdr:col>
      <xdr:colOff>62865</xdr:colOff>
      <xdr:row>57</xdr:row>
      <xdr:rowOff>91270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573081"/>
          <a:ext cx="1270" cy="1290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95097</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986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91270</xdr:rowOff>
    </xdr:from>
    <xdr:to>
      <xdr:col>24</xdr:col>
      <xdr:colOff>152400</xdr:colOff>
      <xdr:row>57</xdr:row>
      <xdr:rowOff>91270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986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118708</xdr:rowOff>
    </xdr:from>
    <xdr:ext cx="534377"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4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581</xdr:rowOff>
    </xdr:from>
    <xdr:to>
      <xdr:col>24</xdr:col>
      <xdr:colOff>152400</xdr:colOff>
      <xdr:row>50</xdr:row>
      <xdr:rowOff>581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573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78958</xdr:rowOff>
    </xdr:from>
    <xdr:to>
      <xdr:col>24</xdr:col>
      <xdr:colOff>63500</xdr:colOff>
      <xdr:row>56</xdr:row>
      <xdr:rowOff>168700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508708"/>
          <a:ext cx="838200" cy="26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74515</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161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51638</xdr:rowOff>
    </xdr:from>
    <xdr:to>
      <xdr:col>24</xdr:col>
      <xdr:colOff>114300</xdr:colOff>
      <xdr:row>54</xdr:row>
      <xdr:rowOff>153238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30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168700</xdr:rowOff>
    </xdr:from>
    <xdr:to>
      <xdr:col>19</xdr:col>
      <xdr:colOff>177800</xdr:colOff>
      <xdr:row>58</xdr:row>
      <xdr:rowOff>169091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769900"/>
          <a:ext cx="889000" cy="343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19732</xdr:rowOff>
    </xdr:from>
    <xdr:to>
      <xdr:col>20</xdr:col>
      <xdr:colOff>38100</xdr:colOff>
      <xdr:row>55</xdr:row>
      <xdr:rowOff>121332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44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137859</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22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112530</xdr:rowOff>
    </xdr:from>
    <xdr:to>
      <xdr:col>15</xdr:col>
      <xdr:colOff>50800</xdr:colOff>
      <xdr:row>58</xdr:row>
      <xdr:rowOff>169091</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2019300" y="10056630"/>
          <a:ext cx="889000" cy="5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81389</xdr:rowOff>
    </xdr:from>
    <xdr:to>
      <xdr:col>15</xdr:col>
      <xdr:colOff>101600</xdr:colOff>
      <xdr:row>57</xdr:row>
      <xdr:rowOff>11539</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8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28066</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45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4140</xdr:rowOff>
    </xdr:from>
    <xdr:to>
      <xdr:col>10</xdr:col>
      <xdr:colOff>114300</xdr:colOff>
      <xdr:row>58</xdr:row>
      <xdr:rowOff>112530</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a:off x="1130300" y="9948240"/>
          <a:ext cx="889000" cy="108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11699</xdr:rowOff>
    </xdr:from>
    <xdr:to>
      <xdr:col>10</xdr:col>
      <xdr:colOff>165100</xdr:colOff>
      <xdr:row>57</xdr:row>
      <xdr:rowOff>113299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8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129826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55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82271</xdr:rowOff>
    </xdr:from>
    <xdr:to>
      <xdr:col>6</xdr:col>
      <xdr:colOff>38100</xdr:colOff>
      <xdr:row>58</xdr:row>
      <xdr:rowOff>12421</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854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28948</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630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28158</xdr:rowOff>
    </xdr:from>
    <xdr:to>
      <xdr:col>24</xdr:col>
      <xdr:colOff>114300</xdr:colOff>
      <xdr:row>55</xdr:row>
      <xdr:rowOff>129758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45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6585</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43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117900</xdr:rowOff>
    </xdr:from>
    <xdr:to>
      <xdr:col>20</xdr:col>
      <xdr:colOff>38100</xdr:colOff>
      <xdr:row>57</xdr:row>
      <xdr:rowOff>48050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71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39177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811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118291</xdr:rowOff>
    </xdr:from>
    <xdr:to>
      <xdr:col>15</xdr:col>
      <xdr:colOff>101600</xdr:colOff>
      <xdr:row>59</xdr:row>
      <xdr:rowOff>48441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1006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39568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1015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61730</xdr:rowOff>
    </xdr:from>
    <xdr:to>
      <xdr:col>10</xdr:col>
      <xdr:colOff>165100</xdr:colOff>
      <xdr:row>58</xdr:row>
      <xdr:rowOff>163330</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1000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154457</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1009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124790</xdr:rowOff>
    </xdr:from>
    <xdr:to>
      <xdr:col>6</xdr:col>
      <xdr:colOff>38100</xdr:colOff>
      <xdr:row>58</xdr:row>
      <xdr:rowOff>54940</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8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46067</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990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135642</xdr:rowOff>
    </xdr:from>
    <xdr:to>
      <xdr:col>24</xdr:col>
      <xdr:colOff>62865</xdr:colOff>
      <xdr:row>78</xdr:row>
      <xdr:rowOff>9398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37142"/>
          <a:ext cx="1270" cy="124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13225</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386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9398</xdr:rowOff>
    </xdr:from>
    <xdr:to>
      <xdr:col>24</xdr:col>
      <xdr:colOff>152400</xdr:colOff>
      <xdr:row>78</xdr:row>
      <xdr:rowOff>9398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38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82319</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1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135642</xdr:rowOff>
    </xdr:from>
    <xdr:to>
      <xdr:col>24</xdr:col>
      <xdr:colOff>152400</xdr:colOff>
      <xdr:row>70</xdr:row>
      <xdr:rowOff>135642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37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39402</xdr:rowOff>
    </xdr:from>
    <xdr:to>
      <xdr:col>24</xdr:col>
      <xdr:colOff>63500</xdr:colOff>
      <xdr:row>77</xdr:row>
      <xdr:rowOff>45346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241052"/>
          <a:ext cx="8382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58570</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917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35694</xdr:rowOff>
    </xdr:from>
    <xdr:to>
      <xdr:col>24</xdr:col>
      <xdr:colOff>114300</xdr:colOff>
      <xdr:row>76</xdr:row>
      <xdr:rowOff>137294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6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45346</xdr:rowOff>
    </xdr:from>
    <xdr:to>
      <xdr:col>19</xdr:col>
      <xdr:colOff>177800</xdr:colOff>
      <xdr:row>77</xdr:row>
      <xdr:rowOff>49061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246996"/>
          <a:ext cx="889000" cy="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27178</xdr:rowOff>
    </xdr:from>
    <xdr:to>
      <xdr:col>20</xdr:col>
      <xdr:colOff>38100</xdr:colOff>
      <xdr:row>76</xdr:row>
      <xdr:rowOff>128778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5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145305</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832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12942</xdr:rowOff>
    </xdr:from>
    <xdr:to>
      <xdr:col>15</xdr:col>
      <xdr:colOff>50800</xdr:colOff>
      <xdr:row>77</xdr:row>
      <xdr:rowOff>49061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214592"/>
          <a:ext cx="889000" cy="3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36951</xdr:rowOff>
    </xdr:from>
    <xdr:to>
      <xdr:col>15</xdr:col>
      <xdr:colOff>101600</xdr:colOff>
      <xdr:row>76</xdr:row>
      <xdr:rowOff>138551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06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155077</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84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12942</xdr:rowOff>
    </xdr:from>
    <xdr:to>
      <xdr:col>10</xdr:col>
      <xdr:colOff>114300</xdr:colOff>
      <xdr:row>77</xdr:row>
      <xdr:rowOff>36830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214592"/>
          <a:ext cx="889000" cy="23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83241</xdr:rowOff>
    </xdr:from>
    <xdr:to>
      <xdr:col>10</xdr:col>
      <xdr:colOff>165100</xdr:colOff>
      <xdr:row>77</xdr:row>
      <xdr:rowOff>13391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29919</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888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71241</xdr:rowOff>
    </xdr:from>
    <xdr:to>
      <xdr:col>6</xdr:col>
      <xdr:colOff>38100</xdr:colOff>
      <xdr:row>77</xdr:row>
      <xdr:rowOff>1391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10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17918</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876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160052</xdr:rowOff>
    </xdr:from>
    <xdr:to>
      <xdr:col>24</xdr:col>
      <xdr:colOff>114300</xdr:colOff>
      <xdr:row>77</xdr:row>
      <xdr:rowOff>90202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19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138479</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168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165996</xdr:rowOff>
    </xdr:from>
    <xdr:to>
      <xdr:col>20</xdr:col>
      <xdr:colOff>38100</xdr:colOff>
      <xdr:row>77</xdr:row>
      <xdr:rowOff>96146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19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87273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288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169711</xdr:rowOff>
    </xdr:from>
    <xdr:to>
      <xdr:col>15</xdr:col>
      <xdr:colOff>101600</xdr:colOff>
      <xdr:row>77</xdr:row>
      <xdr:rowOff>99861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19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90988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29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133592</xdr:rowOff>
    </xdr:from>
    <xdr:to>
      <xdr:col>10</xdr:col>
      <xdr:colOff>165100</xdr:colOff>
      <xdr:row>77</xdr:row>
      <xdr:rowOff>63742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16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54869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25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157480</xdr:rowOff>
    </xdr:from>
    <xdr:to>
      <xdr:col>6</xdr:col>
      <xdr:colOff>38100</xdr:colOff>
      <xdr:row>77</xdr:row>
      <xdr:rowOff>87630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18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78757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28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102972</xdr:rowOff>
    </xdr:from>
    <xdr:to>
      <xdr:col>24</xdr:col>
      <xdr:colOff>62865</xdr:colOff>
      <xdr:row>99</xdr:row>
      <xdr:rowOff>108229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533472"/>
          <a:ext cx="1270" cy="1548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112056</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8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108229</xdr:rowOff>
    </xdr:from>
    <xdr:to>
      <xdr:col>24</xdr:col>
      <xdr:colOff>152400</xdr:colOff>
      <xdr:row>99</xdr:row>
      <xdr:rowOff>108229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81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49649</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08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102972</xdr:rowOff>
    </xdr:from>
    <xdr:to>
      <xdr:col>24</xdr:col>
      <xdr:colOff>152400</xdr:colOff>
      <xdr:row>90</xdr:row>
      <xdr:rowOff>102972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533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68007</xdr:rowOff>
    </xdr:from>
    <xdr:to>
      <xdr:col>24</xdr:col>
      <xdr:colOff>63500</xdr:colOff>
      <xdr:row>96</xdr:row>
      <xdr:rowOff>53637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3797300" y="16355757"/>
          <a:ext cx="838200" cy="157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69232</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5284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90805</xdr:rowOff>
    </xdr:from>
    <xdr:to>
      <xdr:col>24</xdr:col>
      <xdr:colOff>114300</xdr:colOff>
      <xdr:row>97</xdr:row>
      <xdr:rowOff>20955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68007</xdr:rowOff>
    </xdr:from>
    <xdr:to>
      <xdr:col>19</xdr:col>
      <xdr:colOff>177800</xdr:colOff>
      <xdr:row>97</xdr:row>
      <xdr:rowOff>74419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355757"/>
          <a:ext cx="889000" cy="349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153550</xdr:rowOff>
    </xdr:from>
    <xdr:to>
      <xdr:col>20</xdr:col>
      <xdr:colOff>38100</xdr:colOff>
      <xdr:row>96</xdr:row>
      <xdr:rowOff>83700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74827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53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74419</xdr:rowOff>
    </xdr:from>
    <xdr:to>
      <xdr:col>15</xdr:col>
      <xdr:colOff>50800</xdr:colOff>
      <xdr:row>97</xdr:row>
      <xdr:rowOff>78947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705069"/>
          <a:ext cx="889000" cy="4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85939</xdr:rowOff>
    </xdr:from>
    <xdr:to>
      <xdr:col>15</xdr:col>
      <xdr:colOff>101600</xdr:colOff>
      <xdr:row>98</xdr:row>
      <xdr:rowOff>16089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7216</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809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78947</xdr:rowOff>
    </xdr:from>
    <xdr:to>
      <xdr:col>10</xdr:col>
      <xdr:colOff>114300</xdr:colOff>
      <xdr:row>97</xdr:row>
      <xdr:rowOff>132603</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709597"/>
          <a:ext cx="889000" cy="53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131899</xdr:rowOff>
    </xdr:from>
    <xdr:to>
      <xdr:col>10</xdr:col>
      <xdr:colOff>165100</xdr:colOff>
      <xdr:row>98</xdr:row>
      <xdr:rowOff>62049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76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53176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85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14452</xdr:rowOff>
    </xdr:from>
    <xdr:to>
      <xdr:col>6</xdr:col>
      <xdr:colOff>38100</xdr:colOff>
      <xdr:row>98</xdr:row>
      <xdr:rowOff>116052</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81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107179</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909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2837</xdr:rowOff>
    </xdr:from>
    <xdr:to>
      <xdr:col>24</xdr:col>
      <xdr:colOff>114300</xdr:colOff>
      <xdr:row>96</xdr:row>
      <xdr:rowOff>104437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46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25714</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313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17207</xdr:rowOff>
    </xdr:from>
    <xdr:to>
      <xdr:col>20</xdr:col>
      <xdr:colOff>38100</xdr:colOff>
      <xdr:row>95</xdr:row>
      <xdr:rowOff>118807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30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135334</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080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23619</xdr:rowOff>
    </xdr:from>
    <xdr:to>
      <xdr:col>15</xdr:col>
      <xdr:colOff>101600</xdr:colOff>
      <xdr:row>97</xdr:row>
      <xdr:rowOff>125219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65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141746</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429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28147</xdr:rowOff>
    </xdr:from>
    <xdr:to>
      <xdr:col>10</xdr:col>
      <xdr:colOff>165100</xdr:colOff>
      <xdr:row>97</xdr:row>
      <xdr:rowOff>129747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65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146274</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434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81803</xdr:rowOff>
    </xdr:from>
    <xdr:to>
      <xdr:col>6</xdr:col>
      <xdr:colOff>38100</xdr:colOff>
      <xdr:row>98</xdr:row>
      <xdr:rowOff>11953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71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28480</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48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140183</xdr:rowOff>
    </xdr:from>
    <xdr:to>
      <xdr:col>54</xdr:col>
      <xdr:colOff>189865</xdr:colOff>
      <xdr:row>39</xdr:row>
      <xdr:rowOff>121831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969483"/>
          <a:ext cx="1270" cy="838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125658</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1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121831</xdr:rowOff>
    </xdr:from>
    <xdr:to>
      <xdr:col>55</xdr:col>
      <xdr:colOff>88900</xdr:colOff>
      <xdr:row>39</xdr:row>
      <xdr:rowOff>121831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08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86860</xdr:rowOff>
    </xdr:from>
    <xdr:ext cx="534377"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74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140183</xdr:rowOff>
    </xdr:from>
    <xdr:to>
      <xdr:col>55</xdr:col>
      <xdr:colOff>88900</xdr:colOff>
      <xdr:row>34</xdr:row>
      <xdr:rowOff>140183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96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52896</xdr:rowOff>
    </xdr:from>
    <xdr:to>
      <xdr:col>55</xdr:col>
      <xdr:colOff>0</xdr:colOff>
      <xdr:row>38</xdr:row>
      <xdr:rowOff>61799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396546"/>
          <a:ext cx="838200" cy="180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27944</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3715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5067</xdr:rowOff>
    </xdr:from>
    <xdr:to>
      <xdr:col>55</xdr:col>
      <xdr:colOff>50800</xdr:colOff>
      <xdr:row>38</xdr:row>
      <xdr:rowOff>106667</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52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151066</xdr:rowOff>
    </xdr:from>
    <xdr:to>
      <xdr:col>50</xdr:col>
      <xdr:colOff>114300</xdr:colOff>
      <xdr:row>37</xdr:row>
      <xdr:rowOff>52896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5294566"/>
          <a:ext cx="889000" cy="1101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50762</xdr:rowOff>
    </xdr:from>
    <xdr:to>
      <xdr:col>50</xdr:col>
      <xdr:colOff>165100</xdr:colOff>
      <xdr:row>38</xdr:row>
      <xdr:rowOff>152362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565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143489</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658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151066</xdr:rowOff>
    </xdr:from>
    <xdr:to>
      <xdr:col>45</xdr:col>
      <xdr:colOff>177800</xdr:colOff>
      <xdr:row>39</xdr:row>
      <xdr:rowOff>77495</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5294566"/>
          <a:ext cx="889000" cy="1469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155956</xdr:rowOff>
    </xdr:from>
    <xdr:to>
      <xdr:col>46</xdr:col>
      <xdr:colOff>38100</xdr:colOff>
      <xdr:row>31</xdr:row>
      <xdr:rowOff>86106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529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77233</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50795" y="539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77495</xdr:rowOff>
    </xdr:from>
    <xdr:to>
      <xdr:col>41</xdr:col>
      <xdr:colOff>50800</xdr:colOff>
      <xdr:row>39</xdr:row>
      <xdr:rowOff>105588</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6972300" y="6764045"/>
          <a:ext cx="889000" cy="28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145897</xdr:rowOff>
    </xdr:from>
    <xdr:to>
      <xdr:col>41</xdr:col>
      <xdr:colOff>101600</xdr:colOff>
      <xdr:row>39</xdr:row>
      <xdr:rowOff>76047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66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92575</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43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167360</xdr:rowOff>
    </xdr:from>
    <xdr:to>
      <xdr:col>36</xdr:col>
      <xdr:colOff>165100</xdr:colOff>
      <xdr:row>39</xdr:row>
      <xdr:rowOff>97510</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6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114038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05111" y="645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10999</xdr:rowOff>
    </xdr:from>
    <xdr:to>
      <xdr:col>55</xdr:col>
      <xdr:colOff>50800</xdr:colOff>
      <xdr:row>38</xdr:row>
      <xdr:rowOff>112599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52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160876</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50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2096</xdr:rowOff>
    </xdr:from>
    <xdr:to>
      <xdr:col>50</xdr:col>
      <xdr:colOff>165100</xdr:colOff>
      <xdr:row>37</xdr:row>
      <xdr:rowOff>103696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345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120223</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120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100266</xdr:rowOff>
    </xdr:from>
    <xdr:to>
      <xdr:col>46</xdr:col>
      <xdr:colOff>38100</xdr:colOff>
      <xdr:row>31</xdr:row>
      <xdr:rowOff>30416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524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46943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50795" y="5018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26695</xdr:rowOff>
    </xdr:from>
    <xdr:to>
      <xdr:col>41</xdr:col>
      <xdr:colOff>101600</xdr:colOff>
      <xdr:row>39</xdr:row>
      <xdr:rowOff>128295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71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119422</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80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54788</xdr:rowOff>
    </xdr:from>
    <xdr:to>
      <xdr:col>36</xdr:col>
      <xdr:colOff>165100</xdr:colOff>
      <xdr:row>39</xdr:row>
      <xdr:rowOff>156388</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74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147515</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705111" y="683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130180</xdr:rowOff>
    </xdr:from>
    <xdr:to>
      <xdr:col>54</xdr:col>
      <xdr:colOff>189865</xdr:colOff>
      <xdr:row>59</xdr:row>
      <xdr:rowOff>143325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702680"/>
          <a:ext cx="1270" cy="155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147152</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26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143325</xdr:rowOff>
    </xdr:from>
    <xdr:to>
      <xdr:col>55</xdr:col>
      <xdr:colOff>88900</xdr:colOff>
      <xdr:row>59</xdr:row>
      <xdr:rowOff>143325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258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76857</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477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130180</xdr:rowOff>
    </xdr:from>
    <xdr:to>
      <xdr:col>55</xdr:col>
      <xdr:colOff>88900</xdr:colOff>
      <xdr:row>50</xdr:row>
      <xdr:rowOff>130180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70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166822</xdr:rowOff>
    </xdr:from>
    <xdr:to>
      <xdr:col>55</xdr:col>
      <xdr:colOff>0</xdr:colOff>
      <xdr:row>59</xdr:row>
      <xdr:rowOff>53191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639300" y="10110922"/>
          <a:ext cx="838200" cy="57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137151</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566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114274</xdr:rowOff>
    </xdr:from>
    <xdr:to>
      <xdr:col>55</xdr:col>
      <xdr:colOff>50800</xdr:colOff>
      <xdr:row>57</xdr:row>
      <xdr:rowOff>44424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166822</xdr:rowOff>
    </xdr:from>
    <xdr:to>
      <xdr:col>50</xdr:col>
      <xdr:colOff>114300</xdr:colOff>
      <xdr:row>59</xdr:row>
      <xdr:rowOff>13040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10110922"/>
          <a:ext cx="889000" cy="1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103514</xdr:rowOff>
    </xdr:from>
    <xdr:to>
      <xdr:col>50</xdr:col>
      <xdr:colOff>165100</xdr:colOff>
      <xdr:row>57</xdr:row>
      <xdr:rowOff>33664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50191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47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13040</xdr:rowOff>
    </xdr:from>
    <xdr:to>
      <xdr:col>45</xdr:col>
      <xdr:colOff>177800</xdr:colOff>
      <xdr:row>59</xdr:row>
      <xdr:rowOff>52325</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7861300" y="10128590"/>
          <a:ext cx="889000" cy="39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36795</xdr:rowOff>
    </xdr:from>
    <xdr:to>
      <xdr:col>46</xdr:col>
      <xdr:colOff>38100</xdr:colOff>
      <xdr:row>56</xdr:row>
      <xdr:rowOff>138395</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154922</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41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102454</xdr:rowOff>
    </xdr:from>
    <xdr:to>
      <xdr:col>41</xdr:col>
      <xdr:colOff>50800</xdr:colOff>
      <xdr:row>59</xdr:row>
      <xdr:rowOff>52325</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10046554"/>
          <a:ext cx="889000" cy="12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42380</xdr:rowOff>
    </xdr:from>
    <xdr:to>
      <xdr:col>41</xdr:col>
      <xdr:colOff>101600</xdr:colOff>
      <xdr:row>56</xdr:row>
      <xdr:rowOff>143980</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160507</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41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130424</xdr:rowOff>
    </xdr:from>
    <xdr:to>
      <xdr:col>36</xdr:col>
      <xdr:colOff>165100</xdr:colOff>
      <xdr:row>57</xdr:row>
      <xdr:rowOff>60574</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73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77101</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50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2391</xdr:rowOff>
    </xdr:from>
    <xdr:to>
      <xdr:col>55</xdr:col>
      <xdr:colOff>50800</xdr:colOff>
      <xdr:row>59</xdr:row>
      <xdr:rowOff>103991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1011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88768</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1003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116022</xdr:rowOff>
    </xdr:from>
    <xdr:to>
      <xdr:col>50</xdr:col>
      <xdr:colOff>165100</xdr:colOff>
      <xdr:row>59</xdr:row>
      <xdr:rowOff>46172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10060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37299</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1015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133690</xdr:rowOff>
    </xdr:from>
    <xdr:to>
      <xdr:col>46</xdr:col>
      <xdr:colOff>38100</xdr:colOff>
      <xdr:row>59</xdr:row>
      <xdr:rowOff>63840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1007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54967</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1017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1525</xdr:rowOff>
    </xdr:from>
    <xdr:to>
      <xdr:col>41</xdr:col>
      <xdr:colOff>101600</xdr:colOff>
      <xdr:row>59</xdr:row>
      <xdr:rowOff>103125</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1011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94252</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1020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51654</xdr:rowOff>
    </xdr:from>
    <xdr:to>
      <xdr:col>36</xdr:col>
      <xdr:colOff>165100</xdr:colOff>
      <xdr:row>58</xdr:row>
      <xdr:rowOff>153254</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99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144381</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10088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90848</xdr:rowOff>
    </xdr:from>
    <xdr:to>
      <xdr:col>54</xdr:col>
      <xdr:colOff>189865</xdr:colOff>
      <xdr:row>78</xdr:row>
      <xdr:rowOff>124475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263798"/>
          <a:ext cx="1270" cy="1233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128302</xdr:rowOff>
    </xdr:from>
    <xdr:ext cx="378565"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501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124475</xdr:rowOff>
    </xdr:from>
    <xdr:to>
      <xdr:col>55</xdr:col>
      <xdr:colOff>88900</xdr:colOff>
      <xdr:row>78</xdr:row>
      <xdr:rowOff>124475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497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37525</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203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90848</xdr:rowOff>
    </xdr:from>
    <xdr:to>
      <xdr:col>55</xdr:col>
      <xdr:colOff>88900</xdr:colOff>
      <xdr:row>71</xdr:row>
      <xdr:rowOff>90848</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26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43345</xdr:rowOff>
    </xdr:from>
    <xdr:to>
      <xdr:col>55</xdr:col>
      <xdr:colOff>0</xdr:colOff>
      <xdr:row>78</xdr:row>
      <xdr:rowOff>63782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3416445"/>
          <a:ext cx="838200" cy="20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170367</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029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147490</xdr:rowOff>
    </xdr:from>
    <xdr:to>
      <xdr:col>55</xdr:col>
      <xdr:colOff>50800</xdr:colOff>
      <xdr:row>77</xdr:row>
      <xdr:rowOff>77640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17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11867</xdr:rowOff>
    </xdr:from>
    <xdr:to>
      <xdr:col>50</xdr:col>
      <xdr:colOff>114300</xdr:colOff>
      <xdr:row>78</xdr:row>
      <xdr:rowOff>43345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3384967"/>
          <a:ext cx="889000" cy="3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134117</xdr:rowOff>
    </xdr:from>
    <xdr:to>
      <xdr:col>50</xdr:col>
      <xdr:colOff>165100</xdr:colOff>
      <xdr:row>77</xdr:row>
      <xdr:rowOff>64267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1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80794</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293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11867</xdr:rowOff>
    </xdr:from>
    <xdr:to>
      <xdr:col>45</xdr:col>
      <xdr:colOff>177800</xdr:colOff>
      <xdr:row>78</xdr:row>
      <xdr:rowOff>29927</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3384967"/>
          <a:ext cx="889000" cy="1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116241</xdr:rowOff>
    </xdr:from>
    <xdr:to>
      <xdr:col>46</xdr:col>
      <xdr:colOff>38100</xdr:colOff>
      <xdr:row>77</xdr:row>
      <xdr:rowOff>46391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62917</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292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29927</xdr:rowOff>
    </xdr:from>
    <xdr:to>
      <xdr:col>41</xdr:col>
      <xdr:colOff>50800</xdr:colOff>
      <xdr:row>78</xdr:row>
      <xdr:rowOff>40419</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3403027"/>
          <a:ext cx="889000" cy="10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143033</xdr:rowOff>
    </xdr:from>
    <xdr:to>
      <xdr:col>41</xdr:col>
      <xdr:colOff>101600</xdr:colOff>
      <xdr:row>77</xdr:row>
      <xdr:rowOff>73183</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89709</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294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29601</xdr:rowOff>
    </xdr:from>
    <xdr:to>
      <xdr:col>36</xdr:col>
      <xdr:colOff>165100</xdr:colOff>
      <xdr:row>77</xdr:row>
      <xdr:rowOff>131201</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23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147728</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00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12982</xdr:rowOff>
    </xdr:from>
    <xdr:to>
      <xdr:col>55</xdr:col>
      <xdr:colOff>50800</xdr:colOff>
      <xdr:row>78</xdr:row>
      <xdr:rowOff>114582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38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99359</xdr:rowOff>
    </xdr:from>
    <xdr:ext cx="469744"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301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163995</xdr:rowOff>
    </xdr:from>
    <xdr:to>
      <xdr:col>50</xdr:col>
      <xdr:colOff>165100</xdr:colOff>
      <xdr:row>78</xdr:row>
      <xdr:rowOff>94145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36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85272</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458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132517</xdr:rowOff>
    </xdr:from>
    <xdr:to>
      <xdr:col>46</xdr:col>
      <xdr:colOff>38100</xdr:colOff>
      <xdr:row>78</xdr:row>
      <xdr:rowOff>62667</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33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53794</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426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150577</xdr:rowOff>
    </xdr:from>
    <xdr:to>
      <xdr:col>41</xdr:col>
      <xdr:colOff>101600</xdr:colOff>
      <xdr:row>78</xdr:row>
      <xdr:rowOff>80727</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35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71854</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428" y="13444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161069</xdr:rowOff>
    </xdr:from>
    <xdr:to>
      <xdr:col>36</xdr:col>
      <xdr:colOff>165100</xdr:colOff>
      <xdr:row>78</xdr:row>
      <xdr:rowOff>91219</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36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82346</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37428" y="13455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149141</xdr:rowOff>
    </xdr:from>
    <xdr:to>
      <xdr:col>54</xdr:col>
      <xdr:colOff>189865</xdr:colOff>
      <xdr:row>98</xdr:row>
      <xdr:rowOff>25081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579641"/>
          <a:ext cx="1270" cy="1247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28908</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831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25081</xdr:rowOff>
    </xdr:from>
    <xdr:to>
      <xdr:col>55</xdr:col>
      <xdr:colOff>88900</xdr:colOff>
      <xdr:row>98</xdr:row>
      <xdr:rowOff>25081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827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95818</xdr:rowOff>
    </xdr:from>
    <xdr:ext cx="534377"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35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149141</xdr:rowOff>
    </xdr:from>
    <xdr:to>
      <xdr:col>55</xdr:col>
      <xdr:colOff>88900</xdr:colOff>
      <xdr:row>90</xdr:row>
      <xdr:rowOff>149141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57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99216</xdr:rowOff>
    </xdr:from>
    <xdr:to>
      <xdr:col>55</xdr:col>
      <xdr:colOff>0</xdr:colOff>
      <xdr:row>96</xdr:row>
      <xdr:rowOff>142329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9639300" y="16558416"/>
          <a:ext cx="838200" cy="43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21869</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138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170442</xdr:rowOff>
    </xdr:from>
    <xdr:to>
      <xdr:col>55</xdr:col>
      <xdr:colOff>50800</xdr:colOff>
      <xdr:row>95</xdr:row>
      <xdr:rowOff>100592</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28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99216</xdr:rowOff>
    </xdr:from>
    <xdr:to>
      <xdr:col>50</xdr:col>
      <xdr:colOff>114300</xdr:colOff>
      <xdr:row>96</xdr:row>
      <xdr:rowOff>133916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6558416"/>
          <a:ext cx="889000" cy="34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16250</xdr:rowOff>
    </xdr:from>
    <xdr:to>
      <xdr:col>50</xdr:col>
      <xdr:colOff>165100</xdr:colOff>
      <xdr:row>95</xdr:row>
      <xdr:rowOff>117850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3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134377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079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133916</xdr:rowOff>
    </xdr:from>
    <xdr:to>
      <xdr:col>45</xdr:col>
      <xdr:colOff>177800</xdr:colOff>
      <xdr:row>97</xdr:row>
      <xdr:rowOff>81544</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7861300" y="16593116"/>
          <a:ext cx="889000" cy="119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143810</xdr:rowOff>
    </xdr:from>
    <xdr:to>
      <xdr:col>46</xdr:col>
      <xdr:colOff>38100</xdr:colOff>
      <xdr:row>95</xdr:row>
      <xdr:rowOff>73960</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2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90487</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035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33561</xdr:rowOff>
    </xdr:from>
    <xdr:to>
      <xdr:col>41</xdr:col>
      <xdr:colOff>50800</xdr:colOff>
      <xdr:row>97</xdr:row>
      <xdr:rowOff>81544</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6972300" y="16492761"/>
          <a:ext cx="889000" cy="21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122710</xdr:rowOff>
    </xdr:from>
    <xdr:to>
      <xdr:col>41</xdr:col>
      <xdr:colOff>101600</xdr:colOff>
      <xdr:row>95</xdr:row>
      <xdr:rowOff>52860</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239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69387</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01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9347</xdr:rowOff>
    </xdr:from>
    <xdr:to>
      <xdr:col>36</xdr:col>
      <xdr:colOff>165100</xdr:colOff>
      <xdr:row>95</xdr:row>
      <xdr:rowOff>110947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29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127474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07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91529</xdr:rowOff>
    </xdr:from>
    <xdr:to>
      <xdr:col>55</xdr:col>
      <xdr:colOff>50800</xdr:colOff>
      <xdr:row>97</xdr:row>
      <xdr:rowOff>21679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55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69956</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52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48416</xdr:rowOff>
    </xdr:from>
    <xdr:to>
      <xdr:col>50</xdr:col>
      <xdr:colOff>165100</xdr:colOff>
      <xdr:row>96</xdr:row>
      <xdr:rowOff>150016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50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141143</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60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83116</xdr:rowOff>
    </xdr:from>
    <xdr:to>
      <xdr:col>46</xdr:col>
      <xdr:colOff>38100</xdr:colOff>
      <xdr:row>97</xdr:row>
      <xdr:rowOff>13266</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54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4393</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63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30744</xdr:rowOff>
    </xdr:from>
    <xdr:to>
      <xdr:col>41</xdr:col>
      <xdr:colOff>101600</xdr:colOff>
      <xdr:row>97</xdr:row>
      <xdr:rowOff>132344</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66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123471</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754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154211</xdr:rowOff>
    </xdr:from>
    <xdr:to>
      <xdr:col>36</xdr:col>
      <xdr:colOff>165100</xdr:colOff>
      <xdr:row>96</xdr:row>
      <xdr:rowOff>84361</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44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75488</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53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57785</xdr:rowOff>
    </xdr:from>
    <xdr:to>
      <xdr:col>85</xdr:col>
      <xdr:colOff>126364</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201285"/>
          <a:ext cx="1269"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4462</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497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57785</xdr:rowOff>
    </xdr:from>
    <xdr:to>
      <xdr:col>86</xdr:col>
      <xdr:colOff>25400</xdr:colOff>
      <xdr:row>30</xdr:row>
      <xdr:rowOff>57785</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201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104648</xdr:rowOff>
    </xdr:from>
    <xdr:to>
      <xdr:col>85</xdr:col>
      <xdr:colOff>127000</xdr:colOff>
      <xdr:row>38</xdr:row>
      <xdr:rowOff>131445</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448298"/>
          <a:ext cx="838200" cy="198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89933</xdr:rowOff>
    </xdr:from>
    <xdr:ext cx="378565"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4335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67056</xdr:rowOff>
    </xdr:from>
    <xdr:to>
      <xdr:col>85</xdr:col>
      <xdr:colOff>177800</xdr:colOff>
      <xdr:row>38</xdr:row>
      <xdr:rowOff>168656</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8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111760</xdr:rowOff>
    </xdr:from>
    <xdr:to>
      <xdr:col>81</xdr:col>
      <xdr:colOff>50800</xdr:colOff>
      <xdr:row>37</xdr:row>
      <xdr:rowOff>104648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283960"/>
          <a:ext cx="889000" cy="164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165608</xdr:rowOff>
    </xdr:from>
    <xdr:to>
      <xdr:col>81</xdr:col>
      <xdr:colOff>101600</xdr:colOff>
      <xdr:row>38</xdr:row>
      <xdr:rowOff>95758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0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86885</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601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92202</xdr:rowOff>
    </xdr:from>
    <xdr:to>
      <xdr:col>76</xdr:col>
      <xdr:colOff>114300</xdr:colOff>
      <xdr:row>36</xdr:row>
      <xdr:rowOff>111760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264402"/>
          <a:ext cx="889000" cy="19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127254</xdr:rowOff>
    </xdr:from>
    <xdr:to>
      <xdr:col>76</xdr:col>
      <xdr:colOff>165100</xdr:colOff>
      <xdr:row>37</xdr:row>
      <xdr:rowOff>57404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29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48531</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392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92202</xdr:rowOff>
    </xdr:from>
    <xdr:to>
      <xdr:col>71</xdr:col>
      <xdr:colOff>177800</xdr:colOff>
      <xdr:row>36</xdr:row>
      <xdr:rowOff>111125</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2814300" y="6264402"/>
          <a:ext cx="889000" cy="1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9017</xdr:rowOff>
    </xdr:from>
    <xdr:to>
      <xdr:col>72</xdr:col>
      <xdr:colOff>38100</xdr:colOff>
      <xdr:row>37</xdr:row>
      <xdr:rowOff>110617</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35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101744</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445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64262</xdr:rowOff>
    </xdr:from>
    <xdr:to>
      <xdr:col>67</xdr:col>
      <xdr:colOff>101600</xdr:colOff>
      <xdr:row>37</xdr:row>
      <xdr:rowOff>165862</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40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156989</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50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80645</xdr:rowOff>
    </xdr:from>
    <xdr:to>
      <xdr:col>85</xdr:col>
      <xdr:colOff>177800</xdr:colOff>
      <xdr:row>39</xdr:row>
      <xdr:rowOff>10795</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59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45483</xdr:rowOff>
    </xdr:from>
    <xdr:ext cx="378565"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560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53848</xdr:rowOff>
    </xdr:from>
    <xdr:to>
      <xdr:col>81</xdr:col>
      <xdr:colOff>101600</xdr:colOff>
      <xdr:row>37</xdr:row>
      <xdr:rowOff>155448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39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525</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46428" y="6172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60960</xdr:rowOff>
    </xdr:from>
    <xdr:to>
      <xdr:col>76</xdr:col>
      <xdr:colOff>165100</xdr:colOff>
      <xdr:row>36</xdr:row>
      <xdr:rowOff>162560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7637</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357428" y="6008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41402</xdr:rowOff>
    </xdr:from>
    <xdr:to>
      <xdr:col>72</xdr:col>
      <xdr:colOff>38100</xdr:colOff>
      <xdr:row>36</xdr:row>
      <xdr:rowOff>143002</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21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34</xdr:row>
      <xdr:rowOff>159529</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468428" y="5988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60325</xdr:rowOff>
    </xdr:from>
    <xdr:to>
      <xdr:col>67</xdr:col>
      <xdr:colOff>101600</xdr:colOff>
      <xdr:row>36</xdr:row>
      <xdr:rowOff>161925</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23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7002</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579428" y="6007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108153</xdr:rowOff>
    </xdr:from>
    <xdr:to>
      <xdr:col>85</xdr:col>
      <xdr:colOff>126364</xdr:colOff>
      <xdr:row>78</xdr:row>
      <xdr:rowOff>38398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1938203"/>
          <a:ext cx="1269" cy="1473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42225</xdr:rowOff>
    </xdr:from>
    <xdr:ext cx="534377" cy="25904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41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38398</xdr:rowOff>
    </xdr:from>
    <xdr:to>
      <xdr:col>86</xdr:col>
      <xdr:colOff>25400</xdr:colOff>
      <xdr:row>78</xdr:row>
      <xdr:rowOff>38398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41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54830</xdr:rowOff>
    </xdr:from>
    <xdr:ext cx="534377" cy="25904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171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108153</xdr:rowOff>
    </xdr:from>
    <xdr:to>
      <xdr:col>86</xdr:col>
      <xdr:colOff>25400</xdr:colOff>
      <xdr:row>69</xdr:row>
      <xdr:rowOff>108153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1938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39508</xdr:rowOff>
    </xdr:from>
    <xdr:to>
      <xdr:col>85</xdr:col>
      <xdr:colOff>127000</xdr:colOff>
      <xdr:row>75</xdr:row>
      <xdr:rowOff>45549</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5481300" y="12898258"/>
          <a:ext cx="838200" cy="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26705</xdr:rowOff>
    </xdr:from>
    <xdr:ext cx="534377" cy="25904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2542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3828</xdr:rowOff>
    </xdr:from>
    <xdr:to>
      <xdr:col>85</xdr:col>
      <xdr:colOff>177800</xdr:colOff>
      <xdr:row>74</xdr:row>
      <xdr:rowOff>105428</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269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45549</xdr:rowOff>
    </xdr:from>
    <xdr:to>
      <xdr:col>81</xdr:col>
      <xdr:colOff>50800</xdr:colOff>
      <xdr:row>75</xdr:row>
      <xdr:rowOff>80362</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4592300" y="12904299"/>
          <a:ext cx="889000" cy="3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8759</xdr:rowOff>
    </xdr:from>
    <xdr:to>
      <xdr:col>81</xdr:col>
      <xdr:colOff>101600</xdr:colOff>
      <xdr:row>74</xdr:row>
      <xdr:rowOff>110359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2696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126886</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471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80362</xdr:rowOff>
    </xdr:from>
    <xdr:to>
      <xdr:col>76</xdr:col>
      <xdr:colOff>114300</xdr:colOff>
      <xdr:row>75</xdr:row>
      <xdr:rowOff>83530</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3703300" y="12939112"/>
          <a:ext cx="889000" cy="3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32370</xdr:rowOff>
    </xdr:from>
    <xdr:to>
      <xdr:col>76</xdr:col>
      <xdr:colOff>165100</xdr:colOff>
      <xdr:row>74</xdr:row>
      <xdr:rowOff>133970</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271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150497</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2494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83530</xdr:rowOff>
    </xdr:from>
    <xdr:to>
      <xdr:col>71</xdr:col>
      <xdr:colOff>177800</xdr:colOff>
      <xdr:row>75</xdr:row>
      <xdr:rowOff>97637</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2814300" y="12942280"/>
          <a:ext cx="889000" cy="1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10164</xdr:rowOff>
    </xdr:from>
    <xdr:to>
      <xdr:col>72</xdr:col>
      <xdr:colOff>38100</xdr:colOff>
      <xdr:row>74</xdr:row>
      <xdr:rowOff>111764</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269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128291</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472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162281</xdr:rowOff>
    </xdr:from>
    <xdr:to>
      <xdr:col>67</xdr:col>
      <xdr:colOff>101600</xdr:colOff>
      <xdr:row>74</xdr:row>
      <xdr:rowOff>92431</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267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108958</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245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160158</xdr:rowOff>
    </xdr:from>
    <xdr:to>
      <xdr:col>85</xdr:col>
      <xdr:colOff>177800</xdr:colOff>
      <xdr:row>75</xdr:row>
      <xdr:rowOff>90308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284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138585</xdr:rowOff>
    </xdr:from>
    <xdr:ext cx="534377" cy="25904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282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166199</xdr:rowOff>
    </xdr:from>
    <xdr:to>
      <xdr:col>81</xdr:col>
      <xdr:colOff>101600</xdr:colOff>
      <xdr:row>75</xdr:row>
      <xdr:rowOff>96349</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285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87476</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14111" y="12946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29562</xdr:rowOff>
    </xdr:from>
    <xdr:to>
      <xdr:col>76</xdr:col>
      <xdr:colOff>165100</xdr:colOff>
      <xdr:row>75</xdr:row>
      <xdr:rowOff>131162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288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122290</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325111" y="12981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32730</xdr:rowOff>
    </xdr:from>
    <xdr:to>
      <xdr:col>72</xdr:col>
      <xdr:colOff>38100</xdr:colOff>
      <xdr:row>75</xdr:row>
      <xdr:rowOff>134330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28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125457</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36111" y="12984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46837</xdr:rowOff>
    </xdr:from>
    <xdr:to>
      <xdr:col>67</xdr:col>
      <xdr:colOff>101600</xdr:colOff>
      <xdr:row>75</xdr:row>
      <xdr:rowOff>148437</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290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139564</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47111" y="1299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86620</xdr:rowOff>
    </xdr:from>
    <xdr:to>
      <xdr:col>85</xdr:col>
      <xdr:colOff>126364</xdr:colOff>
      <xdr:row>98</xdr:row>
      <xdr:rowOff>120543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517120"/>
          <a:ext cx="1269" cy="1405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124370</xdr:rowOff>
    </xdr:from>
    <xdr:ext cx="378565"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69264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120543</xdr:rowOff>
    </xdr:from>
    <xdr:to>
      <xdr:col>86</xdr:col>
      <xdr:colOff>25400</xdr:colOff>
      <xdr:row>98</xdr:row>
      <xdr:rowOff>120543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692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33297</xdr:rowOff>
    </xdr:from>
    <xdr:ext cx="534377"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292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86620</xdr:rowOff>
    </xdr:from>
    <xdr:to>
      <xdr:col>86</xdr:col>
      <xdr:colOff>25400</xdr:colOff>
      <xdr:row>90</xdr:row>
      <xdr:rowOff>86620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97065</xdr:rowOff>
    </xdr:from>
    <xdr:to>
      <xdr:col>85</xdr:col>
      <xdr:colOff>127000</xdr:colOff>
      <xdr:row>98</xdr:row>
      <xdr:rowOff>72743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5481300" y="16727715"/>
          <a:ext cx="838200" cy="147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168791</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4565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145914</xdr:rowOff>
    </xdr:from>
    <xdr:to>
      <xdr:col>85</xdr:col>
      <xdr:colOff>177800</xdr:colOff>
      <xdr:row>97</xdr:row>
      <xdr:rowOff>76064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60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97065</xdr:rowOff>
    </xdr:from>
    <xdr:to>
      <xdr:col>81</xdr:col>
      <xdr:colOff>50800</xdr:colOff>
      <xdr:row>98</xdr:row>
      <xdr:rowOff>28646</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4592300" y="16727715"/>
          <a:ext cx="889000" cy="10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141363</xdr:rowOff>
    </xdr:from>
    <xdr:to>
      <xdr:col>81</xdr:col>
      <xdr:colOff>101600</xdr:colOff>
      <xdr:row>97</xdr:row>
      <xdr:rowOff>71513</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60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88040</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37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28646</xdr:rowOff>
    </xdr:from>
    <xdr:to>
      <xdr:col>76</xdr:col>
      <xdr:colOff>114300</xdr:colOff>
      <xdr:row>98</xdr:row>
      <xdr:rowOff>45472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3703300" y="16830746"/>
          <a:ext cx="889000" cy="16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86775</xdr:rowOff>
    </xdr:from>
    <xdr:to>
      <xdr:col>76</xdr:col>
      <xdr:colOff>165100</xdr:colOff>
      <xdr:row>98</xdr:row>
      <xdr:rowOff>16925</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7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33452</xdr:rowOff>
    </xdr:from>
    <xdr:ext cx="469744"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57428" y="16492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45472</xdr:rowOff>
    </xdr:from>
    <xdr:to>
      <xdr:col>71</xdr:col>
      <xdr:colOff>177800</xdr:colOff>
      <xdr:row>98</xdr:row>
      <xdr:rowOff>77932</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2814300" y="16847572"/>
          <a:ext cx="889000" cy="3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121636</xdr:rowOff>
    </xdr:from>
    <xdr:to>
      <xdr:col>72</xdr:col>
      <xdr:colOff>38100</xdr:colOff>
      <xdr:row>98</xdr:row>
      <xdr:rowOff>51786</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7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68313</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68428" y="1652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125157</xdr:rowOff>
    </xdr:from>
    <xdr:to>
      <xdr:col>67</xdr:col>
      <xdr:colOff>101600</xdr:colOff>
      <xdr:row>98</xdr:row>
      <xdr:rowOff>55307</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75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71834</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79428" y="16531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21943</xdr:rowOff>
    </xdr:from>
    <xdr:to>
      <xdr:col>85</xdr:col>
      <xdr:colOff>177800</xdr:colOff>
      <xdr:row>98</xdr:row>
      <xdr:rowOff>123543</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82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108320</xdr:rowOff>
    </xdr:from>
    <xdr:ext cx="469744"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738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46265</xdr:rowOff>
    </xdr:from>
    <xdr:to>
      <xdr:col>81</xdr:col>
      <xdr:colOff>101600</xdr:colOff>
      <xdr:row>97</xdr:row>
      <xdr:rowOff>147865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67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138992</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46428" y="16769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149296</xdr:rowOff>
    </xdr:from>
    <xdr:to>
      <xdr:col>76</xdr:col>
      <xdr:colOff>165100</xdr:colOff>
      <xdr:row>98</xdr:row>
      <xdr:rowOff>79446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77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70573</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57428" y="16872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166122</xdr:rowOff>
    </xdr:from>
    <xdr:to>
      <xdr:col>72</xdr:col>
      <xdr:colOff>38100</xdr:colOff>
      <xdr:row>98</xdr:row>
      <xdr:rowOff>96272</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79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87399</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68428" y="16889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27132</xdr:rowOff>
    </xdr:from>
    <xdr:to>
      <xdr:col>67</xdr:col>
      <xdr:colOff>101600</xdr:colOff>
      <xdr:row>98</xdr:row>
      <xdr:rowOff>128732</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82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119859</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79428" y="16921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121031</xdr:rowOff>
    </xdr:from>
    <xdr:to>
      <xdr:col>116</xdr:col>
      <xdr:colOff>62864</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264531"/>
          <a:ext cx="1269" cy="1466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67708</xdr:rowOff>
    </xdr:from>
    <xdr:ext cx="469744"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3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121031</xdr:rowOff>
    </xdr:from>
    <xdr:to>
      <xdr:col>116</xdr:col>
      <xdr:colOff>152400</xdr:colOff>
      <xdr:row>30</xdr:row>
      <xdr:rowOff>121031</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26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18923</xdr:rowOff>
    </xdr:from>
    <xdr:to>
      <xdr:col>116</xdr:col>
      <xdr:colOff>63500</xdr:colOff>
      <xdr:row>34</xdr:row>
      <xdr:rowOff>57976</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5848223"/>
          <a:ext cx="838200" cy="3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117810</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2900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139383</xdr:rowOff>
    </xdr:from>
    <xdr:to>
      <xdr:col>116</xdr:col>
      <xdr:colOff>114300</xdr:colOff>
      <xdr:row>37</xdr:row>
      <xdr:rowOff>69533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31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146558</xdr:rowOff>
    </xdr:from>
    <xdr:to>
      <xdr:col>111</xdr:col>
      <xdr:colOff>177800</xdr:colOff>
      <xdr:row>34</xdr:row>
      <xdr:rowOff>18923</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5804408"/>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141859</xdr:rowOff>
    </xdr:from>
    <xdr:to>
      <xdr:col>112</xdr:col>
      <xdr:colOff>38100</xdr:colOff>
      <xdr:row>37</xdr:row>
      <xdr:rowOff>72009</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31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63136</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40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106743</xdr:rowOff>
    </xdr:from>
    <xdr:to>
      <xdr:col>107</xdr:col>
      <xdr:colOff>50800</xdr:colOff>
      <xdr:row>33</xdr:row>
      <xdr:rowOff>146558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5764593"/>
          <a:ext cx="889000" cy="39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142430</xdr:rowOff>
    </xdr:from>
    <xdr:to>
      <xdr:col>107</xdr:col>
      <xdr:colOff>101600</xdr:colOff>
      <xdr:row>37</xdr:row>
      <xdr:rowOff>72580</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1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63707</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40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106743</xdr:rowOff>
    </xdr:from>
    <xdr:to>
      <xdr:col>102</xdr:col>
      <xdr:colOff>114300</xdr:colOff>
      <xdr:row>33</xdr:row>
      <xdr:rowOff>110172</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8656300" y="5764593"/>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117284</xdr:rowOff>
    </xdr:from>
    <xdr:to>
      <xdr:col>102</xdr:col>
      <xdr:colOff>165100</xdr:colOff>
      <xdr:row>37</xdr:row>
      <xdr:rowOff>47434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28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38561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382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111570</xdr:rowOff>
    </xdr:from>
    <xdr:to>
      <xdr:col>98</xdr:col>
      <xdr:colOff>38100</xdr:colOff>
      <xdr:row>37</xdr:row>
      <xdr:rowOff>41720</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28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32847</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376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7176</xdr:rowOff>
    </xdr:from>
    <xdr:to>
      <xdr:col>116</xdr:col>
      <xdr:colOff>114300</xdr:colOff>
      <xdr:row>34</xdr:row>
      <xdr:rowOff>108776</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583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30053</xdr:rowOff>
    </xdr:from>
    <xdr:ext cx="469744"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5687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139573</xdr:rowOff>
    </xdr:from>
    <xdr:to>
      <xdr:col>112</xdr:col>
      <xdr:colOff>38100</xdr:colOff>
      <xdr:row>34</xdr:row>
      <xdr:rowOff>69723</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579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32</xdr:row>
      <xdr:rowOff>86250</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88428" y="5572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95758</xdr:rowOff>
    </xdr:from>
    <xdr:to>
      <xdr:col>107</xdr:col>
      <xdr:colOff>101600</xdr:colOff>
      <xdr:row>34</xdr:row>
      <xdr:rowOff>25908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575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32</xdr:row>
      <xdr:rowOff>42435</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99428" y="552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55943</xdr:rowOff>
    </xdr:from>
    <xdr:to>
      <xdr:col>102</xdr:col>
      <xdr:colOff>165100</xdr:colOff>
      <xdr:row>33</xdr:row>
      <xdr:rowOff>157543</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571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32</xdr:row>
      <xdr:rowOff>2620</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10428" y="5489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59372</xdr:rowOff>
    </xdr:from>
    <xdr:to>
      <xdr:col>98</xdr:col>
      <xdr:colOff>38100</xdr:colOff>
      <xdr:row>33</xdr:row>
      <xdr:rowOff>160972</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571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32</xdr:row>
      <xdr:rowOff>6049</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21428" y="5492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121393</xdr:rowOff>
    </xdr:from>
    <xdr:to>
      <xdr:col>116</xdr:col>
      <xdr:colOff>62864</xdr:colOff>
      <xdr:row>59</xdr:row>
      <xdr:rowOff>43612</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693893"/>
          <a:ext cx="1269" cy="1465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47439</xdr:rowOff>
    </xdr:from>
    <xdr:ext cx="313932"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29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43612</xdr:rowOff>
    </xdr:from>
    <xdr:to>
      <xdr:col>116</xdr:col>
      <xdr:colOff>152400</xdr:colOff>
      <xdr:row>59</xdr:row>
      <xdr:rowOff>43612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5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68070</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46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121393</xdr:rowOff>
    </xdr:from>
    <xdr:to>
      <xdr:col>116</xdr:col>
      <xdr:colOff>152400</xdr:colOff>
      <xdr:row>50</xdr:row>
      <xdr:rowOff>121393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69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39288</xdr:rowOff>
    </xdr:from>
    <xdr:to>
      <xdr:col>116</xdr:col>
      <xdr:colOff>63500</xdr:colOff>
      <xdr:row>58</xdr:row>
      <xdr:rowOff>43040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9983388"/>
          <a:ext cx="838200" cy="3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195</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9442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21768</xdr:rowOff>
    </xdr:from>
    <xdr:to>
      <xdr:col>116</xdr:col>
      <xdr:colOff>114300</xdr:colOff>
      <xdr:row>58</xdr:row>
      <xdr:rowOff>123368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37211</xdr:rowOff>
    </xdr:from>
    <xdr:to>
      <xdr:col>111</xdr:col>
      <xdr:colOff>177800</xdr:colOff>
      <xdr:row>58</xdr:row>
      <xdr:rowOff>43040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9981311"/>
          <a:ext cx="889000" cy="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9481</xdr:rowOff>
    </xdr:from>
    <xdr:to>
      <xdr:col>112</xdr:col>
      <xdr:colOff>38100</xdr:colOff>
      <xdr:row>58</xdr:row>
      <xdr:rowOff>111081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102208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10046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37211</xdr:rowOff>
    </xdr:from>
    <xdr:to>
      <xdr:col>107</xdr:col>
      <xdr:colOff>50800</xdr:colOff>
      <xdr:row>58</xdr:row>
      <xdr:rowOff>112992</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9981311"/>
          <a:ext cx="889000" cy="7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160547</xdr:rowOff>
    </xdr:from>
    <xdr:to>
      <xdr:col>107</xdr:col>
      <xdr:colOff>101600</xdr:colOff>
      <xdr:row>58</xdr:row>
      <xdr:rowOff>90697</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81824</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1002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111754</xdr:rowOff>
    </xdr:from>
    <xdr:to>
      <xdr:col>102</xdr:col>
      <xdr:colOff>114300</xdr:colOff>
      <xdr:row>58</xdr:row>
      <xdr:rowOff>112992</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055854"/>
          <a:ext cx="889000" cy="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44285</xdr:rowOff>
    </xdr:from>
    <xdr:to>
      <xdr:col>102</xdr:col>
      <xdr:colOff>165100</xdr:colOff>
      <xdr:row>58</xdr:row>
      <xdr:rowOff>145885</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162412</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7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37560</xdr:rowOff>
    </xdr:from>
    <xdr:to>
      <xdr:col>98</xdr:col>
      <xdr:colOff>38100</xdr:colOff>
      <xdr:row>58</xdr:row>
      <xdr:rowOff>139160</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98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155687</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75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159938</xdr:rowOff>
    </xdr:from>
    <xdr:to>
      <xdr:col>116</xdr:col>
      <xdr:colOff>114300</xdr:colOff>
      <xdr:row>58</xdr:row>
      <xdr:rowOff>90088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993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11365</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78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163690</xdr:rowOff>
    </xdr:from>
    <xdr:to>
      <xdr:col>112</xdr:col>
      <xdr:colOff>38100</xdr:colOff>
      <xdr:row>58</xdr:row>
      <xdr:rowOff>93840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993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110367</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9711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157861</xdr:rowOff>
    </xdr:from>
    <xdr:to>
      <xdr:col>107</xdr:col>
      <xdr:colOff>101600</xdr:colOff>
      <xdr:row>58</xdr:row>
      <xdr:rowOff>88011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993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104538</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970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62192</xdr:rowOff>
    </xdr:from>
    <xdr:to>
      <xdr:col>102</xdr:col>
      <xdr:colOff>165100</xdr:colOff>
      <xdr:row>58</xdr:row>
      <xdr:rowOff>163792</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0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154919</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10099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60954</xdr:rowOff>
    </xdr:from>
    <xdr:to>
      <xdr:col>98</xdr:col>
      <xdr:colOff>38100</xdr:colOff>
      <xdr:row>58</xdr:row>
      <xdr:rowOff>162554</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00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153681</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10097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70701</xdr:rowOff>
    </xdr:from>
    <xdr:to>
      <xdr:col>116</xdr:col>
      <xdr:colOff>62864</xdr:colOff>
      <xdr:row>78</xdr:row>
      <xdr:rowOff>97561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243651"/>
          <a:ext cx="1269" cy="1227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101388</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47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97561</xdr:rowOff>
    </xdr:from>
    <xdr:to>
      <xdr:col>116</xdr:col>
      <xdr:colOff>152400</xdr:colOff>
      <xdr:row>78</xdr:row>
      <xdr:rowOff>97561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470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17378</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201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70701</xdr:rowOff>
    </xdr:from>
    <xdr:to>
      <xdr:col>116</xdr:col>
      <xdr:colOff>152400</xdr:colOff>
      <xdr:row>71</xdr:row>
      <xdr:rowOff>70701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243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86246</xdr:rowOff>
    </xdr:from>
    <xdr:to>
      <xdr:col>116</xdr:col>
      <xdr:colOff>63500</xdr:colOff>
      <xdr:row>74</xdr:row>
      <xdr:rowOff>114402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2773546"/>
          <a:ext cx="838200" cy="28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164482</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851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14605</xdr:rowOff>
    </xdr:from>
    <xdr:to>
      <xdr:col>116</xdr:col>
      <xdr:colOff>114300</xdr:colOff>
      <xdr:row>75</xdr:row>
      <xdr:rowOff>116205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114402</xdr:rowOff>
    </xdr:from>
    <xdr:to>
      <xdr:col>111</xdr:col>
      <xdr:colOff>177800</xdr:colOff>
      <xdr:row>74</xdr:row>
      <xdr:rowOff>127012</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2801702"/>
          <a:ext cx="889000" cy="1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47142</xdr:rowOff>
    </xdr:from>
    <xdr:to>
      <xdr:col>112</xdr:col>
      <xdr:colOff>38100</xdr:colOff>
      <xdr:row>75</xdr:row>
      <xdr:rowOff>148741</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139870</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9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127012</xdr:rowOff>
    </xdr:from>
    <xdr:to>
      <xdr:col>107</xdr:col>
      <xdr:colOff>50800</xdr:colOff>
      <xdr:row>74</xdr:row>
      <xdr:rowOff>162141</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2814312"/>
          <a:ext cx="889000" cy="35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63830</xdr:rowOff>
    </xdr:from>
    <xdr:to>
      <xdr:col>107</xdr:col>
      <xdr:colOff>101600</xdr:colOff>
      <xdr:row>75</xdr:row>
      <xdr:rowOff>165430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156557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0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162141</xdr:rowOff>
    </xdr:from>
    <xdr:to>
      <xdr:col>102</xdr:col>
      <xdr:colOff>114300</xdr:colOff>
      <xdr:row>75</xdr:row>
      <xdr:rowOff>62967</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2849441"/>
          <a:ext cx="889000" cy="7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69050</xdr:rowOff>
    </xdr:from>
    <xdr:to>
      <xdr:col>102</xdr:col>
      <xdr:colOff>165100</xdr:colOff>
      <xdr:row>75</xdr:row>
      <xdr:rowOff>170650</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161777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302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83223</xdr:rowOff>
    </xdr:from>
    <xdr:to>
      <xdr:col>98</xdr:col>
      <xdr:colOff>38100</xdr:colOff>
      <xdr:row>76</xdr:row>
      <xdr:rowOff>13373</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4500</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303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35446</xdr:rowOff>
    </xdr:from>
    <xdr:to>
      <xdr:col>116</xdr:col>
      <xdr:colOff>114300</xdr:colOff>
      <xdr:row>74</xdr:row>
      <xdr:rowOff>137046</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72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58323</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574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63602</xdr:rowOff>
    </xdr:from>
    <xdr:to>
      <xdr:col>112</xdr:col>
      <xdr:colOff>38100</xdr:colOff>
      <xdr:row>74</xdr:row>
      <xdr:rowOff>165202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75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10279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526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76212</xdr:rowOff>
    </xdr:from>
    <xdr:to>
      <xdr:col>107</xdr:col>
      <xdr:colOff>101600</xdr:colOff>
      <xdr:row>75</xdr:row>
      <xdr:rowOff>6362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276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22889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2538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111341</xdr:rowOff>
    </xdr:from>
    <xdr:to>
      <xdr:col>102</xdr:col>
      <xdr:colOff>165100</xdr:colOff>
      <xdr:row>75</xdr:row>
      <xdr:rowOff>41491</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279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58018</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2573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12167</xdr:rowOff>
    </xdr:from>
    <xdr:to>
      <xdr:col>98</xdr:col>
      <xdr:colOff>38100</xdr:colOff>
      <xdr:row>75</xdr:row>
      <xdr:rowOff>113767</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287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130294</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264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令和４年度は、学校給食費の公会計化に伴う物資共同購入事業などにより物件費などが増加したが、</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新型コロナウイルス感染症対策営業時間短縮等協力金事業の減などで補助費等が大きく減少したことにより、歳出全体では前年度から減少している。 </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なお、類似団体と比較すると、人件費や普通建設事業費は平均値を下回り、扶助費は例年平均値を上回っている。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愛媛県松山市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503,865
500,088
429.35
215,552,463
209,891,805
4,148,597
111,139,782
162,829,226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24.3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17018</xdr:rowOff>
    </xdr:from>
    <xdr:to>
      <xdr:col>24</xdr:col>
      <xdr:colOff>62865</xdr:colOff>
      <xdr:row>38</xdr:row>
      <xdr:rowOff>22352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1968"/>
          <a:ext cx="1270" cy="120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26179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41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22352</xdr:rowOff>
    </xdr:from>
    <xdr:to>
      <xdr:col>24</xdr:col>
      <xdr:colOff>152400</xdr:colOff>
      <xdr:row>38</xdr:row>
      <xdr:rowOff>22352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37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135145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0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17018</xdr:rowOff>
    </xdr:from>
    <xdr:to>
      <xdr:col>24</xdr:col>
      <xdr:colOff>152400</xdr:colOff>
      <xdr:row>31</xdr:row>
      <xdr:rowOff>17018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1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129032</xdr:rowOff>
    </xdr:from>
    <xdr:to>
      <xdr:col>24</xdr:col>
      <xdr:colOff>63500</xdr:colOff>
      <xdr:row>36</xdr:row>
      <xdr:rowOff>157226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01232"/>
          <a:ext cx="8382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65295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945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42418</xdr:rowOff>
    </xdr:from>
    <xdr:to>
      <xdr:col>24</xdr:col>
      <xdr:colOff>114300</xdr:colOff>
      <xdr:row>35</xdr:row>
      <xdr:rowOff>144018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130556</xdr:rowOff>
    </xdr:from>
    <xdr:to>
      <xdr:col>19</xdr:col>
      <xdr:colOff>177800</xdr:colOff>
      <xdr:row>36</xdr:row>
      <xdr:rowOff>157226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302756"/>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56134</xdr:rowOff>
    </xdr:from>
    <xdr:to>
      <xdr:col>20</xdr:col>
      <xdr:colOff>38100</xdr:colOff>
      <xdr:row>35</xdr:row>
      <xdr:rowOff>157734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2811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3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100838</xdr:rowOff>
    </xdr:from>
    <xdr:to>
      <xdr:col>15</xdr:col>
      <xdr:colOff>50800</xdr:colOff>
      <xdr:row>36</xdr:row>
      <xdr:rowOff>130556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73038"/>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58420</xdr:rowOff>
    </xdr:from>
    <xdr:to>
      <xdr:col>15</xdr:col>
      <xdr:colOff>101600</xdr:colOff>
      <xdr:row>35</xdr:row>
      <xdr:rowOff>160020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5097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100838</xdr:rowOff>
    </xdr:from>
    <xdr:to>
      <xdr:col>10</xdr:col>
      <xdr:colOff>114300</xdr:colOff>
      <xdr:row>36</xdr:row>
      <xdr:rowOff>137414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7303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21082</xdr:rowOff>
    </xdr:from>
    <xdr:to>
      <xdr:col>10</xdr:col>
      <xdr:colOff>165100</xdr:colOff>
      <xdr:row>35</xdr:row>
      <xdr:rowOff>122682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139209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9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29464</xdr:rowOff>
    </xdr:from>
    <xdr:to>
      <xdr:col>6</xdr:col>
      <xdr:colOff>38100</xdr:colOff>
      <xdr:row>35</xdr:row>
      <xdr:rowOff>131064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147591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05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78232</xdr:rowOff>
    </xdr:from>
    <xdr:to>
      <xdr:col>24</xdr:col>
      <xdr:colOff>114300</xdr:colOff>
      <xdr:row>37</xdr:row>
      <xdr:rowOff>8382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5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56659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2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106426</xdr:rowOff>
    </xdr:from>
    <xdr:to>
      <xdr:col>20</xdr:col>
      <xdr:colOff>38100</xdr:colOff>
      <xdr:row>37</xdr:row>
      <xdr:rowOff>36576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7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27703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7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79756</xdr:rowOff>
    </xdr:from>
    <xdr:to>
      <xdr:col>15</xdr:col>
      <xdr:colOff>101600</xdr:colOff>
      <xdr:row>37</xdr:row>
      <xdr:rowOff>9906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5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1033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4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50038</xdr:rowOff>
    </xdr:from>
    <xdr:to>
      <xdr:col>10</xdr:col>
      <xdr:colOff>165100</xdr:colOff>
      <xdr:row>36</xdr:row>
      <xdr:rowOff>151638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2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142765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1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86614</xdr:rowOff>
    </xdr:from>
    <xdr:to>
      <xdr:col>6</xdr:col>
      <xdr:colOff>38100</xdr:colOff>
      <xdr:row>37</xdr:row>
      <xdr:rowOff>16764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5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7891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51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13284</xdr:rowOff>
    </xdr:from>
    <xdr:to>
      <xdr:col>24</xdr:col>
      <xdr:colOff>62865</xdr:colOff>
      <xdr:row>58</xdr:row>
      <xdr:rowOff>28491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9100134"/>
          <a:ext cx="1270" cy="872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32318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7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28491</xdr:rowOff>
    </xdr:from>
    <xdr:to>
      <xdr:col>24</xdr:col>
      <xdr:colOff>152400</xdr:colOff>
      <xdr:row>58</xdr:row>
      <xdr:rowOff>28491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72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131411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875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13284</xdr:rowOff>
    </xdr:from>
    <xdr:to>
      <xdr:col>24</xdr:col>
      <xdr:colOff>152400</xdr:colOff>
      <xdr:row>53</xdr:row>
      <xdr:rowOff>13284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910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73123</xdr:rowOff>
    </xdr:from>
    <xdr:to>
      <xdr:col>24</xdr:col>
      <xdr:colOff>63500</xdr:colOff>
      <xdr:row>57</xdr:row>
      <xdr:rowOff>103679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845773"/>
          <a:ext cx="838200" cy="30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95296</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525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72419</xdr:rowOff>
    </xdr:from>
    <xdr:to>
      <xdr:col>24</xdr:col>
      <xdr:colOff>114300</xdr:colOff>
      <xdr:row>57</xdr:row>
      <xdr:rowOff>2569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7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47716</xdr:rowOff>
    </xdr:from>
    <xdr:to>
      <xdr:col>19</xdr:col>
      <xdr:colOff>177800</xdr:colOff>
      <xdr:row>57</xdr:row>
      <xdr:rowOff>73123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8791666"/>
          <a:ext cx="889000" cy="105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73203</xdr:rowOff>
    </xdr:from>
    <xdr:to>
      <xdr:col>20</xdr:col>
      <xdr:colOff>38100</xdr:colOff>
      <xdr:row>57</xdr:row>
      <xdr:rowOff>3353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74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19880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449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47716</xdr:rowOff>
    </xdr:from>
    <xdr:to>
      <xdr:col>15</xdr:col>
      <xdr:colOff>50800</xdr:colOff>
      <xdr:row>57</xdr:row>
      <xdr:rowOff>132700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8791666"/>
          <a:ext cx="889000" cy="1113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50</xdr:row>
      <xdr:rowOff>54120</xdr:rowOff>
    </xdr:from>
    <xdr:to>
      <xdr:col>15</xdr:col>
      <xdr:colOff>101600</xdr:colOff>
      <xdr:row>50</xdr:row>
      <xdr:rowOff>155720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8626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797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8401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132700</xdr:rowOff>
    </xdr:from>
    <xdr:to>
      <xdr:col>10</xdr:col>
      <xdr:colOff>114300</xdr:colOff>
      <xdr:row>57</xdr:row>
      <xdr:rowOff>132755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905350"/>
          <a:ext cx="889000" cy="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148129</xdr:rowOff>
    </xdr:from>
    <xdr:to>
      <xdr:col>10</xdr:col>
      <xdr:colOff>165100</xdr:colOff>
      <xdr:row>57</xdr:row>
      <xdr:rowOff>78279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49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94806</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52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1999</xdr:rowOff>
    </xdr:from>
    <xdr:to>
      <xdr:col>6</xdr:col>
      <xdr:colOff>38100</xdr:colOff>
      <xdr:row>57</xdr:row>
      <xdr:rowOff>103599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77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120126</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54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52879</xdr:rowOff>
    </xdr:from>
    <xdr:to>
      <xdr:col>24</xdr:col>
      <xdr:colOff>114300</xdr:colOff>
      <xdr:row>57</xdr:row>
      <xdr:rowOff>154479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2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139256</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40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22323</xdr:rowOff>
    </xdr:from>
    <xdr:to>
      <xdr:col>20</xdr:col>
      <xdr:colOff>38100</xdr:colOff>
      <xdr:row>57</xdr:row>
      <xdr:rowOff>123923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9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115050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887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168366</xdr:rowOff>
    </xdr:from>
    <xdr:to>
      <xdr:col>15</xdr:col>
      <xdr:colOff>101600</xdr:colOff>
      <xdr:row>51</xdr:row>
      <xdr:rowOff>98516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874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89643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8833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81900</xdr:rowOff>
    </xdr:from>
    <xdr:to>
      <xdr:col>10</xdr:col>
      <xdr:colOff>165100</xdr:colOff>
      <xdr:row>58</xdr:row>
      <xdr:rowOff>12050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5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3177</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94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81955</xdr:rowOff>
    </xdr:from>
    <xdr:to>
      <xdr:col>6</xdr:col>
      <xdr:colOff>38100</xdr:colOff>
      <xdr:row>58</xdr:row>
      <xdr:rowOff>12105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5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3232</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94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132805</xdr:rowOff>
    </xdr:from>
    <xdr:to>
      <xdr:col>24</xdr:col>
      <xdr:colOff>62865</xdr:colOff>
      <xdr:row>79</xdr:row>
      <xdr:rowOff>44712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34305"/>
          <a:ext cx="1270" cy="1454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48539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93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44712</xdr:rowOff>
    </xdr:from>
    <xdr:to>
      <xdr:col>24</xdr:col>
      <xdr:colOff>152400</xdr:colOff>
      <xdr:row>79</xdr:row>
      <xdr:rowOff>44712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89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79482</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0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300,754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132805</xdr:rowOff>
    </xdr:from>
    <xdr:to>
      <xdr:col>24</xdr:col>
      <xdr:colOff>152400</xdr:colOff>
      <xdr:row>70</xdr:row>
      <xdr:rowOff>132805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34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78261</xdr:rowOff>
    </xdr:from>
    <xdr:to>
      <xdr:col>24</xdr:col>
      <xdr:colOff>63500</xdr:colOff>
      <xdr:row>75</xdr:row>
      <xdr:rowOff>171275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937011"/>
          <a:ext cx="838200" cy="93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10761</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409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32334</xdr:rowOff>
    </xdr:from>
    <xdr:to>
      <xdr:col>24</xdr:col>
      <xdr:colOff>114300</xdr:colOff>
      <xdr:row>76</xdr:row>
      <xdr:rowOff>133934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6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78261</xdr:rowOff>
    </xdr:from>
    <xdr:to>
      <xdr:col>19</xdr:col>
      <xdr:colOff>177800</xdr:colOff>
      <xdr:row>76</xdr:row>
      <xdr:rowOff>145836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937011"/>
          <a:ext cx="889000" cy="239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142018</xdr:rowOff>
    </xdr:from>
    <xdr:to>
      <xdr:col>20</xdr:col>
      <xdr:colOff>38100</xdr:colOff>
      <xdr:row>76</xdr:row>
      <xdr:rowOff>72168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63295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93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145836</xdr:rowOff>
    </xdr:from>
    <xdr:to>
      <xdr:col>15</xdr:col>
      <xdr:colOff>50800</xdr:colOff>
      <xdr:row>77</xdr:row>
      <xdr:rowOff>49978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176036"/>
          <a:ext cx="889000" cy="75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33176</xdr:rowOff>
    </xdr:from>
    <xdr:to>
      <xdr:col>15</xdr:col>
      <xdr:colOff>101600</xdr:colOff>
      <xdr:row>77</xdr:row>
      <xdr:rowOff>134776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125903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32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49978</xdr:rowOff>
    </xdr:from>
    <xdr:to>
      <xdr:col>10</xdr:col>
      <xdr:colOff>114300</xdr:colOff>
      <xdr:row>77</xdr:row>
      <xdr:rowOff>99375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51628"/>
          <a:ext cx="889000" cy="49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90171</xdr:rowOff>
    </xdr:from>
    <xdr:to>
      <xdr:col>10</xdr:col>
      <xdr:colOff>165100</xdr:colOff>
      <xdr:row>78</xdr:row>
      <xdr:rowOff>20321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9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11448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384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138525</xdr:rowOff>
    </xdr:from>
    <xdr:to>
      <xdr:col>6</xdr:col>
      <xdr:colOff>38100</xdr:colOff>
      <xdr:row>78</xdr:row>
      <xdr:rowOff>68675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4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59802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432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120474</xdr:rowOff>
    </xdr:from>
    <xdr:to>
      <xdr:col>24</xdr:col>
      <xdr:colOff>114300</xdr:colOff>
      <xdr:row>76</xdr:row>
      <xdr:rowOff>50623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7922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143351</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830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27461</xdr:rowOff>
    </xdr:from>
    <xdr:to>
      <xdr:col>20</xdr:col>
      <xdr:colOff>38100</xdr:colOff>
      <xdr:row>75</xdr:row>
      <xdr:rowOff>129061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88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145588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66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95036</xdr:rowOff>
    </xdr:from>
    <xdr:to>
      <xdr:col>15</xdr:col>
      <xdr:colOff>101600</xdr:colOff>
      <xdr:row>77</xdr:row>
      <xdr:rowOff>25186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2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41712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90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170628</xdr:rowOff>
    </xdr:from>
    <xdr:to>
      <xdr:col>10</xdr:col>
      <xdr:colOff>165100</xdr:colOff>
      <xdr:row>77</xdr:row>
      <xdr:rowOff>100778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0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117305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976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48575</xdr:rowOff>
    </xdr:from>
    <xdr:to>
      <xdr:col>6</xdr:col>
      <xdr:colOff>38100</xdr:colOff>
      <xdr:row>77</xdr:row>
      <xdr:rowOff>150175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5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166702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025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2082</xdr:rowOff>
    </xdr:from>
    <xdr:to>
      <xdr:col>24</xdr:col>
      <xdr:colOff>62865</xdr:colOff>
      <xdr:row>97</xdr:row>
      <xdr:rowOff>25674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04032"/>
          <a:ext cx="1270" cy="1052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29501</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660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25674</xdr:rowOff>
    </xdr:from>
    <xdr:to>
      <xdr:col>24</xdr:col>
      <xdr:colOff>152400</xdr:colOff>
      <xdr:row>97</xdr:row>
      <xdr:rowOff>25674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65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120209</xdr:rowOff>
    </xdr:from>
    <xdr:ext cx="534377"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379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2082</xdr:rowOff>
    </xdr:from>
    <xdr:to>
      <xdr:col>24</xdr:col>
      <xdr:colOff>152400</xdr:colOff>
      <xdr:row>91</xdr:row>
      <xdr:rowOff>2082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04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16805</xdr:rowOff>
    </xdr:from>
    <xdr:to>
      <xdr:col>24</xdr:col>
      <xdr:colOff>63500</xdr:colOff>
      <xdr:row>96</xdr:row>
      <xdr:rowOff>145072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476005"/>
          <a:ext cx="838200" cy="128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142067</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0869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119190</xdr:rowOff>
    </xdr:from>
    <xdr:to>
      <xdr:col>24</xdr:col>
      <xdr:colOff>114300</xdr:colOff>
      <xdr:row>95</xdr:row>
      <xdr:rowOff>49340</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2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145072</xdr:rowOff>
    </xdr:from>
    <xdr:to>
      <xdr:col>19</xdr:col>
      <xdr:colOff>177800</xdr:colOff>
      <xdr:row>98</xdr:row>
      <xdr:rowOff>10747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604272"/>
          <a:ext cx="889000" cy="20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166326</xdr:rowOff>
    </xdr:from>
    <xdr:to>
      <xdr:col>20</xdr:col>
      <xdr:colOff>38100</xdr:colOff>
      <xdr:row>95</xdr:row>
      <xdr:rowOff>96476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113003</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05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10747</xdr:rowOff>
    </xdr:from>
    <xdr:to>
      <xdr:col>15</xdr:col>
      <xdr:colOff>50800</xdr:colOff>
      <xdr:row>98</xdr:row>
      <xdr:rowOff>34110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812847"/>
          <a:ext cx="889000" cy="2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73995</xdr:rowOff>
    </xdr:from>
    <xdr:to>
      <xdr:col>15</xdr:col>
      <xdr:colOff>101600</xdr:colOff>
      <xdr:row>97</xdr:row>
      <xdr:rowOff>4145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20672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30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74983</xdr:rowOff>
    </xdr:from>
    <xdr:to>
      <xdr:col>10</xdr:col>
      <xdr:colOff>114300</xdr:colOff>
      <xdr:row>98</xdr:row>
      <xdr:rowOff>34110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705633"/>
          <a:ext cx="889000" cy="130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89929</xdr:rowOff>
    </xdr:from>
    <xdr:to>
      <xdr:col>10</xdr:col>
      <xdr:colOff>165100</xdr:colOff>
      <xdr:row>97</xdr:row>
      <xdr:rowOff>20079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54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36606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32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105200</xdr:rowOff>
    </xdr:from>
    <xdr:to>
      <xdr:col>6</xdr:col>
      <xdr:colOff>38100</xdr:colOff>
      <xdr:row>97</xdr:row>
      <xdr:rowOff>35350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56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51877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33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137455</xdr:rowOff>
    </xdr:from>
    <xdr:to>
      <xdr:col>24</xdr:col>
      <xdr:colOff>114300</xdr:colOff>
      <xdr:row>96</xdr:row>
      <xdr:rowOff>67605</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42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115882</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40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94272</xdr:rowOff>
    </xdr:from>
    <xdr:to>
      <xdr:col>20</xdr:col>
      <xdr:colOff>38100</xdr:colOff>
      <xdr:row>97</xdr:row>
      <xdr:rowOff>24422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55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15549</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64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131397</xdr:rowOff>
    </xdr:from>
    <xdr:to>
      <xdr:col>15</xdr:col>
      <xdr:colOff>101600</xdr:colOff>
      <xdr:row>98</xdr:row>
      <xdr:rowOff>61547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6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52674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5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154760</xdr:rowOff>
    </xdr:from>
    <xdr:to>
      <xdr:col>10</xdr:col>
      <xdr:colOff>165100</xdr:colOff>
      <xdr:row>98</xdr:row>
      <xdr:rowOff>84910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8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76037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7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24183</xdr:rowOff>
    </xdr:from>
    <xdr:to>
      <xdr:col>6</xdr:col>
      <xdr:colOff>38100</xdr:colOff>
      <xdr:row>97</xdr:row>
      <xdr:rowOff>125783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65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116910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74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51003</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365953"/>
          <a:ext cx="1270" cy="1288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169130</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5141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51003</xdr:rowOff>
    </xdr:from>
    <xdr:to>
      <xdr:col>55</xdr:col>
      <xdr:colOff>88900</xdr:colOff>
      <xdr:row>31</xdr:row>
      <xdr:rowOff>51003</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365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119583</xdr:rowOff>
    </xdr:from>
    <xdr:to>
      <xdr:col>55</xdr:col>
      <xdr:colOff>0</xdr:colOff>
      <xdr:row>36</xdr:row>
      <xdr:rowOff>120498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291783"/>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93387</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2655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114960</xdr:rowOff>
    </xdr:from>
    <xdr:to>
      <xdr:col>55</xdr:col>
      <xdr:colOff>50800</xdr:colOff>
      <xdr:row>37</xdr:row>
      <xdr:rowOff>45110</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119583</xdr:rowOff>
    </xdr:from>
    <xdr:to>
      <xdr:col>50</xdr:col>
      <xdr:colOff>114300</xdr:colOff>
      <xdr:row>36</xdr:row>
      <xdr:rowOff>122326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8750300" y="6291783"/>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99873</xdr:rowOff>
    </xdr:from>
    <xdr:to>
      <xdr:col>50</xdr:col>
      <xdr:colOff>165100</xdr:colOff>
      <xdr:row>37</xdr:row>
      <xdr:rowOff>30023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21150</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364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122326</xdr:rowOff>
    </xdr:from>
    <xdr:to>
      <xdr:col>45</xdr:col>
      <xdr:colOff>177800</xdr:colOff>
      <xdr:row>37</xdr:row>
      <xdr:rowOff>3912</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294526"/>
          <a:ext cx="889000" cy="53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96672</xdr:rowOff>
    </xdr:from>
    <xdr:to>
      <xdr:col>46</xdr:col>
      <xdr:colOff>38100</xdr:colOff>
      <xdr:row>37</xdr:row>
      <xdr:rowOff>26822</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17949</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61017" y="6361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3912</xdr:rowOff>
    </xdr:from>
    <xdr:to>
      <xdr:col>41</xdr:col>
      <xdr:colOff>50800</xdr:colOff>
      <xdr:row>37</xdr:row>
      <xdr:rowOff>8941</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347562"/>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110846</xdr:rowOff>
    </xdr:from>
    <xdr:to>
      <xdr:col>41</xdr:col>
      <xdr:colOff>101600</xdr:colOff>
      <xdr:row>37</xdr:row>
      <xdr:rowOff>40996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57523</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058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134620</xdr:rowOff>
    </xdr:from>
    <xdr:to>
      <xdr:col>36</xdr:col>
      <xdr:colOff>165100</xdr:colOff>
      <xdr:row>37</xdr:row>
      <xdr:rowOff>64770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55897</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39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69698</xdr:rowOff>
    </xdr:from>
    <xdr:to>
      <xdr:col>55</xdr:col>
      <xdr:colOff>50800</xdr:colOff>
      <xdr:row>36</xdr:row>
      <xdr:rowOff>171298</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24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92575</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093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68783</xdr:rowOff>
    </xdr:from>
    <xdr:to>
      <xdr:col>50</xdr:col>
      <xdr:colOff>165100</xdr:colOff>
      <xdr:row>36</xdr:row>
      <xdr:rowOff>170383</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24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15460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0162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71526</xdr:rowOff>
    </xdr:from>
    <xdr:to>
      <xdr:col>46</xdr:col>
      <xdr:colOff>38100</xdr:colOff>
      <xdr:row>37</xdr:row>
      <xdr:rowOff>1676</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24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18203</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0189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124562</xdr:rowOff>
    </xdr:from>
    <xdr:to>
      <xdr:col>41</xdr:col>
      <xdr:colOff>101600</xdr:colOff>
      <xdr:row>37</xdr:row>
      <xdr:rowOff>54712</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296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45839</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3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129591</xdr:rowOff>
    </xdr:from>
    <xdr:to>
      <xdr:col>36</xdr:col>
      <xdr:colOff>165100</xdr:colOff>
      <xdr:row>37</xdr:row>
      <xdr:rowOff>59741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30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76268</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0770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農林水産業費グラフ枠">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54946</xdr:rowOff>
    </xdr:from>
    <xdr:to>
      <xdr:col>54</xdr:col>
      <xdr:colOff>189865</xdr:colOff>
      <xdr:row>58</xdr:row>
      <xdr:rowOff>18999</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flipV="1">
          <a:off x="10475595" y="8798896"/>
          <a:ext cx="1270" cy="116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22826</xdr:rowOff>
    </xdr:from>
    <xdr:ext cx="378565" cy="259045"/>
    <xdr:sp macro="" textlink="">
      <xdr:nvSpPr>
        <xdr:cNvPr id="336" name="農林水産業費最小値テキスト">
          <a:extLst>
            <a:ext uri="{FF2B5EF4-FFF2-40B4-BE49-F238E27FC236}">
              <a16:creationId xmlns:a16="http://schemas.microsoft.com/office/drawing/2014/main" id="{00000000-0008-0000-0700-000050010000}"/>
            </a:ext>
          </a:extLst>
        </xdr:cNvPr>
        <xdr:cNvSpPr txBox="1"/>
      </xdr:nvSpPr>
      <xdr:spPr>
        <a:xfrm>
          <a:off x="10528300" y="9966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18999</xdr:rowOff>
    </xdr:from>
    <xdr:to>
      <xdr:col>55</xdr:col>
      <xdr:colOff>88900</xdr:colOff>
      <xdr:row>58</xdr:row>
      <xdr:rowOff>18999</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10388600" y="9963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1623</xdr:rowOff>
    </xdr:from>
    <xdr:ext cx="534377" cy="259045"/>
    <xdr:sp macro="" textlink="">
      <xdr:nvSpPr>
        <xdr:cNvPr id="338" name="農林水産業費最大値テキスト">
          <a:extLst>
            <a:ext uri="{FF2B5EF4-FFF2-40B4-BE49-F238E27FC236}">
              <a16:creationId xmlns:a16="http://schemas.microsoft.com/office/drawing/2014/main" id="{00000000-0008-0000-0700-000052010000}"/>
            </a:ext>
          </a:extLst>
        </xdr:cNvPr>
        <xdr:cNvSpPr txBox="1"/>
      </xdr:nvSpPr>
      <xdr:spPr>
        <a:xfrm>
          <a:off x="10528300" y="857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54946</xdr:rowOff>
    </xdr:from>
    <xdr:to>
      <xdr:col>55</xdr:col>
      <xdr:colOff>88900</xdr:colOff>
      <xdr:row>51</xdr:row>
      <xdr:rowOff>54946</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8798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54032</xdr:rowOff>
    </xdr:from>
    <xdr:to>
      <xdr:col>55</xdr:col>
      <xdr:colOff>0</xdr:colOff>
      <xdr:row>56</xdr:row>
      <xdr:rowOff>66491</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9639300" y="9655232"/>
          <a:ext cx="838200" cy="12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34682</xdr:rowOff>
    </xdr:from>
    <xdr:ext cx="469744" cy="259045"/>
    <xdr:sp macro="" textlink="">
      <xdr:nvSpPr>
        <xdr:cNvPr id="341" name="農林水産業費平均値テキスト">
          <a:extLst>
            <a:ext uri="{FF2B5EF4-FFF2-40B4-BE49-F238E27FC236}">
              <a16:creationId xmlns:a16="http://schemas.microsoft.com/office/drawing/2014/main" id="{00000000-0008-0000-0700-000055010000}"/>
            </a:ext>
          </a:extLst>
        </xdr:cNvPr>
        <xdr:cNvSpPr txBox="1"/>
      </xdr:nvSpPr>
      <xdr:spPr>
        <a:xfrm>
          <a:off x="10528300" y="9464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11805</xdr:rowOff>
    </xdr:from>
    <xdr:to>
      <xdr:col>55</xdr:col>
      <xdr:colOff>50800</xdr:colOff>
      <xdr:row>56</xdr:row>
      <xdr:rowOff>113405</xdr:rowOff>
    </xdr:to>
    <xdr:sp macro="" textlink="">
      <xdr:nvSpPr>
        <xdr:cNvPr id="342" name="フローチャート: 判断 341">
          <a:extLst>
            <a:ext uri="{FF2B5EF4-FFF2-40B4-BE49-F238E27FC236}">
              <a16:creationId xmlns:a16="http://schemas.microsoft.com/office/drawing/2014/main" id="{00000000-0008-0000-0700-000056010000}"/>
            </a:ext>
          </a:extLst>
        </xdr:cNvPr>
        <xdr:cNvSpPr/>
      </xdr:nvSpPr>
      <xdr:spPr>
        <a:xfrm>
          <a:off x="10426700" y="961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54032</xdr:rowOff>
    </xdr:from>
    <xdr:to>
      <xdr:col>50</xdr:col>
      <xdr:colOff>114300</xdr:colOff>
      <xdr:row>56</xdr:row>
      <xdr:rowOff>66319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8750300" y="9655232"/>
          <a:ext cx="889000" cy="1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17463</xdr:rowOff>
    </xdr:from>
    <xdr:to>
      <xdr:col>50</xdr:col>
      <xdr:colOff>165100</xdr:colOff>
      <xdr:row>56</xdr:row>
      <xdr:rowOff>119063</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9588500" y="961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110190</xdr:rowOff>
    </xdr:from>
    <xdr:ext cx="469744"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9404428" y="9711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66319</xdr:rowOff>
    </xdr:from>
    <xdr:to>
      <xdr:col>45</xdr:col>
      <xdr:colOff>177800</xdr:colOff>
      <xdr:row>56</xdr:row>
      <xdr:rowOff>84493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7861300" y="9667519"/>
          <a:ext cx="889000" cy="1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165424</xdr:rowOff>
    </xdr:from>
    <xdr:to>
      <xdr:col>46</xdr:col>
      <xdr:colOff>38100</xdr:colOff>
      <xdr:row>56</xdr:row>
      <xdr:rowOff>95574</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8699500" y="959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112101</xdr:rowOff>
    </xdr:from>
    <xdr:ext cx="469744"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8515428" y="9370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79749</xdr:rowOff>
    </xdr:from>
    <xdr:to>
      <xdr:col>41</xdr:col>
      <xdr:colOff>50800</xdr:colOff>
      <xdr:row>56</xdr:row>
      <xdr:rowOff>84493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6972300" y="9680949"/>
          <a:ext cx="889000" cy="4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11119</xdr:rowOff>
    </xdr:from>
    <xdr:to>
      <xdr:col>41</xdr:col>
      <xdr:colOff>101600</xdr:colOff>
      <xdr:row>56</xdr:row>
      <xdr:rowOff>112719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7810500" y="961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129246</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7626428" y="9387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14548</xdr:rowOff>
    </xdr:from>
    <xdr:to>
      <xdr:col>36</xdr:col>
      <xdr:colOff>165100</xdr:colOff>
      <xdr:row>56</xdr:row>
      <xdr:rowOff>116148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6921500" y="9615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132675</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6737428" y="9390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15691</xdr:rowOff>
    </xdr:from>
    <xdr:to>
      <xdr:col>55</xdr:col>
      <xdr:colOff>50800</xdr:colOff>
      <xdr:row>56</xdr:row>
      <xdr:rowOff>117291</xdr:rowOff>
    </xdr:to>
    <xdr:sp macro="" textlink="">
      <xdr:nvSpPr>
        <xdr:cNvPr id="359" name="楕円 358">
          <a:extLst>
            <a:ext uri="{FF2B5EF4-FFF2-40B4-BE49-F238E27FC236}">
              <a16:creationId xmlns:a16="http://schemas.microsoft.com/office/drawing/2014/main" id="{00000000-0008-0000-0700-000067010000}"/>
            </a:ext>
          </a:extLst>
        </xdr:cNvPr>
        <xdr:cNvSpPr/>
      </xdr:nvSpPr>
      <xdr:spPr>
        <a:xfrm>
          <a:off x="10426700" y="961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165568</xdr:rowOff>
    </xdr:from>
    <xdr:ext cx="469744" cy="259045"/>
    <xdr:sp macro="" textlink="">
      <xdr:nvSpPr>
        <xdr:cNvPr id="360" name="農林水産業費該当値テキスト">
          <a:extLst>
            <a:ext uri="{FF2B5EF4-FFF2-40B4-BE49-F238E27FC236}">
              <a16:creationId xmlns:a16="http://schemas.microsoft.com/office/drawing/2014/main" id="{00000000-0008-0000-0700-000068010000}"/>
            </a:ext>
          </a:extLst>
        </xdr:cNvPr>
        <xdr:cNvSpPr txBox="1"/>
      </xdr:nvSpPr>
      <xdr:spPr>
        <a:xfrm>
          <a:off x="10528300" y="9595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3232</xdr:rowOff>
    </xdr:from>
    <xdr:to>
      <xdr:col>50</xdr:col>
      <xdr:colOff>165100</xdr:colOff>
      <xdr:row>56</xdr:row>
      <xdr:rowOff>104832</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9588500" y="96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121359</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04428" y="9379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15519</xdr:rowOff>
    </xdr:from>
    <xdr:to>
      <xdr:col>46</xdr:col>
      <xdr:colOff>38100</xdr:colOff>
      <xdr:row>56</xdr:row>
      <xdr:rowOff>117119</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8699500" y="961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108246</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15428" y="9709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33693</xdr:rowOff>
    </xdr:from>
    <xdr:to>
      <xdr:col>41</xdr:col>
      <xdr:colOff>101600</xdr:colOff>
      <xdr:row>56</xdr:row>
      <xdr:rowOff>135293</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7810500" y="963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126420</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26428" y="9727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28949</xdr:rowOff>
    </xdr:from>
    <xdr:to>
      <xdr:col>36</xdr:col>
      <xdr:colOff>165100</xdr:colOff>
      <xdr:row>56</xdr:row>
      <xdr:rowOff>130549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6921500" y="963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121676</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37428" y="9722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143358</xdr:rowOff>
    </xdr:from>
    <xdr:to>
      <xdr:col>54</xdr:col>
      <xdr:colOff>189865</xdr:colOff>
      <xdr:row>79</xdr:row>
      <xdr:rowOff>82533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144858"/>
          <a:ext cx="1270" cy="1482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86360</xdr:rowOff>
    </xdr:from>
    <xdr:ext cx="469744"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630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82533</xdr:rowOff>
    </xdr:from>
    <xdr:to>
      <xdr:col>55</xdr:col>
      <xdr:colOff>88900</xdr:colOff>
      <xdr:row>79</xdr:row>
      <xdr:rowOff>82533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627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90035</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92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143358</xdr:rowOff>
    </xdr:from>
    <xdr:to>
      <xdr:col>55</xdr:col>
      <xdr:colOff>88900</xdr:colOff>
      <xdr:row>70</xdr:row>
      <xdr:rowOff>143358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144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110243</xdr:rowOff>
    </xdr:from>
    <xdr:to>
      <xdr:col>55</xdr:col>
      <xdr:colOff>0</xdr:colOff>
      <xdr:row>77</xdr:row>
      <xdr:rowOff>126130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9639300" y="12968993"/>
          <a:ext cx="838200" cy="35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100931</xdr:rowOff>
    </xdr:from>
    <xdr:ext cx="534377"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33025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122504</xdr:rowOff>
    </xdr:from>
    <xdr:to>
      <xdr:col>55</xdr:col>
      <xdr:colOff>50800</xdr:colOff>
      <xdr:row>78</xdr:row>
      <xdr:rowOff>52654</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110243</xdr:rowOff>
    </xdr:from>
    <xdr:to>
      <xdr:col>50</xdr:col>
      <xdr:colOff>114300</xdr:colOff>
      <xdr:row>77</xdr:row>
      <xdr:rowOff>16974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8750300" y="12968993"/>
          <a:ext cx="889000" cy="249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95431</xdr:rowOff>
    </xdr:from>
    <xdr:to>
      <xdr:col>50</xdr:col>
      <xdr:colOff>165100</xdr:colOff>
      <xdr:row>78</xdr:row>
      <xdr:rowOff>25581</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16708</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372111" y="1338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16974</xdr:rowOff>
    </xdr:from>
    <xdr:to>
      <xdr:col>45</xdr:col>
      <xdr:colOff>177800</xdr:colOff>
      <xdr:row>78</xdr:row>
      <xdr:rowOff>87351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7861300" y="13218624"/>
          <a:ext cx="889000" cy="241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68914</xdr:rowOff>
    </xdr:from>
    <xdr:to>
      <xdr:col>46</xdr:col>
      <xdr:colOff>38100</xdr:colOff>
      <xdr:row>77</xdr:row>
      <xdr:rowOff>170514</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161641</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483111" y="1336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87351</xdr:rowOff>
    </xdr:from>
    <xdr:to>
      <xdr:col>41</xdr:col>
      <xdr:colOff>50800</xdr:colOff>
      <xdr:row>78</xdr:row>
      <xdr:rowOff>120596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6972300" y="13460451"/>
          <a:ext cx="889000" cy="33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38134</xdr:rowOff>
    </xdr:from>
    <xdr:to>
      <xdr:col>41</xdr:col>
      <xdr:colOff>101600</xdr:colOff>
      <xdr:row>78</xdr:row>
      <xdr:rowOff>139734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130861</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594111" y="1350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49467</xdr:rowOff>
    </xdr:from>
    <xdr:to>
      <xdr:col>36</xdr:col>
      <xdr:colOff>165100</xdr:colOff>
      <xdr:row>78</xdr:row>
      <xdr:rowOff>151067</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42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167594</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05111" y="1319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75330</xdr:rowOff>
    </xdr:from>
    <xdr:to>
      <xdr:col>55</xdr:col>
      <xdr:colOff>50800</xdr:colOff>
      <xdr:row>78</xdr:row>
      <xdr:rowOff>5480</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27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98207</xdr:rowOff>
    </xdr:from>
    <xdr:ext cx="534377"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3128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59443</xdr:rowOff>
    </xdr:from>
    <xdr:to>
      <xdr:col>50</xdr:col>
      <xdr:colOff>165100</xdr:colOff>
      <xdr:row>75</xdr:row>
      <xdr:rowOff>161043</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291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6120</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372111" y="1269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137624</xdr:rowOff>
    </xdr:from>
    <xdr:to>
      <xdr:col>46</xdr:col>
      <xdr:colOff>38100</xdr:colOff>
      <xdr:row>77</xdr:row>
      <xdr:rowOff>67774</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16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84301</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483111" y="12943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36551</xdr:rowOff>
    </xdr:from>
    <xdr:to>
      <xdr:col>41</xdr:col>
      <xdr:colOff>101600</xdr:colOff>
      <xdr:row>78</xdr:row>
      <xdr:rowOff>138151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409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154678</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594111" y="13184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69796</xdr:rowOff>
    </xdr:from>
    <xdr:to>
      <xdr:col>36</xdr:col>
      <xdr:colOff>165100</xdr:colOff>
      <xdr:row>78</xdr:row>
      <xdr:rowOff>171396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44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162523</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37428" y="1353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44227</xdr:rowOff>
    </xdr:from>
    <xdr:to>
      <xdr:col>54</xdr:col>
      <xdr:colOff>189865</xdr:colOff>
      <xdr:row>99</xdr:row>
      <xdr:rowOff>38773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474727"/>
          <a:ext cx="1270" cy="1537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42600</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701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38773</xdr:rowOff>
    </xdr:from>
    <xdr:to>
      <xdr:col>55</xdr:col>
      <xdr:colOff>88900</xdr:colOff>
      <xdr:row>99</xdr:row>
      <xdr:rowOff>38773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701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162354</xdr:rowOff>
    </xdr:from>
    <xdr:ext cx="599010"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249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44227</xdr:rowOff>
    </xdr:from>
    <xdr:to>
      <xdr:col>55</xdr:col>
      <xdr:colOff>88900</xdr:colOff>
      <xdr:row>90</xdr:row>
      <xdr:rowOff>44227</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47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52963</xdr:rowOff>
    </xdr:from>
    <xdr:to>
      <xdr:col>55</xdr:col>
      <xdr:colOff>0</xdr:colOff>
      <xdr:row>98</xdr:row>
      <xdr:rowOff>71284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9639300" y="16855063"/>
          <a:ext cx="838200" cy="1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16434</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475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165007</xdr:rowOff>
    </xdr:from>
    <xdr:to>
      <xdr:col>55</xdr:col>
      <xdr:colOff>50800</xdr:colOff>
      <xdr:row>97</xdr:row>
      <xdr:rowOff>95157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62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52963</xdr:rowOff>
    </xdr:from>
    <xdr:to>
      <xdr:col>50</xdr:col>
      <xdr:colOff>114300</xdr:colOff>
      <xdr:row>98</xdr:row>
      <xdr:rowOff>69095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8750300" y="16855063"/>
          <a:ext cx="889000" cy="16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14980</xdr:rowOff>
    </xdr:from>
    <xdr:to>
      <xdr:col>50</xdr:col>
      <xdr:colOff>165100</xdr:colOff>
      <xdr:row>97</xdr:row>
      <xdr:rowOff>116580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64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133107</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42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12957</xdr:rowOff>
    </xdr:from>
    <xdr:to>
      <xdr:col>45</xdr:col>
      <xdr:colOff>177800</xdr:colOff>
      <xdr:row>98</xdr:row>
      <xdr:rowOff>69095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7861300" y="16815057"/>
          <a:ext cx="889000" cy="56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154181</xdr:rowOff>
    </xdr:from>
    <xdr:to>
      <xdr:col>46</xdr:col>
      <xdr:colOff>38100</xdr:colOff>
      <xdr:row>97</xdr:row>
      <xdr:rowOff>84331</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613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100858</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388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10362</xdr:rowOff>
    </xdr:from>
    <xdr:to>
      <xdr:col>41</xdr:col>
      <xdr:colOff>50800</xdr:colOff>
      <xdr:row>98</xdr:row>
      <xdr:rowOff>12957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6972300" y="16812462"/>
          <a:ext cx="889000" cy="2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5102</xdr:rowOff>
    </xdr:from>
    <xdr:to>
      <xdr:col>41</xdr:col>
      <xdr:colOff>101600</xdr:colOff>
      <xdr:row>97</xdr:row>
      <xdr:rowOff>106702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63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123229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41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10164</xdr:rowOff>
    </xdr:from>
    <xdr:to>
      <xdr:col>36</xdr:col>
      <xdr:colOff>165100</xdr:colOff>
      <xdr:row>97</xdr:row>
      <xdr:rowOff>111764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64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128291</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41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20484</xdr:rowOff>
    </xdr:from>
    <xdr:to>
      <xdr:col>55</xdr:col>
      <xdr:colOff>50800</xdr:colOff>
      <xdr:row>98</xdr:row>
      <xdr:rowOff>122084</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82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170361</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80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2163</xdr:rowOff>
    </xdr:from>
    <xdr:to>
      <xdr:col>50</xdr:col>
      <xdr:colOff>165100</xdr:colOff>
      <xdr:row>98</xdr:row>
      <xdr:rowOff>103763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80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94890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896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18295</xdr:rowOff>
    </xdr:from>
    <xdr:to>
      <xdr:col>46</xdr:col>
      <xdr:colOff>38100</xdr:colOff>
      <xdr:row>98</xdr:row>
      <xdr:rowOff>119895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82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111022</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91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133607</xdr:rowOff>
    </xdr:from>
    <xdr:to>
      <xdr:col>41</xdr:col>
      <xdr:colOff>101600</xdr:colOff>
      <xdr:row>98</xdr:row>
      <xdr:rowOff>63757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76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54884</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85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131012</xdr:rowOff>
    </xdr:from>
    <xdr:to>
      <xdr:col>36</xdr:col>
      <xdr:colOff>165100</xdr:colOff>
      <xdr:row>98</xdr:row>
      <xdr:rowOff>61162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761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52289</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854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70793</xdr:rowOff>
    </xdr:from>
    <xdr:to>
      <xdr:col>85</xdr:col>
      <xdr:colOff>126364</xdr:colOff>
      <xdr:row>38</xdr:row>
      <xdr:rowOff>157498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214293"/>
          <a:ext cx="1269" cy="1458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161325</xdr:rowOff>
    </xdr:from>
    <xdr:ext cx="469744"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7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157498</xdr:rowOff>
    </xdr:from>
    <xdr:to>
      <xdr:col>86</xdr:col>
      <xdr:colOff>25400</xdr:colOff>
      <xdr:row>38</xdr:row>
      <xdr:rowOff>157498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72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17470</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8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70793</xdr:rowOff>
    </xdr:from>
    <xdr:to>
      <xdr:col>86</xdr:col>
      <xdr:colOff>25400</xdr:colOff>
      <xdr:row>30</xdr:row>
      <xdr:rowOff>70793</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214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1724</xdr:rowOff>
    </xdr:from>
    <xdr:to>
      <xdr:col>85</xdr:col>
      <xdr:colOff>127000</xdr:colOff>
      <xdr:row>37</xdr:row>
      <xdr:rowOff>25727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345374"/>
          <a:ext cx="8382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44993</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58742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22116</xdr:rowOff>
    </xdr:from>
    <xdr:to>
      <xdr:col>85</xdr:col>
      <xdr:colOff>177800</xdr:colOff>
      <xdr:row>35</xdr:row>
      <xdr:rowOff>123716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25727</xdr:rowOff>
    </xdr:from>
    <xdr:to>
      <xdr:col>81</xdr:col>
      <xdr:colOff>50800</xdr:colOff>
      <xdr:row>37</xdr:row>
      <xdr:rowOff>53975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369377"/>
          <a:ext cx="889000" cy="2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76490</xdr:rowOff>
    </xdr:from>
    <xdr:to>
      <xdr:col>81</xdr:col>
      <xdr:colOff>101600</xdr:colOff>
      <xdr:row>36</xdr:row>
      <xdr:rowOff>6640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07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23167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585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36667</xdr:rowOff>
    </xdr:from>
    <xdr:to>
      <xdr:col>76</xdr:col>
      <xdr:colOff>114300</xdr:colOff>
      <xdr:row>37</xdr:row>
      <xdr:rowOff>53975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380317"/>
          <a:ext cx="889000" cy="1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8727</xdr:rowOff>
    </xdr:from>
    <xdr:to>
      <xdr:col>76</xdr:col>
      <xdr:colOff>165100</xdr:colOff>
      <xdr:row>35</xdr:row>
      <xdr:rowOff>110327</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00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126854</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578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36667</xdr:rowOff>
    </xdr:from>
    <xdr:to>
      <xdr:col>71</xdr:col>
      <xdr:colOff>177800</xdr:colOff>
      <xdr:row>38</xdr:row>
      <xdr:rowOff>44341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380317"/>
          <a:ext cx="889000" cy="179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33220</xdr:rowOff>
    </xdr:from>
    <xdr:to>
      <xdr:col>72</xdr:col>
      <xdr:colOff>38100</xdr:colOff>
      <xdr:row>35</xdr:row>
      <xdr:rowOff>134820</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03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151347</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580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84981</xdr:rowOff>
    </xdr:from>
    <xdr:to>
      <xdr:col>67</xdr:col>
      <xdr:colOff>101600</xdr:colOff>
      <xdr:row>36</xdr:row>
      <xdr:rowOff>15131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08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31658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586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122374</xdr:rowOff>
    </xdr:from>
    <xdr:to>
      <xdr:col>85</xdr:col>
      <xdr:colOff>177800</xdr:colOff>
      <xdr:row>37</xdr:row>
      <xdr:rowOff>52524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29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100801</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273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146377</xdr:rowOff>
    </xdr:from>
    <xdr:to>
      <xdr:col>81</xdr:col>
      <xdr:colOff>101600</xdr:colOff>
      <xdr:row>37</xdr:row>
      <xdr:rowOff>76527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31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67654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41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3175</xdr:rowOff>
    </xdr:from>
    <xdr:to>
      <xdr:col>76</xdr:col>
      <xdr:colOff>165100</xdr:colOff>
      <xdr:row>37</xdr:row>
      <xdr:rowOff>104775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34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95902</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43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157317</xdr:rowOff>
    </xdr:from>
    <xdr:to>
      <xdr:col>72</xdr:col>
      <xdr:colOff>38100</xdr:colOff>
      <xdr:row>37</xdr:row>
      <xdr:rowOff>87467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329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78594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42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164991</xdr:rowOff>
    </xdr:from>
    <xdr:to>
      <xdr:col>67</xdr:col>
      <xdr:colOff>101600</xdr:colOff>
      <xdr:row>38</xdr:row>
      <xdr:rowOff>95141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50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86268</xdr:rowOff>
    </xdr:from>
    <xdr:ext cx="469744"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79428" y="6601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151568</xdr:rowOff>
    </xdr:from>
    <xdr:to>
      <xdr:col>85</xdr:col>
      <xdr:colOff>126364</xdr:colOff>
      <xdr:row>58</xdr:row>
      <xdr:rowOff>16199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895518"/>
          <a:ext cx="1269" cy="1064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20026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6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16199</xdr:rowOff>
    </xdr:from>
    <xdr:to>
      <xdr:col>86</xdr:col>
      <xdr:colOff>25400</xdr:colOff>
      <xdr:row>58</xdr:row>
      <xdr:rowOff>16199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98245</xdr:rowOff>
    </xdr:from>
    <xdr:ext cx="534377"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7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151568</xdr:rowOff>
    </xdr:from>
    <xdr:to>
      <xdr:col>86</xdr:col>
      <xdr:colOff>25400</xdr:colOff>
      <xdr:row>51</xdr:row>
      <xdr:rowOff>151568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895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26124</xdr:rowOff>
    </xdr:from>
    <xdr:to>
      <xdr:col>85</xdr:col>
      <xdr:colOff>127000</xdr:colOff>
      <xdr:row>57</xdr:row>
      <xdr:rowOff>60471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798774"/>
          <a:ext cx="838200" cy="3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168565</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426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145688</xdr:rowOff>
    </xdr:from>
    <xdr:to>
      <xdr:col>85</xdr:col>
      <xdr:colOff>177800</xdr:colOff>
      <xdr:row>56</xdr:row>
      <xdr:rowOff>75838</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57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60471</xdr:rowOff>
    </xdr:from>
    <xdr:to>
      <xdr:col>81</xdr:col>
      <xdr:colOff>50800</xdr:colOff>
      <xdr:row>58</xdr:row>
      <xdr:rowOff>19762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833121"/>
          <a:ext cx="889000" cy="130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3766</xdr:rowOff>
    </xdr:from>
    <xdr:to>
      <xdr:col>81</xdr:col>
      <xdr:colOff>101600</xdr:colOff>
      <xdr:row>56</xdr:row>
      <xdr:rowOff>105366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0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121893</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38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19762</xdr:rowOff>
    </xdr:from>
    <xdr:to>
      <xdr:col>76</xdr:col>
      <xdr:colOff>114300</xdr:colOff>
      <xdr:row>58</xdr:row>
      <xdr:rowOff>58223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963862"/>
          <a:ext cx="889000" cy="38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138525</xdr:rowOff>
    </xdr:from>
    <xdr:to>
      <xdr:col>76</xdr:col>
      <xdr:colOff>165100</xdr:colOff>
      <xdr:row>56</xdr:row>
      <xdr:rowOff>68675</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5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85202</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3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169266</xdr:rowOff>
    </xdr:from>
    <xdr:to>
      <xdr:col>71</xdr:col>
      <xdr:colOff>177800</xdr:colOff>
      <xdr:row>58</xdr:row>
      <xdr:rowOff>58223</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941916"/>
          <a:ext cx="889000" cy="60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38856</xdr:rowOff>
    </xdr:from>
    <xdr:to>
      <xdr:col>72</xdr:col>
      <xdr:colOff>38100</xdr:colOff>
      <xdr:row>56</xdr:row>
      <xdr:rowOff>140456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64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156983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41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127305</xdr:rowOff>
    </xdr:from>
    <xdr:to>
      <xdr:col>67</xdr:col>
      <xdr:colOff>101600</xdr:colOff>
      <xdr:row>57</xdr:row>
      <xdr:rowOff>57455</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73982</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50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146774</xdr:rowOff>
    </xdr:from>
    <xdr:to>
      <xdr:col>85</xdr:col>
      <xdr:colOff>177800</xdr:colOff>
      <xdr:row>57</xdr:row>
      <xdr:rowOff>76924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74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125201</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26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9671</xdr:rowOff>
    </xdr:from>
    <xdr:to>
      <xdr:col>81</xdr:col>
      <xdr:colOff>101600</xdr:colOff>
      <xdr:row>57</xdr:row>
      <xdr:rowOff>111271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78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102398</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87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140412</xdr:rowOff>
    </xdr:from>
    <xdr:to>
      <xdr:col>76</xdr:col>
      <xdr:colOff>165100</xdr:colOff>
      <xdr:row>58</xdr:row>
      <xdr:rowOff>70562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91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61689</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1000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7423</xdr:rowOff>
    </xdr:from>
    <xdr:to>
      <xdr:col>72</xdr:col>
      <xdr:colOff>38100</xdr:colOff>
      <xdr:row>58</xdr:row>
      <xdr:rowOff>109023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95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100150</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1004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118466</xdr:rowOff>
    </xdr:from>
    <xdr:to>
      <xdr:col>67</xdr:col>
      <xdr:colOff>101600</xdr:colOff>
      <xdr:row>58</xdr:row>
      <xdr:rowOff>48616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8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39743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98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57785</xdr:rowOff>
    </xdr:from>
    <xdr:to>
      <xdr:col>85</xdr:col>
      <xdr:colOff>126364</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059285"/>
          <a:ext cx="1269"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4462</xdr:rowOff>
    </xdr:from>
    <xdr:ext cx="534377"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83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57785</xdr:rowOff>
    </xdr:from>
    <xdr:to>
      <xdr:col>86</xdr:col>
      <xdr:colOff>25400</xdr:colOff>
      <xdr:row>70</xdr:row>
      <xdr:rowOff>57785</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05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104648</xdr:rowOff>
    </xdr:from>
    <xdr:to>
      <xdr:col>85</xdr:col>
      <xdr:colOff>127000</xdr:colOff>
      <xdr:row>78</xdr:row>
      <xdr:rowOff>131445</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306298"/>
          <a:ext cx="838200" cy="198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89933</xdr:rowOff>
    </xdr:from>
    <xdr:ext cx="378565"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2915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67056</xdr:rowOff>
    </xdr:from>
    <xdr:to>
      <xdr:col>85</xdr:col>
      <xdr:colOff>177800</xdr:colOff>
      <xdr:row>78</xdr:row>
      <xdr:rowOff>168656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40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111761</xdr:rowOff>
    </xdr:from>
    <xdr:to>
      <xdr:col>81</xdr:col>
      <xdr:colOff>50800</xdr:colOff>
      <xdr:row>77</xdr:row>
      <xdr:rowOff>104648</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141961"/>
          <a:ext cx="889000" cy="164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165608</xdr:rowOff>
    </xdr:from>
    <xdr:to>
      <xdr:col>81</xdr:col>
      <xdr:colOff>101600</xdr:colOff>
      <xdr:row>78</xdr:row>
      <xdr:rowOff>95758</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367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86885</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459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92202</xdr:rowOff>
    </xdr:from>
    <xdr:to>
      <xdr:col>76</xdr:col>
      <xdr:colOff>114300</xdr:colOff>
      <xdr:row>76</xdr:row>
      <xdr:rowOff>111761</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122402"/>
          <a:ext cx="889000" cy="19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127254</xdr:rowOff>
    </xdr:from>
    <xdr:to>
      <xdr:col>76</xdr:col>
      <xdr:colOff>165100</xdr:colOff>
      <xdr:row>77</xdr:row>
      <xdr:rowOff>57404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157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48531</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250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92202</xdr:rowOff>
    </xdr:from>
    <xdr:to>
      <xdr:col>71</xdr:col>
      <xdr:colOff>177800</xdr:colOff>
      <xdr:row>76</xdr:row>
      <xdr:rowOff>111125</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122402"/>
          <a:ext cx="889000" cy="1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9017</xdr:rowOff>
    </xdr:from>
    <xdr:to>
      <xdr:col>72</xdr:col>
      <xdr:colOff>38100</xdr:colOff>
      <xdr:row>77</xdr:row>
      <xdr:rowOff>110617</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21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101744</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303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64263</xdr:rowOff>
    </xdr:from>
    <xdr:to>
      <xdr:col>67</xdr:col>
      <xdr:colOff>101600</xdr:colOff>
      <xdr:row>77</xdr:row>
      <xdr:rowOff>165863</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26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156990</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358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80645</xdr:rowOff>
    </xdr:from>
    <xdr:to>
      <xdr:col>85</xdr:col>
      <xdr:colOff>177800</xdr:colOff>
      <xdr:row>79</xdr:row>
      <xdr:rowOff>10795</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5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45483</xdr:rowOff>
    </xdr:from>
    <xdr:ext cx="378565"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418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53848</xdr:rowOff>
    </xdr:from>
    <xdr:to>
      <xdr:col>81</xdr:col>
      <xdr:colOff>101600</xdr:colOff>
      <xdr:row>77</xdr:row>
      <xdr:rowOff>155448</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25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525</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46428" y="1303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60961</xdr:rowOff>
    </xdr:from>
    <xdr:to>
      <xdr:col>76</xdr:col>
      <xdr:colOff>165100</xdr:colOff>
      <xdr:row>76</xdr:row>
      <xdr:rowOff>162561</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0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7637</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57428" y="12866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41402</xdr:rowOff>
    </xdr:from>
    <xdr:to>
      <xdr:col>72</xdr:col>
      <xdr:colOff>38100</xdr:colOff>
      <xdr:row>76</xdr:row>
      <xdr:rowOff>143002</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071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159529</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68428" y="12846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60325</xdr:rowOff>
    </xdr:from>
    <xdr:to>
      <xdr:col>67</xdr:col>
      <xdr:colOff>101600</xdr:colOff>
      <xdr:row>76</xdr:row>
      <xdr:rowOff>161925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09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7002</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79428" y="12865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108153</xdr:rowOff>
    </xdr:from>
    <xdr:to>
      <xdr:col>85</xdr:col>
      <xdr:colOff>126364</xdr:colOff>
      <xdr:row>98</xdr:row>
      <xdr:rowOff>38398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367203"/>
          <a:ext cx="1269" cy="1473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42225</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84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38398</xdr:rowOff>
    </xdr:from>
    <xdr:to>
      <xdr:col>86</xdr:col>
      <xdr:colOff>25400</xdr:colOff>
      <xdr:row>98</xdr:row>
      <xdr:rowOff>38398</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84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54830</xdr:rowOff>
    </xdr:from>
    <xdr:ext cx="534377"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14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62,216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108153</xdr:rowOff>
    </xdr:from>
    <xdr:to>
      <xdr:col>86</xdr:col>
      <xdr:colOff>25400</xdr:colOff>
      <xdr:row>89</xdr:row>
      <xdr:rowOff>108153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367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39508</xdr:rowOff>
    </xdr:from>
    <xdr:to>
      <xdr:col>85</xdr:col>
      <xdr:colOff>127000</xdr:colOff>
      <xdr:row>95</xdr:row>
      <xdr:rowOff>45517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5481300" y="16327258"/>
          <a:ext cx="838200" cy="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26607</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5971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3730</xdr:rowOff>
    </xdr:from>
    <xdr:to>
      <xdr:col>85</xdr:col>
      <xdr:colOff>177800</xdr:colOff>
      <xdr:row>94</xdr:row>
      <xdr:rowOff>105330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12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45517</xdr:rowOff>
    </xdr:from>
    <xdr:to>
      <xdr:col>81</xdr:col>
      <xdr:colOff>50800</xdr:colOff>
      <xdr:row>95</xdr:row>
      <xdr:rowOff>80363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6333267"/>
          <a:ext cx="889000" cy="3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8727</xdr:rowOff>
    </xdr:from>
    <xdr:to>
      <xdr:col>81</xdr:col>
      <xdr:colOff>101600</xdr:colOff>
      <xdr:row>94</xdr:row>
      <xdr:rowOff>110327</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125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126854</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5900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80363</xdr:rowOff>
    </xdr:from>
    <xdr:to>
      <xdr:col>76</xdr:col>
      <xdr:colOff>114300</xdr:colOff>
      <xdr:row>95</xdr:row>
      <xdr:rowOff>83465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6368113"/>
          <a:ext cx="889000" cy="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32338</xdr:rowOff>
    </xdr:from>
    <xdr:to>
      <xdr:col>76</xdr:col>
      <xdr:colOff>165100</xdr:colOff>
      <xdr:row>94</xdr:row>
      <xdr:rowOff>133938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148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150465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592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83465</xdr:rowOff>
    </xdr:from>
    <xdr:to>
      <xdr:col>71</xdr:col>
      <xdr:colOff>177800</xdr:colOff>
      <xdr:row>95</xdr:row>
      <xdr:rowOff>97572</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371215"/>
          <a:ext cx="889000" cy="1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10131</xdr:rowOff>
    </xdr:from>
    <xdr:to>
      <xdr:col>72</xdr:col>
      <xdr:colOff>38100</xdr:colOff>
      <xdr:row>94</xdr:row>
      <xdr:rowOff>111731</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12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128258</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590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162085</xdr:rowOff>
    </xdr:from>
    <xdr:to>
      <xdr:col>67</xdr:col>
      <xdr:colOff>101600</xdr:colOff>
      <xdr:row>94</xdr:row>
      <xdr:rowOff>92235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10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108762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588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160158</xdr:rowOff>
    </xdr:from>
    <xdr:to>
      <xdr:col>85</xdr:col>
      <xdr:colOff>177800</xdr:colOff>
      <xdr:row>95</xdr:row>
      <xdr:rowOff>90308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27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138585</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25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166167</xdr:rowOff>
    </xdr:from>
    <xdr:to>
      <xdr:col>81</xdr:col>
      <xdr:colOff>101600</xdr:colOff>
      <xdr:row>95</xdr:row>
      <xdr:rowOff>96317</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28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87444</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637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29563</xdr:rowOff>
    </xdr:from>
    <xdr:to>
      <xdr:col>76</xdr:col>
      <xdr:colOff>165100</xdr:colOff>
      <xdr:row>95</xdr:row>
      <xdr:rowOff>131163</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31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122290</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641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32665</xdr:rowOff>
    </xdr:from>
    <xdr:to>
      <xdr:col>72</xdr:col>
      <xdr:colOff>38100</xdr:colOff>
      <xdr:row>95</xdr:row>
      <xdr:rowOff>134265</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32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125392</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6413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46772</xdr:rowOff>
    </xdr:from>
    <xdr:to>
      <xdr:col>67</xdr:col>
      <xdr:colOff>101600</xdr:colOff>
      <xdr:row>95</xdr:row>
      <xdr:rowOff>148372</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33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139499</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6427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52756</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367706"/>
          <a:ext cx="1269" cy="1363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60482</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470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170883</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514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35,782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52756</xdr:rowOff>
    </xdr:from>
    <xdr:to>
      <xdr:col>116</xdr:col>
      <xdr:colOff>152400</xdr:colOff>
      <xdr:row>31</xdr:row>
      <xdr:rowOff>52756</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367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42926</xdr:rowOff>
    </xdr:from>
    <xdr:to>
      <xdr:col>116</xdr:col>
      <xdr:colOff>63500</xdr:colOff>
      <xdr:row>39</xdr:row>
      <xdr:rowOff>43155</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29476"/>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149382</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4930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126505</xdr:rowOff>
    </xdr:from>
    <xdr:to>
      <xdr:col>116</xdr:col>
      <xdr:colOff>114300</xdr:colOff>
      <xdr:row>39</xdr:row>
      <xdr:rowOff>56655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4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42926</xdr:rowOff>
    </xdr:from>
    <xdr:to>
      <xdr:col>111</xdr:col>
      <xdr:colOff>177800</xdr:colOff>
      <xdr:row>39</xdr:row>
      <xdr:rowOff>43117</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20434300" y="6729476"/>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154089</xdr:rowOff>
    </xdr:from>
    <xdr:to>
      <xdr:col>112</xdr:col>
      <xdr:colOff>38100</xdr:colOff>
      <xdr:row>39</xdr:row>
      <xdr:rowOff>84239</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6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100766</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4017" y="6444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27877</xdr:rowOff>
    </xdr:from>
    <xdr:to>
      <xdr:col>107</xdr:col>
      <xdr:colOff>50800</xdr:colOff>
      <xdr:row>39</xdr:row>
      <xdr:rowOff>43117</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14427"/>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154356</xdr:rowOff>
    </xdr:from>
    <xdr:to>
      <xdr:col>107</xdr:col>
      <xdr:colOff>101600</xdr:colOff>
      <xdr:row>39</xdr:row>
      <xdr:rowOff>84506</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6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101033</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44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27877</xdr:rowOff>
    </xdr:from>
    <xdr:to>
      <xdr:col>102</xdr:col>
      <xdr:colOff>114300</xdr:colOff>
      <xdr:row>39</xdr:row>
      <xdr:rowOff>43117</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flipV="1">
          <a:off x="18656300" y="6714427"/>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156756</xdr:rowOff>
    </xdr:from>
    <xdr:to>
      <xdr:col>102</xdr:col>
      <xdr:colOff>165100</xdr:colOff>
      <xdr:row>39</xdr:row>
      <xdr:rowOff>86906</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67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78033</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764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153975</xdr:rowOff>
    </xdr:from>
    <xdr:to>
      <xdr:col>98</xdr:col>
      <xdr:colOff>38100</xdr:colOff>
      <xdr:row>39</xdr:row>
      <xdr:rowOff>84125</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6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100652</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44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163805</xdr:rowOff>
    </xdr:from>
    <xdr:to>
      <xdr:col>116</xdr:col>
      <xdr:colOff>114300</xdr:colOff>
      <xdr:row>39</xdr:row>
      <xdr:rowOff>93955</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67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104932</xdr:rowOff>
    </xdr:from>
    <xdr:ext cx="313932"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200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163576</xdr:rowOff>
    </xdr:from>
    <xdr:to>
      <xdr:col>112</xdr:col>
      <xdr:colOff>38100</xdr:colOff>
      <xdr:row>39</xdr:row>
      <xdr:rowOff>93726</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67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84853</xdr:rowOff>
    </xdr:from>
    <xdr:ext cx="313932"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66333" y="67714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163767</xdr:rowOff>
    </xdr:from>
    <xdr:to>
      <xdr:col>107</xdr:col>
      <xdr:colOff>101600</xdr:colOff>
      <xdr:row>39</xdr:row>
      <xdr:rowOff>93917</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67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85044</xdr:rowOff>
    </xdr:from>
    <xdr:ext cx="313932"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277333" y="6771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148527</xdr:rowOff>
    </xdr:from>
    <xdr:to>
      <xdr:col>102</xdr:col>
      <xdr:colOff>165100</xdr:colOff>
      <xdr:row>39</xdr:row>
      <xdr:rowOff>78677</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66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95204</xdr:rowOff>
    </xdr:from>
    <xdr:ext cx="378565"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356017" y="6438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163767</xdr:rowOff>
    </xdr:from>
    <xdr:to>
      <xdr:col>98</xdr:col>
      <xdr:colOff>38100</xdr:colOff>
      <xdr:row>39</xdr:row>
      <xdr:rowOff>93917</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67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85044</xdr:rowOff>
    </xdr:from>
    <xdr:ext cx="313932"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499333" y="6771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令和４年度は、感染症対策事業や国庫精算返納（新型コロナワクチン接種事業に伴う精算）などにより衛生費などが増加したが、</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新型コロナウイルス感染症対策営業時間短縮等協力金事業の減などで商工費が大きく減少したことにより、歳出全体では前年度から減少している。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なお、類似団体と比較すると、土木費や公債費は平均値を下回っているが、民生費は例年平均値を上回っている。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物価高騰対策や感染症対策等に財政調整基金を活用したことや、社会保障関係経費の増加などにより、令和４年度の実質単年度収支は赤字となっている。</a:t>
          </a:r>
        </a:p>
        <a:p>
          <a:r>
            <a:rPr kumimoji="1" lang="ja-JP" altLang="en-US" sz="1400">
              <a:solidFill>
                <a:sysClr val="windowText" lastClr="000000"/>
              </a:solidFill>
              <a:latin typeface="ＭＳ ゴシック" pitchFamily="49" charset="-128"/>
              <a:ea typeface="ＭＳ ゴシック" pitchFamily="49" charset="-128"/>
            </a:rPr>
            <a:t>今後も予算決算の状況を分析しつつ、将来の財政需要も見極めながら、健全財政の確保に努める。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愛媛県松山市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昨年度に引き続き、一般会計・特別会計・企業会計の全会計で黒字を達成している。今後も各会計で、黒字を継続できるよう健全財政の確保に努める。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25" zeroHeight="1"/>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c r="B1" s="578" t="s">
        <v>82</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9"/>
      <c r="DK1" s="169"/>
      <c r="DL1" s="169"/>
      <c r="DM1" s="169"/>
      <c r="DN1" s="169"/>
      <c r="DO1" s="169"/>
    </row>
    <row r="2" spans="1:119" ht="24.75" thickBot="1">
      <c r="B2" s="170" t="s">
        <v>83</v>
      </c>
      <c r="C2" s="170"/>
      <c r="D2" s="171"/>
    </row>
    <row r="3" spans="1:119" ht="18.75" customHeight="1" thickBot="1">
      <c r="A3" s="169"/>
      <c r="B3" s="579" t="s">
        <v>84</v>
      </c>
      <c r="C3" s="580"/>
      <c r="D3" s="580"/>
      <c r="E3" s="581"/>
      <c r="F3" s="581"/>
      <c r="G3" s="581"/>
      <c r="H3" s="581"/>
      <c r="I3" s="581"/>
      <c r="J3" s="581"/>
      <c r="K3" s="581"/>
      <c r="L3" s="581" t="s">
        <v>85</v>
      </c>
      <c r="M3" s="581"/>
      <c r="N3" s="581"/>
      <c r="O3" s="581"/>
      <c r="P3" s="581"/>
      <c r="Q3" s="581"/>
      <c r="R3" s="584"/>
      <c r="S3" s="584"/>
      <c r="T3" s="584"/>
      <c r="U3" s="584"/>
      <c r="V3" s="585"/>
      <c r="W3" s="475" t="s">
        <v>86</v>
      </c>
      <c r="X3" s="476"/>
      <c r="Y3" s="476"/>
      <c r="Z3" s="476"/>
      <c r="AA3" s="476"/>
      <c r="AB3" s="580"/>
      <c r="AC3" s="584" t="s">
        <v>87</v>
      </c>
      <c r="AD3" s="476"/>
      <c r="AE3" s="476"/>
      <c r="AF3" s="476"/>
      <c r="AG3" s="476"/>
      <c r="AH3" s="476"/>
      <c r="AI3" s="476"/>
      <c r="AJ3" s="476"/>
      <c r="AK3" s="476"/>
      <c r="AL3" s="546"/>
      <c r="AM3" s="475" t="s">
        <v>88</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89</v>
      </c>
      <c r="BO3" s="476"/>
      <c r="BP3" s="476"/>
      <c r="BQ3" s="476"/>
      <c r="BR3" s="476"/>
      <c r="BS3" s="476"/>
      <c r="BT3" s="476"/>
      <c r="BU3" s="546"/>
      <c r="BV3" s="475" t="s">
        <v>90</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91</v>
      </c>
      <c r="CU3" s="476"/>
      <c r="CV3" s="476"/>
      <c r="CW3" s="476"/>
      <c r="CX3" s="476"/>
      <c r="CY3" s="476"/>
      <c r="CZ3" s="476"/>
      <c r="DA3" s="546"/>
      <c r="DB3" s="475" t="s">
        <v>92</v>
      </c>
      <c r="DC3" s="476"/>
      <c r="DD3" s="476"/>
      <c r="DE3" s="476"/>
      <c r="DF3" s="476"/>
      <c r="DG3" s="476"/>
      <c r="DH3" s="476"/>
      <c r="DI3" s="546"/>
    </row>
    <row r="4" spans="1:119" ht="18.75" customHeight="1">
      <c r="A4" s="169"/>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93</v>
      </c>
      <c r="AZ4" s="433"/>
      <c r="BA4" s="433"/>
      <c r="BB4" s="433"/>
      <c r="BC4" s="433"/>
      <c r="BD4" s="433"/>
      <c r="BE4" s="433"/>
      <c r="BF4" s="433"/>
      <c r="BG4" s="433"/>
      <c r="BH4" s="433"/>
      <c r="BI4" s="433"/>
      <c r="BJ4" s="433"/>
      <c r="BK4" s="433"/>
      <c r="BL4" s="433"/>
      <c r="BM4" s="434"/>
      <c r="BN4" s="435">
        <v>215552463</v>
      </c>
      <c r="BO4" s="436"/>
      <c r="BP4" s="436"/>
      <c r="BQ4" s="436"/>
      <c r="BR4" s="436"/>
      <c r="BS4" s="436"/>
      <c r="BT4" s="436"/>
      <c r="BU4" s="437"/>
      <c r="BV4" s="435">
        <v>231637722</v>
      </c>
      <c r="BW4" s="436"/>
      <c r="BX4" s="436"/>
      <c r="BY4" s="436"/>
      <c r="BZ4" s="436"/>
      <c r="CA4" s="436"/>
      <c r="CB4" s="436"/>
      <c r="CC4" s="437"/>
      <c r="CD4" s="572" t="s">
        <v>94</v>
      </c>
      <c r="CE4" s="573"/>
      <c r="CF4" s="573"/>
      <c r="CG4" s="573"/>
      <c r="CH4" s="573"/>
      <c r="CI4" s="573"/>
      <c r="CJ4" s="573"/>
      <c r="CK4" s="573"/>
      <c r="CL4" s="573"/>
      <c r="CM4" s="573"/>
      <c r="CN4" s="573"/>
      <c r="CO4" s="573"/>
      <c r="CP4" s="573"/>
      <c r="CQ4" s="573"/>
      <c r="CR4" s="573"/>
      <c r="CS4" s="574"/>
      <c r="CT4" s="575">
        <v>3.7</v>
      </c>
      <c r="CU4" s="576"/>
      <c r="CV4" s="576"/>
      <c r="CW4" s="576"/>
      <c r="CX4" s="576"/>
      <c r="CY4" s="576"/>
      <c r="CZ4" s="576"/>
      <c r="DA4" s="577"/>
      <c r="DB4" s="575">
        <v>3.1</v>
      </c>
      <c r="DC4" s="576"/>
      <c r="DD4" s="576"/>
      <c r="DE4" s="576"/>
      <c r="DF4" s="576"/>
      <c r="DG4" s="576"/>
      <c r="DH4" s="576"/>
      <c r="DI4" s="577"/>
    </row>
    <row r="5" spans="1:119" ht="18.75" customHeight="1">
      <c r="A5" s="169"/>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95</v>
      </c>
      <c r="AN5" s="363"/>
      <c r="AO5" s="363"/>
      <c r="AP5" s="363"/>
      <c r="AQ5" s="363"/>
      <c r="AR5" s="363"/>
      <c r="AS5" s="363"/>
      <c r="AT5" s="364"/>
      <c r="AU5" s="464" t="s">
        <v>96</v>
      </c>
      <c r="AV5" s="465"/>
      <c r="AW5" s="465"/>
      <c r="AX5" s="465"/>
      <c r="AY5" s="420" t="s">
        <v>97</v>
      </c>
      <c r="AZ5" s="421"/>
      <c r="BA5" s="421"/>
      <c r="BB5" s="421"/>
      <c r="BC5" s="421"/>
      <c r="BD5" s="421"/>
      <c r="BE5" s="421"/>
      <c r="BF5" s="421"/>
      <c r="BG5" s="421"/>
      <c r="BH5" s="421"/>
      <c r="BI5" s="421"/>
      <c r="BJ5" s="421"/>
      <c r="BK5" s="421"/>
      <c r="BL5" s="421"/>
      <c r="BM5" s="422"/>
      <c r="BN5" s="406">
        <v>209891805</v>
      </c>
      <c r="BO5" s="407"/>
      <c r="BP5" s="407"/>
      <c r="BQ5" s="407"/>
      <c r="BR5" s="407"/>
      <c r="BS5" s="407"/>
      <c r="BT5" s="407"/>
      <c r="BU5" s="408"/>
      <c r="BV5" s="406">
        <v>226541635</v>
      </c>
      <c r="BW5" s="407"/>
      <c r="BX5" s="407"/>
      <c r="BY5" s="407"/>
      <c r="BZ5" s="407"/>
      <c r="CA5" s="407"/>
      <c r="CB5" s="407"/>
      <c r="CC5" s="408"/>
      <c r="CD5" s="446" t="s">
        <v>98</v>
      </c>
      <c r="CE5" s="366"/>
      <c r="CF5" s="366"/>
      <c r="CG5" s="366"/>
      <c r="CH5" s="366"/>
      <c r="CI5" s="366"/>
      <c r="CJ5" s="366"/>
      <c r="CK5" s="366"/>
      <c r="CL5" s="366"/>
      <c r="CM5" s="366"/>
      <c r="CN5" s="366"/>
      <c r="CO5" s="366"/>
      <c r="CP5" s="366"/>
      <c r="CQ5" s="366"/>
      <c r="CR5" s="366"/>
      <c r="CS5" s="447"/>
      <c r="CT5" s="403">
        <v>89.7</v>
      </c>
      <c r="CU5" s="404"/>
      <c r="CV5" s="404"/>
      <c r="CW5" s="404"/>
      <c r="CX5" s="404"/>
      <c r="CY5" s="404"/>
      <c r="CZ5" s="404"/>
      <c r="DA5" s="405"/>
      <c r="DB5" s="403">
        <v>87.7</v>
      </c>
      <c r="DC5" s="404"/>
      <c r="DD5" s="404"/>
      <c r="DE5" s="404"/>
      <c r="DF5" s="404"/>
      <c r="DG5" s="404"/>
      <c r="DH5" s="404"/>
      <c r="DI5" s="405"/>
    </row>
    <row r="6" spans="1:119" ht="18.75" customHeight="1">
      <c r="A6" s="169"/>
      <c r="B6" s="552" t="s">
        <v>99</v>
      </c>
      <c r="C6" s="393"/>
      <c r="D6" s="393"/>
      <c r="E6" s="553"/>
      <c r="F6" s="553"/>
      <c r="G6" s="553"/>
      <c r="H6" s="553"/>
      <c r="I6" s="553"/>
      <c r="J6" s="553"/>
      <c r="K6" s="553"/>
      <c r="L6" s="553" t="s">
        <v>100</v>
      </c>
      <c r="M6" s="553"/>
      <c r="N6" s="553"/>
      <c r="O6" s="553"/>
      <c r="P6" s="553"/>
      <c r="Q6" s="553"/>
      <c r="R6" s="391"/>
      <c r="S6" s="391"/>
      <c r="T6" s="391"/>
      <c r="U6" s="391"/>
      <c r="V6" s="559"/>
      <c r="W6" s="496" t="s">
        <v>101</v>
      </c>
      <c r="X6" s="392"/>
      <c r="Y6" s="392"/>
      <c r="Z6" s="392"/>
      <c r="AA6" s="392"/>
      <c r="AB6" s="393"/>
      <c r="AC6" s="564" t="s">
        <v>102</v>
      </c>
      <c r="AD6" s="565"/>
      <c r="AE6" s="565"/>
      <c r="AF6" s="565"/>
      <c r="AG6" s="565"/>
      <c r="AH6" s="565"/>
      <c r="AI6" s="565"/>
      <c r="AJ6" s="565"/>
      <c r="AK6" s="565"/>
      <c r="AL6" s="566"/>
      <c r="AM6" s="463" t="s">
        <v>103</v>
      </c>
      <c r="AN6" s="363"/>
      <c r="AO6" s="363"/>
      <c r="AP6" s="363"/>
      <c r="AQ6" s="363"/>
      <c r="AR6" s="363"/>
      <c r="AS6" s="363"/>
      <c r="AT6" s="364"/>
      <c r="AU6" s="464" t="s">
        <v>96</v>
      </c>
      <c r="AV6" s="465"/>
      <c r="AW6" s="465"/>
      <c r="AX6" s="465"/>
      <c r="AY6" s="420" t="s">
        <v>104</v>
      </c>
      <c r="AZ6" s="421"/>
      <c r="BA6" s="421"/>
      <c r="BB6" s="421"/>
      <c r="BC6" s="421"/>
      <c r="BD6" s="421"/>
      <c r="BE6" s="421"/>
      <c r="BF6" s="421"/>
      <c r="BG6" s="421"/>
      <c r="BH6" s="421"/>
      <c r="BI6" s="421"/>
      <c r="BJ6" s="421"/>
      <c r="BK6" s="421"/>
      <c r="BL6" s="421"/>
      <c r="BM6" s="422"/>
      <c r="BN6" s="406">
        <v>5660658</v>
      </c>
      <c r="BO6" s="407"/>
      <c r="BP6" s="407"/>
      <c r="BQ6" s="407"/>
      <c r="BR6" s="407"/>
      <c r="BS6" s="407"/>
      <c r="BT6" s="407"/>
      <c r="BU6" s="408"/>
      <c r="BV6" s="406">
        <v>5096087</v>
      </c>
      <c r="BW6" s="407"/>
      <c r="BX6" s="407"/>
      <c r="BY6" s="407"/>
      <c r="BZ6" s="407"/>
      <c r="CA6" s="407"/>
      <c r="CB6" s="407"/>
      <c r="CC6" s="408"/>
      <c r="CD6" s="446" t="s">
        <v>105</v>
      </c>
      <c r="CE6" s="366"/>
      <c r="CF6" s="366"/>
      <c r="CG6" s="366"/>
      <c r="CH6" s="366"/>
      <c r="CI6" s="366"/>
      <c r="CJ6" s="366"/>
      <c r="CK6" s="366"/>
      <c r="CL6" s="366"/>
      <c r="CM6" s="366"/>
      <c r="CN6" s="366"/>
      <c r="CO6" s="366"/>
      <c r="CP6" s="366"/>
      <c r="CQ6" s="366"/>
      <c r="CR6" s="366"/>
      <c r="CS6" s="447"/>
      <c r="CT6" s="549">
        <v>93.2</v>
      </c>
      <c r="CU6" s="550"/>
      <c r="CV6" s="550"/>
      <c r="CW6" s="550"/>
      <c r="CX6" s="550"/>
      <c r="CY6" s="550"/>
      <c r="CZ6" s="550"/>
      <c r="DA6" s="551"/>
      <c r="DB6" s="549">
        <v>91.7</v>
      </c>
      <c r="DC6" s="550"/>
      <c r="DD6" s="550"/>
      <c r="DE6" s="550"/>
      <c r="DF6" s="550"/>
      <c r="DG6" s="550"/>
      <c r="DH6" s="550"/>
      <c r="DI6" s="551"/>
    </row>
    <row r="7" spans="1:119" ht="18.75" customHeight="1">
      <c r="A7" s="169"/>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106</v>
      </c>
      <c r="AN7" s="363"/>
      <c r="AO7" s="363"/>
      <c r="AP7" s="363"/>
      <c r="AQ7" s="363"/>
      <c r="AR7" s="363"/>
      <c r="AS7" s="363"/>
      <c r="AT7" s="364"/>
      <c r="AU7" s="464" t="s">
        <v>96</v>
      </c>
      <c r="AV7" s="465"/>
      <c r="AW7" s="465"/>
      <c r="AX7" s="465"/>
      <c r="AY7" s="420" t="s">
        <v>107</v>
      </c>
      <c r="AZ7" s="421"/>
      <c r="BA7" s="421"/>
      <c r="BB7" s="421"/>
      <c r="BC7" s="421"/>
      <c r="BD7" s="421"/>
      <c r="BE7" s="421"/>
      <c r="BF7" s="421"/>
      <c r="BG7" s="421"/>
      <c r="BH7" s="421"/>
      <c r="BI7" s="421"/>
      <c r="BJ7" s="421"/>
      <c r="BK7" s="421"/>
      <c r="BL7" s="421"/>
      <c r="BM7" s="422"/>
      <c r="BN7" s="406">
        <v>1512061</v>
      </c>
      <c r="BO7" s="407"/>
      <c r="BP7" s="407"/>
      <c r="BQ7" s="407"/>
      <c r="BR7" s="407"/>
      <c r="BS7" s="407"/>
      <c r="BT7" s="407"/>
      <c r="BU7" s="408"/>
      <c r="BV7" s="406">
        <v>1545814</v>
      </c>
      <c r="BW7" s="407"/>
      <c r="BX7" s="407"/>
      <c r="BY7" s="407"/>
      <c r="BZ7" s="407"/>
      <c r="CA7" s="407"/>
      <c r="CB7" s="407"/>
      <c r="CC7" s="408"/>
      <c r="CD7" s="446" t="s">
        <v>108</v>
      </c>
      <c r="CE7" s="366"/>
      <c r="CF7" s="366"/>
      <c r="CG7" s="366"/>
      <c r="CH7" s="366"/>
      <c r="CI7" s="366"/>
      <c r="CJ7" s="366"/>
      <c r="CK7" s="366"/>
      <c r="CL7" s="366"/>
      <c r="CM7" s="366"/>
      <c r="CN7" s="366"/>
      <c r="CO7" s="366"/>
      <c r="CP7" s="366"/>
      <c r="CQ7" s="366"/>
      <c r="CR7" s="366"/>
      <c r="CS7" s="447"/>
      <c r="CT7" s="406">
        <v>111139782</v>
      </c>
      <c r="CU7" s="407"/>
      <c r="CV7" s="407"/>
      <c r="CW7" s="407"/>
      <c r="CX7" s="407"/>
      <c r="CY7" s="407"/>
      <c r="CZ7" s="407"/>
      <c r="DA7" s="408"/>
      <c r="DB7" s="406">
        <v>112889958</v>
      </c>
      <c r="DC7" s="407"/>
      <c r="DD7" s="407"/>
      <c r="DE7" s="407"/>
      <c r="DF7" s="407"/>
      <c r="DG7" s="407"/>
      <c r="DH7" s="407"/>
      <c r="DI7" s="408"/>
    </row>
    <row r="8" spans="1:119" ht="18.75" customHeight="1" thickBot="1">
      <c r="A8" s="169"/>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109</v>
      </c>
      <c r="AN8" s="363"/>
      <c r="AO8" s="363"/>
      <c r="AP8" s="363"/>
      <c r="AQ8" s="363"/>
      <c r="AR8" s="363"/>
      <c r="AS8" s="363"/>
      <c r="AT8" s="364"/>
      <c r="AU8" s="464" t="s">
        <v>110</v>
      </c>
      <c r="AV8" s="465"/>
      <c r="AW8" s="465"/>
      <c r="AX8" s="465"/>
      <c r="AY8" s="420" t="s">
        <v>111</v>
      </c>
      <c r="AZ8" s="421"/>
      <c r="BA8" s="421"/>
      <c r="BB8" s="421"/>
      <c r="BC8" s="421"/>
      <c r="BD8" s="421"/>
      <c r="BE8" s="421"/>
      <c r="BF8" s="421"/>
      <c r="BG8" s="421"/>
      <c r="BH8" s="421"/>
      <c r="BI8" s="421"/>
      <c r="BJ8" s="421"/>
      <c r="BK8" s="421"/>
      <c r="BL8" s="421"/>
      <c r="BM8" s="422"/>
      <c r="BN8" s="406">
        <v>4148597</v>
      </c>
      <c r="BO8" s="407"/>
      <c r="BP8" s="407"/>
      <c r="BQ8" s="407"/>
      <c r="BR8" s="407"/>
      <c r="BS8" s="407"/>
      <c r="BT8" s="407"/>
      <c r="BU8" s="408"/>
      <c r="BV8" s="406">
        <v>3550273</v>
      </c>
      <c r="BW8" s="407"/>
      <c r="BX8" s="407"/>
      <c r="BY8" s="407"/>
      <c r="BZ8" s="407"/>
      <c r="CA8" s="407"/>
      <c r="CB8" s="407"/>
      <c r="CC8" s="408"/>
      <c r="CD8" s="446" t="s">
        <v>112</v>
      </c>
      <c r="CE8" s="366"/>
      <c r="CF8" s="366"/>
      <c r="CG8" s="366"/>
      <c r="CH8" s="366"/>
      <c r="CI8" s="366"/>
      <c r="CJ8" s="366"/>
      <c r="CK8" s="366"/>
      <c r="CL8" s="366"/>
      <c r="CM8" s="366"/>
      <c r="CN8" s="366"/>
      <c r="CO8" s="366"/>
      <c r="CP8" s="366"/>
      <c r="CQ8" s="366"/>
      <c r="CR8" s="366"/>
      <c r="CS8" s="447"/>
      <c r="CT8" s="509">
        <v>0.75</v>
      </c>
      <c r="CU8" s="510"/>
      <c r="CV8" s="510"/>
      <c r="CW8" s="510"/>
      <c r="CX8" s="510"/>
      <c r="CY8" s="510"/>
      <c r="CZ8" s="510"/>
      <c r="DA8" s="511"/>
      <c r="DB8" s="509">
        <v>0.76</v>
      </c>
      <c r="DC8" s="510"/>
      <c r="DD8" s="510"/>
      <c r="DE8" s="510"/>
      <c r="DF8" s="510"/>
      <c r="DG8" s="510"/>
      <c r="DH8" s="510"/>
      <c r="DI8" s="511"/>
    </row>
    <row r="9" spans="1:119" ht="18.75" customHeight="1" thickBot="1">
      <c r="A9" s="169"/>
      <c r="B9" s="538" t="s">
        <v>113</v>
      </c>
      <c r="C9" s="539"/>
      <c r="D9" s="539"/>
      <c r="E9" s="539"/>
      <c r="F9" s="539"/>
      <c r="G9" s="539"/>
      <c r="H9" s="539"/>
      <c r="I9" s="539"/>
      <c r="J9" s="539"/>
      <c r="K9" s="457"/>
      <c r="L9" s="540" t="s">
        <v>114</v>
      </c>
      <c r="M9" s="541"/>
      <c r="N9" s="541"/>
      <c r="O9" s="541"/>
      <c r="P9" s="541"/>
      <c r="Q9" s="542"/>
      <c r="R9" s="543">
        <v>511192</v>
      </c>
      <c r="S9" s="544"/>
      <c r="T9" s="544"/>
      <c r="U9" s="544"/>
      <c r="V9" s="545"/>
      <c r="W9" s="475" t="s">
        <v>115</v>
      </c>
      <c r="X9" s="476"/>
      <c r="Y9" s="476"/>
      <c r="Z9" s="476"/>
      <c r="AA9" s="476"/>
      <c r="AB9" s="476"/>
      <c r="AC9" s="476"/>
      <c r="AD9" s="476"/>
      <c r="AE9" s="476"/>
      <c r="AF9" s="476"/>
      <c r="AG9" s="476"/>
      <c r="AH9" s="476"/>
      <c r="AI9" s="476"/>
      <c r="AJ9" s="476"/>
      <c r="AK9" s="476"/>
      <c r="AL9" s="546"/>
      <c r="AM9" s="463" t="s">
        <v>116</v>
      </c>
      <c r="AN9" s="363"/>
      <c r="AO9" s="363"/>
      <c r="AP9" s="363"/>
      <c r="AQ9" s="363"/>
      <c r="AR9" s="363"/>
      <c r="AS9" s="363"/>
      <c r="AT9" s="364"/>
      <c r="AU9" s="464" t="s">
        <v>96</v>
      </c>
      <c r="AV9" s="465"/>
      <c r="AW9" s="465"/>
      <c r="AX9" s="465"/>
      <c r="AY9" s="420" t="s">
        <v>117</v>
      </c>
      <c r="AZ9" s="421"/>
      <c r="BA9" s="421"/>
      <c r="BB9" s="421"/>
      <c r="BC9" s="421"/>
      <c r="BD9" s="421"/>
      <c r="BE9" s="421"/>
      <c r="BF9" s="421"/>
      <c r="BG9" s="421"/>
      <c r="BH9" s="421"/>
      <c r="BI9" s="421"/>
      <c r="BJ9" s="421"/>
      <c r="BK9" s="421"/>
      <c r="BL9" s="421"/>
      <c r="BM9" s="422"/>
      <c r="BN9" s="406">
        <v>598324</v>
      </c>
      <c r="BO9" s="407"/>
      <c r="BP9" s="407"/>
      <c r="BQ9" s="407"/>
      <c r="BR9" s="407"/>
      <c r="BS9" s="407"/>
      <c r="BT9" s="407"/>
      <c r="BU9" s="408"/>
      <c r="BV9" s="406">
        <v>661722</v>
      </c>
      <c r="BW9" s="407"/>
      <c r="BX9" s="407"/>
      <c r="BY9" s="407"/>
      <c r="BZ9" s="407"/>
      <c r="CA9" s="407"/>
      <c r="CB9" s="407"/>
      <c r="CC9" s="408"/>
      <c r="CD9" s="446" t="s">
        <v>118</v>
      </c>
      <c r="CE9" s="366"/>
      <c r="CF9" s="366"/>
      <c r="CG9" s="366"/>
      <c r="CH9" s="366"/>
      <c r="CI9" s="366"/>
      <c r="CJ9" s="366"/>
      <c r="CK9" s="366"/>
      <c r="CL9" s="366"/>
      <c r="CM9" s="366"/>
      <c r="CN9" s="366"/>
      <c r="CO9" s="366"/>
      <c r="CP9" s="366"/>
      <c r="CQ9" s="366"/>
      <c r="CR9" s="366"/>
      <c r="CS9" s="447"/>
      <c r="CT9" s="403">
        <v>12.8</v>
      </c>
      <c r="CU9" s="404"/>
      <c r="CV9" s="404"/>
      <c r="CW9" s="404"/>
      <c r="CX9" s="404"/>
      <c r="CY9" s="404"/>
      <c r="CZ9" s="404"/>
      <c r="DA9" s="405"/>
      <c r="DB9" s="403">
        <v>13</v>
      </c>
      <c r="DC9" s="404"/>
      <c r="DD9" s="404"/>
      <c r="DE9" s="404"/>
      <c r="DF9" s="404"/>
      <c r="DG9" s="404"/>
      <c r="DH9" s="404"/>
      <c r="DI9" s="405"/>
    </row>
    <row r="10" spans="1:119" ht="18.75" customHeight="1" thickBot="1">
      <c r="A10" s="169"/>
      <c r="B10" s="538"/>
      <c r="C10" s="539"/>
      <c r="D10" s="539"/>
      <c r="E10" s="539"/>
      <c r="F10" s="539"/>
      <c r="G10" s="539"/>
      <c r="H10" s="539"/>
      <c r="I10" s="539"/>
      <c r="J10" s="539"/>
      <c r="K10" s="457"/>
      <c r="L10" s="362" t="s">
        <v>119</v>
      </c>
      <c r="M10" s="363"/>
      <c r="N10" s="363"/>
      <c r="O10" s="363"/>
      <c r="P10" s="363"/>
      <c r="Q10" s="364"/>
      <c r="R10" s="359">
        <v>514865</v>
      </c>
      <c r="S10" s="360"/>
      <c r="T10" s="360"/>
      <c r="U10" s="360"/>
      <c r="V10" s="419"/>
      <c r="W10" s="547"/>
      <c r="X10" s="357"/>
      <c r="Y10" s="357"/>
      <c r="Z10" s="357"/>
      <c r="AA10" s="357"/>
      <c r="AB10" s="357"/>
      <c r="AC10" s="357"/>
      <c r="AD10" s="357"/>
      <c r="AE10" s="357"/>
      <c r="AF10" s="357"/>
      <c r="AG10" s="357"/>
      <c r="AH10" s="357"/>
      <c r="AI10" s="357"/>
      <c r="AJ10" s="357"/>
      <c r="AK10" s="357"/>
      <c r="AL10" s="548"/>
      <c r="AM10" s="463" t="s">
        <v>120</v>
      </c>
      <c r="AN10" s="363"/>
      <c r="AO10" s="363"/>
      <c r="AP10" s="363"/>
      <c r="AQ10" s="363"/>
      <c r="AR10" s="363"/>
      <c r="AS10" s="363"/>
      <c r="AT10" s="364"/>
      <c r="AU10" s="464" t="s">
        <v>96</v>
      </c>
      <c r="AV10" s="465"/>
      <c r="AW10" s="465"/>
      <c r="AX10" s="465"/>
      <c r="AY10" s="420" t="s">
        <v>121</v>
      </c>
      <c r="AZ10" s="421"/>
      <c r="BA10" s="421"/>
      <c r="BB10" s="421"/>
      <c r="BC10" s="421"/>
      <c r="BD10" s="421"/>
      <c r="BE10" s="421"/>
      <c r="BF10" s="421"/>
      <c r="BG10" s="421"/>
      <c r="BH10" s="421"/>
      <c r="BI10" s="421"/>
      <c r="BJ10" s="421"/>
      <c r="BK10" s="421"/>
      <c r="BL10" s="421"/>
      <c r="BM10" s="422"/>
      <c r="BN10" s="406">
        <v>100000</v>
      </c>
      <c r="BO10" s="407"/>
      <c r="BP10" s="407"/>
      <c r="BQ10" s="407"/>
      <c r="BR10" s="407"/>
      <c r="BS10" s="407"/>
      <c r="BT10" s="407"/>
      <c r="BU10" s="408"/>
      <c r="BV10" s="406">
        <v>100000</v>
      </c>
      <c r="BW10" s="407"/>
      <c r="BX10" s="407"/>
      <c r="BY10" s="407"/>
      <c r="BZ10" s="407"/>
      <c r="CA10" s="407"/>
      <c r="CB10" s="407"/>
      <c r="CC10" s="408"/>
      <c r="CD10" s="175" t="s">
        <v>122</v>
      </c>
      <c r="CE10" s="176"/>
      <c r="CF10" s="176"/>
      <c r="CG10" s="176"/>
      <c r="CH10" s="176"/>
      <c r="CI10" s="176"/>
      <c r="CJ10" s="176"/>
      <c r="CK10" s="176"/>
      <c r="CL10" s="176"/>
      <c r="CM10" s="176"/>
      <c r="CN10" s="176"/>
      <c r="CO10" s="176"/>
      <c r="CP10" s="176"/>
      <c r="CQ10" s="176"/>
      <c r="CR10" s="176"/>
      <c r="CS10" s="177"/>
      <c r="CT10" s="181"/>
      <c r="CU10" s="182"/>
      <c r="CV10" s="182"/>
      <c r="CW10" s="182"/>
      <c r="CX10" s="182"/>
      <c r="CY10" s="182"/>
      <c r="CZ10" s="182"/>
      <c r="DA10" s="183"/>
      <c r="DB10" s="181"/>
      <c r="DC10" s="182"/>
      <c r="DD10" s="182"/>
      <c r="DE10" s="182"/>
      <c r="DF10" s="182"/>
      <c r="DG10" s="182"/>
      <c r="DH10" s="182"/>
      <c r="DI10" s="183"/>
    </row>
    <row r="11" spans="1:119" ht="18.75" customHeight="1" thickBot="1">
      <c r="A11" s="169"/>
      <c r="B11" s="538"/>
      <c r="C11" s="539"/>
      <c r="D11" s="539"/>
      <c r="E11" s="539"/>
      <c r="F11" s="539"/>
      <c r="G11" s="539"/>
      <c r="H11" s="539"/>
      <c r="I11" s="539"/>
      <c r="J11" s="539"/>
      <c r="K11" s="457"/>
      <c r="L11" s="367" t="s">
        <v>123</v>
      </c>
      <c r="M11" s="368"/>
      <c r="N11" s="368"/>
      <c r="O11" s="368"/>
      <c r="P11" s="368"/>
      <c r="Q11" s="369"/>
      <c r="R11" s="535" t="s">
        <v>124</v>
      </c>
      <c r="S11" s="536"/>
      <c r="T11" s="536"/>
      <c r="U11" s="536"/>
      <c r="V11" s="537"/>
      <c r="W11" s="547"/>
      <c r="X11" s="357"/>
      <c r="Y11" s="357"/>
      <c r="Z11" s="357"/>
      <c r="AA11" s="357"/>
      <c r="AB11" s="357"/>
      <c r="AC11" s="357"/>
      <c r="AD11" s="357"/>
      <c r="AE11" s="357"/>
      <c r="AF11" s="357"/>
      <c r="AG11" s="357"/>
      <c r="AH11" s="357"/>
      <c r="AI11" s="357"/>
      <c r="AJ11" s="357"/>
      <c r="AK11" s="357"/>
      <c r="AL11" s="548"/>
      <c r="AM11" s="463" t="s">
        <v>125</v>
      </c>
      <c r="AN11" s="363"/>
      <c r="AO11" s="363"/>
      <c r="AP11" s="363"/>
      <c r="AQ11" s="363"/>
      <c r="AR11" s="363"/>
      <c r="AS11" s="363"/>
      <c r="AT11" s="364"/>
      <c r="AU11" s="464" t="s">
        <v>126</v>
      </c>
      <c r="AV11" s="465"/>
      <c r="AW11" s="465"/>
      <c r="AX11" s="465"/>
      <c r="AY11" s="420" t="s">
        <v>127</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128</v>
      </c>
      <c r="CE11" s="366"/>
      <c r="CF11" s="366"/>
      <c r="CG11" s="366"/>
      <c r="CH11" s="366"/>
      <c r="CI11" s="366"/>
      <c r="CJ11" s="366"/>
      <c r="CK11" s="366"/>
      <c r="CL11" s="366"/>
      <c r="CM11" s="366"/>
      <c r="CN11" s="366"/>
      <c r="CO11" s="366"/>
      <c r="CP11" s="366"/>
      <c r="CQ11" s="366"/>
      <c r="CR11" s="366"/>
      <c r="CS11" s="447"/>
      <c r="CT11" s="509" t="s">
        <v>129</v>
      </c>
      <c r="CU11" s="510"/>
      <c r="CV11" s="510"/>
      <c r="CW11" s="510"/>
      <c r="CX11" s="510"/>
      <c r="CY11" s="510"/>
      <c r="CZ11" s="510"/>
      <c r="DA11" s="511"/>
      <c r="DB11" s="509" t="s">
        <v>130</v>
      </c>
      <c r="DC11" s="510"/>
      <c r="DD11" s="510"/>
      <c r="DE11" s="510"/>
      <c r="DF11" s="510"/>
      <c r="DG11" s="510"/>
      <c r="DH11" s="510"/>
      <c r="DI11" s="511"/>
    </row>
    <row r="12" spans="1:119" ht="18.75" customHeight="1">
      <c r="A12" s="169"/>
      <c r="B12" s="512" t="s">
        <v>131</v>
      </c>
      <c r="C12" s="513"/>
      <c r="D12" s="513"/>
      <c r="E12" s="513"/>
      <c r="F12" s="513"/>
      <c r="G12" s="513"/>
      <c r="H12" s="513"/>
      <c r="I12" s="513"/>
      <c r="J12" s="513"/>
      <c r="K12" s="514"/>
      <c r="L12" s="521" t="s">
        <v>132</v>
      </c>
      <c r="M12" s="522"/>
      <c r="N12" s="522"/>
      <c r="O12" s="522"/>
      <c r="P12" s="522"/>
      <c r="Q12" s="523"/>
      <c r="R12" s="524">
        <v>503865</v>
      </c>
      <c r="S12" s="525"/>
      <c r="T12" s="525"/>
      <c r="U12" s="525"/>
      <c r="V12" s="526"/>
      <c r="W12" s="527" t="s">
        <v>1</v>
      </c>
      <c r="X12" s="465"/>
      <c r="Y12" s="465"/>
      <c r="Z12" s="465"/>
      <c r="AA12" s="465"/>
      <c r="AB12" s="528"/>
      <c r="AC12" s="529" t="s">
        <v>133</v>
      </c>
      <c r="AD12" s="530"/>
      <c r="AE12" s="530"/>
      <c r="AF12" s="530"/>
      <c r="AG12" s="531"/>
      <c r="AH12" s="529" t="s">
        <v>134</v>
      </c>
      <c r="AI12" s="530"/>
      <c r="AJ12" s="530"/>
      <c r="AK12" s="530"/>
      <c r="AL12" s="532"/>
      <c r="AM12" s="463" t="s">
        <v>135</v>
      </c>
      <c r="AN12" s="363"/>
      <c r="AO12" s="363"/>
      <c r="AP12" s="363"/>
      <c r="AQ12" s="363"/>
      <c r="AR12" s="363"/>
      <c r="AS12" s="363"/>
      <c r="AT12" s="364"/>
      <c r="AU12" s="464" t="s">
        <v>136</v>
      </c>
      <c r="AV12" s="465"/>
      <c r="AW12" s="465"/>
      <c r="AX12" s="465"/>
      <c r="AY12" s="420" t="s">
        <v>137</v>
      </c>
      <c r="AZ12" s="421"/>
      <c r="BA12" s="421"/>
      <c r="BB12" s="421"/>
      <c r="BC12" s="421"/>
      <c r="BD12" s="421"/>
      <c r="BE12" s="421"/>
      <c r="BF12" s="421"/>
      <c r="BG12" s="421"/>
      <c r="BH12" s="421"/>
      <c r="BI12" s="421"/>
      <c r="BJ12" s="421"/>
      <c r="BK12" s="421"/>
      <c r="BL12" s="421"/>
      <c r="BM12" s="422"/>
      <c r="BN12" s="406">
        <v>2000000</v>
      </c>
      <c r="BO12" s="407"/>
      <c r="BP12" s="407"/>
      <c r="BQ12" s="407"/>
      <c r="BR12" s="407"/>
      <c r="BS12" s="407"/>
      <c r="BT12" s="407"/>
      <c r="BU12" s="408"/>
      <c r="BV12" s="406">
        <v>1500000</v>
      </c>
      <c r="BW12" s="407"/>
      <c r="BX12" s="407"/>
      <c r="BY12" s="407"/>
      <c r="BZ12" s="407"/>
      <c r="CA12" s="407"/>
      <c r="CB12" s="407"/>
      <c r="CC12" s="408"/>
      <c r="CD12" s="446" t="s">
        <v>138</v>
      </c>
      <c r="CE12" s="366"/>
      <c r="CF12" s="366"/>
      <c r="CG12" s="366"/>
      <c r="CH12" s="366"/>
      <c r="CI12" s="366"/>
      <c r="CJ12" s="366"/>
      <c r="CK12" s="366"/>
      <c r="CL12" s="366"/>
      <c r="CM12" s="366"/>
      <c r="CN12" s="366"/>
      <c r="CO12" s="366"/>
      <c r="CP12" s="366"/>
      <c r="CQ12" s="366"/>
      <c r="CR12" s="366"/>
      <c r="CS12" s="447"/>
      <c r="CT12" s="509" t="s">
        <v>130</v>
      </c>
      <c r="CU12" s="510"/>
      <c r="CV12" s="510"/>
      <c r="CW12" s="510"/>
      <c r="CX12" s="510"/>
      <c r="CY12" s="510"/>
      <c r="CZ12" s="510"/>
      <c r="DA12" s="511"/>
      <c r="DB12" s="509" t="s">
        <v>130</v>
      </c>
      <c r="DC12" s="510"/>
      <c r="DD12" s="510"/>
      <c r="DE12" s="510"/>
      <c r="DF12" s="510"/>
      <c r="DG12" s="510"/>
      <c r="DH12" s="510"/>
      <c r="DI12" s="511"/>
    </row>
    <row r="13" spans="1:119" ht="18.75" customHeight="1">
      <c r="A13" s="169"/>
      <c r="B13" s="515"/>
      <c r="C13" s="516"/>
      <c r="D13" s="516"/>
      <c r="E13" s="516"/>
      <c r="F13" s="516"/>
      <c r="G13" s="516"/>
      <c r="H13" s="516"/>
      <c r="I13" s="516"/>
      <c r="J13" s="516"/>
      <c r="K13" s="517"/>
      <c r="L13" s="184"/>
      <c r="M13" s="490" t="s">
        <v>139</v>
      </c>
      <c r="N13" s="491"/>
      <c r="O13" s="491"/>
      <c r="P13" s="491"/>
      <c r="Q13" s="492"/>
      <c r="R13" s="493">
        <v>500088</v>
      </c>
      <c r="S13" s="494"/>
      <c r="T13" s="494"/>
      <c r="U13" s="494"/>
      <c r="V13" s="495"/>
      <c r="W13" s="496" t="s">
        <v>140</v>
      </c>
      <c r="X13" s="392"/>
      <c r="Y13" s="392"/>
      <c r="Z13" s="392"/>
      <c r="AA13" s="392"/>
      <c r="AB13" s="393"/>
      <c r="AC13" s="359">
        <v>5864</v>
      </c>
      <c r="AD13" s="360"/>
      <c r="AE13" s="360"/>
      <c r="AF13" s="360"/>
      <c r="AG13" s="361"/>
      <c r="AH13" s="359">
        <v>6957</v>
      </c>
      <c r="AI13" s="360"/>
      <c r="AJ13" s="360"/>
      <c r="AK13" s="360"/>
      <c r="AL13" s="419"/>
      <c r="AM13" s="463" t="s">
        <v>141</v>
      </c>
      <c r="AN13" s="363"/>
      <c r="AO13" s="363"/>
      <c r="AP13" s="363"/>
      <c r="AQ13" s="363"/>
      <c r="AR13" s="363"/>
      <c r="AS13" s="363"/>
      <c r="AT13" s="364"/>
      <c r="AU13" s="464" t="s">
        <v>142</v>
      </c>
      <c r="AV13" s="465"/>
      <c r="AW13" s="465"/>
      <c r="AX13" s="465"/>
      <c r="AY13" s="420" t="s">
        <v>143</v>
      </c>
      <c r="AZ13" s="421"/>
      <c r="BA13" s="421"/>
      <c r="BB13" s="421"/>
      <c r="BC13" s="421"/>
      <c r="BD13" s="421"/>
      <c r="BE13" s="421"/>
      <c r="BF13" s="421"/>
      <c r="BG13" s="421"/>
      <c r="BH13" s="421"/>
      <c r="BI13" s="421"/>
      <c r="BJ13" s="421"/>
      <c r="BK13" s="421"/>
      <c r="BL13" s="421"/>
      <c r="BM13" s="422"/>
      <c r="BN13" s="406">
        <v>-1301676</v>
      </c>
      <c r="BO13" s="407"/>
      <c r="BP13" s="407"/>
      <c r="BQ13" s="407"/>
      <c r="BR13" s="407"/>
      <c r="BS13" s="407"/>
      <c r="BT13" s="407"/>
      <c r="BU13" s="408"/>
      <c r="BV13" s="406">
        <v>-738278</v>
      </c>
      <c r="BW13" s="407"/>
      <c r="BX13" s="407"/>
      <c r="BY13" s="407"/>
      <c r="BZ13" s="407"/>
      <c r="CA13" s="407"/>
      <c r="CB13" s="407"/>
      <c r="CC13" s="408"/>
      <c r="CD13" s="446" t="s">
        <v>144</v>
      </c>
      <c r="CE13" s="366"/>
      <c r="CF13" s="366"/>
      <c r="CG13" s="366"/>
      <c r="CH13" s="366"/>
      <c r="CI13" s="366"/>
      <c r="CJ13" s="366"/>
      <c r="CK13" s="366"/>
      <c r="CL13" s="366"/>
      <c r="CM13" s="366"/>
      <c r="CN13" s="366"/>
      <c r="CO13" s="366"/>
      <c r="CP13" s="366"/>
      <c r="CQ13" s="366"/>
      <c r="CR13" s="366"/>
      <c r="CS13" s="447"/>
      <c r="CT13" s="403">
        <v>7.9</v>
      </c>
      <c r="CU13" s="404"/>
      <c r="CV13" s="404"/>
      <c r="CW13" s="404"/>
      <c r="CX13" s="404"/>
      <c r="CY13" s="404"/>
      <c r="CZ13" s="404"/>
      <c r="DA13" s="405"/>
      <c r="DB13" s="403">
        <v>7.9</v>
      </c>
      <c r="DC13" s="404"/>
      <c r="DD13" s="404"/>
      <c r="DE13" s="404"/>
      <c r="DF13" s="404"/>
      <c r="DG13" s="404"/>
      <c r="DH13" s="404"/>
      <c r="DI13" s="405"/>
    </row>
    <row r="14" spans="1:119" ht="18.75" customHeight="1" thickBot="1">
      <c r="A14" s="169"/>
      <c r="B14" s="515"/>
      <c r="C14" s="516"/>
      <c r="D14" s="516"/>
      <c r="E14" s="516"/>
      <c r="F14" s="516"/>
      <c r="G14" s="516"/>
      <c r="H14" s="516"/>
      <c r="I14" s="516"/>
      <c r="J14" s="516"/>
      <c r="K14" s="517"/>
      <c r="L14" s="480" t="s">
        <v>145</v>
      </c>
      <c r="M14" s="533"/>
      <c r="N14" s="533"/>
      <c r="O14" s="533"/>
      <c r="P14" s="533"/>
      <c r="Q14" s="534"/>
      <c r="R14" s="493">
        <v>507211</v>
      </c>
      <c r="S14" s="494"/>
      <c r="T14" s="494"/>
      <c r="U14" s="494"/>
      <c r="V14" s="495"/>
      <c r="W14" s="497"/>
      <c r="X14" s="395"/>
      <c r="Y14" s="395"/>
      <c r="Z14" s="395"/>
      <c r="AA14" s="395"/>
      <c r="AB14" s="396"/>
      <c r="AC14" s="486">
        <v>2.8</v>
      </c>
      <c r="AD14" s="487"/>
      <c r="AE14" s="487"/>
      <c r="AF14" s="487"/>
      <c r="AG14" s="488"/>
      <c r="AH14" s="486">
        <v>3.2</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146</v>
      </c>
      <c r="CE14" s="444"/>
      <c r="CF14" s="444"/>
      <c r="CG14" s="444"/>
      <c r="CH14" s="444"/>
      <c r="CI14" s="444"/>
      <c r="CJ14" s="444"/>
      <c r="CK14" s="444"/>
      <c r="CL14" s="444"/>
      <c r="CM14" s="444"/>
      <c r="CN14" s="444"/>
      <c r="CO14" s="444"/>
      <c r="CP14" s="444"/>
      <c r="CQ14" s="444"/>
      <c r="CR14" s="444"/>
      <c r="CS14" s="445"/>
      <c r="CT14" s="503">
        <v>24.3</v>
      </c>
      <c r="CU14" s="504"/>
      <c r="CV14" s="504"/>
      <c r="CW14" s="504"/>
      <c r="CX14" s="504"/>
      <c r="CY14" s="504"/>
      <c r="CZ14" s="504"/>
      <c r="DA14" s="505"/>
      <c r="DB14" s="503">
        <v>30.7</v>
      </c>
      <c r="DC14" s="504"/>
      <c r="DD14" s="504"/>
      <c r="DE14" s="504"/>
      <c r="DF14" s="504"/>
      <c r="DG14" s="504"/>
      <c r="DH14" s="504"/>
      <c r="DI14" s="505"/>
    </row>
    <row r="15" spans="1:119" ht="18.75" customHeight="1">
      <c r="A15" s="169"/>
      <c r="B15" s="515"/>
      <c r="C15" s="516"/>
      <c r="D15" s="516"/>
      <c r="E15" s="516"/>
      <c r="F15" s="516"/>
      <c r="G15" s="516"/>
      <c r="H15" s="516"/>
      <c r="I15" s="516"/>
      <c r="J15" s="516"/>
      <c r="K15" s="517"/>
      <c r="L15" s="184"/>
      <c r="M15" s="490" t="s">
        <v>147</v>
      </c>
      <c r="N15" s="491"/>
      <c r="O15" s="491"/>
      <c r="P15" s="491"/>
      <c r="Q15" s="492"/>
      <c r="R15" s="493">
        <v>503893</v>
      </c>
      <c r="S15" s="494"/>
      <c r="T15" s="494"/>
      <c r="U15" s="494"/>
      <c r="V15" s="495"/>
      <c r="W15" s="496" t="s">
        <v>148</v>
      </c>
      <c r="X15" s="392"/>
      <c r="Y15" s="392"/>
      <c r="Z15" s="392"/>
      <c r="AA15" s="392"/>
      <c r="AB15" s="393"/>
      <c r="AC15" s="359">
        <v>36493</v>
      </c>
      <c r="AD15" s="360"/>
      <c r="AE15" s="360"/>
      <c r="AF15" s="360"/>
      <c r="AG15" s="361"/>
      <c r="AH15" s="359">
        <v>40668</v>
      </c>
      <c r="AI15" s="360"/>
      <c r="AJ15" s="360"/>
      <c r="AK15" s="360"/>
      <c r="AL15" s="419"/>
      <c r="AM15" s="463"/>
      <c r="AN15" s="363"/>
      <c r="AO15" s="363"/>
      <c r="AP15" s="363"/>
      <c r="AQ15" s="363"/>
      <c r="AR15" s="363"/>
      <c r="AS15" s="363"/>
      <c r="AT15" s="364"/>
      <c r="AU15" s="464"/>
      <c r="AV15" s="465"/>
      <c r="AW15" s="465"/>
      <c r="AX15" s="465"/>
      <c r="AY15" s="432" t="s">
        <v>149</v>
      </c>
      <c r="AZ15" s="433"/>
      <c r="BA15" s="433"/>
      <c r="BB15" s="433"/>
      <c r="BC15" s="433"/>
      <c r="BD15" s="433"/>
      <c r="BE15" s="433"/>
      <c r="BF15" s="433"/>
      <c r="BG15" s="433"/>
      <c r="BH15" s="433"/>
      <c r="BI15" s="433"/>
      <c r="BJ15" s="433"/>
      <c r="BK15" s="433"/>
      <c r="BL15" s="433"/>
      <c r="BM15" s="434"/>
      <c r="BN15" s="435">
        <v>66513207</v>
      </c>
      <c r="BO15" s="436"/>
      <c r="BP15" s="436"/>
      <c r="BQ15" s="436"/>
      <c r="BR15" s="436"/>
      <c r="BS15" s="436"/>
      <c r="BT15" s="436"/>
      <c r="BU15" s="437"/>
      <c r="BV15" s="435">
        <v>62868036</v>
      </c>
      <c r="BW15" s="436"/>
      <c r="BX15" s="436"/>
      <c r="BY15" s="436"/>
      <c r="BZ15" s="436"/>
      <c r="CA15" s="436"/>
      <c r="CB15" s="436"/>
      <c r="CC15" s="437"/>
      <c r="CD15" s="506" t="s">
        <v>150</v>
      </c>
      <c r="CE15" s="507"/>
      <c r="CF15" s="507"/>
      <c r="CG15" s="507"/>
      <c r="CH15" s="507"/>
      <c r="CI15" s="507"/>
      <c r="CJ15" s="507"/>
      <c r="CK15" s="507"/>
      <c r="CL15" s="507"/>
      <c r="CM15" s="507"/>
      <c r="CN15" s="507"/>
      <c r="CO15" s="507"/>
      <c r="CP15" s="507"/>
      <c r="CQ15" s="507"/>
      <c r="CR15" s="507"/>
      <c r="CS15" s="508"/>
      <c r="CT15" s="185"/>
      <c r="CU15" s="186"/>
      <c r="CV15" s="186"/>
      <c r="CW15" s="186"/>
      <c r="CX15" s="186"/>
      <c r="CY15" s="186"/>
      <c r="CZ15" s="186"/>
      <c r="DA15" s="187"/>
      <c r="DB15" s="185"/>
      <c r="DC15" s="186"/>
      <c r="DD15" s="186"/>
      <c r="DE15" s="186"/>
      <c r="DF15" s="186"/>
      <c r="DG15" s="186"/>
      <c r="DH15" s="186"/>
      <c r="DI15" s="187"/>
    </row>
    <row r="16" spans="1:119" ht="18.75" customHeight="1">
      <c r="A16" s="169"/>
      <c r="B16" s="515"/>
      <c r="C16" s="516"/>
      <c r="D16" s="516"/>
      <c r="E16" s="516"/>
      <c r="F16" s="516"/>
      <c r="G16" s="516"/>
      <c r="H16" s="516"/>
      <c r="I16" s="516"/>
      <c r="J16" s="516"/>
      <c r="K16" s="517"/>
      <c r="L16" s="480" t="s">
        <v>151</v>
      </c>
      <c r="M16" s="481"/>
      <c r="N16" s="481"/>
      <c r="O16" s="481"/>
      <c r="P16" s="481"/>
      <c r="Q16" s="482"/>
      <c r="R16" s="483" t="s">
        <v>124</v>
      </c>
      <c r="S16" s="484"/>
      <c r="T16" s="484"/>
      <c r="U16" s="484"/>
      <c r="V16" s="485"/>
      <c r="W16" s="497"/>
      <c r="X16" s="395"/>
      <c r="Y16" s="395"/>
      <c r="Z16" s="395"/>
      <c r="AA16" s="395"/>
      <c r="AB16" s="396"/>
      <c r="AC16" s="486">
        <v>17.600000000000001</v>
      </c>
      <c r="AD16" s="487"/>
      <c r="AE16" s="487"/>
      <c r="AF16" s="487"/>
      <c r="AG16" s="488"/>
      <c r="AH16" s="486">
        <v>18.8</v>
      </c>
      <c r="AI16" s="487"/>
      <c r="AJ16" s="487"/>
      <c r="AK16" s="487"/>
      <c r="AL16" s="489"/>
      <c r="AM16" s="463"/>
      <c r="AN16" s="363"/>
      <c r="AO16" s="363"/>
      <c r="AP16" s="363"/>
      <c r="AQ16" s="363"/>
      <c r="AR16" s="363"/>
      <c r="AS16" s="363"/>
      <c r="AT16" s="364"/>
      <c r="AU16" s="464"/>
      <c r="AV16" s="465"/>
      <c r="AW16" s="465"/>
      <c r="AX16" s="465"/>
      <c r="AY16" s="420" t="s">
        <v>152</v>
      </c>
      <c r="AZ16" s="421"/>
      <c r="BA16" s="421"/>
      <c r="BB16" s="421"/>
      <c r="BC16" s="421"/>
      <c r="BD16" s="421"/>
      <c r="BE16" s="421"/>
      <c r="BF16" s="421"/>
      <c r="BG16" s="421"/>
      <c r="BH16" s="421"/>
      <c r="BI16" s="421"/>
      <c r="BJ16" s="421"/>
      <c r="BK16" s="421"/>
      <c r="BL16" s="421"/>
      <c r="BM16" s="422"/>
      <c r="BN16" s="406">
        <v>88678503</v>
      </c>
      <c r="BO16" s="407"/>
      <c r="BP16" s="407"/>
      <c r="BQ16" s="407"/>
      <c r="BR16" s="407"/>
      <c r="BS16" s="407"/>
      <c r="BT16" s="407"/>
      <c r="BU16" s="408"/>
      <c r="BV16" s="406">
        <v>85794418</v>
      </c>
      <c r="BW16" s="407"/>
      <c r="BX16" s="407"/>
      <c r="BY16" s="407"/>
      <c r="BZ16" s="407"/>
      <c r="CA16" s="407"/>
      <c r="CB16" s="407"/>
      <c r="CC16" s="408"/>
      <c r="CD16" s="178"/>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c r="A17" s="169"/>
      <c r="B17" s="518"/>
      <c r="C17" s="519"/>
      <c r="D17" s="519"/>
      <c r="E17" s="519"/>
      <c r="F17" s="519"/>
      <c r="G17" s="519"/>
      <c r="H17" s="519"/>
      <c r="I17" s="519"/>
      <c r="J17" s="519"/>
      <c r="K17" s="520"/>
      <c r="L17" s="188"/>
      <c r="M17" s="499" t="s">
        <v>153</v>
      </c>
      <c r="N17" s="500"/>
      <c r="O17" s="500"/>
      <c r="P17" s="500"/>
      <c r="Q17" s="501"/>
      <c r="R17" s="483" t="s">
        <v>154</v>
      </c>
      <c r="S17" s="484"/>
      <c r="T17" s="484"/>
      <c r="U17" s="484"/>
      <c r="V17" s="485"/>
      <c r="W17" s="496" t="s">
        <v>155</v>
      </c>
      <c r="X17" s="392"/>
      <c r="Y17" s="392"/>
      <c r="Z17" s="392"/>
      <c r="AA17" s="392"/>
      <c r="AB17" s="393"/>
      <c r="AC17" s="359">
        <v>164609</v>
      </c>
      <c r="AD17" s="360"/>
      <c r="AE17" s="360"/>
      <c r="AF17" s="360"/>
      <c r="AG17" s="361"/>
      <c r="AH17" s="359">
        <v>169242</v>
      </c>
      <c r="AI17" s="360"/>
      <c r="AJ17" s="360"/>
      <c r="AK17" s="360"/>
      <c r="AL17" s="419"/>
      <c r="AM17" s="463"/>
      <c r="AN17" s="363"/>
      <c r="AO17" s="363"/>
      <c r="AP17" s="363"/>
      <c r="AQ17" s="363"/>
      <c r="AR17" s="363"/>
      <c r="AS17" s="363"/>
      <c r="AT17" s="364"/>
      <c r="AU17" s="464"/>
      <c r="AV17" s="465"/>
      <c r="AW17" s="465"/>
      <c r="AX17" s="465"/>
      <c r="AY17" s="420" t="s">
        <v>156</v>
      </c>
      <c r="AZ17" s="421"/>
      <c r="BA17" s="421"/>
      <c r="BB17" s="421"/>
      <c r="BC17" s="421"/>
      <c r="BD17" s="421"/>
      <c r="BE17" s="421"/>
      <c r="BF17" s="421"/>
      <c r="BG17" s="421"/>
      <c r="BH17" s="421"/>
      <c r="BI17" s="421"/>
      <c r="BJ17" s="421"/>
      <c r="BK17" s="421"/>
      <c r="BL17" s="421"/>
      <c r="BM17" s="422"/>
      <c r="BN17" s="406">
        <v>84759497</v>
      </c>
      <c r="BO17" s="407"/>
      <c r="BP17" s="407"/>
      <c r="BQ17" s="407"/>
      <c r="BR17" s="407"/>
      <c r="BS17" s="407"/>
      <c r="BT17" s="407"/>
      <c r="BU17" s="408"/>
      <c r="BV17" s="406">
        <v>80078755</v>
      </c>
      <c r="BW17" s="407"/>
      <c r="BX17" s="407"/>
      <c r="BY17" s="407"/>
      <c r="BZ17" s="407"/>
      <c r="CA17" s="407"/>
      <c r="CB17" s="407"/>
      <c r="CC17" s="408"/>
      <c r="CD17" s="178"/>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c r="A18" s="169"/>
      <c r="B18" s="456" t="s">
        <v>157</v>
      </c>
      <c r="C18" s="457"/>
      <c r="D18" s="457"/>
      <c r="E18" s="458"/>
      <c r="F18" s="458"/>
      <c r="G18" s="458"/>
      <c r="H18" s="458"/>
      <c r="I18" s="458"/>
      <c r="J18" s="458"/>
      <c r="K18" s="458"/>
      <c r="L18" s="459">
        <v>429.35</v>
      </c>
      <c r="M18" s="459"/>
      <c r="N18" s="459"/>
      <c r="O18" s="459"/>
      <c r="P18" s="459"/>
      <c r="Q18" s="459"/>
      <c r="R18" s="460"/>
      <c r="S18" s="460"/>
      <c r="T18" s="460"/>
      <c r="U18" s="460"/>
      <c r="V18" s="461"/>
      <c r="W18" s="477"/>
      <c r="X18" s="478"/>
      <c r="Y18" s="478"/>
      <c r="Z18" s="478"/>
      <c r="AA18" s="478"/>
      <c r="AB18" s="502"/>
      <c r="AC18" s="376">
        <v>79.5</v>
      </c>
      <c r="AD18" s="377"/>
      <c r="AE18" s="377"/>
      <c r="AF18" s="377"/>
      <c r="AG18" s="462"/>
      <c r="AH18" s="376">
        <v>78</v>
      </c>
      <c r="AI18" s="377"/>
      <c r="AJ18" s="377"/>
      <c r="AK18" s="377"/>
      <c r="AL18" s="378"/>
      <c r="AM18" s="463"/>
      <c r="AN18" s="363"/>
      <c r="AO18" s="363"/>
      <c r="AP18" s="363"/>
      <c r="AQ18" s="363"/>
      <c r="AR18" s="363"/>
      <c r="AS18" s="363"/>
      <c r="AT18" s="364"/>
      <c r="AU18" s="464"/>
      <c r="AV18" s="465"/>
      <c r="AW18" s="465"/>
      <c r="AX18" s="465"/>
      <c r="AY18" s="420" t="s">
        <v>158</v>
      </c>
      <c r="AZ18" s="421"/>
      <c r="BA18" s="421"/>
      <c r="BB18" s="421"/>
      <c r="BC18" s="421"/>
      <c r="BD18" s="421"/>
      <c r="BE18" s="421"/>
      <c r="BF18" s="421"/>
      <c r="BG18" s="421"/>
      <c r="BH18" s="421"/>
      <c r="BI18" s="421"/>
      <c r="BJ18" s="421"/>
      <c r="BK18" s="421"/>
      <c r="BL18" s="421"/>
      <c r="BM18" s="422"/>
      <c r="BN18" s="406">
        <v>102071716</v>
      </c>
      <c r="BO18" s="407"/>
      <c r="BP18" s="407"/>
      <c r="BQ18" s="407"/>
      <c r="BR18" s="407"/>
      <c r="BS18" s="407"/>
      <c r="BT18" s="407"/>
      <c r="BU18" s="408"/>
      <c r="BV18" s="406">
        <v>100584484</v>
      </c>
      <c r="BW18" s="407"/>
      <c r="BX18" s="407"/>
      <c r="BY18" s="407"/>
      <c r="BZ18" s="407"/>
      <c r="CA18" s="407"/>
      <c r="CB18" s="407"/>
      <c r="CC18" s="408"/>
      <c r="CD18" s="178"/>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c r="A19" s="169"/>
      <c r="B19" s="456" t="s">
        <v>159</v>
      </c>
      <c r="C19" s="457"/>
      <c r="D19" s="457"/>
      <c r="E19" s="458"/>
      <c r="F19" s="458"/>
      <c r="G19" s="458"/>
      <c r="H19" s="458"/>
      <c r="I19" s="458"/>
      <c r="J19" s="458"/>
      <c r="K19" s="458"/>
      <c r="L19" s="466">
        <v>1191</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160</v>
      </c>
      <c r="AZ19" s="421"/>
      <c r="BA19" s="421"/>
      <c r="BB19" s="421"/>
      <c r="BC19" s="421"/>
      <c r="BD19" s="421"/>
      <c r="BE19" s="421"/>
      <c r="BF19" s="421"/>
      <c r="BG19" s="421"/>
      <c r="BH19" s="421"/>
      <c r="BI19" s="421"/>
      <c r="BJ19" s="421"/>
      <c r="BK19" s="421"/>
      <c r="BL19" s="421"/>
      <c r="BM19" s="422"/>
      <c r="BN19" s="406">
        <v>127236754</v>
      </c>
      <c r="BO19" s="407"/>
      <c r="BP19" s="407"/>
      <c r="BQ19" s="407"/>
      <c r="BR19" s="407"/>
      <c r="BS19" s="407"/>
      <c r="BT19" s="407"/>
      <c r="BU19" s="408"/>
      <c r="BV19" s="406">
        <v>126054174</v>
      </c>
      <c r="BW19" s="407"/>
      <c r="BX19" s="407"/>
      <c r="BY19" s="407"/>
      <c r="BZ19" s="407"/>
      <c r="CA19" s="407"/>
      <c r="CB19" s="407"/>
      <c r="CC19" s="408"/>
      <c r="CD19" s="178"/>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c r="A20" s="169"/>
      <c r="B20" s="456" t="s">
        <v>161</v>
      </c>
      <c r="C20" s="457"/>
      <c r="D20" s="457"/>
      <c r="E20" s="458"/>
      <c r="F20" s="458"/>
      <c r="G20" s="458"/>
      <c r="H20" s="458"/>
      <c r="I20" s="458"/>
      <c r="J20" s="458"/>
      <c r="K20" s="458"/>
      <c r="L20" s="466">
        <v>241234</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8"/>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c r="A21" s="169"/>
      <c r="B21" s="453" t="s">
        <v>162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8"/>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c r="A22" s="169"/>
      <c r="B22" s="382" t="s">
        <v>163</v>
      </c>
      <c r="C22" s="383"/>
      <c r="D22" s="384"/>
      <c r="E22" s="391" t="s">
        <v>1</v>
      </c>
      <c r="F22" s="392"/>
      <c r="G22" s="392"/>
      <c r="H22" s="392"/>
      <c r="I22" s="392"/>
      <c r="J22" s="392"/>
      <c r="K22" s="393"/>
      <c r="L22" s="391" t="s">
        <v>164</v>
      </c>
      <c r="M22" s="392"/>
      <c r="N22" s="392"/>
      <c r="O22" s="392"/>
      <c r="P22" s="393"/>
      <c r="Q22" s="397" t="s">
        <v>165</v>
      </c>
      <c r="R22" s="398"/>
      <c r="S22" s="398"/>
      <c r="T22" s="398"/>
      <c r="U22" s="398"/>
      <c r="V22" s="399"/>
      <c r="W22" s="448" t="s">
        <v>166</v>
      </c>
      <c r="X22" s="383"/>
      <c r="Y22" s="384"/>
      <c r="Z22" s="391" t="s">
        <v>1</v>
      </c>
      <c r="AA22" s="392"/>
      <c r="AB22" s="392"/>
      <c r="AC22" s="392"/>
      <c r="AD22" s="392"/>
      <c r="AE22" s="392"/>
      <c r="AF22" s="392"/>
      <c r="AG22" s="393"/>
      <c r="AH22" s="409" t="s">
        <v>167</v>
      </c>
      <c r="AI22" s="392"/>
      <c r="AJ22" s="392"/>
      <c r="AK22" s="392"/>
      <c r="AL22" s="393"/>
      <c r="AM22" s="409" t="s">
        <v>168</v>
      </c>
      <c r="AN22" s="410"/>
      <c r="AO22" s="410"/>
      <c r="AP22" s="410"/>
      <c r="AQ22" s="410"/>
      <c r="AR22" s="411"/>
      <c r="AS22" s="397" t="s">
        <v>165</v>
      </c>
      <c r="AT22" s="398"/>
      <c r="AU22" s="398"/>
      <c r="AV22" s="398"/>
      <c r="AW22" s="398"/>
      <c r="AX22" s="415"/>
      <c r="AY22" s="432" t="s">
        <v>169</v>
      </c>
      <c r="AZ22" s="433"/>
      <c r="BA22" s="433"/>
      <c r="BB22" s="433"/>
      <c r="BC22" s="433"/>
      <c r="BD22" s="433"/>
      <c r="BE22" s="433"/>
      <c r="BF22" s="433"/>
      <c r="BG22" s="433"/>
      <c r="BH22" s="433"/>
      <c r="BI22" s="433"/>
      <c r="BJ22" s="433"/>
      <c r="BK22" s="433"/>
      <c r="BL22" s="433"/>
      <c r="BM22" s="434"/>
      <c r="BN22" s="435">
        <v>162829226</v>
      </c>
      <c r="BO22" s="436"/>
      <c r="BP22" s="436"/>
      <c r="BQ22" s="436"/>
      <c r="BR22" s="436"/>
      <c r="BS22" s="436"/>
      <c r="BT22" s="436"/>
      <c r="BU22" s="437"/>
      <c r="BV22" s="435">
        <v>169800606</v>
      </c>
      <c r="BW22" s="436"/>
      <c r="BX22" s="436"/>
      <c r="BY22" s="436"/>
      <c r="BZ22" s="436"/>
      <c r="CA22" s="436"/>
      <c r="CB22" s="436"/>
      <c r="CC22" s="437"/>
      <c r="CD22" s="178"/>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c r="A23" s="169"/>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170</v>
      </c>
      <c r="AZ23" s="421"/>
      <c r="BA23" s="421"/>
      <c r="BB23" s="421"/>
      <c r="BC23" s="421"/>
      <c r="BD23" s="421"/>
      <c r="BE23" s="421"/>
      <c r="BF23" s="421"/>
      <c r="BG23" s="421"/>
      <c r="BH23" s="421"/>
      <c r="BI23" s="421"/>
      <c r="BJ23" s="421"/>
      <c r="BK23" s="421"/>
      <c r="BL23" s="421"/>
      <c r="BM23" s="422"/>
      <c r="BN23" s="406">
        <v>100742693</v>
      </c>
      <c r="BO23" s="407"/>
      <c r="BP23" s="407"/>
      <c r="BQ23" s="407"/>
      <c r="BR23" s="407"/>
      <c r="BS23" s="407"/>
      <c r="BT23" s="407"/>
      <c r="BU23" s="408"/>
      <c r="BV23" s="406">
        <v>105793843</v>
      </c>
      <c r="BW23" s="407"/>
      <c r="BX23" s="407"/>
      <c r="BY23" s="407"/>
      <c r="BZ23" s="407"/>
      <c r="CA23" s="407"/>
      <c r="CB23" s="407"/>
      <c r="CC23" s="408"/>
      <c r="CD23" s="178"/>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c r="A24" s="169"/>
      <c r="B24" s="385"/>
      <c r="C24" s="386"/>
      <c r="D24" s="387"/>
      <c r="E24" s="362" t="s">
        <v>171</v>
      </c>
      <c r="F24" s="363"/>
      <c r="G24" s="363"/>
      <c r="H24" s="363"/>
      <c r="I24" s="363"/>
      <c r="J24" s="363"/>
      <c r="K24" s="364"/>
      <c r="L24" s="359">
        <v>1</v>
      </c>
      <c r="M24" s="360"/>
      <c r="N24" s="360"/>
      <c r="O24" s="360"/>
      <c r="P24" s="361"/>
      <c r="Q24" s="359">
        <v>10304</v>
      </c>
      <c r="R24" s="360"/>
      <c r="S24" s="360"/>
      <c r="T24" s="360"/>
      <c r="U24" s="360"/>
      <c r="V24" s="361"/>
      <c r="W24" s="449"/>
      <c r="X24" s="386"/>
      <c r="Y24" s="387"/>
      <c r="Z24" s="362" t="s">
        <v>172</v>
      </c>
      <c r="AA24" s="363"/>
      <c r="AB24" s="363"/>
      <c r="AC24" s="363"/>
      <c r="AD24" s="363"/>
      <c r="AE24" s="363"/>
      <c r="AF24" s="363"/>
      <c r="AG24" s="364"/>
      <c r="AH24" s="359">
        <v>2922</v>
      </c>
      <c r="AI24" s="360"/>
      <c r="AJ24" s="360"/>
      <c r="AK24" s="360"/>
      <c r="AL24" s="361"/>
      <c r="AM24" s="359">
        <v>9408840</v>
      </c>
      <c r="AN24" s="360"/>
      <c r="AO24" s="360"/>
      <c r="AP24" s="360"/>
      <c r="AQ24" s="360"/>
      <c r="AR24" s="361"/>
      <c r="AS24" s="359">
        <v>3220</v>
      </c>
      <c r="AT24" s="360"/>
      <c r="AU24" s="360"/>
      <c r="AV24" s="360"/>
      <c r="AW24" s="360"/>
      <c r="AX24" s="419"/>
      <c r="AY24" s="379" t="s">
        <v>173</v>
      </c>
      <c r="AZ24" s="380"/>
      <c r="BA24" s="380"/>
      <c r="BB24" s="380"/>
      <c r="BC24" s="380"/>
      <c r="BD24" s="380"/>
      <c r="BE24" s="380"/>
      <c r="BF24" s="380"/>
      <c r="BG24" s="380"/>
      <c r="BH24" s="380"/>
      <c r="BI24" s="380"/>
      <c r="BJ24" s="380"/>
      <c r="BK24" s="380"/>
      <c r="BL24" s="380"/>
      <c r="BM24" s="381"/>
      <c r="BN24" s="406">
        <v>80324606</v>
      </c>
      <c r="BO24" s="407"/>
      <c r="BP24" s="407"/>
      <c r="BQ24" s="407"/>
      <c r="BR24" s="407"/>
      <c r="BS24" s="407"/>
      <c r="BT24" s="407"/>
      <c r="BU24" s="408"/>
      <c r="BV24" s="406">
        <v>84120329</v>
      </c>
      <c r="BW24" s="407"/>
      <c r="BX24" s="407"/>
      <c r="BY24" s="407"/>
      <c r="BZ24" s="407"/>
      <c r="CA24" s="407"/>
      <c r="CB24" s="407"/>
      <c r="CC24" s="408"/>
      <c r="CD24" s="178"/>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c r="A25" s="169"/>
      <c r="B25" s="385"/>
      <c r="C25" s="386"/>
      <c r="D25" s="387"/>
      <c r="E25" s="362" t="s">
        <v>174</v>
      </c>
      <c r="F25" s="363"/>
      <c r="G25" s="363"/>
      <c r="H25" s="363"/>
      <c r="I25" s="363"/>
      <c r="J25" s="363"/>
      <c r="K25" s="364"/>
      <c r="L25" s="359">
        <v>2</v>
      </c>
      <c r="M25" s="360"/>
      <c r="N25" s="360"/>
      <c r="O25" s="360"/>
      <c r="P25" s="361"/>
      <c r="Q25" s="359">
        <v>8451</v>
      </c>
      <c r="R25" s="360"/>
      <c r="S25" s="360"/>
      <c r="T25" s="360"/>
      <c r="U25" s="360"/>
      <c r="V25" s="361"/>
      <c r="W25" s="449"/>
      <c r="X25" s="386"/>
      <c r="Y25" s="387"/>
      <c r="Z25" s="362" t="s">
        <v>175</v>
      </c>
      <c r="AA25" s="363"/>
      <c r="AB25" s="363"/>
      <c r="AC25" s="363"/>
      <c r="AD25" s="363"/>
      <c r="AE25" s="363"/>
      <c r="AF25" s="363"/>
      <c r="AG25" s="364"/>
      <c r="AH25" s="359">
        <v>463</v>
      </c>
      <c r="AI25" s="360"/>
      <c r="AJ25" s="360"/>
      <c r="AK25" s="360"/>
      <c r="AL25" s="361"/>
      <c r="AM25" s="359">
        <v>1547809</v>
      </c>
      <c r="AN25" s="360"/>
      <c r="AO25" s="360"/>
      <c r="AP25" s="360"/>
      <c r="AQ25" s="360"/>
      <c r="AR25" s="361"/>
      <c r="AS25" s="359">
        <v>3343</v>
      </c>
      <c r="AT25" s="360"/>
      <c r="AU25" s="360"/>
      <c r="AV25" s="360"/>
      <c r="AW25" s="360"/>
      <c r="AX25" s="419"/>
      <c r="AY25" s="432" t="s">
        <v>176</v>
      </c>
      <c r="AZ25" s="433"/>
      <c r="BA25" s="433"/>
      <c r="BB25" s="433"/>
      <c r="BC25" s="433"/>
      <c r="BD25" s="433"/>
      <c r="BE25" s="433"/>
      <c r="BF25" s="433"/>
      <c r="BG25" s="433"/>
      <c r="BH25" s="433"/>
      <c r="BI25" s="433"/>
      <c r="BJ25" s="433"/>
      <c r="BK25" s="433"/>
      <c r="BL25" s="433"/>
      <c r="BM25" s="434"/>
      <c r="BN25" s="435">
        <v>36717399</v>
      </c>
      <c r="BO25" s="436"/>
      <c r="BP25" s="436"/>
      <c r="BQ25" s="436"/>
      <c r="BR25" s="436"/>
      <c r="BS25" s="436"/>
      <c r="BT25" s="436"/>
      <c r="BU25" s="437"/>
      <c r="BV25" s="435">
        <v>37306847</v>
      </c>
      <c r="BW25" s="436"/>
      <c r="BX25" s="436"/>
      <c r="BY25" s="436"/>
      <c r="BZ25" s="436"/>
      <c r="CA25" s="436"/>
      <c r="CB25" s="436"/>
      <c r="CC25" s="437"/>
      <c r="CD25" s="178"/>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c r="A26" s="169"/>
      <c r="B26" s="385"/>
      <c r="C26" s="386"/>
      <c r="D26" s="387"/>
      <c r="E26" s="362" t="s">
        <v>177</v>
      </c>
      <c r="F26" s="363"/>
      <c r="G26" s="363"/>
      <c r="H26" s="363"/>
      <c r="I26" s="363"/>
      <c r="J26" s="363"/>
      <c r="K26" s="364"/>
      <c r="L26" s="359">
        <v>1</v>
      </c>
      <c r="M26" s="360"/>
      <c r="N26" s="360"/>
      <c r="O26" s="360"/>
      <c r="P26" s="361"/>
      <c r="Q26" s="359">
        <v>6928</v>
      </c>
      <c r="R26" s="360"/>
      <c r="S26" s="360"/>
      <c r="T26" s="360"/>
      <c r="U26" s="360"/>
      <c r="V26" s="361"/>
      <c r="W26" s="449"/>
      <c r="X26" s="386"/>
      <c r="Y26" s="387"/>
      <c r="Z26" s="362" t="s">
        <v>178</v>
      </c>
      <c r="AA26" s="417"/>
      <c r="AB26" s="417"/>
      <c r="AC26" s="417"/>
      <c r="AD26" s="417"/>
      <c r="AE26" s="417"/>
      <c r="AF26" s="417"/>
      <c r="AG26" s="418"/>
      <c r="AH26" s="359">
        <v>236</v>
      </c>
      <c r="AI26" s="360"/>
      <c r="AJ26" s="360"/>
      <c r="AK26" s="360"/>
      <c r="AL26" s="361"/>
      <c r="AM26" s="359">
        <v>798624</v>
      </c>
      <c r="AN26" s="360"/>
      <c r="AO26" s="360"/>
      <c r="AP26" s="360"/>
      <c r="AQ26" s="360"/>
      <c r="AR26" s="361"/>
      <c r="AS26" s="359">
        <v>3384</v>
      </c>
      <c r="AT26" s="360"/>
      <c r="AU26" s="360"/>
      <c r="AV26" s="360"/>
      <c r="AW26" s="360"/>
      <c r="AX26" s="419"/>
      <c r="AY26" s="446" t="s">
        <v>179</v>
      </c>
      <c r="AZ26" s="366"/>
      <c r="BA26" s="366"/>
      <c r="BB26" s="366"/>
      <c r="BC26" s="366"/>
      <c r="BD26" s="366"/>
      <c r="BE26" s="366"/>
      <c r="BF26" s="366"/>
      <c r="BG26" s="366"/>
      <c r="BH26" s="366"/>
      <c r="BI26" s="366"/>
      <c r="BJ26" s="366"/>
      <c r="BK26" s="366"/>
      <c r="BL26" s="366"/>
      <c r="BM26" s="447"/>
      <c r="BN26" s="406" t="s">
        <v>130</v>
      </c>
      <c r="BO26" s="407"/>
      <c r="BP26" s="407"/>
      <c r="BQ26" s="407"/>
      <c r="BR26" s="407"/>
      <c r="BS26" s="407"/>
      <c r="BT26" s="407"/>
      <c r="BU26" s="408"/>
      <c r="BV26" s="406" t="s">
        <v>180</v>
      </c>
      <c r="BW26" s="407"/>
      <c r="BX26" s="407"/>
      <c r="BY26" s="407"/>
      <c r="BZ26" s="407"/>
      <c r="CA26" s="407"/>
      <c r="CB26" s="407"/>
      <c r="CC26" s="408"/>
      <c r="CD26" s="178"/>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c r="A27" s="169"/>
      <c r="B27" s="385"/>
      <c r="C27" s="386"/>
      <c r="D27" s="387"/>
      <c r="E27" s="362" t="s">
        <v>181</v>
      </c>
      <c r="F27" s="363"/>
      <c r="G27" s="363"/>
      <c r="H27" s="363"/>
      <c r="I27" s="363"/>
      <c r="J27" s="363"/>
      <c r="K27" s="364"/>
      <c r="L27" s="359">
        <v>1</v>
      </c>
      <c r="M27" s="360"/>
      <c r="N27" s="360"/>
      <c r="O27" s="360"/>
      <c r="P27" s="361"/>
      <c r="Q27" s="359">
        <v>7320</v>
      </c>
      <c r="R27" s="360"/>
      <c r="S27" s="360"/>
      <c r="T27" s="360"/>
      <c r="U27" s="360"/>
      <c r="V27" s="361"/>
      <c r="W27" s="449"/>
      <c r="X27" s="386"/>
      <c r="Y27" s="387"/>
      <c r="Z27" s="362" t="s">
        <v>182</v>
      </c>
      <c r="AA27" s="363"/>
      <c r="AB27" s="363"/>
      <c r="AC27" s="363"/>
      <c r="AD27" s="363"/>
      <c r="AE27" s="363"/>
      <c r="AF27" s="363"/>
      <c r="AG27" s="364"/>
      <c r="AH27" s="359">
        <v>55</v>
      </c>
      <c r="AI27" s="360"/>
      <c r="AJ27" s="360"/>
      <c r="AK27" s="360"/>
      <c r="AL27" s="361"/>
      <c r="AM27" s="359">
        <v>200660</v>
      </c>
      <c r="AN27" s="360"/>
      <c r="AO27" s="360"/>
      <c r="AP27" s="360"/>
      <c r="AQ27" s="360"/>
      <c r="AR27" s="361"/>
      <c r="AS27" s="359">
        <v>3648</v>
      </c>
      <c r="AT27" s="360"/>
      <c r="AU27" s="360"/>
      <c r="AV27" s="360"/>
      <c r="AW27" s="360"/>
      <c r="AX27" s="419"/>
      <c r="AY27" s="443" t="s">
        <v>183</v>
      </c>
      <c r="AZ27" s="444"/>
      <c r="BA27" s="444"/>
      <c r="BB27" s="444"/>
      <c r="BC27" s="444"/>
      <c r="BD27" s="444"/>
      <c r="BE27" s="444"/>
      <c r="BF27" s="444"/>
      <c r="BG27" s="444"/>
      <c r="BH27" s="444"/>
      <c r="BI27" s="444"/>
      <c r="BJ27" s="444"/>
      <c r="BK27" s="444"/>
      <c r="BL27" s="444"/>
      <c r="BM27" s="445"/>
      <c r="BN27" s="440">
        <v>1000000</v>
      </c>
      <c r="BO27" s="441"/>
      <c r="BP27" s="441"/>
      <c r="BQ27" s="441"/>
      <c r="BR27" s="441"/>
      <c r="BS27" s="441"/>
      <c r="BT27" s="441"/>
      <c r="BU27" s="442"/>
      <c r="BV27" s="440">
        <v>1000000</v>
      </c>
      <c r="BW27" s="441"/>
      <c r="BX27" s="441"/>
      <c r="BY27" s="441"/>
      <c r="BZ27" s="441"/>
      <c r="CA27" s="441"/>
      <c r="CB27" s="441"/>
      <c r="CC27" s="442"/>
      <c r="CD27" s="172"/>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c r="A28" s="169"/>
      <c r="B28" s="385"/>
      <c r="C28" s="386"/>
      <c r="D28" s="387"/>
      <c r="E28" s="362" t="s">
        <v>184</v>
      </c>
      <c r="F28" s="363"/>
      <c r="G28" s="363"/>
      <c r="H28" s="363"/>
      <c r="I28" s="363"/>
      <c r="J28" s="363"/>
      <c r="K28" s="364"/>
      <c r="L28" s="359">
        <v>1</v>
      </c>
      <c r="M28" s="360"/>
      <c r="N28" s="360"/>
      <c r="O28" s="360"/>
      <c r="P28" s="361"/>
      <c r="Q28" s="359">
        <v>6540</v>
      </c>
      <c r="R28" s="360"/>
      <c r="S28" s="360"/>
      <c r="T28" s="360"/>
      <c r="U28" s="360"/>
      <c r="V28" s="361"/>
      <c r="W28" s="449"/>
      <c r="X28" s="386"/>
      <c r="Y28" s="387"/>
      <c r="Z28" s="362" t="s">
        <v>185</v>
      </c>
      <c r="AA28" s="363"/>
      <c r="AB28" s="363"/>
      <c r="AC28" s="363"/>
      <c r="AD28" s="363"/>
      <c r="AE28" s="363"/>
      <c r="AF28" s="363"/>
      <c r="AG28" s="364"/>
      <c r="AH28" s="359" t="s">
        <v>130</v>
      </c>
      <c r="AI28" s="360"/>
      <c r="AJ28" s="360"/>
      <c r="AK28" s="360"/>
      <c r="AL28" s="361"/>
      <c r="AM28" s="359" t="s">
        <v>130</v>
      </c>
      <c r="AN28" s="360"/>
      <c r="AO28" s="360"/>
      <c r="AP28" s="360"/>
      <c r="AQ28" s="360"/>
      <c r="AR28" s="361"/>
      <c r="AS28" s="359" t="s">
        <v>130</v>
      </c>
      <c r="AT28" s="360"/>
      <c r="AU28" s="360"/>
      <c r="AV28" s="360"/>
      <c r="AW28" s="360"/>
      <c r="AX28" s="419"/>
      <c r="AY28" s="423" t="s">
        <v>186</v>
      </c>
      <c r="AZ28" s="424"/>
      <c r="BA28" s="424"/>
      <c r="BB28" s="425"/>
      <c r="BC28" s="432" t="s">
        <v>50</v>
      </c>
      <c r="BD28" s="433"/>
      <c r="BE28" s="433"/>
      <c r="BF28" s="433"/>
      <c r="BG28" s="433"/>
      <c r="BH28" s="433"/>
      <c r="BI28" s="433"/>
      <c r="BJ28" s="433"/>
      <c r="BK28" s="433"/>
      <c r="BL28" s="433"/>
      <c r="BM28" s="434"/>
      <c r="BN28" s="435">
        <v>18250000</v>
      </c>
      <c r="BO28" s="436"/>
      <c r="BP28" s="436"/>
      <c r="BQ28" s="436"/>
      <c r="BR28" s="436"/>
      <c r="BS28" s="436"/>
      <c r="BT28" s="436"/>
      <c r="BU28" s="437"/>
      <c r="BV28" s="435">
        <v>18450000</v>
      </c>
      <c r="BW28" s="436"/>
      <c r="BX28" s="436"/>
      <c r="BY28" s="436"/>
      <c r="BZ28" s="436"/>
      <c r="CA28" s="436"/>
      <c r="CB28" s="436"/>
      <c r="CC28" s="437"/>
      <c r="CD28" s="178"/>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c r="A29" s="169"/>
      <c r="B29" s="385"/>
      <c r="C29" s="386"/>
      <c r="D29" s="387"/>
      <c r="E29" s="362" t="s">
        <v>187</v>
      </c>
      <c r="F29" s="363"/>
      <c r="G29" s="363"/>
      <c r="H29" s="363"/>
      <c r="I29" s="363"/>
      <c r="J29" s="363"/>
      <c r="K29" s="364"/>
      <c r="L29" s="359">
        <v>41</v>
      </c>
      <c r="M29" s="360"/>
      <c r="N29" s="360"/>
      <c r="O29" s="360"/>
      <c r="P29" s="361"/>
      <c r="Q29" s="359">
        <v>6230</v>
      </c>
      <c r="R29" s="360"/>
      <c r="S29" s="360"/>
      <c r="T29" s="360"/>
      <c r="U29" s="360"/>
      <c r="V29" s="361"/>
      <c r="W29" s="450"/>
      <c r="X29" s="451"/>
      <c r="Y29" s="452"/>
      <c r="Z29" s="362" t="s">
        <v>188</v>
      </c>
      <c r="AA29" s="363"/>
      <c r="AB29" s="363"/>
      <c r="AC29" s="363"/>
      <c r="AD29" s="363"/>
      <c r="AE29" s="363"/>
      <c r="AF29" s="363"/>
      <c r="AG29" s="364"/>
      <c r="AH29" s="359">
        <v>2977</v>
      </c>
      <c r="AI29" s="360"/>
      <c r="AJ29" s="360"/>
      <c r="AK29" s="360"/>
      <c r="AL29" s="361"/>
      <c r="AM29" s="359">
        <v>9609500</v>
      </c>
      <c r="AN29" s="360"/>
      <c r="AO29" s="360"/>
      <c r="AP29" s="360"/>
      <c r="AQ29" s="360"/>
      <c r="AR29" s="361"/>
      <c r="AS29" s="359">
        <v>3228</v>
      </c>
      <c r="AT29" s="360"/>
      <c r="AU29" s="360"/>
      <c r="AV29" s="360"/>
      <c r="AW29" s="360"/>
      <c r="AX29" s="419"/>
      <c r="AY29" s="426"/>
      <c r="AZ29" s="427"/>
      <c r="BA29" s="427"/>
      <c r="BB29" s="428"/>
      <c r="BC29" s="420" t="s">
        <v>189</v>
      </c>
      <c r="BD29" s="421"/>
      <c r="BE29" s="421"/>
      <c r="BF29" s="421"/>
      <c r="BG29" s="421"/>
      <c r="BH29" s="421"/>
      <c r="BI29" s="421"/>
      <c r="BJ29" s="421"/>
      <c r="BK29" s="421"/>
      <c r="BL29" s="421"/>
      <c r="BM29" s="422"/>
      <c r="BN29" s="406">
        <v>10150000</v>
      </c>
      <c r="BO29" s="407"/>
      <c r="BP29" s="407"/>
      <c r="BQ29" s="407"/>
      <c r="BR29" s="407"/>
      <c r="BS29" s="407"/>
      <c r="BT29" s="407"/>
      <c r="BU29" s="408"/>
      <c r="BV29" s="406">
        <v>10150000</v>
      </c>
      <c r="BW29" s="407"/>
      <c r="BX29" s="407"/>
      <c r="BY29" s="407"/>
      <c r="BZ29" s="407"/>
      <c r="CA29" s="407"/>
      <c r="CB29" s="407"/>
      <c r="CC29" s="408"/>
      <c r="CD29" s="172"/>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c r="A30" s="169"/>
      <c r="B30" s="388"/>
      <c r="C30" s="389"/>
      <c r="D30" s="390"/>
      <c r="E30" s="367"/>
      <c r="F30" s="368"/>
      <c r="G30" s="368"/>
      <c r="H30" s="368"/>
      <c r="I30" s="368"/>
      <c r="J30" s="368"/>
      <c r="K30" s="369"/>
      <c r="L30" s="370"/>
      <c r="M30" s="371"/>
      <c r="N30" s="371"/>
      <c r="O30" s="371"/>
      <c r="P30" s="372"/>
      <c r="Q30" s="370"/>
      <c r="R30" s="371"/>
      <c r="S30" s="371"/>
      <c r="T30" s="371"/>
      <c r="U30" s="371"/>
      <c r="V30" s="372"/>
      <c r="W30" s="373" t="s">
        <v>190</v>
      </c>
      <c r="X30" s="374"/>
      <c r="Y30" s="374"/>
      <c r="Z30" s="374"/>
      <c r="AA30" s="374"/>
      <c r="AB30" s="374"/>
      <c r="AC30" s="374"/>
      <c r="AD30" s="374"/>
      <c r="AE30" s="374"/>
      <c r="AF30" s="374"/>
      <c r="AG30" s="375"/>
      <c r="AH30" s="376">
        <v>99</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52</v>
      </c>
      <c r="BD30" s="380"/>
      <c r="BE30" s="380"/>
      <c r="BF30" s="380"/>
      <c r="BG30" s="380"/>
      <c r="BH30" s="380"/>
      <c r="BI30" s="380"/>
      <c r="BJ30" s="380"/>
      <c r="BK30" s="380"/>
      <c r="BL30" s="380"/>
      <c r="BM30" s="381"/>
      <c r="BN30" s="440">
        <v>24586368</v>
      </c>
      <c r="BO30" s="441"/>
      <c r="BP30" s="441"/>
      <c r="BQ30" s="441"/>
      <c r="BR30" s="441"/>
      <c r="BS30" s="441"/>
      <c r="BT30" s="441"/>
      <c r="BU30" s="442"/>
      <c r="BV30" s="440">
        <v>24772412</v>
      </c>
      <c r="BW30" s="441"/>
      <c r="BX30" s="441"/>
      <c r="BY30" s="441"/>
      <c r="BZ30" s="441"/>
      <c r="CA30" s="441"/>
      <c r="CB30" s="441"/>
      <c r="CC30" s="442"/>
      <c r="CD30" s="180"/>
      <c r="CE30" s="189"/>
      <c r="CF30" s="189"/>
      <c r="CG30" s="189"/>
      <c r="CH30" s="189"/>
      <c r="CI30" s="189"/>
      <c r="CJ30" s="189"/>
      <c r="CK30" s="189"/>
      <c r="CL30" s="189"/>
      <c r="CM30" s="189"/>
      <c r="CN30" s="189"/>
      <c r="CO30" s="189"/>
      <c r="CP30" s="189"/>
      <c r="CQ30" s="189"/>
      <c r="CR30" s="189"/>
      <c r="CS30" s="190"/>
      <c r="CT30" s="191"/>
      <c r="CU30" s="192"/>
      <c r="CV30" s="192"/>
      <c r="CW30" s="192"/>
      <c r="CX30" s="192"/>
      <c r="CY30" s="192"/>
      <c r="CZ30" s="192"/>
      <c r="DA30" s="193"/>
      <c r="DB30" s="191"/>
      <c r="DC30" s="192"/>
      <c r="DD30" s="192"/>
      <c r="DE30" s="192"/>
      <c r="DF30" s="192"/>
      <c r="DG30" s="192"/>
      <c r="DH30" s="192"/>
      <c r="DI30" s="193"/>
    </row>
    <row r="31" spans="1:113" ht="13.5" customHeight="1">
      <c r="A31" s="169"/>
      <c r="B31" s="194"/>
      <c r="DI31" s="195"/>
    </row>
    <row r="32" spans="1:113" ht="13.5" customHeight="1">
      <c r="A32" s="169"/>
      <c r="B32" s="196"/>
      <c r="C32" s="365" t="s">
        <v>191</v>
      </c>
      <c r="D32" s="365"/>
      <c r="E32" s="365"/>
      <c r="F32" s="365"/>
      <c r="G32" s="365"/>
      <c r="H32" s="365"/>
      <c r="I32" s="365"/>
      <c r="J32" s="365"/>
      <c r="K32" s="365"/>
      <c r="L32" s="365"/>
      <c r="M32" s="365"/>
      <c r="N32" s="365"/>
      <c r="O32" s="365"/>
      <c r="P32" s="365"/>
      <c r="Q32" s="365"/>
      <c r="R32" s="365"/>
      <c r="S32" s="365"/>
      <c r="U32" s="366" t="s">
        <v>192</v>
      </c>
      <c r="V32" s="366"/>
      <c r="W32" s="366"/>
      <c r="X32" s="366"/>
      <c r="Y32" s="366"/>
      <c r="Z32" s="366"/>
      <c r="AA32" s="366"/>
      <c r="AB32" s="366"/>
      <c r="AC32" s="366"/>
      <c r="AD32" s="366"/>
      <c r="AE32" s="366"/>
      <c r="AF32" s="366"/>
      <c r="AG32" s="366"/>
      <c r="AH32" s="366"/>
      <c r="AI32" s="366"/>
      <c r="AJ32" s="366"/>
      <c r="AK32" s="366"/>
      <c r="AM32" s="366" t="s">
        <v>193</v>
      </c>
      <c r="AN32" s="366"/>
      <c r="AO32" s="366"/>
      <c r="AP32" s="366"/>
      <c r="AQ32" s="366"/>
      <c r="AR32" s="366"/>
      <c r="AS32" s="366"/>
      <c r="AT32" s="366"/>
      <c r="AU32" s="366"/>
      <c r="AV32" s="366"/>
      <c r="AW32" s="366"/>
      <c r="AX32" s="366"/>
      <c r="AY32" s="366"/>
      <c r="AZ32" s="366"/>
      <c r="BA32" s="366"/>
      <c r="BB32" s="366"/>
      <c r="BC32" s="366"/>
      <c r="BE32" s="366" t="s">
        <v>194</v>
      </c>
      <c r="BF32" s="366"/>
      <c r="BG32" s="366"/>
      <c r="BH32" s="366"/>
      <c r="BI32" s="366"/>
      <c r="BJ32" s="366"/>
      <c r="BK32" s="366"/>
      <c r="BL32" s="366"/>
      <c r="BM32" s="366"/>
      <c r="BN32" s="366"/>
      <c r="BO32" s="366"/>
      <c r="BP32" s="366"/>
      <c r="BQ32" s="366"/>
      <c r="BR32" s="366"/>
      <c r="BS32" s="366"/>
      <c r="BT32" s="366"/>
      <c r="BU32" s="366"/>
      <c r="BW32" s="366" t="s">
        <v>195</v>
      </c>
      <c r="BX32" s="366"/>
      <c r="BY32" s="366"/>
      <c r="BZ32" s="366"/>
      <c r="CA32" s="366"/>
      <c r="CB32" s="366"/>
      <c r="CC32" s="366"/>
      <c r="CD32" s="366"/>
      <c r="CE32" s="366"/>
      <c r="CF32" s="366"/>
      <c r="CG32" s="366"/>
      <c r="CH32" s="366"/>
      <c r="CI32" s="366"/>
      <c r="CJ32" s="366"/>
      <c r="CK32" s="366"/>
      <c r="CL32" s="366"/>
      <c r="CM32" s="366"/>
      <c r="CO32" s="366" t="s">
        <v>196</v>
      </c>
      <c r="CP32" s="366"/>
      <c r="CQ32" s="366"/>
      <c r="CR32" s="366"/>
      <c r="CS32" s="366"/>
      <c r="CT32" s="366"/>
      <c r="CU32" s="366"/>
      <c r="CV32" s="366"/>
      <c r="CW32" s="366"/>
      <c r="CX32" s="366"/>
      <c r="CY32" s="366"/>
      <c r="CZ32" s="366"/>
      <c r="DA32" s="366"/>
      <c r="DB32" s="366"/>
      <c r="DC32" s="366"/>
      <c r="DD32" s="366"/>
      <c r="DE32" s="366"/>
      <c r="DI32" s="195"/>
    </row>
    <row r="33" spans="1:113" ht="13.5" customHeight="1">
      <c r="A33" s="169"/>
      <c r="B33" s="196"/>
      <c r="C33" s="358" t="s">
        <v>197</v>
      </c>
      <c r="D33" s="358"/>
      <c r="E33" s="357" t="s">
        <v>198</v>
      </c>
      <c r="F33" s="357"/>
      <c r="G33" s="357"/>
      <c r="H33" s="357"/>
      <c r="I33" s="357"/>
      <c r="J33" s="357"/>
      <c r="K33" s="357"/>
      <c r="L33" s="357"/>
      <c r="M33" s="357"/>
      <c r="N33" s="357"/>
      <c r="O33" s="357"/>
      <c r="P33" s="357"/>
      <c r="Q33" s="357"/>
      <c r="R33" s="357"/>
      <c r="S33" s="357"/>
      <c r="T33" s="173"/>
      <c r="U33" s="358" t="s">
        <v>199</v>
      </c>
      <c r="V33" s="358"/>
      <c r="W33" s="357" t="s">
        <v>200</v>
      </c>
      <c r="X33" s="357"/>
      <c r="Y33" s="357"/>
      <c r="Z33" s="357"/>
      <c r="AA33" s="357"/>
      <c r="AB33" s="357"/>
      <c r="AC33" s="357"/>
      <c r="AD33" s="357"/>
      <c r="AE33" s="357"/>
      <c r="AF33" s="357"/>
      <c r="AG33" s="357"/>
      <c r="AH33" s="357"/>
      <c r="AI33" s="357"/>
      <c r="AJ33" s="357"/>
      <c r="AK33" s="357"/>
      <c r="AL33" s="173"/>
      <c r="AM33" s="358" t="s">
        <v>201</v>
      </c>
      <c r="AN33" s="358"/>
      <c r="AO33" s="357" t="s">
        <v>198</v>
      </c>
      <c r="AP33" s="357"/>
      <c r="AQ33" s="357"/>
      <c r="AR33" s="357"/>
      <c r="AS33" s="357"/>
      <c r="AT33" s="357"/>
      <c r="AU33" s="357"/>
      <c r="AV33" s="357"/>
      <c r="AW33" s="357"/>
      <c r="AX33" s="357"/>
      <c r="AY33" s="357"/>
      <c r="AZ33" s="357"/>
      <c r="BA33" s="357"/>
      <c r="BB33" s="357"/>
      <c r="BC33" s="357"/>
      <c r="BD33" s="179"/>
      <c r="BE33" s="357" t="s">
        <v>202</v>
      </c>
      <c r="BF33" s="357"/>
      <c r="BG33" s="357" t="s">
        <v>203</v>
      </c>
      <c r="BH33" s="357"/>
      <c r="BI33" s="357"/>
      <c r="BJ33" s="357"/>
      <c r="BK33" s="357"/>
      <c r="BL33" s="357"/>
      <c r="BM33" s="357"/>
      <c r="BN33" s="357"/>
      <c r="BO33" s="357"/>
      <c r="BP33" s="357"/>
      <c r="BQ33" s="357"/>
      <c r="BR33" s="357"/>
      <c r="BS33" s="357"/>
      <c r="BT33" s="357"/>
      <c r="BU33" s="357"/>
      <c r="BV33" s="179"/>
      <c r="BW33" s="358" t="s">
        <v>202</v>
      </c>
      <c r="BX33" s="358"/>
      <c r="BY33" s="357" t="s">
        <v>204</v>
      </c>
      <c r="BZ33" s="357"/>
      <c r="CA33" s="357"/>
      <c r="CB33" s="357"/>
      <c r="CC33" s="357"/>
      <c r="CD33" s="357"/>
      <c r="CE33" s="357"/>
      <c r="CF33" s="357"/>
      <c r="CG33" s="357"/>
      <c r="CH33" s="357"/>
      <c r="CI33" s="357"/>
      <c r="CJ33" s="357"/>
      <c r="CK33" s="357"/>
      <c r="CL33" s="357"/>
      <c r="CM33" s="357"/>
      <c r="CN33" s="173"/>
      <c r="CO33" s="358" t="s">
        <v>197</v>
      </c>
      <c r="CP33" s="358"/>
      <c r="CQ33" s="357" t="s">
        <v>205</v>
      </c>
      <c r="CR33" s="357"/>
      <c r="CS33" s="357"/>
      <c r="CT33" s="357"/>
      <c r="CU33" s="357"/>
      <c r="CV33" s="357"/>
      <c r="CW33" s="357"/>
      <c r="CX33" s="357"/>
      <c r="CY33" s="357"/>
      <c r="CZ33" s="357"/>
      <c r="DA33" s="357"/>
      <c r="DB33" s="357"/>
      <c r="DC33" s="357"/>
      <c r="DD33" s="357"/>
      <c r="DE33" s="357"/>
      <c r="DF33" s="173"/>
      <c r="DG33" s="356" t="s">
        <v>206</v>
      </c>
      <c r="DH33" s="356"/>
      <c r="DI33" s="174"/>
    </row>
    <row r="34" spans="1:113" ht="32.25" customHeight="1">
      <c r="A34" s="169"/>
      <c r="B34" s="196"/>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9"/>
      <c r="U34" s="354">
        <f>IF(W34="","",MAX(C34:D43)+1)</f>
        <v>5</v>
      </c>
      <c r="V34" s="354"/>
      <c r="W34" s="355" t="str">
        <f>IF('各会計、関係団体の財政状況及び健全化判断比率'!B28="","",'各会計、関係団体の財政状況及び健全化判断比率'!B28)</f>
        <v>国民健康保険事業勘定特別会計</v>
      </c>
      <c r="X34" s="355"/>
      <c r="Y34" s="355"/>
      <c r="Z34" s="355"/>
      <c r="AA34" s="355"/>
      <c r="AB34" s="355"/>
      <c r="AC34" s="355"/>
      <c r="AD34" s="355"/>
      <c r="AE34" s="355"/>
      <c r="AF34" s="355"/>
      <c r="AG34" s="355"/>
      <c r="AH34" s="355"/>
      <c r="AI34" s="355"/>
      <c r="AJ34" s="355"/>
      <c r="AK34" s="355"/>
      <c r="AL34" s="169"/>
      <c r="AM34" s="354">
        <f>IF(AO34="","",MAX(C34:D43,U34:V43)+1)</f>
        <v>10</v>
      </c>
      <c r="AN34" s="354"/>
      <c r="AO34" s="355" t="str">
        <f>IF('各会計、関係団体の財政状況及び健全化判断比率'!B33="","",'各会計、関係団体の財政状況及び健全化判断比率'!B33)</f>
        <v>水道事業会計</v>
      </c>
      <c r="AP34" s="355"/>
      <c r="AQ34" s="355"/>
      <c r="AR34" s="355"/>
      <c r="AS34" s="355"/>
      <c r="AT34" s="355"/>
      <c r="AU34" s="355"/>
      <c r="AV34" s="355"/>
      <c r="AW34" s="355"/>
      <c r="AX34" s="355"/>
      <c r="AY34" s="355"/>
      <c r="AZ34" s="355"/>
      <c r="BA34" s="355"/>
      <c r="BB34" s="355"/>
      <c r="BC34" s="355"/>
      <c r="BD34" s="169"/>
      <c r="BE34" s="354">
        <f>IF(BG34="","",MAX(C34:D43,U34:V43,AM34:AN43)+1)</f>
        <v>14</v>
      </c>
      <c r="BF34" s="354"/>
      <c r="BG34" s="355" t="str">
        <f>IF('各会計、関係団体の財政状況及び健全化判断比率'!B37="","",'各会計、関係団体の財政状況及び健全化判断比率'!B37)</f>
        <v>鹿島観光事業特別会計</v>
      </c>
      <c r="BH34" s="355"/>
      <c r="BI34" s="355"/>
      <c r="BJ34" s="355"/>
      <c r="BK34" s="355"/>
      <c r="BL34" s="355"/>
      <c r="BM34" s="355"/>
      <c r="BN34" s="355"/>
      <c r="BO34" s="355"/>
      <c r="BP34" s="355"/>
      <c r="BQ34" s="355"/>
      <c r="BR34" s="355"/>
      <c r="BS34" s="355"/>
      <c r="BT34" s="355"/>
      <c r="BU34" s="355"/>
      <c r="BV34" s="169"/>
      <c r="BW34" s="354">
        <f>IF(BY34="","",MAX(C34:D43,U34:V43,AM34:AN43,BE34:BF43)+1)</f>
        <v>18</v>
      </c>
      <c r="BX34" s="354"/>
      <c r="BY34" s="355" t="str">
        <f>IF('各会計、関係団体の財政状況及び健全化判断比率'!B68="","",'各会計、関係団体の財政状況及び健全化判断比率'!B68)</f>
        <v>松山養護老人ホーム事務組合（一般会計）</v>
      </c>
      <c r="BZ34" s="355"/>
      <c r="CA34" s="355"/>
      <c r="CB34" s="355"/>
      <c r="CC34" s="355"/>
      <c r="CD34" s="355"/>
      <c r="CE34" s="355"/>
      <c r="CF34" s="355"/>
      <c r="CG34" s="355"/>
      <c r="CH34" s="355"/>
      <c r="CI34" s="355"/>
      <c r="CJ34" s="355"/>
      <c r="CK34" s="355"/>
      <c r="CL34" s="355"/>
      <c r="CM34" s="355"/>
      <c r="CN34" s="169"/>
      <c r="CO34" s="354">
        <f>IF(CQ34="","",MAX(C34:D43,U34:V43,AM34:AN43,BE34:BF43,BW34:BX43)+1)</f>
        <v>27</v>
      </c>
      <c r="CP34" s="354"/>
      <c r="CQ34" s="355" t="str">
        <f>IF('各会計、関係団体の財政状況及び健全化判断比率'!BS7="","",'各会計、関係団体の財政状況及び健全化判断比率'!BS7)</f>
        <v>松山市土地開発公社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74"/>
    </row>
    <row r="35" spans="1:113" ht="32.25" customHeight="1">
      <c r="A35" s="169"/>
      <c r="B35" s="196"/>
      <c r="C35" s="354">
        <f>IF(E35="","",C34+1)</f>
        <v>2</v>
      </c>
      <c r="D35" s="354"/>
      <c r="E35" s="355" t="str">
        <f>IF('各会計、関係団体の財政状況及び健全化判断比率'!B8="","",'各会計、関係団体の財政状況及び健全化判断比率'!B8)</f>
        <v>母子父子寡婦福祉資金貸付事業特別会計</v>
      </c>
      <c r="F35" s="355"/>
      <c r="G35" s="355"/>
      <c r="H35" s="355"/>
      <c r="I35" s="355"/>
      <c r="J35" s="355"/>
      <c r="K35" s="355"/>
      <c r="L35" s="355"/>
      <c r="M35" s="355"/>
      <c r="N35" s="355"/>
      <c r="O35" s="355"/>
      <c r="P35" s="355"/>
      <c r="Q35" s="355"/>
      <c r="R35" s="355"/>
      <c r="S35" s="355"/>
      <c r="T35" s="169"/>
      <c r="U35" s="354">
        <f>IF(W35="","",U34+1)</f>
        <v>6</v>
      </c>
      <c r="V35" s="354"/>
      <c r="W35" s="355" t="str">
        <f>IF('各会計、関係団体の財政状況及び健全化判断比率'!B29="","",'各会計、関係団体の財政状況及び健全化判断比率'!B29)</f>
        <v>介護保険事業特別会計</v>
      </c>
      <c r="X35" s="355"/>
      <c r="Y35" s="355"/>
      <c r="Z35" s="355"/>
      <c r="AA35" s="355"/>
      <c r="AB35" s="355"/>
      <c r="AC35" s="355"/>
      <c r="AD35" s="355"/>
      <c r="AE35" s="355"/>
      <c r="AF35" s="355"/>
      <c r="AG35" s="355"/>
      <c r="AH35" s="355"/>
      <c r="AI35" s="355"/>
      <c r="AJ35" s="355"/>
      <c r="AK35" s="355"/>
      <c r="AL35" s="169"/>
      <c r="AM35" s="354">
        <f t="shared" ref="AM35:AM43" si="0">IF(AO35="","",AM34+1)</f>
        <v>11</v>
      </c>
      <c r="AN35" s="354"/>
      <c r="AO35" s="355" t="str">
        <f>IF('各会計、関係団体の財政状況及び健全化判断比率'!B34="","",'各会計、関係団体の財政状況及び健全化判断比率'!B34)</f>
        <v>簡易水道事業会計</v>
      </c>
      <c r="AP35" s="355"/>
      <c r="AQ35" s="355"/>
      <c r="AR35" s="355"/>
      <c r="AS35" s="355"/>
      <c r="AT35" s="355"/>
      <c r="AU35" s="355"/>
      <c r="AV35" s="355"/>
      <c r="AW35" s="355"/>
      <c r="AX35" s="355"/>
      <c r="AY35" s="355"/>
      <c r="AZ35" s="355"/>
      <c r="BA35" s="355"/>
      <c r="BB35" s="355"/>
      <c r="BC35" s="355"/>
      <c r="BD35" s="169"/>
      <c r="BE35" s="354">
        <f t="shared" ref="BE35:BE43" si="1">IF(BG35="","",BE34+1)</f>
        <v>15</v>
      </c>
      <c r="BF35" s="354"/>
      <c r="BG35" s="355" t="str">
        <f>IF('各会計、関係団体の財政状況及び健全化判断比率'!B38="","",'各会計、関係団体の財政状況及び健全化判断比率'!B38)</f>
        <v>卸売市場事業特別会計</v>
      </c>
      <c r="BH35" s="355"/>
      <c r="BI35" s="355"/>
      <c r="BJ35" s="355"/>
      <c r="BK35" s="355"/>
      <c r="BL35" s="355"/>
      <c r="BM35" s="355"/>
      <c r="BN35" s="355"/>
      <c r="BO35" s="355"/>
      <c r="BP35" s="355"/>
      <c r="BQ35" s="355"/>
      <c r="BR35" s="355"/>
      <c r="BS35" s="355"/>
      <c r="BT35" s="355"/>
      <c r="BU35" s="355"/>
      <c r="BV35" s="169"/>
      <c r="BW35" s="354">
        <f t="shared" ref="BW35:BW43" si="2">IF(BY35="","",BW34+1)</f>
        <v>19</v>
      </c>
      <c r="BX35" s="354"/>
      <c r="BY35" s="355" t="str">
        <f>IF('各会計、関係団体の財政状況及び健全化判断比率'!B69="","",'各会計、関係団体の財政状況及び健全化判断比率'!B69)</f>
        <v>松山養護老人ホーム事務組合（診療所事業会計）</v>
      </c>
      <c r="BZ35" s="355"/>
      <c r="CA35" s="355"/>
      <c r="CB35" s="355"/>
      <c r="CC35" s="355"/>
      <c r="CD35" s="355"/>
      <c r="CE35" s="355"/>
      <c r="CF35" s="355"/>
      <c r="CG35" s="355"/>
      <c r="CH35" s="355"/>
      <c r="CI35" s="355"/>
      <c r="CJ35" s="355"/>
      <c r="CK35" s="355"/>
      <c r="CL35" s="355"/>
      <c r="CM35" s="355"/>
      <c r="CN35" s="169"/>
      <c r="CO35" s="354">
        <f t="shared" ref="CO35:CO43" si="3">IF(CQ35="","",CO34+1)</f>
        <v>28</v>
      </c>
      <c r="CP35" s="354"/>
      <c r="CQ35" s="355" t="str">
        <f>IF('各会計、関係団体の財政状況及び健全化判断比率'!BS8="","",'各会計、関係団体の財政状況及び健全化判断比率'!BS8)</f>
        <v>松山国際交流協会</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74"/>
    </row>
    <row r="36" spans="1:113" ht="32.25" customHeight="1">
      <c r="A36" s="169"/>
      <c r="B36" s="196"/>
      <c r="C36" s="354">
        <f>IF(E36="","",C35+1)</f>
        <v>3</v>
      </c>
      <c r="D36" s="354"/>
      <c r="E36" s="355" t="str">
        <f>IF('各会計、関係団体の財政状況及び健全化判断比率'!B9="","",'各会計、関係団体の財政状況及び健全化判断比率'!B9)</f>
        <v>勤労者福祉サービスセンター事業特別会計</v>
      </c>
      <c r="F36" s="355"/>
      <c r="G36" s="355"/>
      <c r="H36" s="355"/>
      <c r="I36" s="355"/>
      <c r="J36" s="355"/>
      <c r="K36" s="355"/>
      <c r="L36" s="355"/>
      <c r="M36" s="355"/>
      <c r="N36" s="355"/>
      <c r="O36" s="355"/>
      <c r="P36" s="355"/>
      <c r="Q36" s="355"/>
      <c r="R36" s="355"/>
      <c r="S36" s="355"/>
      <c r="T36" s="169"/>
      <c r="U36" s="354">
        <f t="shared" ref="U36:U43" si="4">IF(W36="","",U35+1)</f>
        <v>7</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9"/>
      <c r="AM36" s="354">
        <f t="shared" si="0"/>
        <v>12</v>
      </c>
      <c r="AN36" s="354"/>
      <c r="AO36" s="355" t="str">
        <f>IF('各会計、関係団体の財政状況及び健全化判断比率'!B35="","",'各会計、関係団体の財政状況及び健全化判断比率'!B35)</f>
        <v>工業用水道事業会計</v>
      </c>
      <c r="AP36" s="355"/>
      <c r="AQ36" s="355"/>
      <c r="AR36" s="355"/>
      <c r="AS36" s="355"/>
      <c r="AT36" s="355"/>
      <c r="AU36" s="355"/>
      <c r="AV36" s="355"/>
      <c r="AW36" s="355"/>
      <c r="AX36" s="355"/>
      <c r="AY36" s="355"/>
      <c r="AZ36" s="355"/>
      <c r="BA36" s="355"/>
      <c r="BB36" s="355"/>
      <c r="BC36" s="355"/>
      <c r="BD36" s="169"/>
      <c r="BE36" s="354">
        <f t="shared" si="1"/>
        <v>16</v>
      </c>
      <c r="BF36" s="354"/>
      <c r="BG36" s="355" t="str">
        <f>IF('各会計、関係団体の財政状況及び健全化判断比率'!B39="","",'各会計、関係団体の財政状況及び健全化判断比率'!B39)</f>
        <v>松山城観光事業特別会計</v>
      </c>
      <c r="BH36" s="355"/>
      <c r="BI36" s="355"/>
      <c r="BJ36" s="355"/>
      <c r="BK36" s="355"/>
      <c r="BL36" s="355"/>
      <c r="BM36" s="355"/>
      <c r="BN36" s="355"/>
      <c r="BO36" s="355"/>
      <c r="BP36" s="355"/>
      <c r="BQ36" s="355"/>
      <c r="BR36" s="355"/>
      <c r="BS36" s="355"/>
      <c r="BT36" s="355"/>
      <c r="BU36" s="355"/>
      <c r="BV36" s="169"/>
      <c r="BW36" s="354">
        <f t="shared" si="2"/>
        <v>20</v>
      </c>
      <c r="BX36" s="354"/>
      <c r="BY36" s="355" t="str">
        <f>IF('各会計、関係団体の財政状況及び健全化判断比率'!B70="","",'各会計、関係団体の財政状況及び健全化判断比率'!B70)</f>
        <v>松山広域福祉施設事務組合（一般会計）</v>
      </c>
      <c r="BZ36" s="355"/>
      <c r="CA36" s="355"/>
      <c r="CB36" s="355"/>
      <c r="CC36" s="355"/>
      <c r="CD36" s="355"/>
      <c r="CE36" s="355"/>
      <c r="CF36" s="355"/>
      <c r="CG36" s="355"/>
      <c r="CH36" s="355"/>
      <c r="CI36" s="355"/>
      <c r="CJ36" s="355"/>
      <c r="CK36" s="355"/>
      <c r="CL36" s="355"/>
      <c r="CM36" s="355"/>
      <c r="CN36" s="169"/>
      <c r="CO36" s="354">
        <f t="shared" si="3"/>
        <v>29</v>
      </c>
      <c r="CP36" s="354"/>
      <c r="CQ36" s="355" t="str">
        <f>IF('各会計、関係団体の財政状況及び健全化判断比率'!BS9="","",'各会計、関係団体の財政状況及び健全化判断比率'!BS9)</f>
        <v>松山市男女共同参画推進財団</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74"/>
    </row>
    <row r="37" spans="1:113" ht="32.25" customHeight="1">
      <c r="A37" s="169"/>
      <c r="B37" s="196"/>
      <c r="C37" s="354">
        <f>IF(E37="","",C36+1)</f>
        <v>4</v>
      </c>
      <c r="D37" s="354"/>
      <c r="E37" s="355" t="str">
        <f>IF('各会計、関係団体の財政状況及び健全化判断比率'!B10="","",'各会計、関係団体の財政状況及び健全化判断比率'!B10)</f>
        <v>公債管理特別会計</v>
      </c>
      <c r="F37" s="355"/>
      <c r="G37" s="355"/>
      <c r="H37" s="355"/>
      <c r="I37" s="355"/>
      <c r="J37" s="355"/>
      <c r="K37" s="355"/>
      <c r="L37" s="355"/>
      <c r="M37" s="355"/>
      <c r="N37" s="355"/>
      <c r="O37" s="355"/>
      <c r="P37" s="355"/>
      <c r="Q37" s="355"/>
      <c r="R37" s="355"/>
      <c r="S37" s="355"/>
      <c r="T37" s="169"/>
      <c r="U37" s="354">
        <f t="shared" si="4"/>
        <v>8</v>
      </c>
      <c r="V37" s="354"/>
      <c r="W37" s="355" t="str">
        <f>IF('各会計、関係団体の財政状況及び健全化判断比率'!B31="","",'各会計、関係団体の財政状況及び健全化判断比率'!B31)</f>
        <v>駐車場事業特別会計</v>
      </c>
      <c r="X37" s="355"/>
      <c r="Y37" s="355"/>
      <c r="Z37" s="355"/>
      <c r="AA37" s="355"/>
      <c r="AB37" s="355"/>
      <c r="AC37" s="355"/>
      <c r="AD37" s="355"/>
      <c r="AE37" s="355"/>
      <c r="AF37" s="355"/>
      <c r="AG37" s="355"/>
      <c r="AH37" s="355"/>
      <c r="AI37" s="355"/>
      <c r="AJ37" s="355"/>
      <c r="AK37" s="355"/>
      <c r="AL37" s="169"/>
      <c r="AM37" s="354">
        <f t="shared" si="0"/>
        <v>13</v>
      </c>
      <c r="AN37" s="354"/>
      <c r="AO37" s="355" t="str">
        <f>IF('各会計、関係団体の財政状況及び健全化判断比率'!B36="","",'各会計、関係団体の財政状況及び健全化判断比率'!B36)</f>
        <v>下水道事業会計</v>
      </c>
      <c r="AP37" s="355"/>
      <c r="AQ37" s="355"/>
      <c r="AR37" s="355"/>
      <c r="AS37" s="355"/>
      <c r="AT37" s="355"/>
      <c r="AU37" s="355"/>
      <c r="AV37" s="355"/>
      <c r="AW37" s="355"/>
      <c r="AX37" s="355"/>
      <c r="AY37" s="355"/>
      <c r="AZ37" s="355"/>
      <c r="BA37" s="355"/>
      <c r="BB37" s="355"/>
      <c r="BC37" s="355"/>
      <c r="BD37" s="169"/>
      <c r="BE37" s="354">
        <f t="shared" si="1"/>
        <v>17</v>
      </c>
      <c r="BF37" s="354"/>
      <c r="BG37" s="355" t="str">
        <f>IF('各会計、関係団体の財政状況及び健全化判断比率'!B40="","",'各会計、関係団体の財政状況及び健全化判断比率'!B40)</f>
        <v>道後温泉事業特別会計</v>
      </c>
      <c r="BH37" s="355"/>
      <c r="BI37" s="355"/>
      <c r="BJ37" s="355"/>
      <c r="BK37" s="355"/>
      <c r="BL37" s="355"/>
      <c r="BM37" s="355"/>
      <c r="BN37" s="355"/>
      <c r="BO37" s="355"/>
      <c r="BP37" s="355"/>
      <c r="BQ37" s="355"/>
      <c r="BR37" s="355"/>
      <c r="BS37" s="355"/>
      <c r="BT37" s="355"/>
      <c r="BU37" s="355"/>
      <c r="BV37" s="169"/>
      <c r="BW37" s="354">
        <f t="shared" si="2"/>
        <v>21</v>
      </c>
      <c r="BX37" s="354"/>
      <c r="BY37" s="355" t="str">
        <f>IF('各会計、関係団体の財政状況及び健全化判断比率'!B71="","",'各会計、関係団体の財政状況及び健全化判断比率'!B71)</f>
        <v>松山広域福祉施設事務組合（公営企業会計）</v>
      </c>
      <c r="BZ37" s="355"/>
      <c r="CA37" s="355"/>
      <c r="CB37" s="355"/>
      <c r="CC37" s="355"/>
      <c r="CD37" s="355"/>
      <c r="CE37" s="355"/>
      <c r="CF37" s="355"/>
      <c r="CG37" s="355"/>
      <c r="CH37" s="355"/>
      <c r="CI37" s="355"/>
      <c r="CJ37" s="355"/>
      <c r="CK37" s="355"/>
      <c r="CL37" s="355"/>
      <c r="CM37" s="355"/>
      <c r="CN37" s="169"/>
      <c r="CO37" s="354">
        <f t="shared" si="3"/>
        <v>30</v>
      </c>
      <c r="CP37" s="354"/>
      <c r="CQ37" s="355" t="str">
        <f>IF('各会計、関係団体の財政状況及び健全化判断比率'!BS10="","",'各会計、関係団体の財政状況及び健全化判断比率'!BS10)</f>
        <v>松山観光コンベンション協会</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74"/>
    </row>
    <row r="38" spans="1:113" ht="32.25" customHeight="1">
      <c r="A38" s="169"/>
      <c r="B38" s="196"/>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9"/>
      <c r="U38" s="354">
        <f t="shared" si="4"/>
        <v>9</v>
      </c>
      <c r="V38" s="354"/>
      <c r="W38" s="355" t="str">
        <f>IF('各会計、関係団体の財政状況及び健全化判断比率'!B32="","",'各会計、関係団体の財政状況及び健全化判断比率'!B32)</f>
        <v>競輪事業特別会計</v>
      </c>
      <c r="X38" s="355"/>
      <c r="Y38" s="355"/>
      <c r="Z38" s="355"/>
      <c r="AA38" s="355"/>
      <c r="AB38" s="355"/>
      <c r="AC38" s="355"/>
      <c r="AD38" s="355"/>
      <c r="AE38" s="355"/>
      <c r="AF38" s="355"/>
      <c r="AG38" s="355"/>
      <c r="AH38" s="355"/>
      <c r="AI38" s="355"/>
      <c r="AJ38" s="355"/>
      <c r="AK38" s="355"/>
      <c r="AL38" s="169"/>
      <c r="AM38" s="354" t="str">
        <f t="shared" si="0"/>
        <v/>
      </c>
      <c r="AN38" s="354"/>
      <c r="AO38" s="355"/>
      <c r="AP38" s="355"/>
      <c r="AQ38" s="355"/>
      <c r="AR38" s="355"/>
      <c r="AS38" s="355"/>
      <c r="AT38" s="355"/>
      <c r="AU38" s="355"/>
      <c r="AV38" s="355"/>
      <c r="AW38" s="355"/>
      <c r="AX38" s="355"/>
      <c r="AY38" s="355"/>
      <c r="AZ38" s="355"/>
      <c r="BA38" s="355"/>
      <c r="BB38" s="355"/>
      <c r="BC38" s="355"/>
      <c r="BD38" s="169"/>
      <c r="BE38" s="354" t="str">
        <f t="shared" si="1"/>
        <v/>
      </c>
      <c r="BF38" s="354"/>
      <c r="BG38" s="355"/>
      <c r="BH38" s="355"/>
      <c r="BI38" s="355"/>
      <c r="BJ38" s="355"/>
      <c r="BK38" s="355"/>
      <c r="BL38" s="355"/>
      <c r="BM38" s="355"/>
      <c r="BN38" s="355"/>
      <c r="BO38" s="355"/>
      <c r="BP38" s="355"/>
      <c r="BQ38" s="355"/>
      <c r="BR38" s="355"/>
      <c r="BS38" s="355"/>
      <c r="BT38" s="355"/>
      <c r="BU38" s="355"/>
      <c r="BV38" s="169"/>
      <c r="BW38" s="354">
        <f t="shared" si="2"/>
        <v>22</v>
      </c>
      <c r="BX38" s="354"/>
      <c r="BY38" s="355" t="str">
        <f>IF('各会計、関係団体の財政状況及び健全化判断比率'!B72="","",'各会計、関係団体の財政状況及び健全化判断比率'!B72)</f>
        <v>松山衛生事務組合</v>
      </c>
      <c r="BZ38" s="355"/>
      <c r="CA38" s="355"/>
      <c r="CB38" s="355"/>
      <c r="CC38" s="355"/>
      <c r="CD38" s="355"/>
      <c r="CE38" s="355"/>
      <c r="CF38" s="355"/>
      <c r="CG38" s="355"/>
      <c r="CH38" s="355"/>
      <c r="CI38" s="355"/>
      <c r="CJ38" s="355"/>
      <c r="CK38" s="355"/>
      <c r="CL38" s="355"/>
      <c r="CM38" s="355"/>
      <c r="CN38" s="169"/>
      <c r="CO38" s="354">
        <f t="shared" si="3"/>
        <v>31</v>
      </c>
      <c r="CP38" s="354"/>
      <c r="CQ38" s="355" t="str">
        <f>IF('各会計、関係団体の財政状況及び健全化判断比率'!BS11="","",'各会計、関係団体の財政状況及び健全化判断比率'!BS11)</f>
        <v>松山市文化・スポーツ振興財団</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74"/>
    </row>
    <row r="39" spans="1:113" ht="32.25" customHeight="1">
      <c r="A39" s="169"/>
      <c r="B39" s="196"/>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9"/>
      <c r="U39" s="354" t="str">
        <f t="shared" si="4"/>
        <v/>
      </c>
      <c r="V39" s="354"/>
      <c r="W39" s="355"/>
      <c r="X39" s="355"/>
      <c r="Y39" s="355"/>
      <c r="Z39" s="355"/>
      <c r="AA39" s="355"/>
      <c r="AB39" s="355"/>
      <c r="AC39" s="355"/>
      <c r="AD39" s="355"/>
      <c r="AE39" s="355"/>
      <c r="AF39" s="355"/>
      <c r="AG39" s="355"/>
      <c r="AH39" s="355"/>
      <c r="AI39" s="355"/>
      <c r="AJ39" s="355"/>
      <c r="AK39" s="355"/>
      <c r="AL39" s="169"/>
      <c r="AM39" s="354" t="str">
        <f t="shared" si="0"/>
        <v/>
      </c>
      <c r="AN39" s="354"/>
      <c r="AO39" s="355"/>
      <c r="AP39" s="355"/>
      <c r="AQ39" s="355"/>
      <c r="AR39" s="355"/>
      <c r="AS39" s="355"/>
      <c r="AT39" s="355"/>
      <c r="AU39" s="355"/>
      <c r="AV39" s="355"/>
      <c r="AW39" s="355"/>
      <c r="AX39" s="355"/>
      <c r="AY39" s="355"/>
      <c r="AZ39" s="355"/>
      <c r="BA39" s="355"/>
      <c r="BB39" s="355"/>
      <c r="BC39" s="355"/>
      <c r="BD39" s="169"/>
      <c r="BE39" s="354" t="str">
        <f t="shared" si="1"/>
        <v/>
      </c>
      <c r="BF39" s="354"/>
      <c r="BG39" s="355"/>
      <c r="BH39" s="355"/>
      <c r="BI39" s="355"/>
      <c r="BJ39" s="355"/>
      <c r="BK39" s="355"/>
      <c r="BL39" s="355"/>
      <c r="BM39" s="355"/>
      <c r="BN39" s="355"/>
      <c r="BO39" s="355"/>
      <c r="BP39" s="355"/>
      <c r="BQ39" s="355"/>
      <c r="BR39" s="355"/>
      <c r="BS39" s="355"/>
      <c r="BT39" s="355"/>
      <c r="BU39" s="355"/>
      <c r="BV39" s="169"/>
      <c r="BW39" s="354">
        <f t="shared" si="2"/>
        <v>23</v>
      </c>
      <c r="BX39" s="354"/>
      <c r="BY39" s="355" t="str">
        <f>IF('各会計、関係団体の財政状況及び健全化判断比率'!B73="","",'各会計、関係団体の財政状況及び健全化判断比率'!B73)</f>
        <v>松山市、東温市共有山林組合</v>
      </c>
      <c r="BZ39" s="355"/>
      <c r="CA39" s="355"/>
      <c r="CB39" s="355"/>
      <c r="CC39" s="355"/>
      <c r="CD39" s="355"/>
      <c r="CE39" s="355"/>
      <c r="CF39" s="355"/>
      <c r="CG39" s="355"/>
      <c r="CH39" s="355"/>
      <c r="CI39" s="355"/>
      <c r="CJ39" s="355"/>
      <c r="CK39" s="355"/>
      <c r="CL39" s="355"/>
      <c r="CM39" s="355"/>
      <c r="CN39" s="169"/>
      <c r="CO39" s="354">
        <f t="shared" si="3"/>
        <v>32</v>
      </c>
      <c r="CP39" s="354"/>
      <c r="CQ39" s="355" t="str">
        <f>IF('各会計、関係団体の財政状況及び健全化判断比率'!BS12="","",'各会計、関係団体の財政状況及び健全化判断比率'!BS12)</f>
        <v>松山市学校給食会</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74"/>
    </row>
    <row r="40" spans="1:113" ht="32.25" customHeight="1">
      <c r="A40" s="169"/>
      <c r="B40" s="196"/>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9"/>
      <c r="U40" s="354" t="str">
        <f t="shared" si="4"/>
        <v/>
      </c>
      <c r="V40" s="354"/>
      <c r="W40" s="355"/>
      <c r="X40" s="355"/>
      <c r="Y40" s="355"/>
      <c r="Z40" s="355"/>
      <c r="AA40" s="355"/>
      <c r="AB40" s="355"/>
      <c r="AC40" s="355"/>
      <c r="AD40" s="355"/>
      <c r="AE40" s="355"/>
      <c r="AF40" s="355"/>
      <c r="AG40" s="355"/>
      <c r="AH40" s="355"/>
      <c r="AI40" s="355"/>
      <c r="AJ40" s="355"/>
      <c r="AK40" s="355"/>
      <c r="AL40" s="169"/>
      <c r="AM40" s="354" t="str">
        <f t="shared" si="0"/>
        <v/>
      </c>
      <c r="AN40" s="354"/>
      <c r="AO40" s="355"/>
      <c r="AP40" s="355"/>
      <c r="AQ40" s="355"/>
      <c r="AR40" s="355"/>
      <c r="AS40" s="355"/>
      <c r="AT40" s="355"/>
      <c r="AU40" s="355"/>
      <c r="AV40" s="355"/>
      <c r="AW40" s="355"/>
      <c r="AX40" s="355"/>
      <c r="AY40" s="355"/>
      <c r="AZ40" s="355"/>
      <c r="BA40" s="355"/>
      <c r="BB40" s="355"/>
      <c r="BC40" s="355"/>
      <c r="BD40" s="169"/>
      <c r="BE40" s="354" t="str">
        <f t="shared" si="1"/>
        <v/>
      </c>
      <c r="BF40" s="354"/>
      <c r="BG40" s="355"/>
      <c r="BH40" s="355"/>
      <c r="BI40" s="355"/>
      <c r="BJ40" s="355"/>
      <c r="BK40" s="355"/>
      <c r="BL40" s="355"/>
      <c r="BM40" s="355"/>
      <c r="BN40" s="355"/>
      <c r="BO40" s="355"/>
      <c r="BP40" s="355"/>
      <c r="BQ40" s="355"/>
      <c r="BR40" s="355"/>
      <c r="BS40" s="355"/>
      <c r="BT40" s="355"/>
      <c r="BU40" s="355"/>
      <c r="BV40" s="169"/>
      <c r="BW40" s="354">
        <f t="shared" si="2"/>
        <v>24</v>
      </c>
      <c r="BX40" s="354"/>
      <c r="BY40" s="355" t="str">
        <f>IF('各会計、関係団体の財政状況及び健全化判断比率'!B74="","",'各会計、関係団体の財政状況及び健全化判断比率'!B74)</f>
        <v>愛媛地方税滞納整理機構</v>
      </c>
      <c r="BZ40" s="355"/>
      <c r="CA40" s="355"/>
      <c r="CB40" s="355"/>
      <c r="CC40" s="355"/>
      <c r="CD40" s="355"/>
      <c r="CE40" s="355"/>
      <c r="CF40" s="355"/>
      <c r="CG40" s="355"/>
      <c r="CH40" s="355"/>
      <c r="CI40" s="355"/>
      <c r="CJ40" s="355"/>
      <c r="CK40" s="355"/>
      <c r="CL40" s="355"/>
      <c r="CM40" s="355"/>
      <c r="CN40" s="169"/>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74"/>
    </row>
    <row r="41" spans="1:113" ht="32.25" customHeight="1">
      <c r="A41" s="169"/>
      <c r="B41" s="196"/>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9"/>
      <c r="U41" s="354" t="str">
        <f t="shared" si="4"/>
        <v/>
      </c>
      <c r="V41" s="354"/>
      <c r="W41" s="355"/>
      <c r="X41" s="355"/>
      <c r="Y41" s="355"/>
      <c r="Z41" s="355"/>
      <c r="AA41" s="355"/>
      <c r="AB41" s="355"/>
      <c r="AC41" s="355"/>
      <c r="AD41" s="355"/>
      <c r="AE41" s="355"/>
      <c r="AF41" s="355"/>
      <c r="AG41" s="355"/>
      <c r="AH41" s="355"/>
      <c r="AI41" s="355"/>
      <c r="AJ41" s="355"/>
      <c r="AK41" s="355"/>
      <c r="AL41" s="169"/>
      <c r="AM41" s="354" t="str">
        <f t="shared" si="0"/>
        <v/>
      </c>
      <c r="AN41" s="354"/>
      <c r="AO41" s="355"/>
      <c r="AP41" s="355"/>
      <c r="AQ41" s="355"/>
      <c r="AR41" s="355"/>
      <c r="AS41" s="355"/>
      <c r="AT41" s="355"/>
      <c r="AU41" s="355"/>
      <c r="AV41" s="355"/>
      <c r="AW41" s="355"/>
      <c r="AX41" s="355"/>
      <c r="AY41" s="355"/>
      <c r="AZ41" s="355"/>
      <c r="BA41" s="355"/>
      <c r="BB41" s="355"/>
      <c r="BC41" s="355"/>
      <c r="BD41" s="169"/>
      <c r="BE41" s="354" t="str">
        <f t="shared" si="1"/>
        <v/>
      </c>
      <c r="BF41" s="354"/>
      <c r="BG41" s="355"/>
      <c r="BH41" s="355"/>
      <c r="BI41" s="355"/>
      <c r="BJ41" s="355"/>
      <c r="BK41" s="355"/>
      <c r="BL41" s="355"/>
      <c r="BM41" s="355"/>
      <c r="BN41" s="355"/>
      <c r="BO41" s="355"/>
      <c r="BP41" s="355"/>
      <c r="BQ41" s="355"/>
      <c r="BR41" s="355"/>
      <c r="BS41" s="355"/>
      <c r="BT41" s="355"/>
      <c r="BU41" s="355"/>
      <c r="BV41" s="169"/>
      <c r="BW41" s="354">
        <f t="shared" si="2"/>
        <v>25</v>
      </c>
      <c r="BX41" s="354"/>
      <c r="BY41" s="355" t="str">
        <f>IF('各会計、関係団体の財政状況及び健全化判断比率'!B75="","",'各会計、関係団体の財政状況及び健全化判断比率'!B75)</f>
        <v>愛媛県後期高齢者医療広域連合（一般会計）</v>
      </c>
      <c r="BZ41" s="355"/>
      <c r="CA41" s="355"/>
      <c r="CB41" s="355"/>
      <c r="CC41" s="355"/>
      <c r="CD41" s="355"/>
      <c r="CE41" s="355"/>
      <c r="CF41" s="355"/>
      <c r="CG41" s="355"/>
      <c r="CH41" s="355"/>
      <c r="CI41" s="355"/>
      <c r="CJ41" s="355"/>
      <c r="CK41" s="355"/>
      <c r="CL41" s="355"/>
      <c r="CM41" s="355"/>
      <c r="CN41" s="169"/>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74"/>
    </row>
    <row r="42" spans="1:113" ht="32.25" customHeight="1">
      <c r="B42" s="196"/>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9"/>
      <c r="U42" s="354" t="str">
        <f t="shared" si="4"/>
        <v/>
      </c>
      <c r="V42" s="354"/>
      <c r="W42" s="355"/>
      <c r="X42" s="355"/>
      <c r="Y42" s="355"/>
      <c r="Z42" s="355"/>
      <c r="AA42" s="355"/>
      <c r="AB42" s="355"/>
      <c r="AC42" s="355"/>
      <c r="AD42" s="355"/>
      <c r="AE42" s="355"/>
      <c r="AF42" s="355"/>
      <c r="AG42" s="355"/>
      <c r="AH42" s="355"/>
      <c r="AI42" s="355"/>
      <c r="AJ42" s="355"/>
      <c r="AK42" s="355"/>
      <c r="AL42" s="169"/>
      <c r="AM42" s="354" t="str">
        <f t="shared" si="0"/>
        <v/>
      </c>
      <c r="AN42" s="354"/>
      <c r="AO42" s="355"/>
      <c r="AP42" s="355"/>
      <c r="AQ42" s="355"/>
      <c r="AR42" s="355"/>
      <c r="AS42" s="355"/>
      <c r="AT42" s="355"/>
      <c r="AU42" s="355"/>
      <c r="AV42" s="355"/>
      <c r="AW42" s="355"/>
      <c r="AX42" s="355"/>
      <c r="AY42" s="355"/>
      <c r="AZ42" s="355"/>
      <c r="BA42" s="355"/>
      <c r="BB42" s="355"/>
      <c r="BC42" s="355"/>
      <c r="BD42" s="169"/>
      <c r="BE42" s="354" t="str">
        <f t="shared" si="1"/>
        <v/>
      </c>
      <c r="BF42" s="354"/>
      <c r="BG42" s="355"/>
      <c r="BH42" s="355"/>
      <c r="BI42" s="355"/>
      <c r="BJ42" s="355"/>
      <c r="BK42" s="355"/>
      <c r="BL42" s="355"/>
      <c r="BM42" s="355"/>
      <c r="BN42" s="355"/>
      <c r="BO42" s="355"/>
      <c r="BP42" s="355"/>
      <c r="BQ42" s="355"/>
      <c r="BR42" s="355"/>
      <c r="BS42" s="355"/>
      <c r="BT42" s="355"/>
      <c r="BU42" s="355"/>
      <c r="BV42" s="169"/>
      <c r="BW42" s="354">
        <f t="shared" si="2"/>
        <v>26</v>
      </c>
      <c r="BX42" s="354"/>
      <c r="BY42" s="355" t="str">
        <f>IF('各会計、関係団体の財政状況及び健全化判断比率'!B76="","",'各会計、関係団体の財政状況及び健全化判断比率'!B76)</f>
        <v>愛媛県後期高齢者医療広域連合（後期高齢者医療特別会計）</v>
      </c>
      <c r="BZ42" s="355"/>
      <c r="CA42" s="355"/>
      <c r="CB42" s="355"/>
      <c r="CC42" s="355"/>
      <c r="CD42" s="355"/>
      <c r="CE42" s="355"/>
      <c r="CF42" s="355"/>
      <c r="CG42" s="355"/>
      <c r="CH42" s="355"/>
      <c r="CI42" s="355"/>
      <c r="CJ42" s="355"/>
      <c r="CK42" s="355"/>
      <c r="CL42" s="355"/>
      <c r="CM42" s="355"/>
      <c r="CN42" s="169"/>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74"/>
    </row>
    <row r="43" spans="1:113" ht="32.25" customHeight="1">
      <c r="B43" s="196"/>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9"/>
      <c r="U43" s="354" t="str">
        <f t="shared" si="4"/>
        <v/>
      </c>
      <c r="V43" s="354"/>
      <c r="W43" s="355"/>
      <c r="X43" s="355"/>
      <c r="Y43" s="355"/>
      <c r="Z43" s="355"/>
      <c r="AA43" s="355"/>
      <c r="AB43" s="355"/>
      <c r="AC43" s="355"/>
      <c r="AD43" s="355"/>
      <c r="AE43" s="355"/>
      <c r="AF43" s="355"/>
      <c r="AG43" s="355"/>
      <c r="AH43" s="355"/>
      <c r="AI43" s="355"/>
      <c r="AJ43" s="355"/>
      <c r="AK43" s="355"/>
      <c r="AL43" s="169"/>
      <c r="AM43" s="354" t="str">
        <f t="shared" si="0"/>
        <v/>
      </c>
      <c r="AN43" s="354"/>
      <c r="AO43" s="355"/>
      <c r="AP43" s="355"/>
      <c r="AQ43" s="355"/>
      <c r="AR43" s="355"/>
      <c r="AS43" s="355"/>
      <c r="AT43" s="355"/>
      <c r="AU43" s="355"/>
      <c r="AV43" s="355"/>
      <c r="AW43" s="355"/>
      <c r="AX43" s="355"/>
      <c r="AY43" s="355"/>
      <c r="AZ43" s="355"/>
      <c r="BA43" s="355"/>
      <c r="BB43" s="355"/>
      <c r="BC43" s="355"/>
      <c r="BD43" s="169"/>
      <c r="BE43" s="354" t="str">
        <f t="shared" si="1"/>
        <v/>
      </c>
      <c r="BF43" s="354"/>
      <c r="BG43" s="355"/>
      <c r="BH43" s="355"/>
      <c r="BI43" s="355"/>
      <c r="BJ43" s="355"/>
      <c r="BK43" s="355"/>
      <c r="BL43" s="355"/>
      <c r="BM43" s="355"/>
      <c r="BN43" s="355"/>
      <c r="BO43" s="355"/>
      <c r="BP43" s="355"/>
      <c r="BQ43" s="355"/>
      <c r="BR43" s="355"/>
      <c r="BS43" s="355"/>
      <c r="BT43" s="355"/>
      <c r="BU43" s="355"/>
      <c r="BV43" s="169"/>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9"/>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74"/>
    </row>
    <row r="44" spans="1:113" ht="13.5" customHeight="1" thickBot="1">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row r="46" spans="1:113">
      <c r="B46" s="168" t="s">
        <v>207</v>
      </c>
      <c r="E46" s="351" t="s">
        <v>208</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c r="E47" s="351" t="s">
        <v>209</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c r="E48" s="351" t="s">
        <v>210</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c r="E49" s="353" t="s">
        <v>211</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c r="E50" s="351" t="s">
        <v>212</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c r="E51" s="351" t="s">
        <v>213</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c r="E52" s="351" t="s">
        <v>214</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c r="E53" s="351" t="s">
        <v>215</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row r="55" spans="5:113"/>
    <row r="56" spans="5:113"/>
  </sheetData>
  <sheetProtection algorithmName="SHA-512" hashValue="R36OXVjVrdnVljcSjjXOJvoZh7p6MBqhR5kcyyHZCKRnslJlLd0msU1nyAPYof0RUpuPLXr2Ge31Qmu6zwlwsA==" saltValue="rd+DhTk8IDgBc5oOk9lE8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583</v>
      </c>
      <c r="G33" s="29" t="s">
        <v>584</v>
      </c>
      <c r="H33" s="29" t="s">
        <v>585</v>
      </c>
      <c r="I33" s="29" t="s">
        <v>586</v>
      </c>
      <c r="J33" s="30" t="s">
        <v>587</v>
      </c>
      <c r="K33" s="22"/>
      <c r="L33" s="22"/>
      <c r="M33" s="22"/>
      <c r="N33" s="22"/>
      <c r="O33" s="22"/>
      <c r="P33" s="22"/>
    </row>
    <row r="34" spans="1:16" ht="39" customHeight="1">
      <c r="A34" s="22"/>
      <c r="B34" s="31"/>
      <c r="C34" s="1136" t="s">
        <v>593</v>
      </c>
      <c r="D34" s="1136"/>
      <c r="E34" s="1137"/>
      <c r="F34" s="32">
        <v>10.78</v>
      </c>
      <c r="G34" s="33">
        <v>11.27</v>
      </c>
      <c r="H34" s="33">
        <v>10.82</v>
      </c>
      <c r="I34" s="33">
        <v>11</v>
      </c>
      <c r="J34" s="34">
        <v>11.7</v>
      </c>
      <c r="K34" s="22"/>
      <c r="L34" s="22"/>
      <c r="M34" s="22"/>
      <c r="N34" s="22"/>
      <c r="O34" s="22"/>
      <c r="P34" s="22"/>
    </row>
    <row r="35" spans="1:16" ht="39" customHeight="1">
      <c r="A35" s="22"/>
      <c r="B35" s="35"/>
      <c r="C35" s="1132" t="s">
        <v>594</v>
      </c>
      <c r="D35" s="1132"/>
      <c r="E35" s="1133"/>
      <c r="F35" s="36" t="s">
        <v>542</v>
      </c>
      <c r="G35" s="37" t="s">
        <v>542</v>
      </c>
      <c r="H35" s="37" t="s">
        <v>542</v>
      </c>
      <c r="I35" s="37">
        <v>7.36</v>
      </c>
      <c r="J35" s="38">
        <v>8.58</v>
      </c>
      <c r="K35" s="22"/>
      <c r="L35" s="22"/>
      <c r="M35" s="22"/>
      <c r="N35" s="22"/>
      <c r="O35" s="22"/>
      <c r="P35" s="22"/>
    </row>
    <row r="36" spans="1:16" ht="39" customHeight="1">
      <c r="A36" s="22"/>
      <c r="B36" s="35"/>
      <c r="C36" s="1132" t="s">
        <v>595</v>
      </c>
      <c r="D36" s="1132"/>
      <c r="E36" s="1133"/>
      <c r="F36" s="36">
        <v>2.64</v>
      </c>
      <c r="G36" s="37">
        <v>2.41</v>
      </c>
      <c r="H36" s="37">
        <v>2.37</v>
      </c>
      <c r="I36" s="37">
        <v>2.85</v>
      </c>
      <c r="J36" s="38">
        <v>3.41</v>
      </c>
      <c r="K36" s="22"/>
      <c r="L36" s="22"/>
      <c r="M36" s="22"/>
      <c r="N36" s="22"/>
      <c r="O36" s="22"/>
      <c r="P36" s="22"/>
    </row>
    <row r="37" spans="1:16" ht="39" customHeight="1">
      <c r="A37" s="22"/>
      <c r="B37" s="35"/>
      <c r="C37" s="1132" t="s">
        <v>596</v>
      </c>
      <c r="D37" s="1132"/>
      <c r="E37" s="1133"/>
      <c r="F37" s="36">
        <v>2.38</v>
      </c>
      <c r="G37" s="37">
        <v>2.81</v>
      </c>
      <c r="H37" s="37">
        <v>3.35</v>
      </c>
      <c r="I37" s="37">
        <v>3.4</v>
      </c>
      <c r="J37" s="38">
        <v>3</v>
      </c>
      <c r="K37" s="22"/>
      <c r="L37" s="22"/>
      <c r="M37" s="22"/>
      <c r="N37" s="22"/>
      <c r="O37" s="22"/>
      <c r="P37" s="22"/>
    </row>
    <row r="38" spans="1:16" ht="39" customHeight="1">
      <c r="A38" s="22"/>
      <c r="B38" s="35"/>
      <c r="C38" s="1132" t="s">
        <v>597</v>
      </c>
      <c r="D38" s="1132"/>
      <c r="E38" s="1133"/>
      <c r="F38" s="36">
        <v>2.66</v>
      </c>
      <c r="G38" s="37">
        <v>2.71</v>
      </c>
      <c r="H38" s="37">
        <v>2.58</v>
      </c>
      <c r="I38" s="37">
        <v>2.5</v>
      </c>
      <c r="J38" s="38">
        <v>2.66</v>
      </c>
      <c r="K38" s="22"/>
      <c r="L38" s="22"/>
      <c r="M38" s="22"/>
      <c r="N38" s="22"/>
      <c r="O38" s="22"/>
      <c r="P38" s="22"/>
    </row>
    <row r="39" spans="1:16" ht="39" customHeight="1">
      <c r="A39" s="22"/>
      <c r="B39" s="35"/>
      <c r="C39" s="1132" t="s">
        <v>598</v>
      </c>
      <c r="D39" s="1132"/>
      <c r="E39" s="1133"/>
      <c r="F39" s="36">
        <v>1.98</v>
      </c>
      <c r="G39" s="37">
        <v>2.0699999999999998</v>
      </c>
      <c r="H39" s="37">
        <v>1.83</v>
      </c>
      <c r="I39" s="37">
        <v>1.02</v>
      </c>
      <c r="J39" s="38">
        <v>1.02</v>
      </c>
      <c r="K39" s="22"/>
      <c r="L39" s="22"/>
      <c r="M39" s="22"/>
      <c r="N39" s="22"/>
      <c r="O39" s="22"/>
      <c r="P39" s="22"/>
    </row>
    <row r="40" spans="1:16" ht="39" customHeight="1">
      <c r="A40" s="22"/>
      <c r="B40" s="35"/>
      <c r="C40" s="1132" t="s">
        <v>599</v>
      </c>
      <c r="D40" s="1132"/>
      <c r="E40" s="1133"/>
      <c r="F40" s="36">
        <v>1.03</v>
      </c>
      <c r="G40" s="37">
        <v>0.48</v>
      </c>
      <c r="H40" s="37">
        <v>0.71</v>
      </c>
      <c r="I40" s="37">
        <v>0.94</v>
      </c>
      <c r="J40" s="38">
        <v>0.93</v>
      </c>
      <c r="K40" s="22"/>
      <c r="L40" s="22"/>
      <c r="M40" s="22"/>
      <c r="N40" s="22"/>
      <c r="O40" s="22"/>
      <c r="P40" s="22"/>
    </row>
    <row r="41" spans="1:16" ht="39" customHeight="1">
      <c r="A41" s="22"/>
      <c r="B41" s="35"/>
      <c r="C41" s="1132" t="s">
        <v>600</v>
      </c>
      <c r="D41" s="1132"/>
      <c r="E41" s="1133"/>
      <c r="F41" s="36">
        <v>0.43</v>
      </c>
      <c r="G41" s="37">
        <v>0.56000000000000005</v>
      </c>
      <c r="H41" s="37">
        <v>0.56000000000000005</v>
      </c>
      <c r="I41" s="37">
        <v>0.54</v>
      </c>
      <c r="J41" s="38">
        <v>0.66</v>
      </c>
      <c r="K41" s="22"/>
      <c r="L41" s="22"/>
      <c r="M41" s="22"/>
      <c r="N41" s="22"/>
      <c r="O41" s="22"/>
      <c r="P41" s="22"/>
    </row>
    <row r="42" spans="1:16" ht="39" customHeight="1">
      <c r="A42" s="22"/>
      <c r="B42" s="39"/>
      <c r="C42" s="1132" t="s">
        <v>601</v>
      </c>
      <c r="D42" s="1132"/>
      <c r="E42" s="1133"/>
      <c r="F42" s="36" t="s">
        <v>542</v>
      </c>
      <c r="G42" s="37" t="s">
        <v>542</v>
      </c>
      <c r="H42" s="37" t="s">
        <v>542</v>
      </c>
      <c r="I42" s="37" t="s">
        <v>542</v>
      </c>
      <c r="J42" s="38" t="s">
        <v>542</v>
      </c>
      <c r="K42" s="22"/>
      <c r="L42" s="22"/>
      <c r="M42" s="22"/>
      <c r="N42" s="22"/>
      <c r="O42" s="22"/>
      <c r="P42" s="22"/>
    </row>
    <row r="43" spans="1:16" ht="39" customHeight="1" thickBot="1">
      <c r="A43" s="22"/>
      <c r="B43" s="40"/>
      <c r="C43" s="1134" t="s">
        <v>602</v>
      </c>
      <c r="D43" s="1134"/>
      <c r="E43" s="1135"/>
      <c r="F43" s="41">
        <v>6.56</v>
      </c>
      <c r="G43" s="42">
        <v>7.59</v>
      </c>
      <c r="H43" s="42">
        <v>8.23</v>
      </c>
      <c r="I43" s="42">
        <v>1.1000000000000001</v>
      </c>
      <c r="J43" s="43">
        <v>1.1499999999999999</v>
      </c>
      <c r="K43" s="22"/>
      <c r="L43" s="22"/>
      <c r="M43" s="22"/>
      <c r="N43" s="22"/>
      <c r="O43" s="22"/>
      <c r="P43" s="22"/>
    </row>
    <row r="44" spans="1:16" ht="39" customHeight="1">
      <c r="A44" s="22"/>
      <c r="B44" s="44" t="s">
        <v>8</v>
      </c>
      <c r="C44" s="45"/>
      <c r="D44" s="45"/>
      <c r="E44" s="45"/>
      <c r="F44" s="22"/>
      <c r="G44" s="22"/>
      <c r="H44" s="22"/>
      <c r="I44" s="22"/>
      <c r="J44" s="22"/>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5mP4U8oggO9QhwuyjiJCNpz+wf0p7hqEGpJYs6ydk5gPkELksQK02SYkeQuYh1fUSim2RKtrkrC//F83cOs7gA==" saltValue="b5tcDZPltIBgP2NIdr555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55" zoomScaleNormal="55" zoomScaleSheetLayoutView="55" workbookViewId="0"/>
  </sheetViews>
  <sheetFormatPr defaultColWidth="0" defaultRowHeight="12.6" customHeight="1" zeroHeight="1"/>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c r="A1" s="46"/>
      <c r="B1" s="46"/>
      <c r="C1" s="46"/>
      <c r="D1" s="46"/>
      <c r="E1" s="46"/>
      <c r="F1" s="46"/>
      <c r="G1" s="46"/>
      <c r="H1" s="46"/>
      <c r="I1" s="46"/>
      <c r="J1" s="46"/>
      <c r="K1" s="46"/>
      <c r="L1" s="46"/>
      <c r="M1" s="46"/>
      <c r="N1" s="46"/>
      <c r="O1" s="46"/>
      <c r="P1" s="46"/>
      <c r="Q1" s="46"/>
      <c r="R1" s="46"/>
      <c r="S1" s="46"/>
      <c r="T1" s="46"/>
      <c r="U1" s="46"/>
    </row>
    <row r="2" spans="1:21" ht="13.5" customHeight="1">
      <c r="A2" s="46"/>
      <c r="B2" s="46"/>
      <c r="C2" s="46"/>
      <c r="D2" s="46"/>
      <c r="E2" s="46"/>
      <c r="F2" s="46"/>
      <c r="G2" s="46"/>
      <c r="H2" s="46"/>
      <c r="I2" s="46"/>
      <c r="J2" s="46"/>
      <c r="K2" s="46"/>
      <c r="L2" s="46"/>
      <c r="M2" s="46"/>
      <c r="N2" s="46"/>
      <c r="O2" s="46"/>
      <c r="P2" s="46"/>
      <c r="Q2" s="46"/>
      <c r="R2" s="46"/>
      <c r="S2" s="46"/>
      <c r="T2" s="46"/>
      <c r="U2" s="46"/>
    </row>
    <row r="3" spans="1:21" ht="13.5" customHeight="1">
      <c r="A3" s="46"/>
      <c r="B3" s="46"/>
      <c r="C3" s="46"/>
      <c r="D3" s="46"/>
      <c r="E3" s="46"/>
      <c r="F3" s="46"/>
      <c r="G3" s="46"/>
      <c r="H3" s="46"/>
      <c r="I3" s="46"/>
      <c r="J3" s="46"/>
      <c r="K3" s="46"/>
      <c r="L3" s="46"/>
      <c r="M3" s="46"/>
      <c r="N3" s="46"/>
      <c r="O3" s="46"/>
      <c r="P3" s="46"/>
      <c r="Q3" s="46"/>
      <c r="R3" s="46"/>
      <c r="S3" s="46"/>
      <c r="T3" s="46"/>
      <c r="U3" s="46"/>
    </row>
    <row r="4" spans="1:21" ht="13.5" customHeight="1">
      <c r="A4" s="46"/>
      <c r="B4" s="46"/>
      <c r="C4" s="46"/>
      <c r="D4" s="46"/>
      <c r="E4" s="46"/>
      <c r="F4" s="46"/>
      <c r="G4" s="46"/>
      <c r="H4" s="46"/>
      <c r="I4" s="46"/>
      <c r="J4" s="46"/>
      <c r="K4" s="46"/>
      <c r="L4" s="46"/>
      <c r="M4" s="46"/>
      <c r="N4" s="46"/>
      <c r="O4" s="46"/>
      <c r="P4" s="46"/>
      <c r="Q4" s="46"/>
      <c r="R4" s="46"/>
      <c r="S4" s="46"/>
      <c r="T4" s="46"/>
      <c r="U4" s="46"/>
    </row>
    <row r="5" spans="1:21" ht="13.5" customHeight="1">
      <c r="A5" s="46"/>
      <c r="B5" s="46"/>
      <c r="C5" s="46"/>
      <c r="D5" s="46"/>
      <c r="E5" s="46"/>
      <c r="F5" s="46"/>
      <c r="G5" s="46"/>
      <c r="H5" s="46"/>
      <c r="I5" s="46"/>
      <c r="J5" s="46"/>
      <c r="K5" s="46"/>
      <c r="L5" s="46"/>
      <c r="M5" s="46"/>
      <c r="N5" s="46"/>
      <c r="O5" s="46"/>
      <c r="P5" s="46"/>
      <c r="Q5" s="46"/>
      <c r="R5" s="46"/>
      <c r="S5" s="46"/>
      <c r="T5" s="46"/>
      <c r="U5" s="46"/>
    </row>
    <row r="6" spans="1:21" ht="13.5" customHeight="1">
      <c r="A6" s="46"/>
      <c r="B6" s="46"/>
      <c r="C6" s="46"/>
      <c r="D6" s="46"/>
      <c r="E6" s="46"/>
      <c r="F6" s="46"/>
      <c r="G6" s="46"/>
      <c r="H6" s="46"/>
      <c r="I6" s="46"/>
      <c r="J6" s="46"/>
      <c r="K6" s="46"/>
      <c r="L6" s="46"/>
      <c r="M6" s="46"/>
      <c r="N6" s="46"/>
      <c r="O6" s="46"/>
      <c r="P6" s="46"/>
      <c r="Q6" s="46"/>
      <c r="R6" s="46"/>
      <c r="S6" s="46"/>
      <c r="T6" s="46"/>
      <c r="U6" s="46"/>
    </row>
    <row r="7" spans="1:21" ht="13.5" customHeight="1">
      <c r="A7" s="46"/>
      <c r="B7" s="46"/>
      <c r="C7" s="46"/>
      <c r="D7" s="46"/>
      <c r="E7" s="46"/>
      <c r="F7" s="46"/>
      <c r="G7" s="46"/>
      <c r="H7" s="46"/>
      <c r="I7" s="46"/>
      <c r="J7" s="46"/>
      <c r="K7" s="46"/>
      <c r="L7" s="46"/>
      <c r="M7" s="46"/>
      <c r="N7" s="46"/>
      <c r="O7" s="46"/>
      <c r="P7" s="46"/>
      <c r="Q7" s="46"/>
      <c r="R7" s="46"/>
      <c r="S7" s="46"/>
      <c r="T7" s="46"/>
      <c r="U7" s="46"/>
    </row>
    <row r="8" spans="1:21" ht="13.5" customHeight="1">
      <c r="A8" s="46"/>
      <c r="B8" s="46"/>
      <c r="C8" s="46"/>
      <c r="D8" s="46"/>
      <c r="E8" s="46"/>
      <c r="F8" s="46"/>
      <c r="G8" s="46"/>
      <c r="H8" s="46"/>
      <c r="I8" s="46"/>
      <c r="J8" s="46"/>
      <c r="K8" s="46"/>
      <c r="L8" s="46"/>
      <c r="M8" s="46"/>
      <c r="N8" s="46"/>
      <c r="O8" s="46"/>
      <c r="P8" s="46"/>
      <c r="Q8" s="46"/>
      <c r="R8" s="46"/>
      <c r="S8" s="46"/>
      <c r="T8" s="46"/>
      <c r="U8" s="46"/>
    </row>
    <row r="9" spans="1:21" ht="13.5" customHeight="1">
      <c r="A9" s="46"/>
      <c r="B9" s="46"/>
      <c r="C9" s="46"/>
      <c r="D9" s="46"/>
      <c r="E9" s="46"/>
      <c r="F9" s="46"/>
      <c r="G9" s="46"/>
      <c r="H9" s="46"/>
      <c r="I9" s="46"/>
      <c r="J9" s="46"/>
      <c r="K9" s="46"/>
      <c r="L9" s="46"/>
      <c r="M9" s="46"/>
      <c r="N9" s="46"/>
      <c r="O9" s="46"/>
      <c r="P9" s="46"/>
      <c r="Q9" s="46"/>
      <c r="R9" s="46"/>
      <c r="S9" s="46"/>
      <c r="T9" s="46"/>
      <c r="U9" s="46"/>
    </row>
    <row r="10" spans="1:21" ht="13.5" customHeight="1">
      <c r="A10" s="46"/>
      <c r="B10" s="46"/>
      <c r="C10" s="46"/>
      <c r="D10" s="46"/>
      <c r="E10" s="46"/>
      <c r="F10" s="46"/>
      <c r="G10" s="46"/>
      <c r="H10" s="46"/>
      <c r="I10" s="46"/>
      <c r="J10" s="46"/>
      <c r="K10" s="46"/>
      <c r="L10" s="46"/>
      <c r="M10" s="46"/>
      <c r="N10" s="46"/>
      <c r="O10" s="46"/>
      <c r="P10" s="46"/>
      <c r="Q10" s="46"/>
      <c r="R10" s="46"/>
      <c r="S10" s="46"/>
      <c r="T10" s="46"/>
      <c r="U10" s="46"/>
    </row>
    <row r="11" spans="1:21" ht="13.5" customHeight="1">
      <c r="A11" s="46"/>
      <c r="B11" s="46"/>
      <c r="C11" s="46"/>
      <c r="D11" s="46"/>
      <c r="E11" s="46"/>
      <c r="F11" s="46"/>
      <c r="G11" s="46"/>
      <c r="H11" s="46"/>
      <c r="I11" s="46"/>
      <c r="J11" s="46"/>
      <c r="K11" s="46"/>
      <c r="L11" s="46"/>
      <c r="M11" s="46"/>
      <c r="N11" s="46"/>
      <c r="O11" s="46"/>
      <c r="P11" s="46"/>
      <c r="Q11" s="46"/>
      <c r="R11" s="46"/>
      <c r="S11" s="46"/>
      <c r="T11" s="46"/>
      <c r="U11" s="46"/>
    </row>
    <row r="12" spans="1:21" ht="13.5" customHeight="1">
      <c r="A12" s="46"/>
      <c r="B12" s="46"/>
      <c r="C12" s="46"/>
      <c r="D12" s="46"/>
      <c r="E12" s="46"/>
      <c r="F12" s="46"/>
      <c r="G12" s="46"/>
      <c r="H12" s="46"/>
      <c r="I12" s="46"/>
      <c r="J12" s="46"/>
      <c r="K12" s="46"/>
      <c r="L12" s="46"/>
      <c r="M12" s="46"/>
      <c r="N12" s="46"/>
      <c r="O12" s="46"/>
      <c r="P12" s="46"/>
      <c r="Q12" s="46"/>
      <c r="R12" s="46"/>
      <c r="S12" s="46"/>
      <c r="T12" s="46"/>
      <c r="U12" s="46"/>
    </row>
    <row r="13" spans="1:21" ht="13.5" customHeight="1">
      <c r="A13" s="46"/>
      <c r="B13" s="46"/>
      <c r="C13" s="46"/>
      <c r="D13" s="46"/>
      <c r="E13" s="46"/>
      <c r="F13" s="46"/>
      <c r="G13" s="46"/>
      <c r="H13" s="46"/>
      <c r="I13" s="46"/>
      <c r="J13" s="46"/>
      <c r="K13" s="46"/>
      <c r="L13" s="46"/>
      <c r="M13" s="46"/>
      <c r="N13" s="46"/>
      <c r="O13" s="46"/>
      <c r="P13" s="46"/>
      <c r="Q13" s="46"/>
      <c r="R13" s="46"/>
      <c r="S13" s="46"/>
      <c r="T13" s="46"/>
      <c r="U13" s="46"/>
    </row>
    <row r="14" spans="1:21" ht="13.5" customHeight="1">
      <c r="A14" s="46"/>
      <c r="B14" s="46"/>
      <c r="C14" s="46"/>
      <c r="D14" s="46"/>
      <c r="E14" s="46"/>
      <c r="F14" s="46"/>
      <c r="G14" s="46"/>
      <c r="H14" s="46"/>
      <c r="I14" s="46"/>
      <c r="J14" s="46"/>
      <c r="K14" s="46"/>
      <c r="L14" s="46"/>
      <c r="M14" s="46"/>
      <c r="N14" s="46"/>
      <c r="O14" s="46"/>
      <c r="P14" s="46"/>
      <c r="Q14" s="46"/>
      <c r="R14" s="46"/>
      <c r="S14" s="46"/>
      <c r="T14" s="46"/>
      <c r="U14" s="46"/>
    </row>
    <row r="15" spans="1:21" ht="13.5" customHeight="1">
      <c r="A15" s="46"/>
      <c r="B15" s="46"/>
      <c r="C15" s="46"/>
      <c r="D15" s="46"/>
      <c r="E15" s="46"/>
      <c r="F15" s="46"/>
      <c r="G15" s="46"/>
      <c r="H15" s="46"/>
      <c r="I15" s="46"/>
      <c r="J15" s="46"/>
      <c r="K15" s="46"/>
      <c r="L15" s="46"/>
      <c r="M15" s="46"/>
      <c r="N15" s="46"/>
      <c r="O15" s="46"/>
      <c r="P15" s="46"/>
      <c r="Q15" s="46"/>
      <c r="R15" s="46"/>
      <c r="S15" s="46"/>
      <c r="T15" s="46"/>
      <c r="U15" s="46"/>
    </row>
    <row r="16" spans="1:21" ht="13.5" customHeight="1">
      <c r="A16" s="46"/>
      <c r="B16" s="46"/>
      <c r="C16" s="46"/>
      <c r="D16" s="46"/>
      <c r="E16" s="46"/>
      <c r="F16" s="46"/>
      <c r="G16" s="46"/>
      <c r="H16" s="46"/>
      <c r="I16" s="46"/>
      <c r="J16" s="46"/>
      <c r="K16" s="46"/>
      <c r="L16" s="46"/>
      <c r="M16" s="46"/>
      <c r="N16" s="46"/>
      <c r="O16" s="46"/>
      <c r="P16" s="46"/>
      <c r="Q16" s="46"/>
      <c r="R16" s="46"/>
      <c r="S16" s="46"/>
      <c r="T16" s="46"/>
      <c r="U16" s="46"/>
    </row>
    <row r="17" spans="1:21" ht="13.5" customHeight="1">
      <c r="A17" s="46"/>
      <c r="B17" s="46"/>
      <c r="C17" s="46"/>
      <c r="D17" s="46"/>
      <c r="E17" s="46"/>
      <c r="F17" s="46"/>
      <c r="G17" s="46"/>
      <c r="H17" s="46"/>
      <c r="I17" s="46"/>
      <c r="J17" s="46"/>
      <c r="K17" s="46"/>
      <c r="L17" s="46"/>
      <c r="M17" s="46"/>
      <c r="N17" s="46"/>
      <c r="O17" s="46"/>
      <c r="P17" s="46"/>
      <c r="Q17" s="46"/>
      <c r="R17" s="46"/>
      <c r="S17" s="46"/>
      <c r="T17" s="46"/>
      <c r="U17" s="46"/>
    </row>
    <row r="18" spans="1:21" ht="13.5" customHeight="1">
      <c r="A18" s="46"/>
      <c r="B18" s="46"/>
      <c r="C18" s="46"/>
      <c r="D18" s="46"/>
      <c r="E18" s="46"/>
      <c r="F18" s="46"/>
      <c r="G18" s="46"/>
      <c r="H18" s="46"/>
      <c r="I18" s="46"/>
      <c r="J18" s="46"/>
      <c r="K18" s="46"/>
      <c r="L18" s="46"/>
      <c r="M18" s="46"/>
      <c r="N18" s="46"/>
      <c r="O18" s="46"/>
      <c r="P18" s="46"/>
      <c r="Q18" s="46"/>
      <c r="R18" s="46"/>
      <c r="S18" s="46"/>
      <c r="T18" s="46"/>
      <c r="U18" s="46"/>
    </row>
    <row r="19" spans="1:21" ht="13.5" customHeight="1">
      <c r="A19" s="46"/>
      <c r="B19" s="46"/>
      <c r="C19" s="46"/>
      <c r="D19" s="46"/>
      <c r="E19" s="46"/>
      <c r="F19" s="46"/>
      <c r="G19" s="46"/>
      <c r="H19" s="46"/>
      <c r="I19" s="46"/>
      <c r="J19" s="46"/>
      <c r="K19" s="46"/>
      <c r="L19" s="46"/>
      <c r="M19" s="46"/>
      <c r="N19" s="46"/>
      <c r="O19" s="46"/>
      <c r="P19" s="46"/>
      <c r="Q19" s="46"/>
      <c r="R19" s="46"/>
      <c r="S19" s="46"/>
      <c r="T19" s="46"/>
      <c r="U19" s="46"/>
    </row>
    <row r="20" spans="1:21" ht="13.5" customHeight="1">
      <c r="A20" s="46"/>
      <c r="B20" s="46"/>
      <c r="C20" s="46"/>
      <c r="D20" s="46"/>
      <c r="E20" s="46"/>
      <c r="F20" s="46"/>
      <c r="G20" s="46"/>
      <c r="H20" s="46"/>
      <c r="I20" s="46"/>
      <c r="J20" s="46"/>
      <c r="K20" s="46"/>
      <c r="L20" s="46"/>
      <c r="M20" s="46"/>
      <c r="N20" s="46"/>
      <c r="O20" s="46"/>
      <c r="P20" s="46"/>
      <c r="Q20" s="46"/>
      <c r="R20" s="46"/>
      <c r="S20" s="46"/>
      <c r="T20" s="46"/>
      <c r="U20" s="46"/>
    </row>
    <row r="21" spans="1:21" ht="13.5" customHeight="1">
      <c r="A21" s="46"/>
      <c r="B21" s="46"/>
      <c r="C21" s="46"/>
      <c r="D21" s="46"/>
      <c r="E21" s="46"/>
      <c r="F21" s="46"/>
      <c r="G21" s="46"/>
      <c r="H21" s="46"/>
      <c r="I21" s="46"/>
      <c r="J21" s="46"/>
      <c r="K21" s="46"/>
      <c r="L21" s="46"/>
      <c r="M21" s="46"/>
      <c r="N21" s="46"/>
      <c r="O21" s="46"/>
      <c r="P21" s="46"/>
      <c r="Q21" s="46"/>
      <c r="R21" s="46"/>
      <c r="S21" s="46"/>
      <c r="T21" s="46"/>
      <c r="U21" s="46"/>
    </row>
    <row r="22" spans="1:21" ht="13.5" customHeight="1">
      <c r="A22" s="46"/>
      <c r="B22" s="46"/>
      <c r="C22" s="46"/>
      <c r="D22" s="46"/>
      <c r="E22" s="46"/>
      <c r="F22" s="46"/>
      <c r="G22" s="46"/>
      <c r="H22" s="46"/>
      <c r="I22" s="46"/>
      <c r="J22" s="46"/>
      <c r="K22" s="46"/>
      <c r="L22" s="46"/>
      <c r="M22" s="46"/>
      <c r="N22" s="46"/>
      <c r="O22" s="46"/>
      <c r="P22" s="46"/>
      <c r="Q22" s="46"/>
      <c r="R22" s="46"/>
      <c r="S22" s="46"/>
      <c r="T22" s="46"/>
      <c r="U22" s="46"/>
    </row>
    <row r="23" spans="1:21" ht="13.5" customHeight="1">
      <c r="A23" s="46"/>
      <c r="B23" s="46"/>
      <c r="C23" s="46"/>
      <c r="D23" s="46"/>
      <c r="E23" s="46"/>
      <c r="F23" s="46"/>
      <c r="G23" s="46"/>
      <c r="H23" s="46"/>
      <c r="I23" s="46"/>
      <c r="J23" s="46"/>
      <c r="K23" s="46"/>
      <c r="L23" s="46"/>
      <c r="M23" s="46"/>
      <c r="N23" s="46"/>
      <c r="O23" s="46"/>
      <c r="P23" s="46"/>
      <c r="Q23" s="46"/>
      <c r="R23" s="46"/>
      <c r="S23" s="46"/>
      <c r="T23" s="46"/>
      <c r="U23" s="46"/>
    </row>
    <row r="24" spans="1:21" ht="13.5" customHeight="1">
      <c r="A24" s="46"/>
      <c r="B24" s="46"/>
      <c r="C24" s="46"/>
      <c r="D24" s="46"/>
      <c r="E24" s="46"/>
      <c r="F24" s="46"/>
      <c r="G24" s="46"/>
      <c r="H24" s="46"/>
      <c r="I24" s="46"/>
      <c r="J24" s="46"/>
      <c r="K24" s="46"/>
      <c r="L24" s="46"/>
      <c r="M24" s="46"/>
      <c r="N24" s="46"/>
      <c r="O24" s="46"/>
      <c r="P24" s="46"/>
      <c r="Q24" s="46"/>
      <c r="R24" s="46"/>
      <c r="S24" s="46"/>
      <c r="T24" s="46"/>
      <c r="U24" s="46"/>
    </row>
    <row r="25" spans="1:21" ht="13.5" customHeight="1">
      <c r="A25" s="46"/>
      <c r="B25" s="46"/>
      <c r="C25" s="46"/>
      <c r="D25" s="46"/>
      <c r="E25" s="46"/>
      <c r="F25" s="46"/>
      <c r="G25" s="46"/>
      <c r="H25" s="46"/>
      <c r="I25" s="46"/>
      <c r="J25" s="46"/>
      <c r="K25" s="46"/>
      <c r="L25" s="46"/>
      <c r="M25" s="46"/>
      <c r="N25" s="46"/>
      <c r="O25" s="46"/>
      <c r="P25" s="46"/>
      <c r="Q25" s="46"/>
      <c r="R25" s="46"/>
      <c r="S25" s="46"/>
      <c r="T25" s="46"/>
      <c r="U25" s="46"/>
    </row>
    <row r="26" spans="1:21" ht="13.5" customHeight="1">
      <c r="A26" s="46"/>
      <c r="B26" s="46"/>
      <c r="C26" s="46"/>
      <c r="D26" s="46"/>
      <c r="E26" s="46"/>
      <c r="F26" s="46"/>
      <c r="G26" s="46"/>
      <c r="H26" s="46"/>
      <c r="I26" s="46"/>
      <c r="J26" s="46"/>
      <c r="K26" s="46"/>
      <c r="L26" s="46"/>
      <c r="M26" s="46"/>
      <c r="N26" s="46"/>
      <c r="O26" s="46"/>
      <c r="P26" s="46"/>
      <c r="Q26" s="46"/>
      <c r="R26" s="46"/>
      <c r="S26" s="46"/>
      <c r="T26" s="46"/>
      <c r="U26" s="46"/>
    </row>
    <row r="27" spans="1:21" ht="13.5" customHeight="1">
      <c r="A27" s="46"/>
      <c r="B27" s="46"/>
      <c r="C27" s="46"/>
      <c r="D27" s="46"/>
      <c r="E27" s="46"/>
      <c r="F27" s="46"/>
      <c r="G27" s="46"/>
      <c r="H27" s="46"/>
      <c r="I27" s="46"/>
      <c r="J27" s="46"/>
      <c r="K27" s="46"/>
      <c r="L27" s="46"/>
      <c r="M27" s="46"/>
      <c r="N27" s="46"/>
      <c r="O27" s="46"/>
      <c r="P27" s="46"/>
      <c r="Q27" s="46"/>
      <c r="R27" s="46"/>
      <c r="S27" s="46"/>
      <c r="T27" s="46"/>
      <c r="U27" s="46"/>
    </row>
    <row r="28" spans="1:21" ht="13.5" customHeight="1">
      <c r="A28" s="46"/>
      <c r="B28" s="46"/>
      <c r="C28" s="46"/>
      <c r="D28" s="46"/>
      <c r="E28" s="46"/>
      <c r="F28" s="46"/>
      <c r="G28" s="46"/>
      <c r="H28" s="46"/>
      <c r="I28" s="46"/>
      <c r="J28" s="46"/>
      <c r="K28" s="46"/>
      <c r="L28" s="46"/>
      <c r="M28" s="46"/>
      <c r="N28" s="46"/>
      <c r="O28" s="46"/>
      <c r="P28" s="46"/>
      <c r="Q28" s="46"/>
      <c r="R28" s="46"/>
      <c r="S28" s="46"/>
      <c r="T28" s="46"/>
      <c r="U28" s="46"/>
    </row>
    <row r="29" spans="1:21" ht="13.5" customHeight="1">
      <c r="A29" s="46"/>
      <c r="B29" s="46"/>
      <c r="C29" s="46"/>
      <c r="D29" s="46"/>
      <c r="E29" s="46"/>
      <c r="F29" s="46"/>
      <c r="G29" s="46"/>
      <c r="H29" s="46"/>
      <c r="I29" s="46"/>
      <c r="J29" s="46"/>
      <c r="K29" s="46"/>
      <c r="L29" s="46"/>
      <c r="M29" s="46"/>
      <c r="N29" s="46"/>
      <c r="O29" s="46"/>
      <c r="P29" s="46"/>
      <c r="Q29" s="46"/>
      <c r="R29" s="46"/>
      <c r="S29" s="46"/>
      <c r="T29" s="46"/>
      <c r="U29" s="46"/>
    </row>
    <row r="30" spans="1:21" ht="13.5" customHeight="1">
      <c r="A30" s="46"/>
      <c r="B30" s="46"/>
      <c r="C30" s="46"/>
      <c r="D30" s="46"/>
      <c r="E30" s="46"/>
      <c r="F30" s="46"/>
      <c r="G30" s="46"/>
      <c r="H30" s="46"/>
      <c r="I30" s="46"/>
      <c r="J30" s="46"/>
      <c r="K30" s="46"/>
      <c r="L30" s="46"/>
      <c r="M30" s="46"/>
      <c r="N30" s="46"/>
      <c r="O30" s="46"/>
      <c r="P30" s="46"/>
      <c r="Q30" s="46"/>
      <c r="R30" s="46"/>
      <c r="S30" s="46"/>
      <c r="T30" s="46"/>
      <c r="U30" s="46"/>
    </row>
    <row r="31" spans="1:21" ht="13.5" customHeight="1">
      <c r="A31" s="46"/>
      <c r="B31" s="46"/>
      <c r="C31" s="46"/>
      <c r="D31" s="46"/>
      <c r="E31" s="46"/>
      <c r="F31" s="46"/>
      <c r="G31" s="46"/>
      <c r="H31" s="46"/>
      <c r="I31" s="46"/>
      <c r="J31" s="46"/>
      <c r="K31" s="46"/>
      <c r="L31" s="46"/>
      <c r="M31" s="46"/>
      <c r="N31" s="46"/>
      <c r="O31" s="46"/>
      <c r="P31" s="46"/>
      <c r="Q31" s="46"/>
      <c r="R31" s="46"/>
      <c r="S31" s="46"/>
      <c r="T31" s="46"/>
      <c r="U31" s="46"/>
    </row>
    <row r="32" spans="1:21" ht="13.5" customHeight="1">
      <c r="A32" s="46"/>
      <c r="B32" s="46"/>
      <c r="C32" s="46"/>
      <c r="D32" s="46"/>
      <c r="E32" s="46"/>
      <c r="F32" s="46"/>
      <c r="G32" s="46"/>
      <c r="H32" s="46"/>
      <c r="I32" s="46"/>
      <c r="J32" s="46"/>
      <c r="K32" s="46"/>
      <c r="L32" s="46"/>
      <c r="M32" s="46"/>
      <c r="N32" s="46"/>
      <c r="O32" s="46"/>
      <c r="P32" s="46"/>
      <c r="Q32" s="46"/>
      <c r="R32" s="46"/>
      <c r="S32" s="46"/>
      <c r="T32" s="46"/>
      <c r="U32" s="46"/>
    </row>
    <row r="33" spans="1:21" ht="13.5" customHeight="1">
      <c r="A33" s="46"/>
      <c r="B33" s="46"/>
      <c r="C33" s="46"/>
      <c r="D33" s="46"/>
      <c r="E33" s="46"/>
      <c r="F33" s="46"/>
      <c r="G33" s="46"/>
      <c r="H33" s="46"/>
      <c r="I33" s="46"/>
      <c r="J33" s="46"/>
      <c r="K33" s="46"/>
      <c r="L33" s="46"/>
      <c r="M33" s="46"/>
      <c r="N33" s="46"/>
      <c r="O33" s="46"/>
      <c r="P33" s="46"/>
      <c r="Q33" s="46"/>
      <c r="R33" s="46"/>
      <c r="S33" s="46"/>
      <c r="T33" s="46"/>
      <c r="U33" s="46"/>
    </row>
    <row r="34" spans="1:21" ht="13.5" customHeight="1">
      <c r="A34" s="46"/>
      <c r="B34" s="46"/>
      <c r="C34" s="46"/>
      <c r="D34" s="46"/>
      <c r="E34" s="46"/>
      <c r="F34" s="46"/>
      <c r="G34" s="46"/>
      <c r="H34" s="46"/>
      <c r="I34" s="46"/>
      <c r="J34" s="46"/>
      <c r="K34" s="46"/>
      <c r="L34" s="46"/>
      <c r="M34" s="46"/>
      <c r="N34" s="46"/>
      <c r="O34" s="46"/>
      <c r="P34" s="46"/>
      <c r="Q34" s="46"/>
      <c r="R34" s="46"/>
      <c r="S34" s="46"/>
      <c r="T34" s="46"/>
      <c r="U34" s="46"/>
    </row>
    <row r="35" spans="1:21" ht="13.5" customHeight="1">
      <c r="A35" s="46"/>
      <c r="B35" s="46"/>
      <c r="C35" s="46"/>
      <c r="D35" s="46"/>
      <c r="E35" s="46"/>
      <c r="F35" s="46"/>
      <c r="G35" s="46"/>
      <c r="H35" s="46"/>
      <c r="I35" s="46"/>
      <c r="J35" s="46"/>
      <c r="K35" s="46"/>
      <c r="L35" s="46"/>
      <c r="M35" s="46"/>
      <c r="N35" s="46"/>
      <c r="O35" s="46"/>
      <c r="P35" s="46"/>
      <c r="Q35" s="46"/>
      <c r="R35" s="46"/>
      <c r="S35" s="46"/>
      <c r="T35" s="46"/>
      <c r="U35" s="46"/>
    </row>
    <row r="36" spans="1:21" ht="13.5" customHeight="1">
      <c r="A36" s="46"/>
      <c r="B36" s="46"/>
      <c r="C36" s="46"/>
      <c r="D36" s="46"/>
      <c r="E36" s="46"/>
      <c r="F36" s="46"/>
      <c r="G36" s="46"/>
      <c r="H36" s="46"/>
      <c r="I36" s="46"/>
      <c r="J36" s="46"/>
      <c r="K36" s="46"/>
      <c r="L36" s="46"/>
      <c r="M36" s="46"/>
      <c r="N36" s="46"/>
      <c r="O36" s="46"/>
      <c r="P36" s="46"/>
      <c r="Q36" s="46"/>
      <c r="R36" s="46"/>
      <c r="S36" s="46"/>
      <c r="T36" s="46"/>
      <c r="U36" s="46"/>
    </row>
    <row r="37" spans="1:21" ht="13.5" customHeight="1">
      <c r="A37" s="46"/>
      <c r="B37" s="46"/>
      <c r="C37" s="46"/>
      <c r="D37" s="46"/>
      <c r="E37" s="46"/>
      <c r="F37" s="46"/>
      <c r="G37" s="46"/>
      <c r="H37" s="46"/>
      <c r="I37" s="46"/>
      <c r="J37" s="46"/>
      <c r="K37" s="46"/>
      <c r="L37" s="46"/>
      <c r="M37" s="46"/>
      <c r="N37" s="46"/>
      <c r="O37" s="46"/>
      <c r="P37" s="46"/>
      <c r="Q37" s="46"/>
      <c r="R37" s="46"/>
      <c r="S37" s="46"/>
      <c r="T37" s="46"/>
      <c r="U37" s="46"/>
    </row>
    <row r="38" spans="1:21" ht="13.5" customHeight="1">
      <c r="A38" s="46"/>
      <c r="B38" s="46"/>
      <c r="C38" s="46"/>
      <c r="D38" s="46"/>
      <c r="E38" s="46"/>
      <c r="F38" s="46"/>
      <c r="G38" s="46"/>
      <c r="H38" s="46"/>
      <c r="I38" s="46"/>
      <c r="J38" s="46"/>
      <c r="K38" s="46"/>
      <c r="L38" s="46"/>
      <c r="M38" s="46"/>
      <c r="N38" s="46"/>
      <c r="O38" s="46"/>
      <c r="P38" s="46"/>
      <c r="Q38" s="46"/>
      <c r="R38" s="46"/>
      <c r="S38" s="46"/>
      <c r="T38" s="46"/>
      <c r="U38" s="46"/>
    </row>
    <row r="39" spans="1:21" ht="13.5" customHeight="1">
      <c r="A39" s="46"/>
      <c r="B39" s="46"/>
      <c r="C39" s="46"/>
      <c r="D39" s="46"/>
      <c r="E39" s="46"/>
      <c r="F39" s="46"/>
      <c r="G39" s="46"/>
      <c r="H39" s="46"/>
      <c r="I39" s="46"/>
      <c r="J39" s="46"/>
      <c r="K39" s="46"/>
      <c r="L39" s="46"/>
      <c r="M39" s="46"/>
      <c r="N39" s="46"/>
      <c r="O39" s="46"/>
      <c r="P39" s="46"/>
      <c r="Q39" s="46"/>
      <c r="R39" s="46"/>
      <c r="S39" s="46"/>
      <c r="T39" s="46"/>
      <c r="U39" s="46"/>
    </row>
    <row r="40" spans="1:21" ht="13.5" customHeight="1">
      <c r="A40" s="46"/>
      <c r="B40" s="46"/>
      <c r="C40" s="46"/>
      <c r="D40" s="46"/>
      <c r="E40" s="46"/>
      <c r="F40" s="46"/>
      <c r="G40" s="46"/>
      <c r="H40" s="46"/>
      <c r="I40" s="46"/>
      <c r="J40" s="46"/>
      <c r="K40" s="46"/>
      <c r="L40" s="46"/>
      <c r="M40" s="46"/>
      <c r="N40" s="46"/>
      <c r="O40" s="46"/>
      <c r="P40" s="46"/>
      <c r="Q40" s="46"/>
      <c r="R40" s="46"/>
      <c r="S40" s="46"/>
      <c r="T40" s="46"/>
      <c r="U40" s="46"/>
    </row>
    <row r="41" spans="1:21" ht="13.5" customHeight="1">
      <c r="A41" s="46"/>
      <c r="B41" s="46"/>
      <c r="C41" s="46"/>
      <c r="D41" s="46"/>
      <c r="E41" s="46"/>
      <c r="F41" s="46"/>
      <c r="G41" s="46"/>
      <c r="H41" s="46"/>
      <c r="I41" s="46"/>
      <c r="J41" s="46"/>
      <c r="K41" s="46"/>
      <c r="L41" s="46"/>
      <c r="M41" s="46"/>
      <c r="N41" s="46"/>
      <c r="O41" s="46"/>
      <c r="P41" s="46"/>
      <c r="Q41" s="46"/>
      <c r="R41" s="46"/>
      <c r="S41" s="46"/>
      <c r="T41" s="46"/>
      <c r="U41" s="46"/>
    </row>
    <row r="42" spans="1:21" ht="13.5" customHeight="1">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c r="A44" s="46"/>
      <c r="B44" s="49" t="s">
        <v>10</v>
      </c>
      <c r="C44" s="50"/>
      <c r="D44" s="50"/>
      <c r="E44" s="51"/>
      <c r="F44" s="51"/>
      <c r="G44" s="51"/>
      <c r="H44" s="51"/>
      <c r="I44" s="51"/>
      <c r="J44" s="52" t="s">
        <v>2</v>
      </c>
      <c r="K44" s="53" t="s">
        <v>583</v>
      </c>
      <c r="L44" s="54" t="s">
        <v>584</v>
      </c>
      <c r="M44" s="54" t="s">
        <v>585</v>
      </c>
      <c r="N44" s="54" t="s">
        <v>586</v>
      </c>
      <c r="O44" s="55" t="s">
        <v>587</v>
      </c>
      <c r="P44" s="46"/>
      <c r="Q44" s="46"/>
      <c r="R44" s="46"/>
      <c r="S44" s="46"/>
      <c r="T44" s="46"/>
      <c r="U44" s="46"/>
    </row>
    <row r="45" spans="1:21" ht="30.75" customHeight="1">
      <c r="A45" s="46"/>
      <c r="B45" s="1161" t="s">
        <v>11</v>
      </c>
      <c r="C45" s="1162"/>
      <c r="D45" s="56"/>
      <c r="E45" s="1167" t="s">
        <v>12</v>
      </c>
      <c r="F45" s="1167"/>
      <c r="G45" s="1167"/>
      <c r="H45" s="1167"/>
      <c r="I45" s="1167"/>
      <c r="J45" s="1168"/>
      <c r="K45" s="57">
        <v>15485</v>
      </c>
      <c r="L45" s="58">
        <v>15789</v>
      </c>
      <c r="M45" s="58">
        <v>15770</v>
      </c>
      <c r="N45" s="58">
        <v>15792</v>
      </c>
      <c r="O45" s="59">
        <v>16370</v>
      </c>
      <c r="P45" s="46"/>
      <c r="Q45" s="46"/>
      <c r="R45" s="46"/>
      <c r="S45" s="46"/>
      <c r="T45" s="46"/>
      <c r="U45" s="46"/>
    </row>
    <row r="46" spans="1:21" ht="30.75" customHeight="1">
      <c r="A46" s="46"/>
      <c r="B46" s="1163"/>
      <c r="C46" s="1164"/>
      <c r="D46" s="60"/>
      <c r="E46" s="1140" t="s">
        <v>13</v>
      </c>
      <c r="F46" s="1140"/>
      <c r="G46" s="1140"/>
      <c r="H46" s="1140"/>
      <c r="I46" s="1140"/>
      <c r="J46" s="1141"/>
      <c r="K46" s="61" t="s">
        <v>542</v>
      </c>
      <c r="L46" s="62" t="s">
        <v>542</v>
      </c>
      <c r="M46" s="62" t="s">
        <v>542</v>
      </c>
      <c r="N46" s="62" t="s">
        <v>542</v>
      </c>
      <c r="O46" s="63" t="s">
        <v>542</v>
      </c>
      <c r="P46" s="46"/>
      <c r="Q46" s="46"/>
      <c r="R46" s="46"/>
      <c r="S46" s="46"/>
      <c r="T46" s="46"/>
      <c r="U46" s="46"/>
    </row>
    <row r="47" spans="1:21" ht="30.75" customHeight="1">
      <c r="A47" s="46"/>
      <c r="B47" s="1163"/>
      <c r="C47" s="1164"/>
      <c r="D47" s="60"/>
      <c r="E47" s="1140" t="s">
        <v>14</v>
      </c>
      <c r="F47" s="1140"/>
      <c r="G47" s="1140"/>
      <c r="H47" s="1140"/>
      <c r="I47" s="1140"/>
      <c r="J47" s="1141"/>
      <c r="K47" s="61">
        <v>433</v>
      </c>
      <c r="L47" s="62">
        <v>433</v>
      </c>
      <c r="M47" s="62">
        <v>433</v>
      </c>
      <c r="N47" s="62">
        <v>160</v>
      </c>
      <c r="O47" s="63">
        <v>160</v>
      </c>
      <c r="P47" s="46"/>
      <c r="Q47" s="46"/>
      <c r="R47" s="46"/>
      <c r="S47" s="46"/>
      <c r="T47" s="46"/>
      <c r="U47" s="46"/>
    </row>
    <row r="48" spans="1:21" ht="30.75" customHeight="1">
      <c r="A48" s="46"/>
      <c r="B48" s="1163"/>
      <c r="C48" s="1164"/>
      <c r="D48" s="60"/>
      <c r="E48" s="1140" t="s">
        <v>15</v>
      </c>
      <c r="F48" s="1140"/>
      <c r="G48" s="1140"/>
      <c r="H48" s="1140"/>
      <c r="I48" s="1140"/>
      <c r="J48" s="1141"/>
      <c r="K48" s="61">
        <v>5296</v>
      </c>
      <c r="L48" s="62">
        <v>5453</v>
      </c>
      <c r="M48" s="62">
        <v>5411</v>
      </c>
      <c r="N48" s="62">
        <v>5259</v>
      </c>
      <c r="O48" s="63">
        <v>5285</v>
      </c>
      <c r="P48" s="46"/>
      <c r="Q48" s="46"/>
      <c r="R48" s="46"/>
      <c r="S48" s="46"/>
      <c r="T48" s="46"/>
      <c r="U48" s="46"/>
    </row>
    <row r="49" spans="1:21" ht="30.75" customHeight="1">
      <c r="A49" s="46"/>
      <c r="B49" s="1163"/>
      <c r="C49" s="1164"/>
      <c r="D49" s="60"/>
      <c r="E49" s="1140" t="s">
        <v>16</v>
      </c>
      <c r="F49" s="1140"/>
      <c r="G49" s="1140"/>
      <c r="H49" s="1140"/>
      <c r="I49" s="1140"/>
      <c r="J49" s="1141"/>
      <c r="K49" s="61">
        <v>2</v>
      </c>
      <c r="L49" s="62">
        <v>3</v>
      </c>
      <c r="M49" s="62">
        <v>3</v>
      </c>
      <c r="N49" s="62">
        <v>174</v>
      </c>
      <c r="O49" s="63">
        <v>168</v>
      </c>
      <c r="P49" s="46"/>
      <c r="Q49" s="46"/>
      <c r="R49" s="46"/>
      <c r="S49" s="46"/>
      <c r="T49" s="46"/>
      <c r="U49" s="46"/>
    </row>
    <row r="50" spans="1:21" ht="30.75" customHeight="1">
      <c r="A50" s="46"/>
      <c r="B50" s="1163"/>
      <c r="C50" s="1164"/>
      <c r="D50" s="60"/>
      <c r="E50" s="1140" t="s">
        <v>17</v>
      </c>
      <c r="F50" s="1140"/>
      <c r="G50" s="1140"/>
      <c r="H50" s="1140"/>
      <c r="I50" s="1140"/>
      <c r="J50" s="1141"/>
      <c r="K50" s="61" t="s">
        <v>542</v>
      </c>
      <c r="L50" s="62">
        <v>0</v>
      </c>
      <c r="M50" s="62" t="s">
        <v>542</v>
      </c>
      <c r="N50" s="62" t="s">
        <v>542</v>
      </c>
      <c r="O50" s="63" t="s">
        <v>542</v>
      </c>
      <c r="P50" s="46"/>
      <c r="Q50" s="46"/>
      <c r="R50" s="46"/>
      <c r="S50" s="46"/>
      <c r="T50" s="46"/>
      <c r="U50" s="46"/>
    </row>
    <row r="51" spans="1:21" ht="30.75" customHeight="1">
      <c r="A51" s="46"/>
      <c r="B51" s="1165"/>
      <c r="C51" s="1166"/>
      <c r="D51" s="64"/>
      <c r="E51" s="1140" t="s">
        <v>18</v>
      </c>
      <c r="F51" s="1140"/>
      <c r="G51" s="1140"/>
      <c r="H51" s="1140"/>
      <c r="I51" s="1140"/>
      <c r="J51" s="1141"/>
      <c r="K51" s="61">
        <v>3</v>
      </c>
      <c r="L51" s="62">
        <v>1</v>
      </c>
      <c r="M51" s="62">
        <v>1</v>
      </c>
      <c r="N51" s="62">
        <v>3</v>
      </c>
      <c r="O51" s="63">
        <v>5</v>
      </c>
      <c r="P51" s="46"/>
      <c r="Q51" s="46"/>
      <c r="R51" s="46"/>
      <c r="S51" s="46"/>
      <c r="T51" s="46"/>
      <c r="U51" s="46"/>
    </row>
    <row r="52" spans="1:21" ht="30.75" customHeight="1">
      <c r="A52" s="46"/>
      <c r="B52" s="1138" t="s">
        <v>19</v>
      </c>
      <c r="C52" s="1139"/>
      <c r="D52" s="64"/>
      <c r="E52" s="1140" t="s">
        <v>20</v>
      </c>
      <c r="F52" s="1140"/>
      <c r="G52" s="1140"/>
      <c r="H52" s="1140"/>
      <c r="I52" s="1140"/>
      <c r="J52" s="1141"/>
      <c r="K52" s="61">
        <v>14335</v>
      </c>
      <c r="L52" s="62">
        <v>14229</v>
      </c>
      <c r="M52" s="62">
        <v>13770</v>
      </c>
      <c r="N52" s="62">
        <v>13803</v>
      </c>
      <c r="O52" s="63">
        <v>14159</v>
      </c>
      <c r="P52" s="46"/>
      <c r="Q52" s="46"/>
      <c r="R52" s="46"/>
      <c r="S52" s="46"/>
      <c r="T52" s="46"/>
      <c r="U52" s="46"/>
    </row>
    <row r="53" spans="1:21" ht="30.75" customHeight="1" thickBot="1">
      <c r="A53" s="46"/>
      <c r="B53" s="1142" t="s">
        <v>21</v>
      </c>
      <c r="C53" s="1143"/>
      <c r="D53" s="65"/>
      <c r="E53" s="1144" t="s">
        <v>22</v>
      </c>
      <c r="F53" s="1144"/>
      <c r="G53" s="1144"/>
      <c r="H53" s="1144"/>
      <c r="I53" s="1144"/>
      <c r="J53" s="1145"/>
      <c r="K53" s="66">
        <v>6884</v>
      </c>
      <c r="L53" s="67">
        <v>7450</v>
      </c>
      <c r="M53" s="67">
        <v>7848</v>
      </c>
      <c r="N53" s="67">
        <v>7585</v>
      </c>
      <c r="O53" s="68">
        <v>7829</v>
      </c>
      <c r="P53" s="46"/>
      <c r="Q53" s="46"/>
      <c r="R53" s="46"/>
      <c r="S53" s="46"/>
      <c r="T53" s="46"/>
      <c r="U53" s="46"/>
    </row>
    <row r="54" spans="1:21" ht="24" customHeight="1">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c r="A55" s="46"/>
      <c r="B55" s="69" t="s">
        <v>24</v>
      </c>
      <c r="C55" s="46"/>
      <c r="D55" s="46"/>
      <c r="E55" s="46"/>
      <c r="F55" s="46"/>
      <c r="G55" s="46"/>
      <c r="H55" s="46"/>
      <c r="I55" s="46"/>
      <c r="J55" s="46"/>
      <c r="K55" s="46"/>
      <c r="L55" s="46"/>
      <c r="M55" s="46"/>
      <c r="N55" s="46"/>
      <c r="O55" s="46"/>
      <c r="P55" s="46"/>
      <c r="Q55" s="46"/>
      <c r="R55" s="46"/>
      <c r="S55" s="46"/>
      <c r="T55" s="46"/>
      <c r="U55" s="46"/>
    </row>
    <row r="56" spans="1:21" ht="24" customHeight="1" thickBot="1">
      <c r="A56" s="46"/>
      <c r="B56" s="70" t="s">
        <v>25</v>
      </c>
      <c r="C56" s="71"/>
      <c r="D56" s="71"/>
      <c r="E56" s="71"/>
      <c r="F56" s="71"/>
      <c r="G56" s="71"/>
      <c r="H56" s="71"/>
      <c r="I56" s="71"/>
      <c r="J56" s="71"/>
      <c r="K56" s="72"/>
      <c r="L56" s="72"/>
      <c r="M56" s="72"/>
      <c r="N56" s="72"/>
      <c r="O56" s="73" t="s">
        <v>603</v>
      </c>
      <c r="P56" s="46"/>
      <c r="Q56" s="46"/>
      <c r="R56" s="46"/>
      <c r="S56" s="46"/>
      <c r="T56" s="46"/>
      <c r="U56" s="46"/>
    </row>
    <row r="57" spans="1:21" ht="31.5" customHeight="1" thickBot="1">
      <c r="A57" s="46"/>
      <c r="B57" s="74"/>
      <c r="C57" s="75"/>
      <c r="D57" s="75"/>
      <c r="E57" s="76"/>
      <c r="F57" s="76"/>
      <c r="G57" s="76"/>
      <c r="H57" s="76"/>
      <c r="I57" s="76"/>
      <c r="J57" s="77" t="s">
        <v>2</v>
      </c>
      <c r="K57" s="78" t="s">
        <v>604</v>
      </c>
      <c r="L57" s="79" t="s">
        <v>605</v>
      </c>
      <c r="M57" s="79" t="s">
        <v>606</v>
      </c>
      <c r="N57" s="79" t="s">
        <v>607</v>
      </c>
      <c r="O57" s="80" t="s">
        <v>608</v>
      </c>
      <c r="P57" s="46"/>
      <c r="Q57" s="46"/>
      <c r="R57" s="46"/>
      <c r="S57" s="46"/>
      <c r="T57" s="46"/>
      <c r="U57" s="46"/>
    </row>
    <row r="58" spans="1:21" ht="31.5" customHeight="1">
      <c r="B58" s="1146" t="s">
        <v>26</v>
      </c>
      <c r="C58" s="1147"/>
      <c r="D58" s="1152" t="s">
        <v>27</v>
      </c>
      <c r="E58" s="1153"/>
      <c r="F58" s="1153"/>
      <c r="G58" s="1153"/>
      <c r="H58" s="1153"/>
      <c r="I58" s="1153"/>
      <c r="J58" s="1154"/>
      <c r="K58" s="81">
        <v>116667</v>
      </c>
      <c r="L58" s="82">
        <v>116667</v>
      </c>
      <c r="M58" s="82">
        <v>0</v>
      </c>
      <c r="N58" s="82">
        <v>0</v>
      </c>
      <c r="O58" s="83">
        <v>0</v>
      </c>
    </row>
    <row r="59" spans="1:21" ht="31.5" customHeight="1">
      <c r="B59" s="1148"/>
      <c r="C59" s="1149"/>
      <c r="D59" s="1155" t="s">
        <v>28</v>
      </c>
      <c r="E59" s="1156"/>
      <c r="F59" s="1156"/>
      <c r="G59" s="1156"/>
      <c r="H59" s="1156"/>
      <c r="I59" s="1156"/>
      <c r="J59" s="1157"/>
      <c r="K59" s="345">
        <v>9930</v>
      </c>
      <c r="L59" s="346">
        <v>9970</v>
      </c>
      <c r="M59" s="346">
        <v>8870</v>
      </c>
      <c r="N59" s="346">
        <v>9230</v>
      </c>
      <c r="O59" s="347">
        <v>12390</v>
      </c>
    </row>
    <row r="60" spans="1:21" ht="31.5" customHeight="1" thickBot="1">
      <c r="B60" s="1150"/>
      <c r="C60" s="1151"/>
      <c r="D60" s="1158" t="s">
        <v>29</v>
      </c>
      <c r="E60" s="1159"/>
      <c r="F60" s="1159"/>
      <c r="G60" s="1159"/>
      <c r="H60" s="1159"/>
      <c r="I60" s="1159"/>
      <c r="J60" s="1160"/>
      <c r="K60" s="348">
        <v>3888</v>
      </c>
      <c r="L60" s="349">
        <v>4322</v>
      </c>
      <c r="M60" s="349">
        <v>4755</v>
      </c>
      <c r="N60" s="349">
        <v>2080</v>
      </c>
      <c r="O60" s="350">
        <v>2240</v>
      </c>
    </row>
    <row r="61" spans="1:21" ht="24" customHeight="1">
      <c r="B61" s="84"/>
      <c r="C61" s="84"/>
      <c r="D61" s="85" t="s">
        <v>30</v>
      </c>
      <c r="E61" s="86"/>
      <c r="F61" s="86"/>
      <c r="G61" s="86"/>
      <c r="H61" s="86"/>
      <c r="I61" s="86"/>
      <c r="J61" s="86"/>
      <c r="K61" s="86"/>
      <c r="L61" s="86"/>
      <c r="M61" s="86"/>
      <c r="N61" s="86"/>
      <c r="O61" s="86"/>
    </row>
    <row r="62" spans="1:21" ht="24" customHeight="1">
      <c r="B62" s="87"/>
      <c r="C62" s="87"/>
      <c r="D62" s="85" t="s">
        <v>31</v>
      </c>
      <c r="E62" s="86"/>
      <c r="F62" s="86"/>
      <c r="G62" s="86"/>
      <c r="H62" s="86"/>
      <c r="I62" s="86"/>
      <c r="J62" s="86"/>
      <c r="K62" s="86"/>
      <c r="L62" s="86"/>
      <c r="M62" s="86"/>
      <c r="N62" s="86"/>
      <c r="O62" s="86"/>
    </row>
    <row r="63" spans="1:21" ht="24" customHeight="1">
      <c r="A63" s="46"/>
      <c r="B63" s="69"/>
      <c r="C63" s="46"/>
      <c r="D63" s="46"/>
      <c r="E63" s="46"/>
      <c r="F63" s="46"/>
      <c r="G63" s="46"/>
      <c r="H63" s="46"/>
      <c r="I63" s="46"/>
      <c r="J63" s="46"/>
      <c r="K63" s="46"/>
      <c r="L63" s="46"/>
      <c r="M63" s="46"/>
      <c r="N63" s="46"/>
      <c r="O63" s="46"/>
      <c r="P63" s="46"/>
      <c r="Q63" s="46"/>
      <c r="R63" s="46"/>
      <c r="S63" s="46"/>
      <c r="T63" s="46"/>
      <c r="U63" s="46"/>
    </row>
    <row r="64" spans="1:21" ht="24" customHeight="1">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qjXBRnkXb8Qy9Q1+jAeQbHxy72F57mEpu8/TFXl+f6pOrD0Jrt6eaoti4zP8/Q7cxF+c1Jt/i8DVSr1iVJPlEw==" saltValue="0Hn98+2YexydHYvLcwRKU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5" zoomScaleNormal="55" zoomScaleSheetLayoutView="100" workbookViewId="0"/>
  </sheetViews>
  <sheetFormatPr defaultColWidth="0" defaultRowHeight="13.5" customHeight="1" zeroHeight="1"/>
  <cols>
    <col min="1" max="1" width="6.625" style="88" customWidth="1"/>
    <col min="2" max="3" width="12.625" style="88" customWidth="1"/>
    <col min="4" max="4" width="11.625" style="88" customWidth="1"/>
    <col min="5" max="8" width="10.375" style="88" customWidth="1"/>
    <col min="9" max="13" width="16.375" style="88" customWidth="1"/>
    <col min="14" max="19" width="12.625" style="88" customWidth="1"/>
    <col min="20" max="16384" width="0" style="88"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89" t="s">
        <v>9</v>
      </c>
    </row>
    <row r="40" spans="2:13" ht="27.75" customHeight="1" thickBot="1">
      <c r="B40" s="90" t="s">
        <v>10</v>
      </c>
      <c r="C40" s="91"/>
      <c r="D40" s="91"/>
      <c r="E40" s="92"/>
      <c r="F40" s="92"/>
      <c r="G40" s="92"/>
      <c r="H40" s="93" t="s">
        <v>2</v>
      </c>
      <c r="I40" s="94" t="s">
        <v>583</v>
      </c>
      <c r="J40" s="95" t="s">
        <v>584</v>
      </c>
      <c r="K40" s="95" t="s">
        <v>585</v>
      </c>
      <c r="L40" s="95" t="s">
        <v>586</v>
      </c>
      <c r="M40" s="96" t="s">
        <v>587</v>
      </c>
    </row>
    <row r="41" spans="2:13" ht="27.75" customHeight="1">
      <c r="B41" s="1181" t="s">
        <v>32</v>
      </c>
      <c r="C41" s="1182"/>
      <c r="D41" s="97"/>
      <c r="E41" s="1183" t="s">
        <v>33</v>
      </c>
      <c r="F41" s="1183"/>
      <c r="G41" s="1183"/>
      <c r="H41" s="1184"/>
      <c r="I41" s="336">
        <v>182161</v>
      </c>
      <c r="J41" s="337">
        <v>178856</v>
      </c>
      <c r="K41" s="337">
        <v>178299</v>
      </c>
      <c r="L41" s="337">
        <v>173419</v>
      </c>
      <c r="M41" s="338">
        <v>166529</v>
      </c>
    </row>
    <row r="42" spans="2:13" ht="27.75" customHeight="1">
      <c r="B42" s="1171"/>
      <c r="C42" s="1172"/>
      <c r="D42" s="98"/>
      <c r="E42" s="1175" t="s">
        <v>34</v>
      </c>
      <c r="F42" s="1175"/>
      <c r="G42" s="1175"/>
      <c r="H42" s="1176"/>
      <c r="I42" s="339" t="s">
        <v>542</v>
      </c>
      <c r="J42" s="340" t="s">
        <v>542</v>
      </c>
      <c r="K42" s="340" t="s">
        <v>542</v>
      </c>
      <c r="L42" s="340" t="s">
        <v>542</v>
      </c>
      <c r="M42" s="341" t="s">
        <v>542</v>
      </c>
    </row>
    <row r="43" spans="2:13" ht="27.75" customHeight="1">
      <c r="B43" s="1171"/>
      <c r="C43" s="1172"/>
      <c r="D43" s="98"/>
      <c r="E43" s="1175" t="s">
        <v>35</v>
      </c>
      <c r="F43" s="1175"/>
      <c r="G43" s="1175"/>
      <c r="H43" s="1176"/>
      <c r="I43" s="339">
        <v>85392</v>
      </c>
      <c r="J43" s="340">
        <v>81453</v>
      </c>
      <c r="K43" s="340">
        <v>78485</v>
      </c>
      <c r="L43" s="340">
        <v>75770</v>
      </c>
      <c r="M43" s="341">
        <v>71846</v>
      </c>
    </row>
    <row r="44" spans="2:13" ht="27.75" customHeight="1">
      <c r="B44" s="1171"/>
      <c r="C44" s="1172"/>
      <c r="D44" s="98"/>
      <c r="E44" s="1175" t="s">
        <v>36</v>
      </c>
      <c r="F44" s="1175"/>
      <c r="G44" s="1175"/>
      <c r="H44" s="1176"/>
      <c r="I44" s="339">
        <v>2151</v>
      </c>
      <c r="J44" s="340">
        <v>2151</v>
      </c>
      <c r="K44" s="340">
        <v>2151</v>
      </c>
      <c r="L44" s="340">
        <v>1979</v>
      </c>
      <c r="M44" s="341">
        <v>1746</v>
      </c>
    </row>
    <row r="45" spans="2:13" ht="27.75" customHeight="1">
      <c r="B45" s="1171"/>
      <c r="C45" s="1172"/>
      <c r="D45" s="98"/>
      <c r="E45" s="1175" t="s">
        <v>37</v>
      </c>
      <c r="F45" s="1175"/>
      <c r="G45" s="1175"/>
      <c r="H45" s="1176"/>
      <c r="I45" s="339">
        <v>21688</v>
      </c>
      <c r="J45" s="340">
        <v>23189</v>
      </c>
      <c r="K45" s="340">
        <v>21187</v>
      </c>
      <c r="L45" s="340">
        <v>21573</v>
      </c>
      <c r="M45" s="341">
        <v>22268</v>
      </c>
    </row>
    <row r="46" spans="2:13" ht="27.75" customHeight="1">
      <c r="B46" s="1171"/>
      <c r="C46" s="1172"/>
      <c r="D46" s="99"/>
      <c r="E46" s="1175" t="s">
        <v>38</v>
      </c>
      <c r="F46" s="1175"/>
      <c r="G46" s="1175"/>
      <c r="H46" s="1176"/>
      <c r="I46" s="339" t="s">
        <v>542</v>
      </c>
      <c r="J46" s="340" t="s">
        <v>542</v>
      </c>
      <c r="K46" s="340" t="s">
        <v>542</v>
      </c>
      <c r="L46" s="340" t="s">
        <v>542</v>
      </c>
      <c r="M46" s="341" t="s">
        <v>542</v>
      </c>
    </row>
    <row r="47" spans="2:13" ht="27.75" customHeight="1">
      <c r="B47" s="1171"/>
      <c r="C47" s="1172"/>
      <c r="D47" s="100"/>
      <c r="E47" s="1185" t="s">
        <v>39</v>
      </c>
      <c r="F47" s="1186"/>
      <c r="G47" s="1186"/>
      <c r="H47" s="1187"/>
      <c r="I47" s="339" t="s">
        <v>542</v>
      </c>
      <c r="J47" s="340" t="s">
        <v>542</v>
      </c>
      <c r="K47" s="340" t="s">
        <v>542</v>
      </c>
      <c r="L47" s="340" t="s">
        <v>542</v>
      </c>
      <c r="M47" s="341" t="s">
        <v>542</v>
      </c>
    </row>
    <row r="48" spans="2:13" ht="27.75" customHeight="1">
      <c r="B48" s="1171"/>
      <c r="C48" s="1172"/>
      <c r="D48" s="98"/>
      <c r="E48" s="1175" t="s">
        <v>40</v>
      </c>
      <c r="F48" s="1175"/>
      <c r="G48" s="1175"/>
      <c r="H48" s="1176"/>
      <c r="I48" s="339" t="s">
        <v>542</v>
      </c>
      <c r="J48" s="340" t="s">
        <v>542</v>
      </c>
      <c r="K48" s="340" t="s">
        <v>542</v>
      </c>
      <c r="L48" s="340" t="s">
        <v>542</v>
      </c>
      <c r="M48" s="341" t="s">
        <v>542</v>
      </c>
    </row>
    <row r="49" spans="2:13" ht="27.75" customHeight="1">
      <c r="B49" s="1173"/>
      <c r="C49" s="1174"/>
      <c r="D49" s="98"/>
      <c r="E49" s="1175" t="s">
        <v>41</v>
      </c>
      <c r="F49" s="1175"/>
      <c r="G49" s="1175"/>
      <c r="H49" s="1176"/>
      <c r="I49" s="339" t="s">
        <v>542</v>
      </c>
      <c r="J49" s="340" t="s">
        <v>542</v>
      </c>
      <c r="K49" s="340" t="s">
        <v>542</v>
      </c>
      <c r="L49" s="340" t="s">
        <v>542</v>
      </c>
      <c r="M49" s="341" t="s">
        <v>542</v>
      </c>
    </row>
    <row r="50" spans="2:13" ht="27.75" customHeight="1">
      <c r="B50" s="1169" t="s">
        <v>42</v>
      </c>
      <c r="C50" s="1170"/>
      <c r="D50" s="101"/>
      <c r="E50" s="1175" t="s">
        <v>43</v>
      </c>
      <c r="F50" s="1175"/>
      <c r="G50" s="1175"/>
      <c r="H50" s="1176"/>
      <c r="I50" s="339">
        <v>49541</v>
      </c>
      <c r="J50" s="340">
        <v>50537</v>
      </c>
      <c r="K50" s="340">
        <v>52897</v>
      </c>
      <c r="L50" s="340">
        <v>58439</v>
      </c>
      <c r="M50" s="341">
        <v>60197</v>
      </c>
    </row>
    <row r="51" spans="2:13" ht="27.75" customHeight="1">
      <c r="B51" s="1171"/>
      <c r="C51" s="1172"/>
      <c r="D51" s="98"/>
      <c r="E51" s="1175" t="s">
        <v>44</v>
      </c>
      <c r="F51" s="1175"/>
      <c r="G51" s="1175"/>
      <c r="H51" s="1176"/>
      <c r="I51" s="339">
        <v>3595</v>
      </c>
      <c r="J51" s="340">
        <v>3474</v>
      </c>
      <c r="K51" s="340">
        <v>3785</v>
      </c>
      <c r="L51" s="340">
        <v>2972</v>
      </c>
      <c r="M51" s="341">
        <v>2905</v>
      </c>
    </row>
    <row r="52" spans="2:13" ht="27.75" customHeight="1">
      <c r="B52" s="1173"/>
      <c r="C52" s="1174"/>
      <c r="D52" s="98"/>
      <c r="E52" s="1175" t="s">
        <v>45</v>
      </c>
      <c r="F52" s="1175"/>
      <c r="G52" s="1175"/>
      <c r="H52" s="1176"/>
      <c r="I52" s="339">
        <v>184381</v>
      </c>
      <c r="J52" s="340">
        <v>183440</v>
      </c>
      <c r="K52" s="340">
        <v>182508</v>
      </c>
      <c r="L52" s="340">
        <v>180762</v>
      </c>
      <c r="M52" s="341">
        <v>175566</v>
      </c>
    </row>
    <row r="53" spans="2:13" ht="27.75" customHeight="1" thickBot="1">
      <c r="B53" s="1177" t="s">
        <v>46</v>
      </c>
      <c r="C53" s="1178"/>
      <c r="D53" s="102"/>
      <c r="E53" s="1179" t="s">
        <v>47</v>
      </c>
      <c r="F53" s="1179"/>
      <c r="G53" s="1179"/>
      <c r="H53" s="1180"/>
      <c r="I53" s="342">
        <v>53875</v>
      </c>
      <c r="J53" s="343">
        <v>48198</v>
      </c>
      <c r="K53" s="343">
        <v>40931</v>
      </c>
      <c r="L53" s="343">
        <v>30569</v>
      </c>
      <c r="M53" s="344">
        <v>23721</v>
      </c>
    </row>
    <row r="54" spans="2:13" ht="27.75" customHeight="1">
      <c r="B54" s="103" t="s">
        <v>48</v>
      </c>
      <c r="C54" s="104"/>
      <c r="D54" s="104"/>
      <c r="E54" s="105"/>
      <c r="F54" s="105"/>
      <c r="G54" s="105"/>
      <c r="H54" s="105"/>
      <c r="I54" s="106"/>
      <c r="J54" s="106"/>
      <c r="K54" s="106"/>
      <c r="L54" s="106"/>
      <c r="M54" s="106"/>
    </row>
    <row r="55" spans="2:13"/>
  </sheetData>
  <sheetProtection algorithmName="SHA-512" hashValue="rRGCJNSqIlZdz9sClGEuyFBDT57uJK7Fl3RP1Ab+nFbVk42Wv5FD7S1Sgh6l0rjJSPMMwl8rewxLhrnl/Vl4og==" saltValue="W09FpgB23EkH4NbneSmYJ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40" zoomScaleNormal="4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7" t="s">
        <v>49</v>
      </c>
    </row>
    <row r="54" spans="2:8" ht="29.25" customHeight="1" thickBot="1">
      <c r="B54" s="108" t="s">
        <v>1</v>
      </c>
      <c r="C54" s="109"/>
      <c r="D54" s="109"/>
      <c r="E54" s="110" t="s">
        <v>2</v>
      </c>
      <c r="F54" s="111" t="s">
        <v>585</v>
      </c>
      <c r="G54" s="111" t="s">
        <v>586</v>
      </c>
      <c r="H54" s="112" t="s">
        <v>587</v>
      </c>
    </row>
    <row r="55" spans="2:8" ht="52.5" customHeight="1">
      <c r="B55" s="113"/>
      <c r="C55" s="1196" t="s">
        <v>50</v>
      </c>
      <c r="D55" s="1196"/>
      <c r="E55" s="1197"/>
      <c r="F55" s="114">
        <v>18550</v>
      </c>
      <c r="G55" s="114">
        <v>18450</v>
      </c>
      <c r="H55" s="115">
        <v>18250</v>
      </c>
    </row>
    <row r="56" spans="2:8" ht="52.5" customHeight="1">
      <c r="B56" s="116"/>
      <c r="C56" s="1198" t="s">
        <v>51</v>
      </c>
      <c r="D56" s="1198"/>
      <c r="E56" s="1199"/>
      <c r="F56" s="117">
        <v>7150</v>
      </c>
      <c r="G56" s="117">
        <v>10150</v>
      </c>
      <c r="H56" s="118">
        <v>10150</v>
      </c>
    </row>
    <row r="57" spans="2:8" ht="53.25" customHeight="1">
      <c r="B57" s="116"/>
      <c r="C57" s="1200" t="s">
        <v>52</v>
      </c>
      <c r="D57" s="1200"/>
      <c r="E57" s="1201"/>
      <c r="F57" s="119">
        <v>23922</v>
      </c>
      <c r="G57" s="119">
        <v>24772</v>
      </c>
      <c r="H57" s="120">
        <v>24586</v>
      </c>
    </row>
    <row r="58" spans="2:8" ht="45.75" customHeight="1">
      <c r="B58" s="121"/>
      <c r="C58" s="1188" t="s">
        <v>625</v>
      </c>
      <c r="D58" s="1189"/>
      <c r="E58" s="1190"/>
      <c r="F58" s="122">
        <v>11809</v>
      </c>
      <c r="G58" s="122">
        <v>12270</v>
      </c>
      <c r="H58" s="123">
        <v>12731</v>
      </c>
    </row>
    <row r="59" spans="2:8" ht="45.75" customHeight="1">
      <c r="B59" s="121"/>
      <c r="C59" s="1188" t="s">
        <v>626</v>
      </c>
      <c r="D59" s="1189"/>
      <c r="E59" s="1190"/>
      <c r="F59" s="122">
        <v>4000</v>
      </c>
      <c r="G59" s="122">
        <v>4000</v>
      </c>
      <c r="H59" s="123">
        <v>4000</v>
      </c>
    </row>
    <row r="60" spans="2:8" ht="45.75" customHeight="1">
      <c r="B60" s="121"/>
      <c r="C60" s="1188" t="s">
        <v>627</v>
      </c>
      <c r="D60" s="1189"/>
      <c r="E60" s="1190"/>
      <c r="F60" s="122">
        <v>2851</v>
      </c>
      <c r="G60" s="122">
        <v>3041</v>
      </c>
      <c r="H60" s="123">
        <v>2506</v>
      </c>
    </row>
    <row r="61" spans="2:8" ht="45.75" customHeight="1">
      <c r="B61" s="121"/>
      <c r="C61" s="1188" t="s">
        <v>628</v>
      </c>
      <c r="D61" s="1189"/>
      <c r="E61" s="1190"/>
      <c r="F61" s="122">
        <v>1326</v>
      </c>
      <c r="G61" s="122">
        <v>1526</v>
      </c>
      <c r="H61" s="123">
        <v>1599</v>
      </c>
    </row>
    <row r="62" spans="2:8" ht="45.75" customHeight="1" thickBot="1">
      <c r="B62" s="124"/>
      <c r="C62" s="1191" t="s">
        <v>629</v>
      </c>
      <c r="D62" s="1192"/>
      <c r="E62" s="1193"/>
      <c r="F62" s="125">
        <v>1026</v>
      </c>
      <c r="G62" s="125">
        <v>1026</v>
      </c>
      <c r="H62" s="126">
        <v>1010</v>
      </c>
    </row>
    <row r="63" spans="2:8" ht="52.5" customHeight="1" thickBot="1">
      <c r="B63" s="127"/>
      <c r="C63" s="1194" t="s">
        <v>53</v>
      </c>
      <c r="D63" s="1194"/>
      <c r="E63" s="1195"/>
      <c r="F63" s="128">
        <v>49622</v>
      </c>
      <c r="G63" s="128">
        <v>53372</v>
      </c>
      <c r="H63" s="129">
        <v>52986</v>
      </c>
    </row>
    <row r="64" spans="2:8"/>
  </sheetData>
  <sheetProtection algorithmName="SHA-512" hashValue="sQtoC1ul2cZkad5An+qJ15aL6D0yUecQjXZ7uHPT4x/tfxl+JvssbMgslGCrHCLxV/tI8DWrZ5TTKnimajuwGA==" saltValue="AoucSanGK8HgJGH8BDa1j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7D2F97-5809-41B6-A99A-C0CB31EEE517}">
  <sheetPr>
    <pageSetUpPr fitToPage="1"/>
  </sheetPr>
  <dimension ref="A1:DE85"/>
  <sheetViews>
    <sheetView showGridLines="0" zoomScale="85" zoomScaleNormal="85" zoomScaleSheetLayoutView="55" workbookViewId="0"/>
  </sheetViews>
  <sheetFormatPr defaultColWidth="0" defaultRowHeight="0" customHeight="1" zeroHeight="1"/>
  <cols>
    <col min="1" max="1" width="6.375" style="249" customWidth="1"/>
    <col min="2" max="107" width="2.5" style="249" customWidth="1"/>
    <col min="108" max="108" width="6.125" style="255" customWidth="1"/>
    <col min="109" max="109" width="5.875" style="253" customWidth="1"/>
    <col min="110" max="16384" width="8.625" style="249" hidden="1"/>
  </cols>
  <sheetData>
    <row r="1" spans="1:109" ht="42.75" customHeight="1">
      <c r="A1" s="1249"/>
      <c r="B1" s="1248"/>
      <c r="DD1" s="249"/>
      <c r="DE1" s="249"/>
    </row>
    <row r="2" spans="1:109" ht="25.5" customHeight="1">
      <c r="A2" s="1247"/>
      <c r="C2" s="1247"/>
      <c r="O2" s="1247"/>
      <c r="P2" s="1247"/>
      <c r="Q2" s="1247"/>
      <c r="R2" s="1247"/>
      <c r="S2" s="1247"/>
      <c r="T2" s="1247"/>
      <c r="U2" s="1247"/>
      <c r="V2" s="1247"/>
      <c r="W2" s="1247"/>
      <c r="X2" s="1247"/>
      <c r="Y2" s="1247"/>
      <c r="Z2" s="1247"/>
      <c r="AA2" s="1247"/>
      <c r="AB2" s="1247"/>
      <c r="AC2" s="1247"/>
      <c r="AD2" s="1247"/>
      <c r="AE2" s="1247"/>
      <c r="AF2" s="1247"/>
      <c r="AG2" s="1247"/>
      <c r="AH2" s="1247"/>
      <c r="AI2" s="1247"/>
      <c r="AU2" s="1247"/>
      <c r="BG2" s="1247"/>
      <c r="BS2" s="1247"/>
      <c r="CE2" s="1247"/>
      <c r="CQ2" s="1247"/>
      <c r="DD2" s="249"/>
      <c r="DE2" s="249"/>
    </row>
    <row r="3" spans="1:109" ht="25.5" customHeight="1">
      <c r="A3" s="1247"/>
      <c r="C3" s="1247"/>
      <c r="O3" s="1247"/>
      <c r="P3" s="1247"/>
      <c r="Q3" s="1247"/>
      <c r="R3" s="1247"/>
      <c r="S3" s="1247"/>
      <c r="T3" s="1247"/>
      <c r="U3" s="1247"/>
      <c r="V3" s="1247"/>
      <c r="W3" s="1247"/>
      <c r="X3" s="1247"/>
      <c r="Y3" s="1247"/>
      <c r="Z3" s="1247"/>
      <c r="AA3" s="1247"/>
      <c r="AB3" s="1247"/>
      <c r="AC3" s="1247"/>
      <c r="AD3" s="1247"/>
      <c r="AE3" s="1247"/>
      <c r="AF3" s="1247"/>
      <c r="AG3" s="1247"/>
      <c r="AH3" s="1247"/>
      <c r="AI3" s="1247"/>
      <c r="AU3" s="1247"/>
      <c r="BG3" s="1247"/>
      <c r="BS3" s="1247"/>
      <c r="CE3" s="1247"/>
      <c r="CQ3" s="1247"/>
      <c r="DD3" s="249"/>
      <c r="DE3" s="249"/>
    </row>
    <row r="4" spans="1:109" s="247" customFormat="1" ht="13.5">
      <c r="A4" s="1247"/>
      <c r="B4" s="1247"/>
      <c r="C4" s="1247"/>
      <c r="D4" s="1247"/>
      <c r="E4" s="1247"/>
      <c r="F4" s="1247"/>
      <c r="G4" s="1247"/>
      <c r="H4" s="1247"/>
      <c r="I4" s="1247"/>
      <c r="J4" s="1247"/>
      <c r="K4" s="1247"/>
      <c r="L4" s="1247"/>
      <c r="M4" s="1247"/>
      <c r="N4" s="1247"/>
      <c r="O4" s="1247"/>
      <c r="P4" s="1247"/>
      <c r="Q4" s="1247"/>
      <c r="R4" s="1247"/>
      <c r="S4" s="1247"/>
      <c r="T4" s="1247"/>
      <c r="U4" s="1247"/>
      <c r="V4" s="1247"/>
      <c r="W4" s="1247"/>
      <c r="X4" s="1247"/>
      <c r="Y4" s="1247"/>
      <c r="Z4" s="1247"/>
      <c r="AA4" s="1247"/>
      <c r="AB4" s="1247"/>
      <c r="AC4" s="1247"/>
      <c r="AD4" s="1247"/>
      <c r="AE4" s="1247"/>
      <c r="AF4" s="1247"/>
      <c r="AG4" s="1247"/>
      <c r="AH4" s="1247"/>
      <c r="AI4" s="1247"/>
      <c r="AJ4" s="1247"/>
      <c r="AK4" s="1247"/>
      <c r="AL4" s="1247"/>
      <c r="AM4" s="1247"/>
      <c r="AN4" s="1247"/>
      <c r="AO4" s="1247"/>
      <c r="AP4" s="1247"/>
      <c r="AQ4" s="1247"/>
      <c r="AR4" s="1247"/>
      <c r="AS4" s="1247"/>
      <c r="AT4" s="1247"/>
      <c r="AU4" s="1247"/>
      <c r="AV4" s="1247"/>
      <c r="AW4" s="1247"/>
      <c r="AX4" s="1247"/>
      <c r="AY4" s="1247"/>
      <c r="AZ4" s="1247"/>
      <c r="BA4" s="1247"/>
      <c r="BB4" s="1247"/>
      <c r="BC4" s="1247"/>
      <c r="BD4" s="1247"/>
      <c r="BE4" s="1247"/>
      <c r="BF4" s="1247"/>
      <c r="BG4" s="1247"/>
      <c r="BH4" s="1247"/>
      <c r="BI4" s="1247"/>
      <c r="BJ4" s="1247"/>
      <c r="BK4" s="1247"/>
      <c r="BL4" s="1247"/>
      <c r="BM4" s="1247"/>
      <c r="BN4" s="1247"/>
      <c r="BO4" s="1247"/>
      <c r="BP4" s="1247"/>
      <c r="BQ4" s="1247"/>
      <c r="BR4" s="1247"/>
      <c r="BS4" s="1247"/>
      <c r="BT4" s="1247"/>
      <c r="BU4" s="1247"/>
      <c r="BV4" s="1247"/>
      <c r="BW4" s="1247"/>
      <c r="BX4" s="1247"/>
      <c r="BY4" s="1247"/>
      <c r="BZ4" s="1247"/>
      <c r="CA4" s="1247"/>
      <c r="CB4" s="1247"/>
      <c r="CC4" s="1247"/>
      <c r="CD4" s="1247"/>
      <c r="CE4" s="1247"/>
      <c r="CF4" s="1247"/>
      <c r="CG4" s="1247"/>
      <c r="CH4" s="1247"/>
      <c r="CI4" s="1247"/>
      <c r="CJ4" s="1247"/>
      <c r="CK4" s="1247"/>
      <c r="CL4" s="1247"/>
      <c r="CM4" s="1247"/>
      <c r="CN4" s="1247"/>
      <c r="CO4" s="1247"/>
      <c r="CP4" s="1247"/>
      <c r="CQ4" s="1247"/>
      <c r="CR4" s="1247"/>
      <c r="CS4" s="1247"/>
      <c r="CT4" s="1247"/>
      <c r="CU4" s="1247"/>
      <c r="CV4" s="1247"/>
      <c r="CW4" s="1247"/>
      <c r="CX4" s="1247"/>
      <c r="CY4" s="1247"/>
      <c r="CZ4" s="1247"/>
      <c r="DA4" s="1247"/>
      <c r="DB4" s="1247"/>
      <c r="DC4" s="1247"/>
      <c r="DD4" s="1247"/>
      <c r="DE4" s="1247"/>
    </row>
    <row r="5" spans="1:109" s="247" customFormat="1" ht="13.5">
      <c r="A5" s="1247"/>
      <c r="B5" s="1247"/>
      <c r="C5" s="1247"/>
      <c r="D5" s="1247"/>
      <c r="E5" s="1247"/>
      <c r="F5" s="1247"/>
      <c r="G5" s="1247"/>
      <c r="H5" s="1247"/>
      <c r="I5" s="1247"/>
      <c r="J5" s="1247"/>
      <c r="K5" s="1247"/>
      <c r="L5" s="1247"/>
      <c r="M5" s="1247"/>
      <c r="N5" s="1247"/>
      <c r="O5" s="1247"/>
      <c r="P5" s="1247"/>
      <c r="Q5" s="1247"/>
      <c r="R5" s="1247"/>
      <c r="S5" s="1247"/>
      <c r="T5" s="1247"/>
      <c r="U5" s="1247"/>
      <c r="V5" s="1247"/>
      <c r="W5" s="1247"/>
      <c r="X5" s="1247"/>
      <c r="Y5" s="1247"/>
      <c r="Z5" s="1247"/>
      <c r="AA5" s="1247"/>
      <c r="AB5" s="1247"/>
      <c r="AC5" s="1247"/>
      <c r="AD5" s="1247"/>
      <c r="AE5" s="1247"/>
      <c r="AF5" s="1247"/>
      <c r="AG5" s="1247"/>
      <c r="AH5" s="1247"/>
      <c r="AI5" s="1247"/>
      <c r="AJ5" s="1247"/>
      <c r="AK5" s="1247"/>
      <c r="AL5" s="1247"/>
      <c r="AM5" s="1247"/>
      <c r="AN5" s="1247"/>
      <c r="AO5" s="1247"/>
      <c r="AP5" s="1247"/>
      <c r="AQ5" s="1247"/>
      <c r="AR5" s="1247"/>
      <c r="AS5" s="1247"/>
      <c r="AT5" s="1247"/>
      <c r="AU5" s="1247"/>
      <c r="AV5" s="1247"/>
      <c r="AW5" s="1247"/>
      <c r="AX5" s="1247"/>
      <c r="AY5" s="1247"/>
      <c r="AZ5" s="1247"/>
      <c r="BA5" s="1247"/>
      <c r="BB5" s="1247"/>
      <c r="BC5" s="1247"/>
      <c r="BD5" s="1247"/>
      <c r="BE5" s="1247"/>
      <c r="BF5" s="1247"/>
      <c r="BG5" s="1247"/>
      <c r="BH5" s="1247"/>
      <c r="BI5" s="1247"/>
      <c r="BJ5" s="1247"/>
      <c r="BK5" s="1247"/>
      <c r="BL5" s="1247"/>
      <c r="BM5" s="1247"/>
      <c r="BN5" s="1247"/>
      <c r="BO5" s="1247"/>
      <c r="BP5" s="1247"/>
      <c r="BQ5" s="1247"/>
      <c r="BR5" s="1247"/>
      <c r="BS5" s="1247"/>
      <c r="BT5" s="1247"/>
      <c r="BU5" s="1247"/>
      <c r="BV5" s="1247"/>
      <c r="BW5" s="1247"/>
      <c r="BX5" s="1247"/>
      <c r="BY5" s="1247"/>
      <c r="BZ5" s="1247"/>
      <c r="CA5" s="1247"/>
      <c r="CB5" s="1247"/>
      <c r="CC5" s="1247"/>
      <c r="CD5" s="1247"/>
      <c r="CE5" s="1247"/>
      <c r="CF5" s="1247"/>
      <c r="CG5" s="1247"/>
      <c r="CH5" s="1247"/>
      <c r="CI5" s="1247"/>
      <c r="CJ5" s="1247"/>
      <c r="CK5" s="1247"/>
      <c r="CL5" s="1247"/>
      <c r="CM5" s="1247"/>
      <c r="CN5" s="1247"/>
      <c r="CO5" s="1247"/>
      <c r="CP5" s="1247"/>
      <c r="CQ5" s="1247"/>
      <c r="CR5" s="1247"/>
      <c r="CS5" s="1247"/>
      <c r="CT5" s="1247"/>
      <c r="CU5" s="1247"/>
      <c r="CV5" s="1247"/>
      <c r="CW5" s="1247"/>
      <c r="CX5" s="1247"/>
      <c r="CY5" s="1247"/>
      <c r="CZ5" s="1247"/>
      <c r="DA5" s="1247"/>
      <c r="DB5" s="1247"/>
      <c r="DC5" s="1247"/>
      <c r="DD5" s="1247"/>
      <c r="DE5" s="1247"/>
    </row>
    <row r="6" spans="1:109" s="247" customFormat="1" ht="13.5">
      <c r="A6" s="1247"/>
      <c r="B6" s="1247"/>
      <c r="C6" s="1247"/>
      <c r="D6" s="1247"/>
      <c r="E6" s="1247"/>
      <c r="F6" s="1247"/>
      <c r="G6" s="1247"/>
      <c r="H6" s="1247"/>
      <c r="I6" s="1247"/>
      <c r="J6" s="1247"/>
      <c r="K6" s="1247"/>
      <c r="L6" s="1247"/>
      <c r="M6" s="1247"/>
      <c r="N6" s="1247"/>
      <c r="O6" s="1247"/>
      <c r="P6" s="1247"/>
      <c r="Q6" s="1247"/>
      <c r="R6" s="1247"/>
      <c r="S6" s="1247"/>
      <c r="T6" s="1247"/>
      <c r="U6" s="1247"/>
      <c r="V6" s="1247"/>
      <c r="W6" s="1247"/>
      <c r="X6" s="1247"/>
      <c r="Y6" s="1247"/>
      <c r="Z6" s="1247"/>
      <c r="AA6" s="1247"/>
      <c r="AB6" s="1247"/>
      <c r="AC6" s="1247"/>
      <c r="AD6" s="1247"/>
      <c r="AE6" s="1247"/>
      <c r="AF6" s="1247"/>
      <c r="AG6" s="1247"/>
      <c r="AH6" s="1247"/>
      <c r="AI6" s="1247"/>
      <c r="AJ6" s="1247"/>
      <c r="AK6" s="1247"/>
      <c r="AL6" s="1247"/>
      <c r="AM6" s="1247"/>
      <c r="AN6" s="1247"/>
      <c r="AO6" s="1247"/>
      <c r="AP6" s="1247"/>
      <c r="AQ6" s="1247"/>
      <c r="AR6" s="1247"/>
      <c r="AS6" s="1247"/>
      <c r="AT6" s="1247"/>
      <c r="AU6" s="1247"/>
      <c r="AV6" s="1247"/>
      <c r="AW6" s="1247"/>
      <c r="AX6" s="1247"/>
      <c r="AY6" s="1247"/>
      <c r="AZ6" s="1247"/>
      <c r="BA6" s="1247"/>
      <c r="BB6" s="1247"/>
      <c r="BC6" s="1247"/>
      <c r="BD6" s="1247"/>
      <c r="BE6" s="1247"/>
      <c r="BF6" s="1247"/>
      <c r="BG6" s="1247"/>
      <c r="BH6" s="1247"/>
      <c r="BI6" s="1247"/>
      <c r="BJ6" s="1247"/>
      <c r="BK6" s="1247"/>
      <c r="BL6" s="1247"/>
      <c r="BM6" s="1247"/>
      <c r="BN6" s="1247"/>
      <c r="BO6" s="1247"/>
      <c r="BP6" s="1247"/>
      <c r="BQ6" s="1247"/>
      <c r="BR6" s="1247"/>
      <c r="BS6" s="1247"/>
      <c r="BT6" s="1247"/>
      <c r="BU6" s="1247"/>
      <c r="BV6" s="1247"/>
      <c r="BW6" s="1247"/>
      <c r="BX6" s="1247"/>
      <c r="BY6" s="1247"/>
      <c r="BZ6" s="1247"/>
      <c r="CA6" s="1247"/>
      <c r="CB6" s="1247"/>
      <c r="CC6" s="1247"/>
      <c r="CD6" s="1247"/>
      <c r="CE6" s="1247"/>
      <c r="CF6" s="1247"/>
      <c r="CG6" s="1247"/>
      <c r="CH6" s="1247"/>
      <c r="CI6" s="1247"/>
      <c r="CJ6" s="1247"/>
      <c r="CK6" s="1247"/>
      <c r="CL6" s="1247"/>
      <c r="CM6" s="1247"/>
      <c r="CN6" s="1247"/>
      <c r="CO6" s="1247"/>
      <c r="CP6" s="1247"/>
      <c r="CQ6" s="1247"/>
      <c r="CR6" s="1247"/>
      <c r="CS6" s="1247"/>
      <c r="CT6" s="1247"/>
      <c r="CU6" s="1247"/>
      <c r="CV6" s="1247"/>
      <c r="CW6" s="1247"/>
      <c r="CX6" s="1247"/>
      <c r="CY6" s="1247"/>
      <c r="CZ6" s="1247"/>
      <c r="DA6" s="1247"/>
      <c r="DB6" s="1247"/>
      <c r="DC6" s="1247"/>
      <c r="DD6" s="1247"/>
      <c r="DE6" s="1247"/>
    </row>
    <row r="7" spans="1:109" s="247" customFormat="1" ht="13.5">
      <c r="A7" s="1247"/>
      <c r="B7" s="1247"/>
      <c r="C7" s="1247"/>
      <c r="D7" s="1247"/>
      <c r="E7" s="1247"/>
      <c r="F7" s="1247"/>
      <c r="G7" s="1247"/>
      <c r="H7" s="1247"/>
      <c r="I7" s="1247"/>
      <c r="J7" s="1247"/>
      <c r="K7" s="1247"/>
      <c r="L7" s="1247"/>
      <c r="M7" s="1247"/>
      <c r="N7" s="1247"/>
      <c r="O7" s="1247"/>
      <c r="P7" s="1247"/>
      <c r="Q7" s="1247"/>
      <c r="R7" s="1247"/>
      <c r="S7" s="1247"/>
      <c r="T7" s="1247"/>
      <c r="U7" s="1247"/>
      <c r="V7" s="1247"/>
      <c r="W7" s="1247"/>
      <c r="X7" s="1247"/>
      <c r="Y7" s="1247"/>
      <c r="Z7" s="1247"/>
      <c r="AA7" s="1247"/>
      <c r="AB7" s="1247"/>
      <c r="AC7" s="1247"/>
      <c r="AD7" s="1247"/>
      <c r="AE7" s="1247"/>
      <c r="AF7" s="1247"/>
      <c r="AG7" s="1247"/>
      <c r="AH7" s="1247"/>
      <c r="AI7" s="1247"/>
      <c r="AJ7" s="1247"/>
      <c r="AK7" s="1247"/>
      <c r="AL7" s="1247"/>
      <c r="AM7" s="1247"/>
      <c r="AN7" s="1247"/>
      <c r="AO7" s="1247"/>
      <c r="AP7" s="1247"/>
      <c r="AQ7" s="1247"/>
      <c r="AR7" s="1247"/>
      <c r="AS7" s="1247"/>
      <c r="AT7" s="1247"/>
      <c r="AU7" s="1247"/>
      <c r="AV7" s="1247"/>
      <c r="AW7" s="1247"/>
      <c r="AX7" s="1247"/>
      <c r="AY7" s="1247"/>
      <c r="AZ7" s="1247"/>
      <c r="BA7" s="1247"/>
      <c r="BB7" s="1247"/>
      <c r="BC7" s="1247"/>
      <c r="BD7" s="1247"/>
      <c r="BE7" s="1247"/>
      <c r="BF7" s="1247"/>
      <c r="BG7" s="1247"/>
      <c r="BH7" s="1247"/>
      <c r="BI7" s="1247"/>
      <c r="BJ7" s="1247"/>
      <c r="BK7" s="1247"/>
      <c r="BL7" s="1247"/>
      <c r="BM7" s="1247"/>
      <c r="BN7" s="1247"/>
      <c r="BO7" s="1247"/>
      <c r="BP7" s="1247"/>
      <c r="BQ7" s="1247"/>
      <c r="BR7" s="1247"/>
      <c r="BS7" s="1247"/>
      <c r="BT7" s="1247"/>
      <c r="BU7" s="1247"/>
      <c r="BV7" s="1247"/>
      <c r="BW7" s="1247"/>
      <c r="BX7" s="1247"/>
      <c r="BY7" s="1247"/>
      <c r="BZ7" s="1247"/>
      <c r="CA7" s="1247"/>
      <c r="CB7" s="1247"/>
      <c r="CC7" s="1247"/>
      <c r="CD7" s="1247"/>
      <c r="CE7" s="1247"/>
      <c r="CF7" s="1247"/>
      <c r="CG7" s="1247"/>
      <c r="CH7" s="1247"/>
      <c r="CI7" s="1247"/>
      <c r="CJ7" s="1247"/>
      <c r="CK7" s="1247"/>
      <c r="CL7" s="1247"/>
      <c r="CM7" s="1247"/>
      <c r="CN7" s="1247"/>
      <c r="CO7" s="1247"/>
      <c r="CP7" s="1247"/>
      <c r="CQ7" s="1247"/>
      <c r="CR7" s="1247"/>
      <c r="CS7" s="1247"/>
      <c r="CT7" s="1247"/>
      <c r="CU7" s="1247"/>
      <c r="CV7" s="1247"/>
      <c r="CW7" s="1247"/>
      <c r="CX7" s="1247"/>
      <c r="CY7" s="1247"/>
      <c r="CZ7" s="1247"/>
      <c r="DA7" s="1247"/>
      <c r="DB7" s="1247"/>
      <c r="DC7" s="1247"/>
      <c r="DD7" s="1247"/>
      <c r="DE7" s="1247"/>
    </row>
    <row r="8" spans="1:109" s="247" customFormat="1" ht="13.5">
      <c r="A8" s="1247"/>
      <c r="B8" s="1247"/>
      <c r="C8" s="1247"/>
      <c r="D8" s="1247"/>
      <c r="E8" s="1247"/>
      <c r="F8" s="1247"/>
      <c r="G8" s="1247"/>
      <c r="H8" s="1247"/>
      <c r="I8" s="1247"/>
      <c r="J8" s="1247"/>
      <c r="K8" s="1247"/>
      <c r="L8" s="1247"/>
      <c r="M8" s="1247"/>
      <c r="N8" s="1247"/>
      <c r="O8" s="1247"/>
      <c r="P8" s="1247"/>
      <c r="Q8" s="1247"/>
      <c r="R8" s="1247"/>
      <c r="S8" s="1247"/>
      <c r="T8" s="1247"/>
      <c r="U8" s="1247"/>
      <c r="V8" s="1247"/>
      <c r="W8" s="1247"/>
      <c r="X8" s="1247"/>
      <c r="Y8" s="1247"/>
      <c r="Z8" s="1247"/>
      <c r="AA8" s="1247"/>
      <c r="AB8" s="1247"/>
      <c r="AC8" s="1247"/>
      <c r="AD8" s="1247"/>
      <c r="AE8" s="1247"/>
      <c r="AF8" s="1247"/>
      <c r="AG8" s="1247"/>
      <c r="AH8" s="1247"/>
      <c r="AI8" s="1247"/>
      <c r="AJ8" s="1247"/>
      <c r="AK8" s="1247"/>
      <c r="AL8" s="1247"/>
      <c r="AM8" s="1247"/>
      <c r="AN8" s="1247"/>
      <c r="AO8" s="1247"/>
      <c r="AP8" s="1247"/>
      <c r="AQ8" s="1247"/>
      <c r="AR8" s="1247"/>
      <c r="AS8" s="1247"/>
      <c r="AT8" s="1247"/>
      <c r="AU8" s="1247"/>
      <c r="AV8" s="1247"/>
      <c r="AW8" s="1247"/>
      <c r="AX8" s="1247"/>
      <c r="AY8" s="1247"/>
      <c r="AZ8" s="1247"/>
      <c r="BA8" s="1247"/>
      <c r="BB8" s="1247"/>
      <c r="BC8" s="1247"/>
      <c r="BD8" s="1247"/>
      <c r="BE8" s="1247"/>
      <c r="BF8" s="1247"/>
      <c r="BG8" s="1247"/>
      <c r="BH8" s="1247"/>
      <c r="BI8" s="1247"/>
      <c r="BJ8" s="1247"/>
      <c r="BK8" s="1247"/>
      <c r="BL8" s="1247"/>
      <c r="BM8" s="1247"/>
      <c r="BN8" s="1247"/>
      <c r="BO8" s="1247"/>
      <c r="BP8" s="1247"/>
      <c r="BQ8" s="1247"/>
      <c r="BR8" s="1247"/>
      <c r="BS8" s="1247"/>
      <c r="BT8" s="1247"/>
      <c r="BU8" s="1247"/>
      <c r="BV8" s="1247"/>
      <c r="BW8" s="1247"/>
      <c r="BX8" s="1247"/>
      <c r="BY8" s="1247"/>
      <c r="BZ8" s="1247"/>
      <c r="CA8" s="1247"/>
      <c r="CB8" s="1247"/>
      <c r="CC8" s="1247"/>
      <c r="CD8" s="1247"/>
      <c r="CE8" s="1247"/>
      <c r="CF8" s="1247"/>
      <c r="CG8" s="1247"/>
      <c r="CH8" s="1247"/>
      <c r="CI8" s="1247"/>
      <c r="CJ8" s="1247"/>
      <c r="CK8" s="1247"/>
      <c r="CL8" s="1247"/>
      <c r="CM8" s="1247"/>
      <c r="CN8" s="1247"/>
      <c r="CO8" s="1247"/>
      <c r="CP8" s="1247"/>
      <c r="CQ8" s="1247"/>
      <c r="CR8" s="1247"/>
      <c r="CS8" s="1247"/>
      <c r="CT8" s="1247"/>
      <c r="CU8" s="1247"/>
      <c r="CV8" s="1247"/>
      <c r="CW8" s="1247"/>
      <c r="CX8" s="1247"/>
      <c r="CY8" s="1247"/>
      <c r="CZ8" s="1247"/>
      <c r="DA8" s="1247"/>
      <c r="DB8" s="1247"/>
      <c r="DC8" s="1247"/>
      <c r="DD8" s="1247"/>
      <c r="DE8" s="1247"/>
    </row>
    <row r="9" spans="1:109" s="247" customFormat="1" ht="13.5">
      <c r="A9" s="1247"/>
      <c r="B9" s="1247"/>
      <c r="C9" s="1247"/>
      <c r="D9" s="1247"/>
      <c r="E9" s="1247"/>
      <c r="F9" s="1247"/>
      <c r="G9" s="1247"/>
      <c r="H9" s="1247"/>
      <c r="I9" s="1247"/>
      <c r="J9" s="1247"/>
      <c r="K9" s="1247"/>
      <c r="L9" s="1247"/>
      <c r="M9" s="1247"/>
      <c r="N9" s="1247"/>
      <c r="O9" s="1247"/>
      <c r="P9" s="1247"/>
      <c r="Q9" s="1247"/>
      <c r="R9" s="1247"/>
      <c r="S9" s="1247"/>
      <c r="T9" s="1247"/>
      <c r="U9" s="1247"/>
      <c r="V9" s="1247"/>
      <c r="W9" s="1247"/>
      <c r="X9" s="1247"/>
      <c r="Y9" s="1247"/>
      <c r="Z9" s="1247"/>
      <c r="AA9" s="1247"/>
      <c r="AB9" s="1247"/>
      <c r="AC9" s="1247"/>
      <c r="AD9" s="1247"/>
      <c r="AE9" s="1247"/>
      <c r="AF9" s="1247"/>
      <c r="AG9" s="1247"/>
      <c r="AH9" s="1247"/>
      <c r="AI9" s="1247"/>
      <c r="AJ9" s="1247"/>
      <c r="AK9" s="1247"/>
      <c r="AL9" s="1247"/>
      <c r="AM9" s="1247"/>
      <c r="AN9" s="1247"/>
      <c r="AO9" s="1247"/>
      <c r="AP9" s="1247"/>
      <c r="AQ9" s="1247"/>
      <c r="AR9" s="1247"/>
      <c r="AS9" s="1247"/>
      <c r="AT9" s="1247"/>
      <c r="AU9" s="1247"/>
      <c r="AV9" s="1247"/>
      <c r="AW9" s="1247"/>
      <c r="AX9" s="1247"/>
      <c r="AY9" s="1247"/>
      <c r="AZ9" s="1247"/>
      <c r="BA9" s="1247"/>
      <c r="BB9" s="1247"/>
      <c r="BC9" s="1247"/>
      <c r="BD9" s="1247"/>
      <c r="BE9" s="1247"/>
      <c r="BF9" s="1247"/>
      <c r="BG9" s="1247"/>
      <c r="BH9" s="1247"/>
      <c r="BI9" s="1247"/>
      <c r="BJ9" s="1247"/>
      <c r="BK9" s="1247"/>
      <c r="BL9" s="1247"/>
      <c r="BM9" s="1247"/>
      <c r="BN9" s="1247"/>
      <c r="BO9" s="1247"/>
      <c r="BP9" s="1247"/>
      <c r="BQ9" s="1247"/>
      <c r="BR9" s="1247"/>
      <c r="BS9" s="1247"/>
      <c r="BT9" s="1247"/>
      <c r="BU9" s="1247"/>
      <c r="BV9" s="1247"/>
      <c r="BW9" s="1247"/>
      <c r="BX9" s="1247"/>
      <c r="BY9" s="1247"/>
      <c r="BZ9" s="1247"/>
      <c r="CA9" s="1247"/>
      <c r="CB9" s="1247"/>
      <c r="CC9" s="1247"/>
      <c r="CD9" s="1247"/>
      <c r="CE9" s="1247"/>
      <c r="CF9" s="1247"/>
      <c r="CG9" s="1247"/>
      <c r="CH9" s="1247"/>
      <c r="CI9" s="1247"/>
      <c r="CJ9" s="1247"/>
      <c r="CK9" s="1247"/>
      <c r="CL9" s="1247"/>
      <c r="CM9" s="1247"/>
      <c r="CN9" s="1247"/>
      <c r="CO9" s="1247"/>
      <c r="CP9" s="1247"/>
      <c r="CQ9" s="1247"/>
      <c r="CR9" s="1247"/>
      <c r="CS9" s="1247"/>
      <c r="CT9" s="1247"/>
      <c r="CU9" s="1247"/>
      <c r="CV9" s="1247"/>
      <c r="CW9" s="1247"/>
      <c r="CX9" s="1247"/>
      <c r="CY9" s="1247"/>
      <c r="CZ9" s="1247"/>
      <c r="DA9" s="1247"/>
      <c r="DB9" s="1247"/>
      <c r="DC9" s="1247"/>
      <c r="DD9" s="1247"/>
      <c r="DE9" s="1247"/>
    </row>
    <row r="10" spans="1:109" s="247" customFormat="1" ht="13.5">
      <c r="A10" s="1247"/>
      <c r="B10" s="1247"/>
      <c r="C10" s="1247"/>
      <c r="D10" s="1247"/>
      <c r="E10" s="1247"/>
      <c r="F10" s="1247"/>
      <c r="G10" s="1247"/>
      <c r="H10" s="1247"/>
      <c r="I10" s="1247"/>
      <c r="J10" s="1247"/>
      <c r="K10" s="1247"/>
      <c r="L10" s="1247"/>
      <c r="M10" s="1247"/>
      <c r="N10" s="1247"/>
      <c r="O10" s="1247"/>
      <c r="P10" s="1247"/>
      <c r="Q10" s="1247"/>
      <c r="R10" s="1247"/>
      <c r="S10" s="1247"/>
      <c r="T10" s="1247"/>
      <c r="U10" s="1247"/>
      <c r="V10" s="1247"/>
      <c r="W10" s="1247"/>
      <c r="X10" s="1247"/>
      <c r="Y10" s="1247"/>
      <c r="Z10" s="1247"/>
      <c r="AA10" s="1247"/>
      <c r="AB10" s="1247"/>
      <c r="AC10" s="1247"/>
      <c r="AD10" s="1247"/>
      <c r="AE10" s="1247"/>
      <c r="AF10" s="1247"/>
      <c r="AG10" s="1247"/>
      <c r="AH10" s="1247"/>
      <c r="AI10" s="1247"/>
      <c r="AJ10" s="1247"/>
      <c r="AK10" s="1247"/>
      <c r="AL10" s="1247"/>
      <c r="AM10" s="1247"/>
      <c r="AN10" s="1247"/>
      <c r="AO10" s="1247"/>
      <c r="AP10" s="1247"/>
      <c r="AQ10" s="1247"/>
      <c r="AR10" s="1247"/>
      <c r="AS10" s="1247"/>
      <c r="AT10" s="1247"/>
      <c r="AU10" s="1247"/>
      <c r="AV10" s="1247"/>
      <c r="AW10" s="1247"/>
      <c r="AX10" s="1247"/>
      <c r="AY10" s="1247"/>
      <c r="AZ10" s="1247"/>
      <c r="BA10" s="1247"/>
      <c r="BB10" s="1247"/>
      <c r="BC10" s="1247"/>
      <c r="BD10" s="1247"/>
      <c r="BE10" s="1247"/>
      <c r="BF10" s="1247"/>
      <c r="BG10" s="1247"/>
      <c r="BH10" s="1247"/>
      <c r="BI10" s="1247"/>
      <c r="BJ10" s="1247"/>
      <c r="BK10" s="1247"/>
      <c r="BL10" s="1247"/>
      <c r="BM10" s="1247"/>
      <c r="BN10" s="1247"/>
      <c r="BO10" s="1247"/>
      <c r="BP10" s="1247"/>
      <c r="BQ10" s="1247"/>
      <c r="BR10" s="1247"/>
      <c r="BS10" s="1247"/>
      <c r="BT10" s="1247"/>
      <c r="BU10" s="1247"/>
      <c r="BV10" s="1247"/>
      <c r="BW10" s="1247"/>
      <c r="BX10" s="1247"/>
      <c r="BY10" s="1247"/>
      <c r="BZ10" s="1247"/>
      <c r="CA10" s="1247"/>
      <c r="CB10" s="1247"/>
      <c r="CC10" s="1247"/>
      <c r="CD10" s="1247"/>
      <c r="CE10" s="1247"/>
      <c r="CF10" s="1247"/>
      <c r="CG10" s="1247"/>
      <c r="CH10" s="1247"/>
      <c r="CI10" s="1247"/>
      <c r="CJ10" s="1247"/>
      <c r="CK10" s="1247"/>
      <c r="CL10" s="1247"/>
      <c r="CM10" s="1247"/>
      <c r="CN10" s="1247"/>
      <c r="CO10" s="1247"/>
      <c r="CP10" s="1247"/>
      <c r="CQ10" s="1247"/>
      <c r="CR10" s="1247"/>
      <c r="CS10" s="1247"/>
      <c r="CT10" s="1247"/>
      <c r="CU10" s="1247"/>
      <c r="CV10" s="1247"/>
      <c r="CW10" s="1247"/>
      <c r="CX10" s="1247"/>
      <c r="CY10" s="1247"/>
      <c r="CZ10" s="1247"/>
      <c r="DA10" s="1247"/>
      <c r="DB10" s="1247"/>
      <c r="DC10" s="1247"/>
      <c r="DD10" s="1247"/>
      <c r="DE10" s="1247"/>
    </row>
    <row r="11" spans="1:109" s="247" customFormat="1" ht="13.5">
      <c r="A11" s="1247"/>
      <c r="B11" s="1247"/>
      <c r="C11" s="1247"/>
      <c r="D11" s="1247"/>
      <c r="E11" s="1247"/>
      <c r="F11" s="1247"/>
      <c r="G11" s="1247"/>
      <c r="H11" s="1247"/>
      <c r="I11" s="1247"/>
      <c r="J11" s="1247"/>
      <c r="K11" s="1247"/>
      <c r="L11" s="1247"/>
      <c r="M11" s="1247"/>
      <c r="N11" s="1247"/>
      <c r="O11" s="1247"/>
      <c r="P11" s="1247"/>
      <c r="Q11" s="1247"/>
      <c r="R11" s="1247"/>
      <c r="S11" s="1247"/>
      <c r="T11" s="1247"/>
      <c r="U11" s="1247"/>
      <c r="V11" s="1247"/>
      <c r="W11" s="1247"/>
      <c r="X11" s="1247"/>
      <c r="Y11" s="1247"/>
      <c r="Z11" s="1247"/>
      <c r="AA11" s="1247"/>
      <c r="AB11" s="1247"/>
      <c r="AC11" s="1247"/>
      <c r="AD11" s="1247"/>
      <c r="AE11" s="1247"/>
      <c r="AF11" s="1247"/>
      <c r="AG11" s="1247"/>
      <c r="AH11" s="1247"/>
      <c r="AI11" s="1247"/>
      <c r="AJ11" s="1247"/>
      <c r="AK11" s="1247"/>
      <c r="AL11" s="1247"/>
      <c r="AM11" s="1247"/>
      <c r="AN11" s="1247"/>
      <c r="AO11" s="1247"/>
      <c r="AP11" s="1247"/>
      <c r="AQ11" s="1247"/>
      <c r="AR11" s="1247"/>
      <c r="AS11" s="1247"/>
      <c r="AT11" s="1247"/>
      <c r="AU11" s="1247"/>
      <c r="AV11" s="1247"/>
      <c r="AW11" s="1247"/>
      <c r="AX11" s="1247"/>
      <c r="AY11" s="1247"/>
      <c r="AZ11" s="1247"/>
      <c r="BA11" s="1247"/>
      <c r="BB11" s="1247"/>
      <c r="BC11" s="1247"/>
      <c r="BD11" s="1247"/>
      <c r="BE11" s="1247"/>
      <c r="BF11" s="1247"/>
      <c r="BG11" s="1247"/>
      <c r="BH11" s="1247"/>
      <c r="BI11" s="1247"/>
      <c r="BJ11" s="1247"/>
      <c r="BK11" s="1247"/>
      <c r="BL11" s="1247"/>
      <c r="BM11" s="1247"/>
      <c r="BN11" s="1247"/>
      <c r="BO11" s="1247"/>
      <c r="BP11" s="1247"/>
      <c r="BQ11" s="1247"/>
      <c r="BR11" s="1247"/>
      <c r="BS11" s="1247"/>
      <c r="BT11" s="1247"/>
      <c r="BU11" s="1247"/>
      <c r="BV11" s="1247"/>
      <c r="BW11" s="1247"/>
      <c r="BX11" s="1247"/>
      <c r="BY11" s="1247"/>
      <c r="BZ11" s="1247"/>
      <c r="CA11" s="1247"/>
      <c r="CB11" s="1247"/>
      <c r="CC11" s="1247"/>
      <c r="CD11" s="1247"/>
      <c r="CE11" s="1247"/>
      <c r="CF11" s="1247"/>
      <c r="CG11" s="1247"/>
      <c r="CH11" s="1247"/>
      <c r="CI11" s="1247"/>
      <c r="CJ11" s="1247"/>
      <c r="CK11" s="1247"/>
      <c r="CL11" s="1247"/>
      <c r="CM11" s="1247"/>
      <c r="CN11" s="1247"/>
      <c r="CO11" s="1247"/>
      <c r="CP11" s="1247"/>
      <c r="CQ11" s="1247"/>
      <c r="CR11" s="1247"/>
      <c r="CS11" s="1247"/>
      <c r="CT11" s="1247"/>
      <c r="CU11" s="1247"/>
      <c r="CV11" s="1247"/>
      <c r="CW11" s="1247"/>
      <c r="CX11" s="1247"/>
      <c r="CY11" s="1247"/>
      <c r="CZ11" s="1247"/>
      <c r="DA11" s="1247"/>
      <c r="DB11" s="1247"/>
      <c r="DC11" s="1247"/>
      <c r="DD11" s="1247"/>
      <c r="DE11" s="1247"/>
    </row>
    <row r="12" spans="1:109" s="247" customFormat="1" ht="13.5">
      <c r="A12" s="1247"/>
      <c r="B12" s="1247"/>
      <c r="C12" s="1247"/>
      <c r="D12" s="1247"/>
      <c r="E12" s="1247"/>
      <c r="F12" s="1247"/>
      <c r="G12" s="1247"/>
      <c r="H12" s="1247"/>
      <c r="I12" s="1247"/>
      <c r="J12" s="1247"/>
      <c r="K12" s="1247"/>
      <c r="L12" s="1247"/>
      <c r="M12" s="1247"/>
      <c r="N12" s="1247"/>
      <c r="O12" s="1247"/>
      <c r="P12" s="1247"/>
      <c r="Q12" s="1247"/>
      <c r="R12" s="1247"/>
      <c r="S12" s="1247"/>
      <c r="T12" s="1247"/>
      <c r="U12" s="1247"/>
      <c r="V12" s="1247"/>
      <c r="W12" s="1247"/>
      <c r="X12" s="1247"/>
      <c r="Y12" s="1247"/>
      <c r="Z12" s="1247"/>
      <c r="AA12" s="1247"/>
      <c r="AB12" s="1247"/>
      <c r="AC12" s="1247"/>
      <c r="AD12" s="1247"/>
      <c r="AE12" s="1247"/>
      <c r="AF12" s="1247"/>
      <c r="AG12" s="1247"/>
      <c r="AH12" s="1247"/>
      <c r="AI12" s="1247"/>
      <c r="AJ12" s="1247"/>
      <c r="AK12" s="1247"/>
      <c r="AL12" s="1247"/>
      <c r="AM12" s="1247"/>
      <c r="AN12" s="1247"/>
      <c r="AO12" s="1247"/>
      <c r="AP12" s="1247"/>
      <c r="AQ12" s="1247"/>
      <c r="AR12" s="1247"/>
      <c r="AS12" s="1247"/>
      <c r="AT12" s="1247"/>
      <c r="AU12" s="1247"/>
      <c r="AV12" s="1247"/>
      <c r="AW12" s="1247"/>
      <c r="AX12" s="1247"/>
      <c r="AY12" s="1247"/>
      <c r="AZ12" s="1247"/>
      <c r="BA12" s="1247"/>
      <c r="BB12" s="1247"/>
      <c r="BC12" s="1247"/>
      <c r="BD12" s="1247"/>
      <c r="BE12" s="1247"/>
      <c r="BF12" s="1247"/>
      <c r="BG12" s="1247"/>
      <c r="BH12" s="1247"/>
      <c r="BI12" s="1247"/>
      <c r="BJ12" s="1247"/>
      <c r="BK12" s="1247"/>
      <c r="BL12" s="1247"/>
      <c r="BM12" s="1247"/>
      <c r="BN12" s="1247"/>
      <c r="BO12" s="1247"/>
      <c r="BP12" s="1247"/>
      <c r="BQ12" s="1247"/>
      <c r="BR12" s="1247"/>
      <c r="BS12" s="1247"/>
      <c r="BT12" s="1247"/>
      <c r="BU12" s="1247"/>
      <c r="BV12" s="1247"/>
      <c r="BW12" s="1247"/>
      <c r="BX12" s="1247"/>
      <c r="BY12" s="1247"/>
      <c r="BZ12" s="1247"/>
      <c r="CA12" s="1247"/>
      <c r="CB12" s="1247"/>
      <c r="CC12" s="1247"/>
      <c r="CD12" s="1247"/>
      <c r="CE12" s="1247"/>
      <c r="CF12" s="1247"/>
      <c r="CG12" s="1247"/>
      <c r="CH12" s="1247"/>
      <c r="CI12" s="1247"/>
      <c r="CJ12" s="1247"/>
      <c r="CK12" s="1247"/>
      <c r="CL12" s="1247"/>
      <c r="CM12" s="1247"/>
      <c r="CN12" s="1247"/>
      <c r="CO12" s="1247"/>
      <c r="CP12" s="1247"/>
      <c r="CQ12" s="1247"/>
      <c r="CR12" s="1247"/>
      <c r="CS12" s="1247"/>
      <c r="CT12" s="1247"/>
      <c r="CU12" s="1247"/>
      <c r="CV12" s="1247"/>
      <c r="CW12" s="1247"/>
      <c r="CX12" s="1247"/>
      <c r="CY12" s="1247"/>
      <c r="CZ12" s="1247"/>
      <c r="DA12" s="1247"/>
      <c r="DB12" s="1247"/>
      <c r="DC12" s="1247"/>
      <c r="DD12" s="1247"/>
      <c r="DE12" s="1247"/>
    </row>
    <row r="13" spans="1:109" s="247" customFormat="1" ht="13.5">
      <c r="A13" s="1247"/>
      <c r="B13" s="1247"/>
      <c r="C13" s="1247"/>
      <c r="D13" s="1247"/>
      <c r="E13" s="1247"/>
      <c r="F13" s="1247"/>
      <c r="G13" s="1247"/>
      <c r="H13" s="1247"/>
      <c r="I13" s="1247"/>
      <c r="J13" s="1247"/>
      <c r="K13" s="1247"/>
      <c r="L13" s="1247"/>
      <c r="M13" s="1247"/>
      <c r="N13" s="1247"/>
      <c r="O13" s="1247"/>
      <c r="P13" s="1247"/>
      <c r="Q13" s="1247"/>
      <c r="R13" s="1247"/>
      <c r="S13" s="1247"/>
      <c r="T13" s="1247"/>
      <c r="U13" s="1247"/>
      <c r="V13" s="1247"/>
      <c r="W13" s="1247"/>
      <c r="X13" s="1247"/>
      <c r="Y13" s="1247"/>
      <c r="Z13" s="1247"/>
      <c r="AA13" s="1247"/>
      <c r="AB13" s="1247"/>
      <c r="AC13" s="1247"/>
      <c r="AD13" s="1247"/>
      <c r="AE13" s="1247"/>
      <c r="AF13" s="1247"/>
      <c r="AG13" s="1247"/>
      <c r="AH13" s="1247"/>
      <c r="AI13" s="1247"/>
      <c r="AJ13" s="1247"/>
      <c r="AK13" s="1247"/>
      <c r="AL13" s="1247"/>
      <c r="AM13" s="1247"/>
      <c r="AN13" s="1247"/>
      <c r="AO13" s="1247"/>
      <c r="AP13" s="1247"/>
      <c r="AQ13" s="1247"/>
      <c r="AR13" s="1247"/>
      <c r="AS13" s="1247"/>
      <c r="AT13" s="1247"/>
      <c r="AU13" s="1247"/>
      <c r="AV13" s="1247"/>
      <c r="AW13" s="1247"/>
      <c r="AX13" s="1247"/>
      <c r="AY13" s="1247"/>
      <c r="AZ13" s="1247"/>
      <c r="BA13" s="1247"/>
      <c r="BB13" s="1247"/>
      <c r="BC13" s="1247"/>
      <c r="BD13" s="1247"/>
      <c r="BE13" s="1247"/>
      <c r="BF13" s="1247"/>
      <c r="BG13" s="1247"/>
      <c r="BH13" s="1247"/>
      <c r="BI13" s="1247"/>
      <c r="BJ13" s="1247"/>
      <c r="BK13" s="1247"/>
      <c r="BL13" s="1247"/>
      <c r="BM13" s="1247"/>
      <c r="BN13" s="1247"/>
      <c r="BO13" s="1247"/>
      <c r="BP13" s="1247"/>
      <c r="BQ13" s="1247"/>
      <c r="BR13" s="1247"/>
      <c r="BS13" s="1247"/>
      <c r="BT13" s="1247"/>
      <c r="BU13" s="1247"/>
      <c r="BV13" s="1247"/>
      <c r="BW13" s="1247"/>
      <c r="BX13" s="1247"/>
      <c r="BY13" s="1247"/>
      <c r="BZ13" s="1247"/>
      <c r="CA13" s="1247"/>
      <c r="CB13" s="1247"/>
      <c r="CC13" s="1247"/>
      <c r="CD13" s="1247"/>
      <c r="CE13" s="1247"/>
      <c r="CF13" s="1247"/>
      <c r="CG13" s="1247"/>
      <c r="CH13" s="1247"/>
      <c r="CI13" s="1247"/>
      <c r="CJ13" s="1247"/>
      <c r="CK13" s="1247"/>
      <c r="CL13" s="1247"/>
      <c r="CM13" s="1247"/>
      <c r="CN13" s="1247"/>
      <c r="CO13" s="1247"/>
      <c r="CP13" s="1247"/>
      <c r="CQ13" s="1247"/>
      <c r="CR13" s="1247"/>
      <c r="CS13" s="1247"/>
      <c r="CT13" s="1247"/>
      <c r="CU13" s="1247"/>
      <c r="CV13" s="1247"/>
      <c r="CW13" s="1247"/>
      <c r="CX13" s="1247"/>
      <c r="CY13" s="1247"/>
      <c r="CZ13" s="1247"/>
      <c r="DA13" s="1247"/>
      <c r="DB13" s="1247"/>
      <c r="DC13" s="1247"/>
      <c r="DD13" s="1247"/>
      <c r="DE13" s="1247"/>
    </row>
    <row r="14" spans="1:109" s="247" customFormat="1" ht="13.5">
      <c r="A14" s="1247"/>
      <c r="B14" s="1247"/>
      <c r="C14" s="1247"/>
      <c r="D14" s="1247"/>
      <c r="E14" s="1247"/>
      <c r="F14" s="1247"/>
      <c r="G14" s="1247"/>
      <c r="H14" s="1247"/>
      <c r="I14" s="1247"/>
      <c r="J14" s="1247"/>
      <c r="K14" s="1247"/>
      <c r="L14" s="1247"/>
      <c r="M14" s="1247"/>
      <c r="N14" s="1247"/>
      <c r="O14" s="1247"/>
      <c r="P14" s="1247"/>
      <c r="Q14" s="1247"/>
      <c r="R14" s="1247"/>
      <c r="S14" s="1247"/>
      <c r="T14" s="1247"/>
      <c r="U14" s="1247"/>
      <c r="V14" s="1247"/>
      <c r="W14" s="1247"/>
      <c r="X14" s="1247"/>
      <c r="Y14" s="1247"/>
      <c r="Z14" s="1247"/>
      <c r="AA14" s="1247"/>
      <c r="AB14" s="1247"/>
      <c r="AC14" s="1247"/>
      <c r="AD14" s="1247"/>
      <c r="AE14" s="1247"/>
      <c r="AF14" s="1247"/>
      <c r="AG14" s="1247"/>
      <c r="AH14" s="1247"/>
      <c r="AI14" s="1247"/>
      <c r="AJ14" s="1247"/>
      <c r="AK14" s="1247"/>
      <c r="AL14" s="1247"/>
      <c r="AM14" s="1247"/>
      <c r="AN14" s="1247"/>
      <c r="AO14" s="1247"/>
      <c r="AP14" s="1247"/>
      <c r="AQ14" s="1247"/>
      <c r="AR14" s="1247"/>
      <c r="AS14" s="1247"/>
      <c r="AT14" s="1247"/>
      <c r="AU14" s="1247"/>
      <c r="AV14" s="1247"/>
      <c r="AW14" s="1247"/>
      <c r="AX14" s="1247"/>
      <c r="AY14" s="1247"/>
      <c r="AZ14" s="1247"/>
      <c r="BA14" s="1247"/>
      <c r="BB14" s="1247"/>
      <c r="BC14" s="1247"/>
      <c r="BD14" s="1247"/>
      <c r="BE14" s="1247"/>
      <c r="BF14" s="1247"/>
      <c r="BG14" s="1247"/>
      <c r="BH14" s="1247"/>
      <c r="BI14" s="1247"/>
      <c r="BJ14" s="1247"/>
      <c r="BK14" s="1247"/>
      <c r="BL14" s="1247"/>
      <c r="BM14" s="1247"/>
      <c r="BN14" s="1247"/>
      <c r="BO14" s="1247"/>
      <c r="BP14" s="1247"/>
      <c r="BQ14" s="1247"/>
      <c r="BR14" s="1247"/>
      <c r="BS14" s="1247"/>
      <c r="BT14" s="1247"/>
      <c r="BU14" s="1247"/>
      <c r="BV14" s="1247"/>
      <c r="BW14" s="1247"/>
      <c r="BX14" s="1247"/>
      <c r="BY14" s="1247"/>
      <c r="BZ14" s="1247"/>
      <c r="CA14" s="1247"/>
      <c r="CB14" s="1247"/>
      <c r="CC14" s="1247"/>
      <c r="CD14" s="1247"/>
      <c r="CE14" s="1247"/>
      <c r="CF14" s="1247"/>
      <c r="CG14" s="1247"/>
      <c r="CH14" s="1247"/>
      <c r="CI14" s="1247"/>
      <c r="CJ14" s="1247"/>
      <c r="CK14" s="1247"/>
      <c r="CL14" s="1247"/>
      <c r="CM14" s="1247"/>
      <c r="CN14" s="1247"/>
      <c r="CO14" s="1247"/>
      <c r="CP14" s="1247"/>
      <c r="CQ14" s="1247"/>
      <c r="CR14" s="1247"/>
      <c r="CS14" s="1247"/>
      <c r="CT14" s="1247"/>
      <c r="CU14" s="1247"/>
      <c r="CV14" s="1247"/>
      <c r="CW14" s="1247"/>
      <c r="CX14" s="1247"/>
      <c r="CY14" s="1247"/>
      <c r="CZ14" s="1247"/>
      <c r="DA14" s="1247"/>
      <c r="DB14" s="1247"/>
      <c r="DC14" s="1247"/>
      <c r="DD14" s="1247"/>
      <c r="DE14" s="1247"/>
    </row>
    <row r="15" spans="1:109" s="247" customFormat="1" ht="13.5">
      <c r="A15" s="249"/>
      <c r="B15" s="1247"/>
      <c r="C15" s="1247"/>
      <c r="D15" s="1247"/>
      <c r="E15" s="1247"/>
      <c r="F15" s="1247"/>
      <c r="G15" s="1247"/>
      <c r="H15" s="1247"/>
      <c r="I15" s="1247"/>
      <c r="J15" s="1247"/>
      <c r="K15" s="1247"/>
      <c r="L15" s="1247"/>
      <c r="M15" s="1247"/>
      <c r="N15" s="1247"/>
      <c r="O15" s="1247"/>
      <c r="P15" s="1247"/>
      <c r="Q15" s="1247"/>
      <c r="R15" s="1247"/>
      <c r="S15" s="1247"/>
      <c r="T15" s="1247"/>
      <c r="U15" s="1247"/>
      <c r="V15" s="1247"/>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R15" s="1247"/>
      <c r="AS15" s="1247"/>
      <c r="AT15" s="1247"/>
      <c r="AU15" s="1247"/>
      <c r="AV15" s="1247"/>
      <c r="AW15" s="1247"/>
      <c r="AX15" s="1247"/>
      <c r="AY15" s="1247"/>
      <c r="AZ15" s="1247"/>
      <c r="BA15" s="1247"/>
      <c r="BB15" s="1247"/>
      <c r="BC15" s="1247"/>
      <c r="BD15" s="1247"/>
      <c r="BE15" s="1247"/>
      <c r="BF15" s="1247"/>
      <c r="BG15" s="1247"/>
      <c r="BH15" s="1247"/>
      <c r="BI15" s="1247"/>
      <c r="BJ15" s="1247"/>
      <c r="BK15" s="1247"/>
      <c r="BL15" s="1247"/>
      <c r="BM15" s="1247"/>
      <c r="BN15" s="1247"/>
      <c r="BO15" s="1247"/>
      <c r="BP15" s="1247"/>
      <c r="BQ15" s="1247"/>
      <c r="BR15" s="1247"/>
      <c r="BS15" s="1247"/>
      <c r="BT15" s="1247"/>
      <c r="BU15" s="1247"/>
      <c r="BV15" s="1247"/>
      <c r="BW15" s="1247"/>
      <c r="BX15" s="1247"/>
      <c r="BY15" s="1247"/>
      <c r="BZ15" s="1247"/>
      <c r="CA15" s="1247"/>
      <c r="CB15" s="1247"/>
      <c r="CC15" s="1247"/>
      <c r="CD15" s="1247"/>
      <c r="CE15" s="1247"/>
      <c r="CF15" s="1247"/>
      <c r="CG15" s="1247"/>
      <c r="CH15" s="1247"/>
      <c r="CI15" s="1247"/>
      <c r="CJ15" s="1247"/>
      <c r="CK15" s="1247"/>
      <c r="CL15" s="1247"/>
      <c r="CM15" s="1247"/>
      <c r="CN15" s="1247"/>
      <c r="CO15" s="1247"/>
      <c r="CP15" s="1247"/>
      <c r="CQ15" s="1247"/>
      <c r="CR15" s="1247"/>
      <c r="CS15" s="1247"/>
      <c r="CT15" s="1247"/>
      <c r="CU15" s="1247"/>
      <c r="CV15" s="1247"/>
      <c r="CW15" s="1247"/>
      <c r="CX15" s="1247"/>
      <c r="CY15" s="1247"/>
      <c r="CZ15" s="1247"/>
      <c r="DA15" s="1247"/>
      <c r="DB15" s="1247"/>
      <c r="DC15" s="1247"/>
      <c r="DD15" s="1247"/>
      <c r="DE15" s="1247"/>
    </row>
    <row r="16" spans="1:109" s="247" customFormat="1" ht="13.5">
      <c r="A16" s="249"/>
      <c r="B16" s="1247"/>
      <c r="C16" s="1247"/>
      <c r="D16" s="1247"/>
      <c r="E16" s="1247"/>
      <c r="F16" s="1247"/>
      <c r="G16" s="1247"/>
      <c r="H16" s="1247"/>
      <c r="I16" s="1247"/>
      <c r="J16" s="1247"/>
      <c r="K16" s="1247"/>
      <c r="L16" s="1247"/>
      <c r="M16" s="1247"/>
      <c r="N16" s="1247"/>
      <c r="O16" s="1247"/>
      <c r="P16" s="1247"/>
      <c r="Q16" s="1247"/>
      <c r="R16" s="1247"/>
      <c r="S16" s="1247"/>
      <c r="T16" s="1247"/>
      <c r="U16" s="1247"/>
      <c r="V16" s="1247"/>
      <c r="W16" s="1247"/>
      <c r="X16" s="1247"/>
      <c r="Y16" s="1247"/>
      <c r="Z16" s="1247"/>
      <c r="AA16" s="1247"/>
      <c r="AB16" s="1247"/>
      <c r="AC16" s="1247"/>
      <c r="AD16" s="1247"/>
      <c r="AE16" s="1247"/>
      <c r="AF16" s="1247"/>
      <c r="AG16" s="1247"/>
      <c r="AH16" s="1247"/>
      <c r="AI16" s="1247"/>
      <c r="AJ16" s="1247"/>
      <c r="AK16" s="1247"/>
      <c r="AL16" s="1247"/>
      <c r="AM16" s="1247"/>
      <c r="AN16" s="1247"/>
      <c r="AO16" s="1247"/>
      <c r="AP16" s="1247"/>
      <c r="AQ16" s="1247"/>
      <c r="AR16" s="1247"/>
      <c r="AS16" s="1247"/>
      <c r="AT16" s="1247"/>
      <c r="AU16" s="1247"/>
      <c r="AV16" s="1247"/>
      <c r="AW16" s="1247"/>
      <c r="AX16" s="1247"/>
      <c r="AY16" s="1247"/>
      <c r="AZ16" s="1247"/>
      <c r="BA16" s="1247"/>
      <c r="BB16" s="1247"/>
      <c r="BC16" s="1247"/>
      <c r="BD16" s="1247"/>
      <c r="BE16" s="1247"/>
      <c r="BF16" s="1247"/>
      <c r="BG16" s="1247"/>
      <c r="BH16" s="1247"/>
      <c r="BI16" s="1247"/>
      <c r="BJ16" s="1247"/>
      <c r="BK16" s="1247"/>
      <c r="BL16" s="1247"/>
      <c r="BM16" s="1247"/>
      <c r="BN16" s="1247"/>
      <c r="BO16" s="1247"/>
      <c r="BP16" s="1247"/>
      <c r="BQ16" s="1247"/>
      <c r="BR16" s="1247"/>
      <c r="BS16" s="1247"/>
      <c r="BT16" s="1247"/>
      <c r="BU16" s="1247"/>
      <c r="BV16" s="1247"/>
      <c r="BW16" s="1247"/>
      <c r="BX16" s="1247"/>
      <c r="BY16" s="1247"/>
      <c r="BZ16" s="1247"/>
      <c r="CA16" s="1247"/>
      <c r="CB16" s="1247"/>
      <c r="CC16" s="1247"/>
      <c r="CD16" s="1247"/>
      <c r="CE16" s="1247"/>
      <c r="CF16" s="1247"/>
      <c r="CG16" s="1247"/>
      <c r="CH16" s="1247"/>
      <c r="CI16" s="1247"/>
      <c r="CJ16" s="1247"/>
      <c r="CK16" s="1247"/>
      <c r="CL16" s="1247"/>
      <c r="CM16" s="1247"/>
      <c r="CN16" s="1247"/>
      <c r="CO16" s="1247"/>
      <c r="CP16" s="1247"/>
      <c r="CQ16" s="1247"/>
      <c r="CR16" s="1247"/>
      <c r="CS16" s="1247"/>
      <c r="CT16" s="1247"/>
      <c r="CU16" s="1247"/>
      <c r="CV16" s="1247"/>
      <c r="CW16" s="1247"/>
      <c r="CX16" s="1247"/>
      <c r="CY16" s="1247"/>
      <c r="CZ16" s="1247"/>
      <c r="DA16" s="1247"/>
      <c r="DB16" s="1247"/>
      <c r="DC16" s="1247"/>
      <c r="DD16" s="1247"/>
      <c r="DE16" s="1247"/>
    </row>
    <row r="17" spans="1:109" s="247" customFormat="1" ht="13.5">
      <c r="A17" s="249"/>
      <c r="B17" s="1247"/>
      <c r="C17" s="1247"/>
      <c r="D17" s="1247"/>
      <c r="E17" s="1247"/>
      <c r="F17" s="1247"/>
      <c r="G17" s="1247"/>
      <c r="H17" s="1247"/>
      <c r="I17" s="1247"/>
      <c r="J17" s="1247"/>
      <c r="K17" s="1247"/>
      <c r="L17" s="1247"/>
      <c r="M17" s="1247"/>
      <c r="N17" s="1247"/>
      <c r="O17" s="1247"/>
      <c r="P17" s="1247"/>
      <c r="Q17" s="1247"/>
      <c r="R17" s="1247"/>
      <c r="S17" s="1247"/>
      <c r="T17" s="1247"/>
      <c r="U17" s="1247"/>
      <c r="V17" s="1247"/>
      <c r="W17" s="1247"/>
      <c r="X17" s="1247"/>
      <c r="Y17" s="1247"/>
      <c r="Z17" s="1247"/>
      <c r="AA17" s="1247"/>
      <c r="AB17" s="1247"/>
      <c r="AC17" s="1247"/>
      <c r="AD17" s="1247"/>
      <c r="AE17" s="1247"/>
      <c r="AF17" s="1247"/>
      <c r="AG17" s="1247"/>
      <c r="AH17" s="1247"/>
      <c r="AI17" s="1247"/>
      <c r="AJ17" s="1247"/>
      <c r="AK17" s="1247"/>
      <c r="AL17" s="1247"/>
      <c r="AM17" s="1247"/>
      <c r="AN17" s="1247"/>
      <c r="AO17" s="1247"/>
      <c r="AP17" s="1247"/>
      <c r="AQ17" s="1247"/>
      <c r="AR17" s="1247"/>
      <c r="AS17" s="1247"/>
      <c r="AT17" s="1247"/>
      <c r="AU17" s="1247"/>
      <c r="AV17" s="1247"/>
      <c r="AW17" s="1247"/>
      <c r="AX17" s="1247"/>
      <c r="AY17" s="1247"/>
      <c r="AZ17" s="1247"/>
      <c r="BA17" s="1247"/>
      <c r="BB17" s="1247"/>
      <c r="BC17" s="1247"/>
      <c r="BD17" s="1247"/>
      <c r="BE17" s="1247"/>
      <c r="BF17" s="1247"/>
      <c r="BG17" s="1247"/>
      <c r="BH17" s="1247"/>
      <c r="BI17" s="1247"/>
      <c r="BJ17" s="1247"/>
      <c r="BK17" s="1247"/>
      <c r="BL17" s="1247"/>
      <c r="BM17" s="1247"/>
      <c r="BN17" s="1247"/>
      <c r="BO17" s="1247"/>
      <c r="BP17" s="1247"/>
      <c r="BQ17" s="1247"/>
      <c r="BR17" s="1247"/>
      <c r="BS17" s="1247"/>
      <c r="BT17" s="1247"/>
      <c r="BU17" s="1247"/>
      <c r="BV17" s="1247"/>
      <c r="BW17" s="1247"/>
      <c r="BX17" s="1247"/>
      <c r="BY17" s="1247"/>
      <c r="BZ17" s="1247"/>
      <c r="CA17" s="1247"/>
      <c r="CB17" s="1247"/>
      <c r="CC17" s="1247"/>
      <c r="CD17" s="1247"/>
      <c r="CE17" s="1247"/>
      <c r="CF17" s="1247"/>
      <c r="CG17" s="1247"/>
      <c r="CH17" s="1247"/>
      <c r="CI17" s="1247"/>
      <c r="CJ17" s="1247"/>
      <c r="CK17" s="1247"/>
      <c r="CL17" s="1247"/>
      <c r="CM17" s="1247"/>
      <c r="CN17" s="1247"/>
      <c r="CO17" s="1247"/>
      <c r="CP17" s="1247"/>
      <c r="CQ17" s="1247"/>
      <c r="CR17" s="1247"/>
      <c r="CS17" s="1247"/>
      <c r="CT17" s="1247"/>
      <c r="CU17" s="1247"/>
      <c r="CV17" s="1247"/>
      <c r="CW17" s="1247"/>
      <c r="CX17" s="1247"/>
      <c r="CY17" s="1247"/>
      <c r="CZ17" s="1247"/>
      <c r="DA17" s="1247"/>
      <c r="DB17" s="1247"/>
      <c r="DC17" s="1247"/>
      <c r="DD17" s="1247"/>
      <c r="DE17" s="1247"/>
    </row>
    <row r="18" spans="1:109" s="247" customFormat="1" ht="13.5">
      <c r="A18" s="249"/>
      <c r="B18" s="1247"/>
      <c r="C18" s="1247"/>
      <c r="D18" s="1247"/>
      <c r="E18" s="1247"/>
      <c r="F18" s="1247"/>
      <c r="G18" s="1247"/>
      <c r="H18" s="1247"/>
      <c r="I18" s="1247"/>
      <c r="J18" s="1247"/>
      <c r="K18" s="1247"/>
      <c r="L18" s="1247"/>
      <c r="M18" s="1247"/>
      <c r="N18" s="1247"/>
      <c r="O18" s="1247"/>
      <c r="P18" s="1247"/>
      <c r="Q18" s="1247"/>
      <c r="R18" s="1247"/>
      <c r="S18" s="1247"/>
      <c r="T18" s="1247"/>
      <c r="U18" s="1247"/>
      <c r="V18" s="1247"/>
      <c r="W18" s="1247"/>
      <c r="X18" s="1247"/>
      <c r="Y18" s="1247"/>
      <c r="Z18" s="1247"/>
      <c r="AA18" s="1247"/>
      <c r="AB18" s="1247"/>
      <c r="AC18" s="1247"/>
      <c r="AD18" s="1247"/>
      <c r="AE18" s="1247"/>
      <c r="AF18" s="1247"/>
      <c r="AG18" s="1247"/>
      <c r="AH18" s="1247"/>
      <c r="AI18" s="1247"/>
      <c r="AJ18" s="1247"/>
      <c r="AK18" s="1247"/>
      <c r="AL18" s="1247"/>
      <c r="AM18" s="1247"/>
      <c r="AN18" s="1247"/>
      <c r="AO18" s="1247"/>
      <c r="AP18" s="1247"/>
      <c r="AQ18" s="1247"/>
      <c r="AR18" s="1247"/>
      <c r="AS18" s="1247"/>
      <c r="AT18" s="1247"/>
      <c r="AU18" s="1247"/>
      <c r="AV18" s="1247"/>
      <c r="AW18" s="1247"/>
      <c r="AX18" s="1247"/>
      <c r="AY18" s="1247"/>
      <c r="AZ18" s="1247"/>
      <c r="BA18" s="1247"/>
      <c r="BB18" s="1247"/>
      <c r="BC18" s="1247"/>
      <c r="BD18" s="1247"/>
      <c r="BE18" s="1247"/>
      <c r="BF18" s="1247"/>
      <c r="BG18" s="1247"/>
      <c r="BH18" s="1247"/>
      <c r="BI18" s="1247"/>
      <c r="BJ18" s="1247"/>
      <c r="BK18" s="1247"/>
      <c r="BL18" s="1247"/>
      <c r="BM18" s="1247"/>
      <c r="BN18" s="1247"/>
      <c r="BO18" s="1247"/>
      <c r="BP18" s="1247"/>
      <c r="BQ18" s="1247"/>
      <c r="BR18" s="1247"/>
      <c r="BS18" s="1247"/>
      <c r="BT18" s="1247"/>
      <c r="BU18" s="1247"/>
      <c r="BV18" s="1247"/>
      <c r="BW18" s="1247"/>
      <c r="BX18" s="1247"/>
      <c r="BY18" s="1247"/>
      <c r="BZ18" s="1247"/>
      <c r="CA18" s="1247"/>
      <c r="CB18" s="1247"/>
      <c r="CC18" s="1247"/>
      <c r="CD18" s="1247"/>
      <c r="CE18" s="1247"/>
      <c r="CF18" s="1247"/>
      <c r="CG18" s="1247"/>
      <c r="CH18" s="1247"/>
      <c r="CI18" s="1247"/>
      <c r="CJ18" s="1247"/>
      <c r="CK18" s="1247"/>
      <c r="CL18" s="1247"/>
      <c r="CM18" s="1247"/>
      <c r="CN18" s="1247"/>
      <c r="CO18" s="1247"/>
      <c r="CP18" s="1247"/>
      <c r="CQ18" s="1247"/>
      <c r="CR18" s="1247"/>
      <c r="CS18" s="1247"/>
      <c r="CT18" s="1247"/>
      <c r="CU18" s="1247"/>
      <c r="CV18" s="1247"/>
      <c r="CW18" s="1247"/>
      <c r="CX18" s="1247"/>
      <c r="CY18" s="1247"/>
      <c r="CZ18" s="1247"/>
      <c r="DA18" s="1247"/>
      <c r="DB18" s="1247"/>
      <c r="DC18" s="1247"/>
      <c r="DD18" s="1247"/>
      <c r="DE18" s="1247"/>
    </row>
    <row r="19" spans="1:109" ht="13.5">
      <c r="DD19" s="249"/>
      <c r="DE19" s="249"/>
    </row>
    <row r="20" spans="1:109" ht="13.5">
      <c r="DD20" s="249"/>
      <c r="DE20" s="249"/>
    </row>
    <row r="21" spans="1:109" ht="17.25" customHeight="1">
      <c r="B21" s="1246"/>
      <c r="C21" s="251"/>
      <c r="D21" s="251"/>
      <c r="E21" s="251"/>
      <c r="F21" s="251"/>
      <c r="G21" s="251"/>
      <c r="H21" s="251"/>
      <c r="I21" s="251"/>
      <c r="J21" s="251"/>
      <c r="K21" s="251"/>
      <c r="L21" s="251"/>
      <c r="M21" s="251"/>
      <c r="N21" s="1245"/>
      <c r="O21" s="251"/>
      <c r="P21" s="251"/>
      <c r="Q21" s="251"/>
      <c r="R21" s="251"/>
      <c r="S21" s="251"/>
      <c r="T21" s="251"/>
      <c r="U21" s="251"/>
      <c r="V21" s="251"/>
      <c r="W21" s="251"/>
      <c r="X21" s="251"/>
      <c r="Y21" s="251"/>
      <c r="Z21" s="251"/>
      <c r="AA21" s="251"/>
      <c r="AB21" s="251"/>
      <c r="AC21" s="251"/>
      <c r="AD21" s="251"/>
      <c r="AE21" s="251"/>
      <c r="AF21" s="251"/>
      <c r="AG21" s="251"/>
      <c r="AH21" s="251"/>
      <c r="AI21" s="251"/>
      <c r="AJ21" s="251"/>
      <c r="AK21" s="251"/>
      <c r="AL21" s="251"/>
      <c r="AM21" s="251"/>
      <c r="AN21" s="251"/>
      <c r="AO21" s="251"/>
      <c r="AP21" s="251"/>
      <c r="AQ21" s="251"/>
      <c r="AR21" s="251"/>
      <c r="AS21" s="251"/>
      <c r="AT21" s="1245"/>
      <c r="AU21" s="251"/>
      <c r="AV21" s="251"/>
      <c r="AW21" s="251"/>
      <c r="AX21" s="251"/>
      <c r="AY21" s="251"/>
      <c r="AZ21" s="251"/>
      <c r="BA21" s="251"/>
      <c r="BB21" s="251"/>
      <c r="BC21" s="251"/>
      <c r="BD21" s="251"/>
      <c r="BE21" s="251"/>
      <c r="BF21" s="1245"/>
      <c r="BG21" s="251"/>
      <c r="BH21" s="251"/>
      <c r="BI21" s="251"/>
      <c r="BJ21" s="251"/>
      <c r="BK21" s="251"/>
      <c r="BL21" s="251"/>
      <c r="BM21" s="251"/>
      <c r="BN21" s="251"/>
      <c r="BO21" s="251"/>
      <c r="BP21" s="251"/>
      <c r="BQ21" s="251"/>
      <c r="BR21" s="1245"/>
      <c r="BS21" s="251"/>
      <c r="BT21" s="251"/>
      <c r="BU21" s="251"/>
      <c r="BV21" s="251"/>
      <c r="BW21" s="251"/>
      <c r="BX21" s="251"/>
      <c r="BY21" s="251"/>
      <c r="BZ21" s="251"/>
      <c r="CA21" s="251"/>
      <c r="CB21" s="251"/>
      <c r="CC21" s="251"/>
      <c r="CD21" s="1245"/>
      <c r="CE21" s="251"/>
      <c r="CF21" s="251"/>
      <c r="CG21" s="251"/>
      <c r="CH21" s="251"/>
      <c r="CI21" s="251"/>
      <c r="CJ21" s="251"/>
      <c r="CK21" s="251"/>
      <c r="CL21" s="251"/>
      <c r="CM21" s="251"/>
      <c r="CN21" s="251"/>
      <c r="CO21" s="251"/>
      <c r="CP21" s="1245"/>
      <c r="CQ21" s="251"/>
      <c r="CR21" s="251"/>
      <c r="CS21" s="251"/>
      <c r="CT21" s="251"/>
      <c r="CU21" s="251"/>
      <c r="CV21" s="251"/>
      <c r="CW21" s="251"/>
      <c r="CX21" s="251"/>
      <c r="CY21" s="251"/>
      <c r="CZ21" s="251"/>
      <c r="DA21" s="251"/>
      <c r="DB21" s="1245"/>
      <c r="DC21" s="251"/>
      <c r="DD21" s="252"/>
      <c r="DE21" s="249"/>
    </row>
    <row r="22" spans="1:109" ht="17.25" customHeight="1">
      <c r="B22" s="253"/>
    </row>
    <row r="23" spans="1:109" ht="13.5">
      <c r="B23" s="253"/>
    </row>
    <row r="24" spans="1:109" ht="13.5">
      <c r="B24" s="253"/>
    </row>
    <row r="25" spans="1:109" ht="13.5">
      <c r="B25" s="253"/>
    </row>
    <row r="26" spans="1:109" ht="13.5">
      <c r="B26" s="253"/>
    </row>
    <row r="27" spans="1:109" ht="13.5">
      <c r="B27" s="253"/>
    </row>
    <row r="28" spans="1:109" ht="13.5">
      <c r="B28" s="253"/>
    </row>
    <row r="29" spans="1:109" ht="13.5">
      <c r="B29" s="253"/>
    </row>
    <row r="30" spans="1:109" ht="13.5">
      <c r="B30" s="253"/>
    </row>
    <row r="31" spans="1:109" ht="13.5">
      <c r="B31" s="253"/>
    </row>
    <row r="32" spans="1:109" ht="13.5">
      <c r="B32" s="253"/>
    </row>
    <row r="33" spans="2:109" ht="13.5">
      <c r="B33" s="253"/>
    </row>
    <row r="34" spans="2:109" ht="13.5">
      <c r="B34" s="253"/>
    </row>
    <row r="35" spans="2:109" ht="13.5">
      <c r="B35" s="253"/>
    </row>
    <row r="36" spans="2:109" ht="13.5">
      <c r="B36" s="253"/>
    </row>
    <row r="37" spans="2:109" ht="13.5">
      <c r="B37" s="253"/>
    </row>
    <row r="38" spans="2:109" ht="13.5">
      <c r="B38" s="253"/>
    </row>
    <row r="39" spans="2:109" ht="13.5">
      <c r="B39" s="334"/>
      <c r="C39" s="305"/>
      <c r="D39" s="305"/>
      <c r="E39" s="305"/>
      <c r="F39" s="305"/>
      <c r="G39" s="305"/>
      <c r="H39" s="305"/>
      <c r="I39" s="305"/>
      <c r="J39" s="305"/>
      <c r="K39" s="305"/>
      <c r="L39" s="305"/>
      <c r="M39" s="305"/>
      <c r="N39" s="305"/>
      <c r="O39" s="305"/>
      <c r="P39" s="305"/>
      <c r="Q39" s="305"/>
      <c r="R39" s="305"/>
      <c r="S39" s="305"/>
      <c r="T39" s="305"/>
      <c r="U39" s="305"/>
      <c r="V39" s="305"/>
      <c r="W39" s="305"/>
      <c r="X39" s="305"/>
      <c r="Y39" s="305"/>
      <c r="Z39" s="305"/>
      <c r="AA39" s="305"/>
      <c r="AB39" s="305"/>
      <c r="AC39" s="305"/>
      <c r="AD39" s="305"/>
      <c r="AE39" s="305"/>
      <c r="AF39" s="305"/>
      <c r="AG39" s="305"/>
      <c r="AH39" s="305"/>
      <c r="AI39" s="305"/>
      <c r="AJ39" s="305"/>
      <c r="AK39" s="305"/>
      <c r="AL39" s="305"/>
      <c r="AM39" s="305"/>
      <c r="AN39" s="305"/>
      <c r="AO39" s="305"/>
      <c r="AP39" s="305"/>
      <c r="AQ39" s="305"/>
      <c r="AR39" s="305"/>
      <c r="AS39" s="305"/>
      <c r="AT39" s="305"/>
      <c r="AU39" s="305"/>
      <c r="AV39" s="305"/>
      <c r="AW39" s="305"/>
      <c r="AX39" s="305"/>
      <c r="AY39" s="305"/>
      <c r="AZ39" s="305"/>
      <c r="BA39" s="305"/>
      <c r="BB39" s="305"/>
      <c r="BC39" s="305"/>
      <c r="BD39" s="305"/>
      <c r="BE39" s="305"/>
      <c r="BF39" s="305"/>
      <c r="BG39" s="305"/>
      <c r="BH39" s="305"/>
      <c r="BI39" s="305"/>
      <c r="BJ39" s="305"/>
      <c r="BK39" s="305"/>
      <c r="BL39" s="305"/>
      <c r="BM39" s="305"/>
      <c r="BN39" s="305"/>
      <c r="BO39" s="305"/>
      <c r="BP39" s="305"/>
      <c r="BQ39" s="305"/>
      <c r="BR39" s="305"/>
      <c r="BS39" s="305"/>
      <c r="BT39" s="305"/>
      <c r="BU39" s="305"/>
      <c r="BV39" s="305"/>
      <c r="BW39" s="305"/>
      <c r="BX39" s="305"/>
      <c r="BY39" s="305"/>
      <c r="BZ39" s="305"/>
      <c r="CA39" s="305"/>
      <c r="CB39" s="305"/>
      <c r="CC39" s="305"/>
      <c r="CD39" s="305"/>
      <c r="CE39" s="305"/>
      <c r="CF39" s="305"/>
      <c r="CG39" s="305"/>
      <c r="CH39" s="305"/>
      <c r="CI39" s="305"/>
      <c r="CJ39" s="305"/>
      <c r="CK39" s="305"/>
      <c r="CL39" s="305"/>
      <c r="CM39" s="305"/>
      <c r="CN39" s="305"/>
      <c r="CO39" s="305"/>
      <c r="CP39" s="305"/>
      <c r="CQ39" s="305"/>
      <c r="CR39" s="305"/>
      <c r="CS39" s="305"/>
      <c r="CT39" s="305"/>
      <c r="CU39" s="305"/>
      <c r="CV39" s="305"/>
      <c r="CW39" s="305"/>
      <c r="CX39" s="305"/>
      <c r="CY39" s="305"/>
      <c r="CZ39" s="305"/>
      <c r="DA39" s="305"/>
      <c r="DB39" s="305"/>
      <c r="DC39" s="305"/>
      <c r="DD39" s="335"/>
    </row>
    <row r="40" spans="2:109" ht="13.5">
      <c r="B40" s="1236"/>
      <c r="DD40" s="1236"/>
      <c r="DE40" s="249"/>
    </row>
    <row r="41" spans="2:109" ht="17.25">
      <c r="B41" s="250" t="s">
        <v>640</v>
      </c>
      <c r="C41" s="251"/>
      <c r="D41" s="251"/>
      <c r="E41" s="251"/>
      <c r="F41" s="251"/>
      <c r="G41" s="251"/>
      <c r="H41" s="251"/>
      <c r="I41" s="251"/>
      <c r="J41" s="251"/>
      <c r="K41" s="251"/>
      <c r="L41" s="251"/>
      <c r="M41" s="251"/>
      <c r="N41" s="251"/>
      <c r="O41" s="251"/>
      <c r="P41" s="251"/>
      <c r="Q41" s="251"/>
      <c r="R41" s="251"/>
      <c r="S41" s="251"/>
      <c r="T41" s="251"/>
      <c r="U41" s="251"/>
      <c r="V41" s="251"/>
      <c r="W41" s="251"/>
      <c r="X41" s="251"/>
      <c r="Y41" s="251"/>
      <c r="Z41" s="251"/>
      <c r="AA41" s="251"/>
      <c r="AB41" s="251"/>
      <c r="AC41" s="251"/>
      <c r="AD41" s="251"/>
      <c r="AE41" s="251"/>
      <c r="AF41" s="251"/>
      <c r="AG41" s="251"/>
      <c r="AH41" s="251"/>
      <c r="AI41" s="251"/>
      <c r="AJ41" s="251"/>
      <c r="AK41" s="251"/>
      <c r="AL41" s="251"/>
      <c r="AM41" s="251"/>
      <c r="AN41" s="251"/>
      <c r="AO41" s="251"/>
      <c r="AP41" s="251"/>
      <c r="AQ41" s="251"/>
      <c r="AR41" s="251"/>
      <c r="AS41" s="251"/>
      <c r="AT41" s="251"/>
      <c r="AU41" s="251"/>
      <c r="AV41" s="251"/>
      <c r="AW41" s="251"/>
      <c r="AX41" s="251"/>
      <c r="AY41" s="251"/>
      <c r="AZ41" s="251"/>
      <c r="BA41" s="251"/>
      <c r="BB41" s="251"/>
      <c r="BC41" s="251"/>
      <c r="BD41" s="251"/>
      <c r="BE41" s="251"/>
      <c r="BF41" s="251"/>
      <c r="BG41" s="251"/>
      <c r="BH41" s="251"/>
      <c r="BI41" s="251"/>
      <c r="BJ41" s="251"/>
      <c r="BK41" s="251"/>
      <c r="BL41" s="251"/>
      <c r="BM41" s="251"/>
      <c r="BN41" s="251"/>
      <c r="BO41" s="251"/>
      <c r="BP41" s="251"/>
      <c r="BQ41" s="251"/>
      <c r="BR41" s="251"/>
      <c r="BS41" s="251"/>
      <c r="BT41" s="251"/>
      <c r="BU41" s="251"/>
      <c r="BV41" s="251"/>
      <c r="BW41" s="251"/>
      <c r="BX41" s="251"/>
      <c r="BY41" s="251"/>
      <c r="BZ41" s="251"/>
      <c r="CA41" s="251"/>
      <c r="CB41" s="251"/>
      <c r="CC41" s="251"/>
      <c r="CD41" s="251"/>
      <c r="CE41" s="251"/>
      <c r="CF41" s="251"/>
      <c r="CG41" s="251"/>
      <c r="CH41" s="251"/>
      <c r="CI41" s="251"/>
      <c r="CJ41" s="251"/>
      <c r="CK41" s="251"/>
      <c r="CL41" s="251"/>
      <c r="CM41" s="251"/>
      <c r="CN41" s="251"/>
      <c r="CO41" s="251"/>
      <c r="CP41" s="251"/>
      <c r="CQ41" s="251"/>
      <c r="CR41" s="251"/>
      <c r="CS41" s="251"/>
      <c r="CT41" s="251"/>
      <c r="CU41" s="251"/>
      <c r="CV41" s="251"/>
      <c r="CW41" s="251"/>
      <c r="CX41" s="251"/>
      <c r="CY41" s="251"/>
      <c r="CZ41" s="251"/>
      <c r="DA41" s="251"/>
      <c r="DB41" s="251"/>
      <c r="DC41" s="251"/>
      <c r="DD41" s="252"/>
    </row>
    <row r="42" spans="2:109" ht="13.5">
      <c r="B42" s="253"/>
      <c r="G42" s="1233"/>
      <c r="I42" s="1232"/>
      <c r="J42" s="1232"/>
      <c r="K42" s="1232"/>
      <c r="AM42" s="1233"/>
      <c r="AN42" s="1233" t="s">
        <v>636</v>
      </c>
      <c r="AP42" s="1232"/>
      <c r="AQ42" s="1232"/>
      <c r="AR42" s="1232"/>
      <c r="AY42" s="1233"/>
      <c r="BA42" s="1232"/>
      <c r="BB42" s="1232"/>
      <c r="BC42" s="1232"/>
      <c r="BK42" s="1233"/>
      <c r="BM42" s="1232"/>
      <c r="BN42" s="1232"/>
      <c r="BO42" s="1232"/>
      <c r="BW42" s="1233"/>
      <c r="BY42" s="1232"/>
      <c r="BZ42" s="1232"/>
      <c r="CA42" s="1232"/>
      <c r="CI42" s="1233"/>
      <c r="CK42" s="1232"/>
      <c r="CL42" s="1232"/>
      <c r="CM42" s="1232"/>
      <c r="CU42" s="1233"/>
      <c r="CW42" s="1232"/>
      <c r="CX42" s="1232"/>
      <c r="CY42" s="1232"/>
    </row>
    <row r="43" spans="2:109" ht="13.5" customHeight="1">
      <c r="B43" s="253"/>
      <c r="AN43" s="1231" t="s">
        <v>639</v>
      </c>
      <c r="AO43" s="1230"/>
      <c r="AP43" s="1230"/>
      <c r="AQ43" s="1230"/>
      <c r="AR43" s="1230"/>
      <c r="AS43" s="1230"/>
      <c r="AT43" s="1230"/>
      <c r="AU43" s="1230"/>
      <c r="AV43" s="1230"/>
      <c r="AW43" s="1230"/>
      <c r="AX43" s="1230"/>
      <c r="AY43" s="1230"/>
      <c r="AZ43" s="1230"/>
      <c r="BA43" s="1230"/>
      <c r="BB43" s="1230"/>
      <c r="BC43" s="1230"/>
      <c r="BD43" s="1230"/>
      <c r="BE43" s="1230"/>
      <c r="BF43" s="1230"/>
      <c r="BG43" s="1230"/>
      <c r="BH43" s="1230"/>
      <c r="BI43" s="1230"/>
      <c r="BJ43" s="1230"/>
      <c r="BK43" s="1230"/>
      <c r="BL43" s="1230"/>
      <c r="BM43" s="1230"/>
      <c r="BN43" s="1230"/>
      <c r="BO43" s="1230"/>
      <c r="BP43" s="1230"/>
      <c r="BQ43" s="1230"/>
      <c r="BR43" s="1230"/>
      <c r="BS43" s="1230"/>
      <c r="BT43" s="1230"/>
      <c r="BU43" s="1230"/>
      <c r="BV43" s="1230"/>
      <c r="BW43" s="1230"/>
      <c r="BX43" s="1230"/>
      <c r="BY43" s="1230"/>
      <c r="BZ43" s="1230"/>
      <c r="CA43" s="1230"/>
      <c r="CB43" s="1230"/>
      <c r="CC43" s="1230"/>
      <c r="CD43" s="1230"/>
      <c r="CE43" s="1230"/>
      <c r="CF43" s="1230"/>
      <c r="CG43" s="1230"/>
      <c r="CH43" s="1230"/>
      <c r="CI43" s="1230"/>
      <c r="CJ43" s="1230"/>
      <c r="CK43" s="1230"/>
      <c r="CL43" s="1230"/>
      <c r="CM43" s="1230"/>
      <c r="CN43" s="1230"/>
      <c r="CO43" s="1230"/>
      <c r="CP43" s="1230"/>
      <c r="CQ43" s="1230"/>
      <c r="CR43" s="1230"/>
      <c r="CS43" s="1230"/>
      <c r="CT43" s="1230"/>
      <c r="CU43" s="1230"/>
      <c r="CV43" s="1230"/>
      <c r="CW43" s="1230"/>
      <c r="CX43" s="1230"/>
      <c r="CY43" s="1230"/>
      <c r="CZ43" s="1230"/>
      <c r="DA43" s="1230"/>
      <c r="DB43" s="1230"/>
      <c r="DC43" s="1229"/>
    </row>
    <row r="44" spans="2:109" ht="13.5">
      <c r="B44" s="253"/>
      <c r="AN44" s="1228"/>
      <c r="AO44" s="1227"/>
      <c r="AP44" s="1227"/>
      <c r="AQ44" s="1227"/>
      <c r="AR44" s="1227"/>
      <c r="AS44" s="1227"/>
      <c r="AT44" s="1227"/>
      <c r="AU44" s="1227"/>
      <c r="AV44" s="1227"/>
      <c r="AW44" s="1227"/>
      <c r="AX44" s="1227"/>
      <c r="AY44" s="1227"/>
      <c r="AZ44" s="1227"/>
      <c r="BA44" s="1227"/>
      <c r="BB44" s="1227"/>
      <c r="BC44" s="1227"/>
      <c r="BD44" s="1227"/>
      <c r="BE44" s="1227"/>
      <c r="BF44" s="1227"/>
      <c r="BG44" s="1227"/>
      <c r="BH44" s="1227"/>
      <c r="BI44" s="1227"/>
      <c r="BJ44" s="1227"/>
      <c r="BK44" s="1227"/>
      <c r="BL44" s="1227"/>
      <c r="BM44" s="1227"/>
      <c r="BN44" s="1227"/>
      <c r="BO44" s="1227"/>
      <c r="BP44" s="1227"/>
      <c r="BQ44" s="1227"/>
      <c r="BR44" s="1227"/>
      <c r="BS44" s="1227"/>
      <c r="BT44" s="1227"/>
      <c r="BU44" s="1227"/>
      <c r="BV44" s="1227"/>
      <c r="BW44" s="1227"/>
      <c r="BX44" s="1227"/>
      <c r="BY44" s="1227"/>
      <c r="BZ44" s="1227"/>
      <c r="CA44" s="1227"/>
      <c r="CB44" s="1227"/>
      <c r="CC44" s="1227"/>
      <c r="CD44" s="1227"/>
      <c r="CE44" s="1227"/>
      <c r="CF44" s="1227"/>
      <c r="CG44" s="1227"/>
      <c r="CH44" s="1227"/>
      <c r="CI44" s="1227"/>
      <c r="CJ44" s="1227"/>
      <c r="CK44" s="1227"/>
      <c r="CL44" s="1227"/>
      <c r="CM44" s="1227"/>
      <c r="CN44" s="1227"/>
      <c r="CO44" s="1227"/>
      <c r="CP44" s="1227"/>
      <c r="CQ44" s="1227"/>
      <c r="CR44" s="1227"/>
      <c r="CS44" s="1227"/>
      <c r="CT44" s="1227"/>
      <c r="CU44" s="1227"/>
      <c r="CV44" s="1227"/>
      <c r="CW44" s="1227"/>
      <c r="CX44" s="1227"/>
      <c r="CY44" s="1227"/>
      <c r="CZ44" s="1227"/>
      <c r="DA44" s="1227"/>
      <c r="DB44" s="1227"/>
      <c r="DC44" s="1226"/>
    </row>
    <row r="45" spans="2:109" ht="13.5">
      <c r="B45" s="253"/>
      <c r="AN45" s="1228"/>
      <c r="AO45" s="1227"/>
      <c r="AP45" s="1227"/>
      <c r="AQ45" s="1227"/>
      <c r="AR45" s="1227"/>
      <c r="AS45" s="1227"/>
      <c r="AT45" s="1227"/>
      <c r="AU45" s="1227"/>
      <c r="AV45" s="1227"/>
      <c r="AW45" s="1227"/>
      <c r="AX45" s="1227"/>
      <c r="AY45" s="1227"/>
      <c r="AZ45" s="1227"/>
      <c r="BA45" s="1227"/>
      <c r="BB45" s="1227"/>
      <c r="BC45" s="1227"/>
      <c r="BD45" s="1227"/>
      <c r="BE45" s="1227"/>
      <c r="BF45" s="1227"/>
      <c r="BG45" s="1227"/>
      <c r="BH45" s="1227"/>
      <c r="BI45" s="1227"/>
      <c r="BJ45" s="1227"/>
      <c r="BK45" s="1227"/>
      <c r="BL45" s="1227"/>
      <c r="BM45" s="1227"/>
      <c r="BN45" s="1227"/>
      <c r="BO45" s="1227"/>
      <c r="BP45" s="1227"/>
      <c r="BQ45" s="1227"/>
      <c r="BR45" s="1227"/>
      <c r="BS45" s="1227"/>
      <c r="BT45" s="1227"/>
      <c r="BU45" s="1227"/>
      <c r="BV45" s="1227"/>
      <c r="BW45" s="1227"/>
      <c r="BX45" s="1227"/>
      <c r="BY45" s="1227"/>
      <c r="BZ45" s="1227"/>
      <c r="CA45" s="1227"/>
      <c r="CB45" s="1227"/>
      <c r="CC45" s="1227"/>
      <c r="CD45" s="1227"/>
      <c r="CE45" s="1227"/>
      <c r="CF45" s="1227"/>
      <c r="CG45" s="1227"/>
      <c r="CH45" s="1227"/>
      <c r="CI45" s="1227"/>
      <c r="CJ45" s="1227"/>
      <c r="CK45" s="1227"/>
      <c r="CL45" s="1227"/>
      <c r="CM45" s="1227"/>
      <c r="CN45" s="1227"/>
      <c r="CO45" s="1227"/>
      <c r="CP45" s="1227"/>
      <c r="CQ45" s="1227"/>
      <c r="CR45" s="1227"/>
      <c r="CS45" s="1227"/>
      <c r="CT45" s="1227"/>
      <c r="CU45" s="1227"/>
      <c r="CV45" s="1227"/>
      <c r="CW45" s="1227"/>
      <c r="CX45" s="1227"/>
      <c r="CY45" s="1227"/>
      <c r="CZ45" s="1227"/>
      <c r="DA45" s="1227"/>
      <c r="DB45" s="1227"/>
      <c r="DC45" s="1226"/>
    </row>
    <row r="46" spans="2:109" ht="13.5">
      <c r="B46" s="253"/>
      <c r="AN46" s="1228"/>
      <c r="AO46" s="1227"/>
      <c r="AP46" s="1227"/>
      <c r="AQ46" s="1227"/>
      <c r="AR46" s="1227"/>
      <c r="AS46" s="1227"/>
      <c r="AT46" s="1227"/>
      <c r="AU46" s="1227"/>
      <c r="AV46" s="1227"/>
      <c r="AW46" s="1227"/>
      <c r="AX46" s="1227"/>
      <c r="AY46" s="1227"/>
      <c r="AZ46" s="1227"/>
      <c r="BA46" s="1227"/>
      <c r="BB46" s="1227"/>
      <c r="BC46" s="1227"/>
      <c r="BD46" s="1227"/>
      <c r="BE46" s="1227"/>
      <c r="BF46" s="1227"/>
      <c r="BG46" s="1227"/>
      <c r="BH46" s="1227"/>
      <c r="BI46" s="1227"/>
      <c r="BJ46" s="1227"/>
      <c r="BK46" s="1227"/>
      <c r="BL46" s="1227"/>
      <c r="BM46" s="1227"/>
      <c r="BN46" s="1227"/>
      <c r="BO46" s="1227"/>
      <c r="BP46" s="1227"/>
      <c r="BQ46" s="1227"/>
      <c r="BR46" s="1227"/>
      <c r="BS46" s="1227"/>
      <c r="BT46" s="1227"/>
      <c r="BU46" s="1227"/>
      <c r="BV46" s="1227"/>
      <c r="BW46" s="1227"/>
      <c r="BX46" s="1227"/>
      <c r="BY46" s="1227"/>
      <c r="BZ46" s="1227"/>
      <c r="CA46" s="1227"/>
      <c r="CB46" s="1227"/>
      <c r="CC46" s="1227"/>
      <c r="CD46" s="1227"/>
      <c r="CE46" s="1227"/>
      <c r="CF46" s="1227"/>
      <c r="CG46" s="1227"/>
      <c r="CH46" s="1227"/>
      <c r="CI46" s="1227"/>
      <c r="CJ46" s="1227"/>
      <c r="CK46" s="1227"/>
      <c r="CL46" s="1227"/>
      <c r="CM46" s="1227"/>
      <c r="CN46" s="1227"/>
      <c r="CO46" s="1227"/>
      <c r="CP46" s="1227"/>
      <c r="CQ46" s="1227"/>
      <c r="CR46" s="1227"/>
      <c r="CS46" s="1227"/>
      <c r="CT46" s="1227"/>
      <c r="CU46" s="1227"/>
      <c r="CV46" s="1227"/>
      <c r="CW46" s="1227"/>
      <c r="CX46" s="1227"/>
      <c r="CY46" s="1227"/>
      <c r="CZ46" s="1227"/>
      <c r="DA46" s="1227"/>
      <c r="DB46" s="1227"/>
      <c r="DC46" s="1226"/>
    </row>
    <row r="47" spans="2:109" ht="13.5">
      <c r="B47" s="253"/>
      <c r="AN47" s="1225"/>
      <c r="AO47" s="1224"/>
      <c r="AP47" s="1224"/>
      <c r="AQ47" s="1224"/>
      <c r="AR47" s="1224"/>
      <c r="AS47" s="1224"/>
      <c r="AT47" s="1224"/>
      <c r="AU47" s="1224"/>
      <c r="AV47" s="1224"/>
      <c r="AW47" s="1224"/>
      <c r="AX47" s="1224"/>
      <c r="AY47" s="1224"/>
      <c r="AZ47" s="1224"/>
      <c r="BA47" s="1224"/>
      <c r="BB47" s="1224"/>
      <c r="BC47" s="1224"/>
      <c r="BD47" s="1224"/>
      <c r="BE47" s="1224"/>
      <c r="BF47" s="1224"/>
      <c r="BG47" s="1224"/>
      <c r="BH47" s="1224"/>
      <c r="BI47" s="1224"/>
      <c r="BJ47" s="1224"/>
      <c r="BK47" s="1224"/>
      <c r="BL47" s="1224"/>
      <c r="BM47" s="1224"/>
      <c r="BN47" s="1224"/>
      <c r="BO47" s="1224"/>
      <c r="BP47" s="1224"/>
      <c r="BQ47" s="1224"/>
      <c r="BR47" s="1224"/>
      <c r="BS47" s="1224"/>
      <c r="BT47" s="1224"/>
      <c r="BU47" s="1224"/>
      <c r="BV47" s="1224"/>
      <c r="BW47" s="1224"/>
      <c r="BX47" s="1224"/>
      <c r="BY47" s="1224"/>
      <c r="BZ47" s="1224"/>
      <c r="CA47" s="1224"/>
      <c r="CB47" s="1224"/>
      <c r="CC47" s="1224"/>
      <c r="CD47" s="1224"/>
      <c r="CE47" s="1224"/>
      <c r="CF47" s="1224"/>
      <c r="CG47" s="1224"/>
      <c r="CH47" s="1224"/>
      <c r="CI47" s="1224"/>
      <c r="CJ47" s="1224"/>
      <c r="CK47" s="1224"/>
      <c r="CL47" s="1224"/>
      <c r="CM47" s="1224"/>
      <c r="CN47" s="1224"/>
      <c r="CO47" s="1224"/>
      <c r="CP47" s="1224"/>
      <c r="CQ47" s="1224"/>
      <c r="CR47" s="1224"/>
      <c r="CS47" s="1224"/>
      <c r="CT47" s="1224"/>
      <c r="CU47" s="1224"/>
      <c r="CV47" s="1224"/>
      <c r="CW47" s="1224"/>
      <c r="CX47" s="1224"/>
      <c r="CY47" s="1224"/>
      <c r="CZ47" s="1224"/>
      <c r="DA47" s="1224"/>
      <c r="DB47" s="1224"/>
      <c r="DC47" s="1223"/>
    </row>
    <row r="48" spans="2:109" ht="13.5">
      <c r="B48" s="253"/>
      <c r="H48" s="1210"/>
      <c r="I48" s="1210"/>
      <c r="J48" s="1210"/>
      <c r="AN48" s="1210"/>
      <c r="AO48" s="1210"/>
      <c r="AP48" s="1210"/>
      <c r="AZ48" s="1210"/>
      <c r="BA48" s="1210"/>
      <c r="BB48" s="1210"/>
      <c r="BL48" s="1210"/>
      <c r="BM48" s="1210"/>
      <c r="BN48" s="1210"/>
      <c r="BX48" s="1210"/>
      <c r="BY48" s="1210"/>
      <c r="BZ48" s="1210"/>
      <c r="CJ48" s="1210"/>
      <c r="CK48" s="1210"/>
      <c r="CL48" s="1210"/>
      <c r="CV48" s="1210"/>
      <c r="CW48" s="1210"/>
      <c r="CX48" s="1210"/>
    </row>
    <row r="49" spans="1:109" ht="13.5">
      <c r="B49" s="253"/>
      <c r="AN49" s="249" t="s">
        <v>634</v>
      </c>
    </row>
    <row r="50" spans="1:109" ht="13.5">
      <c r="B50" s="253"/>
      <c r="G50" s="1208"/>
      <c r="H50" s="1208"/>
      <c r="I50" s="1208"/>
      <c r="J50" s="1208"/>
      <c r="K50" s="1217"/>
      <c r="L50" s="1217"/>
      <c r="M50" s="1216"/>
      <c r="N50" s="1216"/>
      <c r="AN50" s="1215"/>
      <c r="AO50" s="1214"/>
      <c r="AP50" s="1214"/>
      <c r="AQ50" s="1214"/>
      <c r="AR50" s="1214"/>
      <c r="AS50" s="1214"/>
      <c r="AT50" s="1214"/>
      <c r="AU50" s="1214"/>
      <c r="AV50" s="1214"/>
      <c r="AW50" s="1214"/>
      <c r="AX50" s="1214"/>
      <c r="AY50" s="1214"/>
      <c r="AZ50" s="1214"/>
      <c r="BA50" s="1214"/>
      <c r="BB50" s="1214"/>
      <c r="BC50" s="1214"/>
      <c r="BD50" s="1214"/>
      <c r="BE50" s="1214"/>
      <c r="BF50" s="1214"/>
      <c r="BG50" s="1214"/>
      <c r="BH50" s="1214"/>
      <c r="BI50" s="1214"/>
      <c r="BJ50" s="1214"/>
      <c r="BK50" s="1214"/>
      <c r="BL50" s="1214"/>
      <c r="BM50" s="1214"/>
      <c r="BN50" s="1214"/>
      <c r="BO50" s="1213"/>
      <c r="BP50" s="1205" t="s">
        <v>583</v>
      </c>
      <c r="BQ50" s="1205"/>
      <c r="BR50" s="1205"/>
      <c r="BS50" s="1205"/>
      <c r="BT50" s="1205"/>
      <c r="BU50" s="1205"/>
      <c r="BV50" s="1205"/>
      <c r="BW50" s="1205"/>
      <c r="BX50" s="1205" t="s">
        <v>584</v>
      </c>
      <c r="BY50" s="1205"/>
      <c r="BZ50" s="1205"/>
      <c r="CA50" s="1205"/>
      <c r="CB50" s="1205"/>
      <c r="CC50" s="1205"/>
      <c r="CD50" s="1205"/>
      <c r="CE50" s="1205"/>
      <c r="CF50" s="1205" t="s">
        <v>585</v>
      </c>
      <c r="CG50" s="1205"/>
      <c r="CH50" s="1205"/>
      <c r="CI50" s="1205"/>
      <c r="CJ50" s="1205"/>
      <c r="CK50" s="1205"/>
      <c r="CL50" s="1205"/>
      <c r="CM50" s="1205"/>
      <c r="CN50" s="1205" t="s">
        <v>586</v>
      </c>
      <c r="CO50" s="1205"/>
      <c r="CP50" s="1205"/>
      <c r="CQ50" s="1205"/>
      <c r="CR50" s="1205"/>
      <c r="CS50" s="1205"/>
      <c r="CT50" s="1205"/>
      <c r="CU50" s="1205"/>
      <c r="CV50" s="1205" t="s">
        <v>587</v>
      </c>
      <c r="CW50" s="1205"/>
      <c r="CX50" s="1205"/>
      <c r="CY50" s="1205"/>
      <c r="CZ50" s="1205"/>
      <c r="DA50" s="1205"/>
      <c r="DB50" s="1205"/>
      <c r="DC50" s="1205"/>
    </row>
    <row r="51" spans="1:109" ht="13.5" customHeight="1">
      <c r="B51" s="253"/>
      <c r="G51" s="1212"/>
      <c r="H51" s="1212"/>
      <c r="I51" s="1244"/>
      <c r="J51" s="1244"/>
      <c r="K51" s="1211"/>
      <c r="L51" s="1211"/>
      <c r="M51" s="1211"/>
      <c r="N51" s="1211"/>
      <c r="AM51" s="1210"/>
      <c r="AN51" s="1204" t="s">
        <v>633</v>
      </c>
      <c r="AO51" s="1204"/>
      <c r="AP51" s="1204"/>
      <c r="AQ51" s="1204"/>
      <c r="AR51" s="1204"/>
      <c r="AS51" s="1204"/>
      <c r="AT51" s="1204"/>
      <c r="AU51" s="1204"/>
      <c r="AV51" s="1204"/>
      <c r="AW51" s="1204"/>
      <c r="AX51" s="1204"/>
      <c r="AY51" s="1204"/>
      <c r="AZ51" s="1204"/>
      <c r="BA51" s="1204"/>
      <c r="BB51" s="1204" t="s">
        <v>631</v>
      </c>
      <c r="BC51" s="1204"/>
      <c r="BD51" s="1204"/>
      <c r="BE51" s="1204"/>
      <c r="BF51" s="1204"/>
      <c r="BG51" s="1204"/>
      <c r="BH51" s="1204"/>
      <c r="BI51" s="1204"/>
      <c r="BJ51" s="1204"/>
      <c r="BK51" s="1204"/>
      <c r="BL51" s="1204"/>
      <c r="BM51" s="1204"/>
      <c r="BN51" s="1204"/>
      <c r="BO51" s="1204"/>
      <c r="BP51" s="1203">
        <v>58.2</v>
      </c>
      <c r="BQ51" s="1203"/>
      <c r="BR51" s="1203"/>
      <c r="BS51" s="1203"/>
      <c r="BT51" s="1203"/>
      <c r="BU51" s="1203"/>
      <c r="BV51" s="1203"/>
      <c r="BW51" s="1203"/>
      <c r="BX51" s="1203">
        <v>51.8</v>
      </c>
      <c r="BY51" s="1203"/>
      <c r="BZ51" s="1203"/>
      <c r="CA51" s="1203"/>
      <c r="CB51" s="1203"/>
      <c r="CC51" s="1203"/>
      <c r="CD51" s="1203"/>
      <c r="CE51" s="1203"/>
      <c r="CF51" s="1203">
        <v>43</v>
      </c>
      <c r="CG51" s="1203"/>
      <c r="CH51" s="1203"/>
      <c r="CI51" s="1203"/>
      <c r="CJ51" s="1203"/>
      <c r="CK51" s="1203"/>
      <c r="CL51" s="1203"/>
      <c r="CM51" s="1203"/>
      <c r="CN51" s="1203">
        <v>30.7</v>
      </c>
      <c r="CO51" s="1203"/>
      <c r="CP51" s="1203"/>
      <c r="CQ51" s="1203"/>
      <c r="CR51" s="1203"/>
      <c r="CS51" s="1203"/>
      <c r="CT51" s="1203"/>
      <c r="CU51" s="1203"/>
      <c r="CV51" s="1203">
        <v>24.3</v>
      </c>
      <c r="CW51" s="1203"/>
      <c r="CX51" s="1203"/>
      <c r="CY51" s="1203"/>
      <c r="CZ51" s="1203"/>
      <c r="DA51" s="1203"/>
      <c r="DB51" s="1203"/>
      <c r="DC51" s="1203"/>
    </row>
    <row r="52" spans="1:109" ht="13.5">
      <c r="B52" s="253"/>
      <c r="G52" s="1212"/>
      <c r="H52" s="1212"/>
      <c r="I52" s="1244"/>
      <c r="J52" s="1244"/>
      <c r="K52" s="1211"/>
      <c r="L52" s="1211"/>
      <c r="M52" s="1211"/>
      <c r="N52" s="1211"/>
      <c r="AM52" s="1210"/>
      <c r="AN52" s="1204"/>
      <c r="AO52" s="1204"/>
      <c r="AP52" s="1204"/>
      <c r="AQ52" s="1204"/>
      <c r="AR52" s="1204"/>
      <c r="AS52" s="1204"/>
      <c r="AT52" s="1204"/>
      <c r="AU52" s="1204"/>
      <c r="AV52" s="1204"/>
      <c r="AW52" s="1204"/>
      <c r="AX52" s="1204"/>
      <c r="AY52" s="1204"/>
      <c r="AZ52" s="1204"/>
      <c r="BA52" s="1204"/>
      <c r="BB52" s="1204"/>
      <c r="BC52" s="1204"/>
      <c r="BD52" s="1204"/>
      <c r="BE52" s="1204"/>
      <c r="BF52" s="1204"/>
      <c r="BG52" s="1204"/>
      <c r="BH52" s="1204"/>
      <c r="BI52" s="1204"/>
      <c r="BJ52" s="1204"/>
      <c r="BK52" s="1204"/>
      <c r="BL52" s="1204"/>
      <c r="BM52" s="1204"/>
      <c r="BN52" s="1204"/>
      <c r="BO52" s="1204"/>
      <c r="BP52" s="1203"/>
      <c r="BQ52" s="1203"/>
      <c r="BR52" s="1203"/>
      <c r="BS52" s="1203"/>
      <c r="BT52" s="1203"/>
      <c r="BU52" s="1203"/>
      <c r="BV52" s="1203"/>
      <c r="BW52" s="1203"/>
      <c r="BX52" s="1203"/>
      <c r="BY52" s="1203"/>
      <c r="BZ52" s="1203"/>
      <c r="CA52" s="1203"/>
      <c r="CB52" s="1203"/>
      <c r="CC52" s="1203"/>
      <c r="CD52" s="1203"/>
      <c r="CE52" s="1203"/>
      <c r="CF52" s="1203"/>
      <c r="CG52" s="1203"/>
      <c r="CH52" s="1203"/>
      <c r="CI52" s="1203"/>
      <c r="CJ52" s="1203"/>
      <c r="CK52" s="1203"/>
      <c r="CL52" s="1203"/>
      <c r="CM52" s="1203"/>
      <c r="CN52" s="1203"/>
      <c r="CO52" s="1203"/>
      <c r="CP52" s="1203"/>
      <c r="CQ52" s="1203"/>
      <c r="CR52" s="1203"/>
      <c r="CS52" s="1203"/>
      <c r="CT52" s="1203"/>
      <c r="CU52" s="1203"/>
      <c r="CV52" s="1203"/>
      <c r="CW52" s="1203"/>
      <c r="CX52" s="1203"/>
      <c r="CY52" s="1203"/>
      <c r="CZ52" s="1203"/>
      <c r="DA52" s="1203"/>
      <c r="DB52" s="1203"/>
      <c r="DC52" s="1203"/>
    </row>
    <row r="53" spans="1:109" ht="13.5">
      <c r="A53" s="1232"/>
      <c r="B53" s="253"/>
      <c r="G53" s="1212"/>
      <c r="H53" s="1212"/>
      <c r="I53" s="1208"/>
      <c r="J53" s="1208"/>
      <c r="K53" s="1211"/>
      <c r="L53" s="1211"/>
      <c r="M53" s="1211"/>
      <c r="N53" s="1211"/>
      <c r="AM53" s="1210"/>
      <c r="AN53" s="1204"/>
      <c r="AO53" s="1204"/>
      <c r="AP53" s="1204"/>
      <c r="AQ53" s="1204"/>
      <c r="AR53" s="1204"/>
      <c r="AS53" s="1204"/>
      <c r="AT53" s="1204"/>
      <c r="AU53" s="1204"/>
      <c r="AV53" s="1204"/>
      <c r="AW53" s="1204"/>
      <c r="AX53" s="1204"/>
      <c r="AY53" s="1204"/>
      <c r="AZ53" s="1204"/>
      <c r="BA53" s="1204"/>
      <c r="BB53" s="1204" t="s">
        <v>638</v>
      </c>
      <c r="BC53" s="1204"/>
      <c r="BD53" s="1204"/>
      <c r="BE53" s="1204"/>
      <c r="BF53" s="1204"/>
      <c r="BG53" s="1204"/>
      <c r="BH53" s="1204"/>
      <c r="BI53" s="1204"/>
      <c r="BJ53" s="1204"/>
      <c r="BK53" s="1204"/>
      <c r="BL53" s="1204"/>
      <c r="BM53" s="1204"/>
      <c r="BN53" s="1204"/>
      <c r="BO53" s="1204"/>
      <c r="BP53" s="1203">
        <v>56.3</v>
      </c>
      <c r="BQ53" s="1203"/>
      <c r="BR53" s="1203"/>
      <c r="BS53" s="1203"/>
      <c r="BT53" s="1203"/>
      <c r="BU53" s="1203"/>
      <c r="BV53" s="1203"/>
      <c r="BW53" s="1203"/>
      <c r="BX53" s="1203">
        <v>58.1</v>
      </c>
      <c r="BY53" s="1203"/>
      <c r="BZ53" s="1203"/>
      <c r="CA53" s="1203"/>
      <c r="CB53" s="1203"/>
      <c r="CC53" s="1203"/>
      <c r="CD53" s="1203"/>
      <c r="CE53" s="1203"/>
      <c r="CF53" s="1203">
        <v>59.6</v>
      </c>
      <c r="CG53" s="1203"/>
      <c r="CH53" s="1203"/>
      <c r="CI53" s="1203"/>
      <c r="CJ53" s="1203"/>
      <c r="CK53" s="1203"/>
      <c r="CL53" s="1203"/>
      <c r="CM53" s="1203"/>
      <c r="CN53" s="1203">
        <v>60.9</v>
      </c>
      <c r="CO53" s="1203"/>
      <c r="CP53" s="1203"/>
      <c r="CQ53" s="1203"/>
      <c r="CR53" s="1203"/>
      <c r="CS53" s="1203"/>
      <c r="CT53" s="1203"/>
      <c r="CU53" s="1203"/>
      <c r="CV53" s="1203">
        <v>62.5</v>
      </c>
      <c r="CW53" s="1203"/>
      <c r="CX53" s="1203"/>
      <c r="CY53" s="1203"/>
      <c r="CZ53" s="1203"/>
      <c r="DA53" s="1203"/>
      <c r="DB53" s="1203"/>
      <c r="DC53" s="1203"/>
    </row>
    <row r="54" spans="1:109" ht="13.5">
      <c r="A54" s="1232"/>
      <c r="B54" s="253"/>
      <c r="G54" s="1212"/>
      <c r="H54" s="1212"/>
      <c r="I54" s="1208"/>
      <c r="J54" s="1208"/>
      <c r="K54" s="1211"/>
      <c r="L54" s="1211"/>
      <c r="M54" s="1211"/>
      <c r="N54" s="1211"/>
      <c r="AM54" s="1210"/>
      <c r="AN54" s="1204"/>
      <c r="AO54" s="1204"/>
      <c r="AP54" s="1204"/>
      <c r="AQ54" s="1204"/>
      <c r="AR54" s="1204"/>
      <c r="AS54" s="1204"/>
      <c r="AT54" s="1204"/>
      <c r="AU54" s="1204"/>
      <c r="AV54" s="1204"/>
      <c r="AW54" s="1204"/>
      <c r="AX54" s="1204"/>
      <c r="AY54" s="1204"/>
      <c r="AZ54" s="1204"/>
      <c r="BA54" s="1204"/>
      <c r="BB54" s="1204"/>
      <c r="BC54" s="1204"/>
      <c r="BD54" s="1204"/>
      <c r="BE54" s="1204"/>
      <c r="BF54" s="1204"/>
      <c r="BG54" s="1204"/>
      <c r="BH54" s="1204"/>
      <c r="BI54" s="1204"/>
      <c r="BJ54" s="1204"/>
      <c r="BK54" s="1204"/>
      <c r="BL54" s="1204"/>
      <c r="BM54" s="1204"/>
      <c r="BN54" s="1204"/>
      <c r="BO54" s="1204"/>
      <c r="BP54" s="1203"/>
      <c r="BQ54" s="1203"/>
      <c r="BR54" s="1203"/>
      <c r="BS54" s="1203"/>
      <c r="BT54" s="1203"/>
      <c r="BU54" s="1203"/>
      <c r="BV54" s="1203"/>
      <c r="BW54" s="1203"/>
      <c r="BX54" s="1203"/>
      <c r="BY54" s="1203"/>
      <c r="BZ54" s="1203"/>
      <c r="CA54" s="1203"/>
      <c r="CB54" s="1203"/>
      <c r="CC54" s="1203"/>
      <c r="CD54" s="1203"/>
      <c r="CE54" s="1203"/>
      <c r="CF54" s="1203"/>
      <c r="CG54" s="1203"/>
      <c r="CH54" s="1203"/>
      <c r="CI54" s="1203"/>
      <c r="CJ54" s="1203"/>
      <c r="CK54" s="1203"/>
      <c r="CL54" s="1203"/>
      <c r="CM54" s="1203"/>
      <c r="CN54" s="1203"/>
      <c r="CO54" s="1203"/>
      <c r="CP54" s="1203"/>
      <c r="CQ54" s="1203"/>
      <c r="CR54" s="1203"/>
      <c r="CS54" s="1203"/>
      <c r="CT54" s="1203"/>
      <c r="CU54" s="1203"/>
      <c r="CV54" s="1203"/>
      <c r="CW54" s="1203"/>
      <c r="CX54" s="1203"/>
      <c r="CY54" s="1203"/>
      <c r="CZ54" s="1203"/>
      <c r="DA54" s="1203"/>
      <c r="DB54" s="1203"/>
      <c r="DC54" s="1203"/>
    </row>
    <row r="55" spans="1:109" ht="13.5">
      <c r="A55" s="1232"/>
      <c r="B55" s="253"/>
      <c r="G55" s="1208"/>
      <c r="H55" s="1208"/>
      <c r="I55" s="1208"/>
      <c r="J55" s="1208"/>
      <c r="K55" s="1211"/>
      <c r="L55" s="1211"/>
      <c r="M55" s="1211"/>
      <c r="N55" s="1211"/>
      <c r="AN55" s="1205" t="s">
        <v>632</v>
      </c>
      <c r="AO55" s="1205"/>
      <c r="AP55" s="1205"/>
      <c r="AQ55" s="1205"/>
      <c r="AR55" s="1205"/>
      <c r="AS55" s="1205"/>
      <c r="AT55" s="1205"/>
      <c r="AU55" s="1205"/>
      <c r="AV55" s="1205"/>
      <c r="AW55" s="1205"/>
      <c r="AX55" s="1205"/>
      <c r="AY55" s="1205"/>
      <c r="AZ55" s="1205"/>
      <c r="BA55" s="1205"/>
      <c r="BB55" s="1204" t="s">
        <v>631</v>
      </c>
      <c r="BC55" s="1204"/>
      <c r="BD55" s="1204"/>
      <c r="BE55" s="1204"/>
      <c r="BF55" s="1204"/>
      <c r="BG55" s="1204"/>
      <c r="BH55" s="1204"/>
      <c r="BI55" s="1204"/>
      <c r="BJ55" s="1204"/>
      <c r="BK55" s="1204"/>
      <c r="BL55" s="1204"/>
      <c r="BM55" s="1204"/>
      <c r="BN55" s="1204"/>
      <c r="BO55" s="1204"/>
      <c r="BP55" s="1203">
        <v>34</v>
      </c>
      <c r="BQ55" s="1203"/>
      <c r="BR55" s="1203"/>
      <c r="BS55" s="1203"/>
      <c r="BT55" s="1203"/>
      <c r="BU55" s="1203"/>
      <c r="BV55" s="1203"/>
      <c r="BW55" s="1203"/>
      <c r="BX55" s="1203">
        <v>33.9</v>
      </c>
      <c r="BY55" s="1203"/>
      <c r="BZ55" s="1203"/>
      <c r="CA55" s="1203"/>
      <c r="CB55" s="1203"/>
      <c r="CC55" s="1203"/>
      <c r="CD55" s="1203"/>
      <c r="CE55" s="1203"/>
      <c r="CF55" s="1203">
        <v>31.5</v>
      </c>
      <c r="CG55" s="1203"/>
      <c r="CH55" s="1203"/>
      <c r="CI55" s="1203"/>
      <c r="CJ55" s="1203"/>
      <c r="CK55" s="1203"/>
      <c r="CL55" s="1203"/>
      <c r="CM55" s="1203"/>
      <c r="CN55" s="1203">
        <v>23.4</v>
      </c>
      <c r="CO55" s="1203"/>
      <c r="CP55" s="1203"/>
      <c r="CQ55" s="1203"/>
      <c r="CR55" s="1203"/>
      <c r="CS55" s="1203"/>
      <c r="CT55" s="1203"/>
      <c r="CU55" s="1203"/>
      <c r="CV55" s="1203">
        <v>18.2</v>
      </c>
      <c r="CW55" s="1203"/>
      <c r="CX55" s="1203"/>
      <c r="CY55" s="1203"/>
      <c r="CZ55" s="1203"/>
      <c r="DA55" s="1203"/>
      <c r="DB55" s="1203"/>
      <c r="DC55" s="1203"/>
    </row>
    <row r="56" spans="1:109" ht="13.5">
      <c r="A56" s="1232"/>
      <c r="B56" s="253"/>
      <c r="G56" s="1208"/>
      <c r="H56" s="1208"/>
      <c r="I56" s="1208"/>
      <c r="J56" s="1208"/>
      <c r="K56" s="1211"/>
      <c r="L56" s="1211"/>
      <c r="M56" s="1211"/>
      <c r="N56" s="1211"/>
      <c r="AN56" s="1205"/>
      <c r="AO56" s="1205"/>
      <c r="AP56" s="1205"/>
      <c r="AQ56" s="1205"/>
      <c r="AR56" s="1205"/>
      <c r="AS56" s="1205"/>
      <c r="AT56" s="1205"/>
      <c r="AU56" s="1205"/>
      <c r="AV56" s="1205"/>
      <c r="AW56" s="1205"/>
      <c r="AX56" s="1205"/>
      <c r="AY56" s="1205"/>
      <c r="AZ56" s="1205"/>
      <c r="BA56" s="1205"/>
      <c r="BB56" s="1204"/>
      <c r="BC56" s="1204"/>
      <c r="BD56" s="1204"/>
      <c r="BE56" s="1204"/>
      <c r="BF56" s="1204"/>
      <c r="BG56" s="1204"/>
      <c r="BH56" s="1204"/>
      <c r="BI56" s="1204"/>
      <c r="BJ56" s="1204"/>
      <c r="BK56" s="1204"/>
      <c r="BL56" s="1204"/>
      <c r="BM56" s="1204"/>
      <c r="BN56" s="1204"/>
      <c r="BO56" s="1204"/>
      <c r="BP56" s="1203"/>
      <c r="BQ56" s="1203"/>
      <c r="BR56" s="1203"/>
      <c r="BS56" s="1203"/>
      <c r="BT56" s="1203"/>
      <c r="BU56" s="1203"/>
      <c r="BV56" s="1203"/>
      <c r="BW56" s="1203"/>
      <c r="BX56" s="1203"/>
      <c r="BY56" s="1203"/>
      <c r="BZ56" s="1203"/>
      <c r="CA56" s="1203"/>
      <c r="CB56" s="1203"/>
      <c r="CC56" s="1203"/>
      <c r="CD56" s="1203"/>
      <c r="CE56" s="1203"/>
      <c r="CF56" s="1203"/>
      <c r="CG56" s="1203"/>
      <c r="CH56" s="1203"/>
      <c r="CI56" s="1203"/>
      <c r="CJ56" s="1203"/>
      <c r="CK56" s="1203"/>
      <c r="CL56" s="1203"/>
      <c r="CM56" s="1203"/>
      <c r="CN56" s="1203"/>
      <c r="CO56" s="1203"/>
      <c r="CP56" s="1203"/>
      <c r="CQ56" s="1203"/>
      <c r="CR56" s="1203"/>
      <c r="CS56" s="1203"/>
      <c r="CT56" s="1203"/>
      <c r="CU56" s="1203"/>
      <c r="CV56" s="1203"/>
      <c r="CW56" s="1203"/>
      <c r="CX56" s="1203"/>
      <c r="CY56" s="1203"/>
      <c r="CZ56" s="1203"/>
      <c r="DA56" s="1203"/>
      <c r="DB56" s="1203"/>
      <c r="DC56" s="1203"/>
    </row>
    <row r="57" spans="1:109" s="1232" customFormat="1" ht="13.5">
      <c r="B57" s="1237"/>
      <c r="G57" s="1208"/>
      <c r="H57" s="1208"/>
      <c r="I57" s="1207"/>
      <c r="J57" s="1207"/>
      <c r="K57" s="1211"/>
      <c r="L57" s="1211"/>
      <c r="M57" s="1211"/>
      <c r="N57" s="1211"/>
      <c r="AM57" s="249"/>
      <c r="AN57" s="1205"/>
      <c r="AO57" s="1205"/>
      <c r="AP57" s="1205"/>
      <c r="AQ57" s="1205"/>
      <c r="AR57" s="1205"/>
      <c r="AS57" s="1205"/>
      <c r="AT57" s="1205"/>
      <c r="AU57" s="1205"/>
      <c r="AV57" s="1205"/>
      <c r="AW57" s="1205"/>
      <c r="AX57" s="1205"/>
      <c r="AY57" s="1205"/>
      <c r="AZ57" s="1205"/>
      <c r="BA57" s="1205"/>
      <c r="BB57" s="1204" t="s">
        <v>638</v>
      </c>
      <c r="BC57" s="1204"/>
      <c r="BD57" s="1204"/>
      <c r="BE57" s="1204"/>
      <c r="BF57" s="1204"/>
      <c r="BG57" s="1204"/>
      <c r="BH57" s="1204"/>
      <c r="BI57" s="1204"/>
      <c r="BJ57" s="1204"/>
      <c r="BK57" s="1204"/>
      <c r="BL57" s="1204"/>
      <c r="BM57" s="1204"/>
      <c r="BN57" s="1204"/>
      <c r="BO57" s="1204"/>
      <c r="BP57" s="1203">
        <v>61.1</v>
      </c>
      <c r="BQ57" s="1203"/>
      <c r="BR57" s="1203"/>
      <c r="BS57" s="1203"/>
      <c r="BT57" s="1203"/>
      <c r="BU57" s="1203"/>
      <c r="BV57" s="1203"/>
      <c r="BW57" s="1203"/>
      <c r="BX57" s="1203">
        <v>61.9</v>
      </c>
      <c r="BY57" s="1203"/>
      <c r="BZ57" s="1203"/>
      <c r="CA57" s="1203"/>
      <c r="CB57" s="1203"/>
      <c r="CC57" s="1203"/>
      <c r="CD57" s="1203"/>
      <c r="CE57" s="1203"/>
      <c r="CF57" s="1203">
        <v>62.7</v>
      </c>
      <c r="CG57" s="1203"/>
      <c r="CH57" s="1203"/>
      <c r="CI57" s="1203"/>
      <c r="CJ57" s="1203"/>
      <c r="CK57" s="1203"/>
      <c r="CL57" s="1203"/>
      <c r="CM57" s="1203"/>
      <c r="CN57" s="1203">
        <v>63.9</v>
      </c>
      <c r="CO57" s="1203"/>
      <c r="CP57" s="1203"/>
      <c r="CQ57" s="1203"/>
      <c r="CR57" s="1203"/>
      <c r="CS57" s="1203"/>
      <c r="CT57" s="1203"/>
      <c r="CU57" s="1203"/>
      <c r="CV57" s="1203">
        <v>64.8</v>
      </c>
      <c r="CW57" s="1203"/>
      <c r="CX57" s="1203"/>
      <c r="CY57" s="1203"/>
      <c r="CZ57" s="1203"/>
      <c r="DA57" s="1203"/>
      <c r="DB57" s="1203"/>
      <c r="DC57" s="1203"/>
      <c r="DD57" s="1242"/>
      <c r="DE57" s="1237"/>
    </row>
    <row r="58" spans="1:109" s="1232" customFormat="1" ht="13.5">
      <c r="A58" s="249"/>
      <c r="B58" s="1237"/>
      <c r="G58" s="1208"/>
      <c r="H58" s="1208"/>
      <c r="I58" s="1207"/>
      <c r="J58" s="1207"/>
      <c r="K58" s="1211"/>
      <c r="L58" s="1211"/>
      <c r="M58" s="1211"/>
      <c r="N58" s="1211"/>
      <c r="AM58" s="249"/>
      <c r="AN58" s="1205"/>
      <c r="AO58" s="1205"/>
      <c r="AP58" s="1205"/>
      <c r="AQ58" s="1205"/>
      <c r="AR58" s="1205"/>
      <c r="AS58" s="1205"/>
      <c r="AT58" s="1205"/>
      <c r="AU58" s="1205"/>
      <c r="AV58" s="1205"/>
      <c r="AW58" s="1205"/>
      <c r="AX58" s="1205"/>
      <c r="AY58" s="1205"/>
      <c r="AZ58" s="1205"/>
      <c r="BA58" s="1205"/>
      <c r="BB58" s="1204"/>
      <c r="BC58" s="1204"/>
      <c r="BD58" s="1204"/>
      <c r="BE58" s="1204"/>
      <c r="BF58" s="1204"/>
      <c r="BG58" s="1204"/>
      <c r="BH58" s="1204"/>
      <c r="BI58" s="1204"/>
      <c r="BJ58" s="1204"/>
      <c r="BK58" s="1204"/>
      <c r="BL58" s="1204"/>
      <c r="BM58" s="1204"/>
      <c r="BN58" s="1204"/>
      <c r="BO58" s="1204"/>
      <c r="BP58" s="1203"/>
      <c r="BQ58" s="1203"/>
      <c r="BR58" s="1203"/>
      <c r="BS58" s="1203"/>
      <c r="BT58" s="1203"/>
      <c r="BU58" s="1203"/>
      <c r="BV58" s="1203"/>
      <c r="BW58" s="1203"/>
      <c r="BX58" s="1203"/>
      <c r="BY58" s="1203"/>
      <c r="BZ58" s="1203"/>
      <c r="CA58" s="1203"/>
      <c r="CB58" s="1203"/>
      <c r="CC58" s="1203"/>
      <c r="CD58" s="1203"/>
      <c r="CE58" s="1203"/>
      <c r="CF58" s="1203"/>
      <c r="CG58" s="1203"/>
      <c r="CH58" s="1203"/>
      <c r="CI58" s="1203"/>
      <c r="CJ58" s="1203"/>
      <c r="CK58" s="1203"/>
      <c r="CL58" s="1203"/>
      <c r="CM58" s="1203"/>
      <c r="CN58" s="1203"/>
      <c r="CO58" s="1203"/>
      <c r="CP58" s="1203"/>
      <c r="CQ58" s="1203"/>
      <c r="CR58" s="1203"/>
      <c r="CS58" s="1203"/>
      <c r="CT58" s="1203"/>
      <c r="CU58" s="1203"/>
      <c r="CV58" s="1203"/>
      <c r="CW58" s="1203"/>
      <c r="CX58" s="1203"/>
      <c r="CY58" s="1203"/>
      <c r="CZ58" s="1203"/>
      <c r="DA58" s="1203"/>
      <c r="DB58" s="1203"/>
      <c r="DC58" s="1203"/>
      <c r="DD58" s="1242"/>
      <c r="DE58" s="1237"/>
    </row>
    <row r="59" spans="1:109" s="1232" customFormat="1" ht="13.5">
      <c r="A59" s="249"/>
      <c r="B59" s="1237"/>
      <c r="K59" s="1243"/>
      <c r="L59" s="1243"/>
      <c r="M59" s="1243"/>
      <c r="N59" s="1243"/>
      <c r="AQ59" s="1243"/>
      <c r="AR59" s="1243"/>
      <c r="AS59" s="1243"/>
      <c r="AT59" s="1243"/>
      <c r="BC59" s="1243"/>
      <c r="BD59" s="1243"/>
      <c r="BE59" s="1243"/>
      <c r="BF59" s="1243"/>
      <c r="BO59" s="1243"/>
      <c r="BP59" s="1243"/>
      <c r="BQ59" s="1243"/>
      <c r="BR59" s="1243"/>
      <c r="CA59" s="1243"/>
      <c r="CB59" s="1243"/>
      <c r="CC59" s="1243"/>
      <c r="CD59" s="1243"/>
      <c r="CM59" s="1243"/>
      <c r="CN59" s="1243"/>
      <c r="CO59" s="1243"/>
      <c r="CP59" s="1243"/>
      <c r="CY59" s="1243"/>
      <c r="CZ59" s="1243"/>
      <c r="DA59" s="1243"/>
      <c r="DB59" s="1243"/>
      <c r="DC59" s="1243"/>
      <c r="DD59" s="1242"/>
      <c r="DE59" s="1237"/>
    </row>
    <row r="60" spans="1:109" s="1232" customFormat="1" ht="13.5">
      <c r="A60" s="249"/>
      <c r="B60" s="1237"/>
      <c r="K60" s="1243"/>
      <c r="L60" s="1243"/>
      <c r="M60" s="1243"/>
      <c r="N60" s="1243"/>
      <c r="AQ60" s="1243"/>
      <c r="AR60" s="1243"/>
      <c r="AS60" s="1243"/>
      <c r="AT60" s="1243"/>
      <c r="BC60" s="1243"/>
      <c r="BD60" s="1243"/>
      <c r="BE60" s="1243"/>
      <c r="BF60" s="1243"/>
      <c r="BO60" s="1243"/>
      <c r="BP60" s="1243"/>
      <c r="BQ60" s="1243"/>
      <c r="BR60" s="1243"/>
      <c r="CA60" s="1243"/>
      <c r="CB60" s="1243"/>
      <c r="CC60" s="1243"/>
      <c r="CD60" s="1243"/>
      <c r="CM60" s="1243"/>
      <c r="CN60" s="1243"/>
      <c r="CO60" s="1243"/>
      <c r="CP60" s="1243"/>
      <c r="CY60" s="1243"/>
      <c r="CZ60" s="1243"/>
      <c r="DA60" s="1243"/>
      <c r="DB60" s="1243"/>
      <c r="DC60" s="1243"/>
      <c r="DD60" s="1242"/>
      <c r="DE60" s="1237"/>
    </row>
    <row r="61" spans="1:109" s="1232" customFormat="1" ht="13.5">
      <c r="A61" s="249"/>
      <c r="B61" s="1241"/>
      <c r="C61" s="1240"/>
      <c r="D61" s="1240"/>
      <c r="E61" s="1240"/>
      <c r="F61" s="1240"/>
      <c r="G61" s="1240"/>
      <c r="H61" s="1240"/>
      <c r="I61" s="1240"/>
      <c r="J61" s="1240"/>
      <c r="K61" s="1240"/>
      <c r="L61" s="1240"/>
      <c r="M61" s="1239"/>
      <c r="N61" s="1239"/>
      <c r="O61" s="1240"/>
      <c r="P61" s="1240"/>
      <c r="Q61" s="1240"/>
      <c r="R61" s="1240"/>
      <c r="S61" s="1240"/>
      <c r="T61" s="1240"/>
      <c r="U61" s="1240"/>
      <c r="V61" s="1240"/>
      <c r="W61" s="1240"/>
      <c r="X61" s="1240"/>
      <c r="Y61" s="1240"/>
      <c r="Z61" s="1240"/>
      <c r="AA61" s="1240"/>
      <c r="AB61" s="1240"/>
      <c r="AC61" s="1240"/>
      <c r="AD61" s="1240"/>
      <c r="AE61" s="1240"/>
      <c r="AF61" s="1240"/>
      <c r="AG61" s="1240"/>
      <c r="AH61" s="1240"/>
      <c r="AI61" s="1240"/>
      <c r="AJ61" s="1240"/>
      <c r="AK61" s="1240"/>
      <c r="AL61" s="1240"/>
      <c r="AM61" s="1240"/>
      <c r="AN61" s="1240"/>
      <c r="AO61" s="1240"/>
      <c r="AP61" s="1240"/>
      <c r="AQ61" s="1240"/>
      <c r="AR61" s="1240"/>
      <c r="AS61" s="1239"/>
      <c r="AT61" s="1239"/>
      <c r="AU61" s="1240"/>
      <c r="AV61" s="1240"/>
      <c r="AW61" s="1240"/>
      <c r="AX61" s="1240"/>
      <c r="AY61" s="1240"/>
      <c r="AZ61" s="1240"/>
      <c r="BA61" s="1240"/>
      <c r="BB61" s="1240"/>
      <c r="BC61" s="1240"/>
      <c r="BD61" s="1240"/>
      <c r="BE61" s="1239"/>
      <c r="BF61" s="1239"/>
      <c r="BG61" s="1240"/>
      <c r="BH61" s="1240"/>
      <c r="BI61" s="1240"/>
      <c r="BJ61" s="1240"/>
      <c r="BK61" s="1240"/>
      <c r="BL61" s="1240"/>
      <c r="BM61" s="1240"/>
      <c r="BN61" s="1240"/>
      <c r="BO61" s="1240"/>
      <c r="BP61" s="1240"/>
      <c r="BQ61" s="1239"/>
      <c r="BR61" s="1239"/>
      <c r="BS61" s="1240"/>
      <c r="BT61" s="1240"/>
      <c r="BU61" s="1240"/>
      <c r="BV61" s="1240"/>
      <c r="BW61" s="1240"/>
      <c r="BX61" s="1240"/>
      <c r="BY61" s="1240"/>
      <c r="BZ61" s="1240"/>
      <c r="CA61" s="1240"/>
      <c r="CB61" s="1240"/>
      <c r="CC61" s="1239"/>
      <c r="CD61" s="1239"/>
      <c r="CE61" s="1240"/>
      <c r="CF61" s="1240"/>
      <c r="CG61" s="1240"/>
      <c r="CH61" s="1240"/>
      <c r="CI61" s="1240"/>
      <c r="CJ61" s="1240"/>
      <c r="CK61" s="1240"/>
      <c r="CL61" s="1240"/>
      <c r="CM61" s="1240"/>
      <c r="CN61" s="1240"/>
      <c r="CO61" s="1239"/>
      <c r="CP61" s="1239"/>
      <c r="CQ61" s="1240"/>
      <c r="CR61" s="1240"/>
      <c r="CS61" s="1240"/>
      <c r="CT61" s="1240"/>
      <c r="CU61" s="1240"/>
      <c r="CV61" s="1240"/>
      <c r="CW61" s="1240"/>
      <c r="CX61" s="1240"/>
      <c r="CY61" s="1240"/>
      <c r="CZ61" s="1240"/>
      <c r="DA61" s="1239"/>
      <c r="DB61" s="1239"/>
      <c r="DC61" s="1239"/>
      <c r="DD61" s="1238"/>
      <c r="DE61" s="1237"/>
    </row>
    <row r="62" spans="1:109" ht="13.5">
      <c r="B62" s="1236"/>
      <c r="C62" s="1236"/>
      <c r="D62" s="1236"/>
      <c r="E62" s="1236"/>
      <c r="F62" s="1236"/>
      <c r="G62" s="1236"/>
      <c r="H62" s="1236"/>
      <c r="I62" s="1236"/>
      <c r="J62" s="1236"/>
      <c r="K62" s="1236"/>
      <c r="L62" s="1236"/>
      <c r="M62" s="1236"/>
      <c r="N62" s="1236"/>
      <c r="O62" s="1236"/>
      <c r="P62" s="1236"/>
      <c r="Q62" s="1236"/>
      <c r="R62" s="1236"/>
      <c r="S62" s="1236"/>
      <c r="T62" s="1236"/>
      <c r="U62" s="1236"/>
      <c r="V62" s="1236"/>
      <c r="W62" s="1236"/>
      <c r="X62" s="1236"/>
      <c r="Y62" s="1236"/>
      <c r="Z62" s="1236"/>
      <c r="AA62" s="1236"/>
      <c r="AB62" s="1236"/>
      <c r="AC62" s="1236"/>
      <c r="AD62" s="1236"/>
      <c r="AE62" s="1236"/>
      <c r="AF62" s="1236"/>
      <c r="AG62" s="1236"/>
      <c r="AH62" s="1236"/>
      <c r="AI62" s="1236"/>
      <c r="AJ62" s="1236"/>
      <c r="AK62" s="1236"/>
      <c r="AL62" s="1236"/>
      <c r="AM62" s="1236"/>
      <c r="AN62" s="1236"/>
      <c r="AO62" s="1236"/>
      <c r="AP62" s="1236"/>
      <c r="AQ62" s="1236"/>
      <c r="AR62" s="1236"/>
      <c r="AS62" s="1236"/>
      <c r="AT62" s="1236"/>
      <c r="AU62" s="1236"/>
      <c r="AV62" s="1236"/>
      <c r="AW62" s="1236"/>
      <c r="AX62" s="1236"/>
      <c r="AY62" s="1236"/>
      <c r="AZ62" s="1236"/>
      <c r="BA62" s="1236"/>
      <c r="BB62" s="1236"/>
      <c r="BC62" s="1236"/>
      <c r="BD62" s="1236"/>
      <c r="BE62" s="1236"/>
      <c r="BF62" s="1236"/>
      <c r="BG62" s="1236"/>
      <c r="BH62" s="1236"/>
      <c r="BI62" s="1236"/>
      <c r="BJ62" s="1236"/>
      <c r="BK62" s="1236"/>
      <c r="BL62" s="1236"/>
      <c r="BM62" s="1236"/>
      <c r="BN62" s="1236"/>
      <c r="BO62" s="1236"/>
      <c r="BP62" s="1236"/>
      <c r="BQ62" s="1236"/>
      <c r="BR62" s="1236"/>
      <c r="BS62" s="1236"/>
      <c r="BT62" s="1236"/>
      <c r="BU62" s="1236"/>
      <c r="BV62" s="1236"/>
      <c r="BW62" s="1236"/>
      <c r="BX62" s="1236"/>
      <c r="BY62" s="1236"/>
      <c r="BZ62" s="1236"/>
      <c r="CA62" s="1236"/>
      <c r="CB62" s="1236"/>
      <c r="CC62" s="1236"/>
      <c r="CD62" s="1236"/>
      <c r="CE62" s="1236"/>
      <c r="CF62" s="1236"/>
      <c r="CG62" s="1236"/>
      <c r="CH62" s="1236"/>
      <c r="CI62" s="1236"/>
      <c r="CJ62" s="1236"/>
      <c r="CK62" s="1236"/>
      <c r="CL62" s="1236"/>
      <c r="CM62" s="1236"/>
      <c r="CN62" s="1236"/>
      <c r="CO62" s="1236"/>
      <c r="CP62" s="1236"/>
      <c r="CQ62" s="1236"/>
      <c r="CR62" s="1236"/>
      <c r="CS62" s="1236"/>
      <c r="CT62" s="1236"/>
      <c r="CU62" s="1236"/>
      <c r="CV62" s="1236"/>
      <c r="CW62" s="1236"/>
      <c r="CX62" s="1236"/>
      <c r="CY62" s="1236"/>
      <c r="CZ62" s="1236"/>
      <c r="DA62" s="1236"/>
      <c r="DB62" s="1236"/>
      <c r="DC62" s="1236"/>
      <c r="DD62" s="1236"/>
      <c r="DE62" s="249"/>
    </row>
    <row r="63" spans="1:109" ht="17.25">
      <c r="B63" s="306" t="s">
        <v>637</v>
      </c>
    </row>
    <row r="64" spans="1:109" ht="13.5">
      <c r="B64" s="253"/>
      <c r="G64" s="1233"/>
      <c r="I64" s="1235"/>
      <c r="J64" s="1235"/>
      <c r="K64" s="1235"/>
      <c r="L64" s="1235"/>
      <c r="M64" s="1235"/>
      <c r="N64" s="1234"/>
      <c r="AM64" s="1233"/>
      <c r="AN64" s="1233" t="s">
        <v>636</v>
      </c>
      <c r="AP64" s="1232"/>
      <c r="AQ64" s="1232"/>
      <c r="AR64" s="1232"/>
      <c r="AY64" s="1233"/>
      <c r="BA64" s="1232"/>
      <c r="BB64" s="1232"/>
      <c r="BC64" s="1232"/>
      <c r="BK64" s="1233"/>
      <c r="BM64" s="1232"/>
      <c r="BN64" s="1232"/>
      <c r="BO64" s="1232"/>
      <c r="BW64" s="1233"/>
      <c r="BY64" s="1232"/>
      <c r="BZ64" s="1232"/>
      <c r="CA64" s="1232"/>
      <c r="CI64" s="1233"/>
      <c r="CK64" s="1232"/>
      <c r="CL64" s="1232"/>
      <c r="CM64" s="1232"/>
      <c r="CU64" s="1233"/>
      <c r="CW64" s="1232"/>
      <c r="CX64" s="1232"/>
      <c r="CY64" s="1232"/>
    </row>
    <row r="65" spans="2:107" ht="13.5">
      <c r="B65" s="253"/>
      <c r="AN65" s="1231" t="s">
        <v>635</v>
      </c>
      <c r="AO65" s="1230"/>
      <c r="AP65" s="1230"/>
      <c r="AQ65" s="1230"/>
      <c r="AR65" s="1230"/>
      <c r="AS65" s="1230"/>
      <c r="AT65" s="1230"/>
      <c r="AU65" s="1230"/>
      <c r="AV65" s="1230"/>
      <c r="AW65" s="1230"/>
      <c r="AX65" s="1230"/>
      <c r="AY65" s="1230"/>
      <c r="AZ65" s="1230"/>
      <c r="BA65" s="1230"/>
      <c r="BB65" s="1230"/>
      <c r="BC65" s="1230"/>
      <c r="BD65" s="1230"/>
      <c r="BE65" s="1230"/>
      <c r="BF65" s="1230"/>
      <c r="BG65" s="1230"/>
      <c r="BH65" s="1230"/>
      <c r="BI65" s="1230"/>
      <c r="BJ65" s="1230"/>
      <c r="BK65" s="1230"/>
      <c r="BL65" s="1230"/>
      <c r="BM65" s="1230"/>
      <c r="BN65" s="1230"/>
      <c r="BO65" s="1230"/>
      <c r="BP65" s="1230"/>
      <c r="BQ65" s="1230"/>
      <c r="BR65" s="1230"/>
      <c r="BS65" s="1230"/>
      <c r="BT65" s="1230"/>
      <c r="BU65" s="1230"/>
      <c r="BV65" s="1230"/>
      <c r="BW65" s="1230"/>
      <c r="BX65" s="1230"/>
      <c r="BY65" s="1230"/>
      <c r="BZ65" s="1230"/>
      <c r="CA65" s="1230"/>
      <c r="CB65" s="1230"/>
      <c r="CC65" s="1230"/>
      <c r="CD65" s="1230"/>
      <c r="CE65" s="1230"/>
      <c r="CF65" s="1230"/>
      <c r="CG65" s="1230"/>
      <c r="CH65" s="1230"/>
      <c r="CI65" s="1230"/>
      <c r="CJ65" s="1230"/>
      <c r="CK65" s="1230"/>
      <c r="CL65" s="1230"/>
      <c r="CM65" s="1230"/>
      <c r="CN65" s="1230"/>
      <c r="CO65" s="1230"/>
      <c r="CP65" s="1230"/>
      <c r="CQ65" s="1230"/>
      <c r="CR65" s="1230"/>
      <c r="CS65" s="1230"/>
      <c r="CT65" s="1230"/>
      <c r="CU65" s="1230"/>
      <c r="CV65" s="1230"/>
      <c r="CW65" s="1230"/>
      <c r="CX65" s="1230"/>
      <c r="CY65" s="1230"/>
      <c r="CZ65" s="1230"/>
      <c r="DA65" s="1230"/>
      <c r="DB65" s="1230"/>
      <c r="DC65" s="1229"/>
    </row>
    <row r="66" spans="2:107" ht="13.5">
      <c r="B66" s="253"/>
      <c r="AN66" s="1228"/>
      <c r="AO66" s="1227"/>
      <c r="AP66" s="1227"/>
      <c r="AQ66" s="1227"/>
      <c r="AR66" s="1227"/>
      <c r="AS66" s="1227"/>
      <c r="AT66" s="1227"/>
      <c r="AU66" s="1227"/>
      <c r="AV66" s="1227"/>
      <c r="AW66" s="1227"/>
      <c r="AX66" s="1227"/>
      <c r="AY66" s="1227"/>
      <c r="AZ66" s="1227"/>
      <c r="BA66" s="1227"/>
      <c r="BB66" s="1227"/>
      <c r="BC66" s="1227"/>
      <c r="BD66" s="1227"/>
      <c r="BE66" s="1227"/>
      <c r="BF66" s="1227"/>
      <c r="BG66" s="1227"/>
      <c r="BH66" s="1227"/>
      <c r="BI66" s="1227"/>
      <c r="BJ66" s="1227"/>
      <c r="BK66" s="1227"/>
      <c r="BL66" s="1227"/>
      <c r="BM66" s="1227"/>
      <c r="BN66" s="1227"/>
      <c r="BO66" s="1227"/>
      <c r="BP66" s="1227"/>
      <c r="BQ66" s="1227"/>
      <c r="BR66" s="1227"/>
      <c r="BS66" s="1227"/>
      <c r="BT66" s="1227"/>
      <c r="BU66" s="1227"/>
      <c r="BV66" s="1227"/>
      <c r="BW66" s="1227"/>
      <c r="BX66" s="1227"/>
      <c r="BY66" s="1227"/>
      <c r="BZ66" s="1227"/>
      <c r="CA66" s="1227"/>
      <c r="CB66" s="1227"/>
      <c r="CC66" s="1227"/>
      <c r="CD66" s="1227"/>
      <c r="CE66" s="1227"/>
      <c r="CF66" s="1227"/>
      <c r="CG66" s="1227"/>
      <c r="CH66" s="1227"/>
      <c r="CI66" s="1227"/>
      <c r="CJ66" s="1227"/>
      <c r="CK66" s="1227"/>
      <c r="CL66" s="1227"/>
      <c r="CM66" s="1227"/>
      <c r="CN66" s="1227"/>
      <c r="CO66" s="1227"/>
      <c r="CP66" s="1227"/>
      <c r="CQ66" s="1227"/>
      <c r="CR66" s="1227"/>
      <c r="CS66" s="1227"/>
      <c r="CT66" s="1227"/>
      <c r="CU66" s="1227"/>
      <c r="CV66" s="1227"/>
      <c r="CW66" s="1227"/>
      <c r="CX66" s="1227"/>
      <c r="CY66" s="1227"/>
      <c r="CZ66" s="1227"/>
      <c r="DA66" s="1227"/>
      <c r="DB66" s="1227"/>
      <c r="DC66" s="1226"/>
    </row>
    <row r="67" spans="2:107" ht="13.5">
      <c r="B67" s="253"/>
      <c r="AN67" s="1228"/>
      <c r="AO67" s="1227"/>
      <c r="AP67" s="1227"/>
      <c r="AQ67" s="1227"/>
      <c r="AR67" s="1227"/>
      <c r="AS67" s="1227"/>
      <c r="AT67" s="1227"/>
      <c r="AU67" s="1227"/>
      <c r="AV67" s="1227"/>
      <c r="AW67" s="1227"/>
      <c r="AX67" s="1227"/>
      <c r="AY67" s="1227"/>
      <c r="AZ67" s="1227"/>
      <c r="BA67" s="1227"/>
      <c r="BB67" s="1227"/>
      <c r="BC67" s="1227"/>
      <c r="BD67" s="1227"/>
      <c r="BE67" s="1227"/>
      <c r="BF67" s="1227"/>
      <c r="BG67" s="1227"/>
      <c r="BH67" s="1227"/>
      <c r="BI67" s="1227"/>
      <c r="BJ67" s="1227"/>
      <c r="BK67" s="1227"/>
      <c r="BL67" s="1227"/>
      <c r="BM67" s="1227"/>
      <c r="BN67" s="1227"/>
      <c r="BO67" s="1227"/>
      <c r="BP67" s="1227"/>
      <c r="BQ67" s="1227"/>
      <c r="BR67" s="1227"/>
      <c r="BS67" s="1227"/>
      <c r="BT67" s="1227"/>
      <c r="BU67" s="1227"/>
      <c r="BV67" s="1227"/>
      <c r="BW67" s="1227"/>
      <c r="BX67" s="1227"/>
      <c r="BY67" s="1227"/>
      <c r="BZ67" s="1227"/>
      <c r="CA67" s="1227"/>
      <c r="CB67" s="1227"/>
      <c r="CC67" s="1227"/>
      <c r="CD67" s="1227"/>
      <c r="CE67" s="1227"/>
      <c r="CF67" s="1227"/>
      <c r="CG67" s="1227"/>
      <c r="CH67" s="1227"/>
      <c r="CI67" s="1227"/>
      <c r="CJ67" s="1227"/>
      <c r="CK67" s="1227"/>
      <c r="CL67" s="1227"/>
      <c r="CM67" s="1227"/>
      <c r="CN67" s="1227"/>
      <c r="CO67" s="1227"/>
      <c r="CP67" s="1227"/>
      <c r="CQ67" s="1227"/>
      <c r="CR67" s="1227"/>
      <c r="CS67" s="1227"/>
      <c r="CT67" s="1227"/>
      <c r="CU67" s="1227"/>
      <c r="CV67" s="1227"/>
      <c r="CW67" s="1227"/>
      <c r="CX67" s="1227"/>
      <c r="CY67" s="1227"/>
      <c r="CZ67" s="1227"/>
      <c r="DA67" s="1227"/>
      <c r="DB67" s="1227"/>
      <c r="DC67" s="1226"/>
    </row>
    <row r="68" spans="2:107" ht="13.5">
      <c r="B68" s="253"/>
      <c r="AN68" s="1228"/>
      <c r="AO68" s="1227"/>
      <c r="AP68" s="1227"/>
      <c r="AQ68" s="1227"/>
      <c r="AR68" s="1227"/>
      <c r="AS68" s="1227"/>
      <c r="AT68" s="1227"/>
      <c r="AU68" s="1227"/>
      <c r="AV68" s="1227"/>
      <c r="AW68" s="1227"/>
      <c r="AX68" s="1227"/>
      <c r="AY68" s="1227"/>
      <c r="AZ68" s="1227"/>
      <c r="BA68" s="1227"/>
      <c r="BB68" s="1227"/>
      <c r="BC68" s="1227"/>
      <c r="BD68" s="1227"/>
      <c r="BE68" s="1227"/>
      <c r="BF68" s="1227"/>
      <c r="BG68" s="1227"/>
      <c r="BH68" s="1227"/>
      <c r="BI68" s="1227"/>
      <c r="BJ68" s="1227"/>
      <c r="BK68" s="1227"/>
      <c r="BL68" s="1227"/>
      <c r="BM68" s="1227"/>
      <c r="BN68" s="1227"/>
      <c r="BO68" s="1227"/>
      <c r="BP68" s="1227"/>
      <c r="BQ68" s="1227"/>
      <c r="BR68" s="1227"/>
      <c r="BS68" s="1227"/>
      <c r="BT68" s="1227"/>
      <c r="BU68" s="1227"/>
      <c r="BV68" s="1227"/>
      <c r="BW68" s="1227"/>
      <c r="BX68" s="1227"/>
      <c r="BY68" s="1227"/>
      <c r="BZ68" s="1227"/>
      <c r="CA68" s="1227"/>
      <c r="CB68" s="1227"/>
      <c r="CC68" s="1227"/>
      <c r="CD68" s="1227"/>
      <c r="CE68" s="1227"/>
      <c r="CF68" s="1227"/>
      <c r="CG68" s="1227"/>
      <c r="CH68" s="1227"/>
      <c r="CI68" s="1227"/>
      <c r="CJ68" s="1227"/>
      <c r="CK68" s="1227"/>
      <c r="CL68" s="1227"/>
      <c r="CM68" s="1227"/>
      <c r="CN68" s="1227"/>
      <c r="CO68" s="1227"/>
      <c r="CP68" s="1227"/>
      <c r="CQ68" s="1227"/>
      <c r="CR68" s="1227"/>
      <c r="CS68" s="1227"/>
      <c r="CT68" s="1227"/>
      <c r="CU68" s="1227"/>
      <c r="CV68" s="1227"/>
      <c r="CW68" s="1227"/>
      <c r="CX68" s="1227"/>
      <c r="CY68" s="1227"/>
      <c r="CZ68" s="1227"/>
      <c r="DA68" s="1227"/>
      <c r="DB68" s="1227"/>
      <c r="DC68" s="1226"/>
    </row>
    <row r="69" spans="2:107" ht="13.5">
      <c r="B69" s="253"/>
      <c r="AN69" s="1225"/>
      <c r="AO69" s="1224"/>
      <c r="AP69" s="1224"/>
      <c r="AQ69" s="1224"/>
      <c r="AR69" s="1224"/>
      <c r="AS69" s="1224"/>
      <c r="AT69" s="1224"/>
      <c r="AU69" s="1224"/>
      <c r="AV69" s="1224"/>
      <c r="AW69" s="1224"/>
      <c r="AX69" s="1224"/>
      <c r="AY69" s="1224"/>
      <c r="AZ69" s="1224"/>
      <c r="BA69" s="1224"/>
      <c r="BB69" s="1224"/>
      <c r="BC69" s="1224"/>
      <c r="BD69" s="1224"/>
      <c r="BE69" s="1224"/>
      <c r="BF69" s="1224"/>
      <c r="BG69" s="1224"/>
      <c r="BH69" s="1224"/>
      <c r="BI69" s="1224"/>
      <c r="BJ69" s="1224"/>
      <c r="BK69" s="1224"/>
      <c r="BL69" s="1224"/>
      <c r="BM69" s="1224"/>
      <c r="BN69" s="1224"/>
      <c r="BO69" s="1224"/>
      <c r="BP69" s="1224"/>
      <c r="BQ69" s="1224"/>
      <c r="BR69" s="1224"/>
      <c r="BS69" s="1224"/>
      <c r="BT69" s="1224"/>
      <c r="BU69" s="1224"/>
      <c r="BV69" s="1224"/>
      <c r="BW69" s="1224"/>
      <c r="BX69" s="1224"/>
      <c r="BY69" s="1224"/>
      <c r="BZ69" s="1224"/>
      <c r="CA69" s="1224"/>
      <c r="CB69" s="1224"/>
      <c r="CC69" s="1224"/>
      <c r="CD69" s="1224"/>
      <c r="CE69" s="1224"/>
      <c r="CF69" s="1224"/>
      <c r="CG69" s="1224"/>
      <c r="CH69" s="1224"/>
      <c r="CI69" s="1224"/>
      <c r="CJ69" s="1224"/>
      <c r="CK69" s="1224"/>
      <c r="CL69" s="1224"/>
      <c r="CM69" s="1224"/>
      <c r="CN69" s="1224"/>
      <c r="CO69" s="1224"/>
      <c r="CP69" s="1224"/>
      <c r="CQ69" s="1224"/>
      <c r="CR69" s="1224"/>
      <c r="CS69" s="1224"/>
      <c r="CT69" s="1224"/>
      <c r="CU69" s="1224"/>
      <c r="CV69" s="1224"/>
      <c r="CW69" s="1224"/>
      <c r="CX69" s="1224"/>
      <c r="CY69" s="1224"/>
      <c r="CZ69" s="1224"/>
      <c r="DA69" s="1224"/>
      <c r="DB69" s="1224"/>
      <c r="DC69" s="1223"/>
    </row>
    <row r="70" spans="2:107" ht="13.5">
      <c r="B70" s="253"/>
      <c r="H70" s="1222"/>
      <c r="I70" s="1222"/>
      <c r="J70" s="1220"/>
      <c r="K70" s="1220"/>
      <c r="L70" s="1219"/>
      <c r="M70" s="1220"/>
      <c r="N70" s="1219"/>
      <c r="AN70" s="1210"/>
      <c r="AO70" s="1210"/>
      <c r="AP70" s="1210"/>
      <c r="AZ70" s="1210"/>
      <c r="BA70" s="1210"/>
      <c r="BB70" s="1210"/>
      <c r="BL70" s="1210"/>
      <c r="BM70" s="1210"/>
      <c r="BN70" s="1210"/>
      <c r="BX70" s="1210"/>
      <c r="BY70" s="1210"/>
      <c r="BZ70" s="1210"/>
      <c r="CJ70" s="1210"/>
      <c r="CK70" s="1210"/>
      <c r="CL70" s="1210"/>
      <c r="CV70" s="1210"/>
      <c r="CW70" s="1210"/>
      <c r="CX70" s="1210"/>
    </row>
    <row r="71" spans="2:107" ht="13.5">
      <c r="B71" s="253"/>
      <c r="G71" s="1218"/>
      <c r="I71" s="1221"/>
      <c r="J71" s="1220"/>
      <c r="K71" s="1220"/>
      <c r="L71" s="1219"/>
      <c r="M71" s="1220"/>
      <c r="N71" s="1219"/>
      <c r="AM71" s="1218"/>
      <c r="AN71" s="249" t="s">
        <v>634</v>
      </c>
    </row>
    <row r="72" spans="2:107" ht="13.5">
      <c r="B72" s="253"/>
      <c r="G72" s="1208"/>
      <c r="H72" s="1208"/>
      <c r="I72" s="1208"/>
      <c r="J72" s="1208"/>
      <c r="K72" s="1217"/>
      <c r="L72" s="1217"/>
      <c r="M72" s="1216"/>
      <c r="N72" s="1216"/>
      <c r="AN72" s="1215"/>
      <c r="AO72" s="1214"/>
      <c r="AP72" s="1214"/>
      <c r="AQ72" s="1214"/>
      <c r="AR72" s="1214"/>
      <c r="AS72" s="1214"/>
      <c r="AT72" s="1214"/>
      <c r="AU72" s="1214"/>
      <c r="AV72" s="1214"/>
      <c r="AW72" s="1214"/>
      <c r="AX72" s="1214"/>
      <c r="AY72" s="1214"/>
      <c r="AZ72" s="1214"/>
      <c r="BA72" s="1214"/>
      <c r="BB72" s="1214"/>
      <c r="BC72" s="1214"/>
      <c r="BD72" s="1214"/>
      <c r="BE72" s="1214"/>
      <c r="BF72" s="1214"/>
      <c r="BG72" s="1214"/>
      <c r="BH72" s="1214"/>
      <c r="BI72" s="1214"/>
      <c r="BJ72" s="1214"/>
      <c r="BK72" s="1214"/>
      <c r="BL72" s="1214"/>
      <c r="BM72" s="1214"/>
      <c r="BN72" s="1214"/>
      <c r="BO72" s="1213"/>
      <c r="BP72" s="1205" t="s">
        <v>583</v>
      </c>
      <c r="BQ72" s="1205"/>
      <c r="BR72" s="1205"/>
      <c r="BS72" s="1205"/>
      <c r="BT72" s="1205"/>
      <c r="BU72" s="1205"/>
      <c r="BV72" s="1205"/>
      <c r="BW72" s="1205"/>
      <c r="BX72" s="1205" t="s">
        <v>584</v>
      </c>
      <c r="BY72" s="1205"/>
      <c r="BZ72" s="1205"/>
      <c r="CA72" s="1205"/>
      <c r="CB72" s="1205"/>
      <c r="CC72" s="1205"/>
      <c r="CD72" s="1205"/>
      <c r="CE72" s="1205"/>
      <c r="CF72" s="1205" t="s">
        <v>585</v>
      </c>
      <c r="CG72" s="1205"/>
      <c r="CH72" s="1205"/>
      <c r="CI72" s="1205"/>
      <c r="CJ72" s="1205"/>
      <c r="CK72" s="1205"/>
      <c r="CL72" s="1205"/>
      <c r="CM72" s="1205"/>
      <c r="CN72" s="1205" t="s">
        <v>586</v>
      </c>
      <c r="CO72" s="1205"/>
      <c r="CP72" s="1205"/>
      <c r="CQ72" s="1205"/>
      <c r="CR72" s="1205"/>
      <c r="CS72" s="1205"/>
      <c r="CT72" s="1205"/>
      <c r="CU72" s="1205"/>
      <c r="CV72" s="1205" t="s">
        <v>587</v>
      </c>
      <c r="CW72" s="1205"/>
      <c r="CX72" s="1205"/>
      <c r="CY72" s="1205"/>
      <c r="CZ72" s="1205"/>
      <c r="DA72" s="1205"/>
      <c r="DB72" s="1205"/>
      <c r="DC72" s="1205"/>
    </row>
    <row r="73" spans="2:107" ht="13.5">
      <c r="B73" s="253"/>
      <c r="G73" s="1212"/>
      <c r="H73" s="1212"/>
      <c r="I73" s="1212"/>
      <c r="J73" s="1212"/>
      <c r="K73" s="1209"/>
      <c r="L73" s="1209"/>
      <c r="M73" s="1209"/>
      <c r="N73" s="1209"/>
      <c r="AM73" s="1210"/>
      <c r="AN73" s="1204" t="s">
        <v>633</v>
      </c>
      <c r="AO73" s="1204"/>
      <c r="AP73" s="1204"/>
      <c r="AQ73" s="1204"/>
      <c r="AR73" s="1204"/>
      <c r="AS73" s="1204"/>
      <c r="AT73" s="1204"/>
      <c r="AU73" s="1204"/>
      <c r="AV73" s="1204"/>
      <c r="AW73" s="1204"/>
      <c r="AX73" s="1204"/>
      <c r="AY73" s="1204"/>
      <c r="AZ73" s="1204"/>
      <c r="BA73" s="1204"/>
      <c r="BB73" s="1204" t="s">
        <v>631</v>
      </c>
      <c r="BC73" s="1204"/>
      <c r="BD73" s="1204"/>
      <c r="BE73" s="1204"/>
      <c r="BF73" s="1204"/>
      <c r="BG73" s="1204"/>
      <c r="BH73" s="1204"/>
      <c r="BI73" s="1204"/>
      <c r="BJ73" s="1204"/>
      <c r="BK73" s="1204"/>
      <c r="BL73" s="1204"/>
      <c r="BM73" s="1204"/>
      <c r="BN73" s="1204"/>
      <c r="BO73" s="1204"/>
      <c r="BP73" s="1203">
        <v>58.2</v>
      </c>
      <c r="BQ73" s="1203"/>
      <c r="BR73" s="1203"/>
      <c r="BS73" s="1203"/>
      <c r="BT73" s="1203"/>
      <c r="BU73" s="1203"/>
      <c r="BV73" s="1203"/>
      <c r="BW73" s="1203"/>
      <c r="BX73" s="1203">
        <v>51.8</v>
      </c>
      <c r="BY73" s="1203"/>
      <c r="BZ73" s="1203"/>
      <c r="CA73" s="1203"/>
      <c r="CB73" s="1203"/>
      <c r="CC73" s="1203"/>
      <c r="CD73" s="1203"/>
      <c r="CE73" s="1203"/>
      <c r="CF73" s="1203">
        <v>43</v>
      </c>
      <c r="CG73" s="1203"/>
      <c r="CH73" s="1203"/>
      <c r="CI73" s="1203"/>
      <c r="CJ73" s="1203"/>
      <c r="CK73" s="1203"/>
      <c r="CL73" s="1203"/>
      <c r="CM73" s="1203"/>
      <c r="CN73" s="1203">
        <v>30.7</v>
      </c>
      <c r="CO73" s="1203"/>
      <c r="CP73" s="1203"/>
      <c r="CQ73" s="1203"/>
      <c r="CR73" s="1203"/>
      <c r="CS73" s="1203"/>
      <c r="CT73" s="1203"/>
      <c r="CU73" s="1203"/>
      <c r="CV73" s="1203">
        <v>24.3</v>
      </c>
      <c r="CW73" s="1203"/>
      <c r="CX73" s="1203"/>
      <c r="CY73" s="1203"/>
      <c r="CZ73" s="1203"/>
      <c r="DA73" s="1203"/>
      <c r="DB73" s="1203"/>
      <c r="DC73" s="1203"/>
    </row>
    <row r="74" spans="2:107" ht="13.5">
      <c r="B74" s="253"/>
      <c r="G74" s="1212"/>
      <c r="H74" s="1212"/>
      <c r="I74" s="1212"/>
      <c r="J74" s="1212"/>
      <c r="K74" s="1209"/>
      <c r="L74" s="1209"/>
      <c r="M74" s="1209"/>
      <c r="N74" s="1209"/>
      <c r="AM74" s="1210"/>
      <c r="AN74" s="1204"/>
      <c r="AO74" s="1204"/>
      <c r="AP74" s="1204"/>
      <c r="AQ74" s="1204"/>
      <c r="AR74" s="1204"/>
      <c r="AS74" s="1204"/>
      <c r="AT74" s="1204"/>
      <c r="AU74" s="1204"/>
      <c r="AV74" s="1204"/>
      <c r="AW74" s="1204"/>
      <c r="AX74" s="1204"/>
      <c r="AY74" s="1204"/>
      <c r="AZ74" s="1204"/>
      <c r="BA74" s="1204"/>
      <c r="BB74" s="1204"/>
      <c r="BC74" s="1204"/>
      <c r="BD74" s="1204"/>
      <c r="BE74" s="1204"/>
      <c r="BF74" s="1204"/>
      <c r="BG74" s="1204"/>
      <c r="BH74" s="1204"/>
      <c r="BI74" s="1204"/>
      <c r="BJ74" s="1204"/>
      <c r="BK74" s="1204"/>
      <c r="BL74" s="1204"/>
      <c r="BM74" s="1204"/>
      <c r="BN74" s="1204"/>
      <c r="BO74" s="1204"/>
      <c r="BP74" s="1203"/>
      <c r="BQ74" s="1203"/>
      <c r="BR74" s="1203"/>
      <c r="BS74" s="1203"/>
      <c r="BT74" s="1203"/>
      <c r="BU74" s="1203"/>
      <c r="BV74" s="1203"/>
      <c r="BW74" s="1203"/>
      <c r="BX74" s="1203"/>
      <c r="BY74" s="1203"/>
      <c r="BZ74" s="1203"/>
      <c r="CA74" s="1203"/>
      <c r="CB74" s="1203"/>
      <c r="CC74" s="1203"/>
      <c r="CD74" s="1203"/>
      <c r="CE74" s="1203"/>
      <c r="CF74" s="1203"/>
      <c r="CG74" s="1203"/>
      <c r="CH74" s="1203"/>
      <c r="CI74" s="1203"/>
      <c r="CJ74" s="1203"/>
      <c r="CK74" s="1203"/>
      <c r="CL74" s="1203"/>
      <c r="CM74" s="1203"/>
      <c r="CN74" s="1203"/>
      <c r="CO74" s="1203"/>
      <c r="CP74" s="1203"/>
      <c r="CQ74" s="1203"/>
      <c r="CR74" s="1203"/>
      <c r="CS74" s="1203"/>
      <c r="CT74" s="1203"/>
      <c r="CU74" s="1203"/>
      <c r="CV74" s="1203"/>
      <c r="CW74" s="1203"/>
      <c r="CX74" s="1203"/>
      <c r="CY74" s="1203"/>
      <c r="CZ74" s="1203"/>
      <c r="DA74" s="1203"/>
      <c r="DB74" s="1203"/>
      <c r="DC74" s="1203"/>
    </row>
    <row r="75" spans="2:107" ht="13.5">
      <c r="B75" s="253"/>
      <c r="G75" s="1212"/>
      <c r="H75" s="1212"/>
      <c r="I75" s="1208"/>
      <c r="J75" s="1208"/>
      <c r="K75" s="1211"/>
      <c r="L75" s="1211"/>
      <c r="M75" s="1211"/>
      <c r="N75" s="1211"/>
      <c r="AM75" s="1210"/>
      <c r="AN75" s="1204"/>
      <c r="AO75" s="1204"/>
      <c r="AP75" s="1204"/>
      <c r="AQ75" s="1204"/>
      <c r="AR75" s="1204"/>
      <c r="AS75" s="1204"/>
      <c r="AT75" s="1204"/>
      <c r="AU75" s="1204"/>
      <c r="AV75" s="1204"/>
      <c r="AW75" s="1204"/>
      <c r="AX75" s="1204"/>
      <c r="AY75" s="1204"/>
      <c r="AZ75" s="1204"/>
      <c r="BA75" s="1204"/>
      <c r="BB75" s="1204" t="s">
        <v>630</v>
      </c>
      <c r="BC75" s="1204"/>
      <c r="BD75" s="1204"/>
      <c r="BE75" s="1204"/>
      <c r="BF75" s="1204"/>
      <c r="BG75" s="1204"/>
      <c r="BH75" s="1204"/>
      <c r="BI75" s="1204"/>
      <c r="BJ75" s="1204"/>
      <c r="BK75" s="1204"/>
      <c r="BL75" s="1204"/>
      <c r="BM75" s="1204"/>
      <c r="BN75" s="1204"/>
      <c r="BO75" s="1204"/>
      <c r="BP75" s="1203">
        <v>7.5</v>
      </c>
      <c r="BQ75" s="1203"/>
      <c r="BR75" s="1203"/>
      <c r="BS75" s="1203"/>
      <c r="BT75" s="1203"/>
      <c r="BU75" s="1203"/>
      <c r="BV75" s="1203"/>
      <c r="BW75" s="1203"/>
      <c r="BX75" s="1203">
        <v>7.7</v>
      </c>
      <c r="BY75" s="1203"/>
      <c r="BZ75" s="1203"/>
      <c r="CA75" s="1203"/>
      <c r="CB75" s="1203"/>
      <c r="CC75" s="1203"/>
      <c r="CD75" s="1203"/>
      <c r="CE75" s="1203"/>
      <c r="CF75" s="1203">
        <v>7.9</v>
      </c>
      <c r="CG75" s="1203"/>
      <c r="CH75" s="1203"/>
      <c r="CI75" s="1203"/>
      <c r="CJ75" s="1203"/>
      <c r="CK75" s="1203"/>
      <c r="CL75" s="1203"/>
      <c r="CM75" s="1203"/>
      <c r="CN75" s="1203">
        <v>7.9</v>
      </c>
      <c r="CO75" s="1203"/>
      <c r="CP75" s="1203"/>
      <c r="CQ75" s="1203"/>
      <c r="CR75" s="1203"/>
      <c r="CS75" s="1203"/>
      <c r="CT75" s="1203"/>
      <c r="CU75" s="1203"/>
      <c r="CV75" s="1203">
        <v>7.9</v>
      </c>
      <c r="CW75" s="1203"/>
      <c r="CX75" s="1203"/>
      <c r="CY75" s="1203"/>
      <c r="CZ75" s="1203"/>
      <c r="DA75" s="1203"/>
      <c r="DB75" s="1203"/>
      <c r="DC75" s="1203"/>
    </row>
    <row r="76" spans="2:107" ht="13.5">
      <c r="B76" s="253"/>
      <c r="G76" s="1212"/>
      <c r="H76" s="1212"/>
      <c r="I76" s="1208"/>
      <c r="J76" s="1208"/>
      <c r="K76" s="1211"/>
      <c r="L76" s="1211"/>
      <c r="M76" s="1211"/>
      <c r="N76" s="1211"/>
      <c r="AM76" s="1210"/>
      <c r="AN76" s="1204"/>
      <c r="AO76" s="1204"/>
      <c r="AP76" s="1204"/>
      <c r="AQ76" s="1204"/>
      <c r="AR76" s="1204"/>
      <c r="AS76" s="1204"/>
      <c r="AT76" s="1204"/>
      <c r="AU76" s="1204"/>
      <c r="AV76" s="1204"/>
      <c r="AW76" s="1204"/>
      <c r="AX76" s="1204"/>
      <c r="AY76" s="1204"/>
      <c r="AZ76" s="1204"/>
      <c r="BA76" s="1204"/>
      <c r="BB76" s="1204"/>
      <c r="BC76" s="1204"/>
      <c r="BD76" s="1204"/>
      <c r="BE76" s="1204"/>
      <c r="BF76" s="1204"/>
      <c r="BG76" s="1204"/>
      <c r="BH76" s="1204"/>
      <c r="BI76" s="1204"/>
      <c r="BJ76" s="1204"/>
      <c r="BK76" s="1204"/>
      <c r="BL76" s="1204"/>
      <c r="BM76" s="1204"/>
      <c r="BN76" s="1204"/>
      <c r="BO76" s="1204"/>
      <c r="BP76" s="1203"/>
      <c r="BQ76" s="1203"/>
      <c r="BR76" s="1203"/>
      <c r="BS76" s="1203"/>
      <c r="BT76" s="1203"/>
      <c r="BU76" s="1203"/>
      <c r="BV76" s="1203"/>
      <c r="BW76" s="1203"/>
      <c r="BX76" s="1203"/>
      <c r="BY76" s="1203"/>
      <c r="BZ76" s="1203"/>
      <c r="CA76" s="1203"/>
      <c r="CB76" s="1203"/>
      <c r="CC76" s="1203"/>
      <c r="CD76" s="1203"/>
      <c r="CE76" s="1203"/>
      <c r="CF76" s="1203"/>
      <c r="CG76" s="1203"/>
      <c r="CH76" s="1203"/>
      <c r="CI76" s="1203"/>
      <c r="CJ76" s="1203"/>
      <c r="CK76" s="1203"/>
      <c r="CL76" s="1203"/>
      <c r="CM76" s="1203"/>
      <c r="CN76" s="1203"/>
      <c r="CO76" s="1203"/>
      <c r="CP76" s="1203"/>
      <c r="CQ76" s="1203"/>
      <c r="CR76" s="1203"/>
      <c r="CS76" s="1203"/>
      <c r="CT76" s="1203"/>
      <c r="CU76" s="1203"/>
      <c r="CV76" s="1203"/>
      <c r="CW76" s="1203"/>
      <c r="CX76" s="1203"/>
      <c r="CY76" s="1203"/>
      <c r="CZ76" s="1203"/>
      <c r="DA76" s="1203"/>
      <c r="DB76" s="1203"/>
      <c r="DC76" s="1203"/>
    </row>
    <row r="77" spans="2:107" ht="13.5">
      <c r="B77" s="253"/>
      <c r="G77" s="1208"/>
      <c r="H77" s="1208"/>
      <c r="I77" s="1208"/>
      <c r="J77" s="1208"/>
      <c r="K77" s="1209"/>
      <c r="L77" s="1209"/>
      <c r="M77" s="1209"/>
      <c r="N77" s="1209"/>
      <c r="AN77" s="1205" t="s">
        <v>632</v>
      </c>
      <c r="AO77" s="1205"/>
      <c r="AP77" s="1205"/>
      <c r="AQ77" s="1205"/>
      <c r="AR77" s="1205"/>
      <c r="AS77" s="1205"/>
      <c r="AT77" s="1205"/>
      <c r="AU77" s="1205"/>
      <c r="AV77" s="1205"/>
      <c r="AW77" s="1205"/>
      <c r="AX77" s="1205"/>
      <c r="AY77" s="1205"/>
      <c r="AZ77" s="1205"/>
      <c r="BA77" s="1205"/>
      <c r="BB77" s="1204" t="s">
        <v>631</v>
      </c>
      <c r="BC77" s="1204"/>
      <c r="BD77" s="1204"/>
      <c r="BE77" s="1204"/>
      <c r="BF77" s="1204"/>
      <c r="BG77" s="1204"/>
      <c r="BH77" s="1204"/>
      <c r="BI77" s="1204"/>
      <c r="BJ77" s="1204"/>
      <c r="BK77" s="1204"/>
      <c r="BL77" s="1204"/>
      <c r="BM77" s="1204"/>
      <c r="BN77" s="1204"/>
      <c r="BO77" s="1204"/>
      <c r="BP77" s="1203">
        <v>34</v>
      </c>
      <c r="BQ77" s="1203"/>
      <c r="BR77" s="1203"/>
      <c r="BS77" s="1203"/>
      <c r="BT77" s="1203"/>
      <c r="BU77" s="1203"/>
      <c r="BV77" s="1203"/>
      <c r="BW77" s="1203"/>
      <c r="BX77" s="1203">
        <v>33.9</v>
      </c>
      <c r="BY77" s="1203"/>
      <c r="BZ77" s="1203"/>
      <c r="CA77" s="1203"/>
      <c r="CB77" s="1203"/>
      <c r="CC77" s="1203"/>
      <c r="CD77" s="1203"/>
      <c r="CE77" s="1203"/>
      <c r="CF77" s="1203">
        <v>31.5</v>
      </c>
      <c r="CG77" s="1203"/>
      <c r="CH77" s="1203"/>
      <c r="CI77" s="1203"/>
      <c r="CJ77" s="1203"/>
      <c r="CK77" s="1203"/>
      <c r="CL77" s="1203"/>
      <c r="CM77" s="1203"/>
      <c r="CN77" s="1203">
        <v>23.4</v>
      </c>
      <c r="CO77" s="1203"/>
      <c r="CP77" s="1203"/>
      <c r="CQ77" s="1203"/>
      <c r="CR77" s="1203"/>
      <c r="CS77" s="1203"/>
      <c r="CT77" s="1203"/>
      <c r="CU77" s="1203"/>
      <c r="CV77" s="1203">
        <v>18.2</v>
      </c>
      <c r="CW77" s="1203"/>
      <c r="CX77" s="1203"/>
      <c r="CY77" s="1203"/>
      <c r="CZ77" s="1203"/>
      <c r="DA77" s="1203"/>
      <c r="DB77" s="1203"/>
      <c r="DC77" s="1203"/>
    </row>
    <row r="78" spans="2:107" ht="13.5">
      <c r="B78" s="253"/>
      <c r="G78" s="1208"/>
      <c r="H78" s="1208"/>
      <c r="I78" s="1208"/>
      <c r="J78" s="1208"/>
      <c r="K78" s="1209"/>
      <c r="L78" s="1209"/>
      <c r="M78" s="1209"/>
      <c r="N78" s="1209"/>
      <c r="AN78" s="1205"/>
      <c r="AO78" s="1205"/>
      <c r="AP78" s="1205"/>
      <c r="AQ78" s="1205"/>
      <c r="AR78" s="1205"/>
      <c r="AS78" s="1205"/>
      <c r="AT78" s="1205"/>
      <c r="AU78" s="1205"/>
      <c r="AV78" s="1205"/>
      <c r="AW78" s="1205"/>
      <c r="AX78" s="1205"/>
      <c r="AY78" s="1205"/>
      <c r="AZ78" s="1205"/>
      <c r="BA78" s="1205"/>
      <c r="BB78" s="1204"/>
      <c r="BC78" s="1204"/>
      <c r="BD78" s="1204"/>
      <c r="BE78" s="1204"/>
      <c r="BF78" s="1204"/>
      <c r="BG78" s="1204"/>
      <c r="BH78" s="1204"/>
      <c r="BI78" s="1204"/>
      <c r="BJ78" s="1204"/>
      <c r="BK78" s="1204"/>
      <c r="BL78" s="1204"/>
      <c r="BM78" s="1204"/>
      <c r="BN78" s="1204"/>
      <c r="BO78" s="1204"/>
      <c r="BP78" s="1203"/>
      <c r="BQ78" s="1203"/>
      <c r="BR78" s="1203"/>
      <c r="BS78" s="1203"/>
      <c r="BT78" s="1203"/>
      <c r="BU78" s="1203"/>
      <c r="BV78" s="1203"/>
      <c r="BW78" s="1203"/>
      <c r="BX78" s="1203"/>
      <c r="BY78" s="1203"/>
      <c r="BZ78" s="1203"/>
      <c r="CA78" s="1203"/>
      <c r="CB78" s="1203"/>
      <c r="CC78" s="1203"/>
      <c r="CD78" s="1203"/>
      <c r="CE78" s="1203"/>
      <c r="CF78" s="1203"/>
      <c r="CG78" s="1203"/>
      <c r="CH78" s="1203"/>
      <c r="CI78" s="1203"/>
      <c r="CJ78" s="1203"/>
      <c r="CK78" s="1203"/>
      <c r="CL78" s="1203"/>
      <c r="CM78" s="1203"/>
      <c r="CN78" s="1203"/>
      <c r="CO78" s="1203"/>
      <c r="CP78" s="1203"/>
      <c r="CQ78" s="1203"/>
      <c r="CR78" s="1203"/>
      <c r="CS78" s="1203"/>
      <c r="CT78" s="1203"/>
      <c r="CU78" s="1203"/>
      <c r="CV78" s="1203"/>
      <c r="CW78" s="1203"/>
      <c r="CX78" s="1203"/>
      <c r="CY78" s="1203"/>
      <c r="CZ78" s="1203"/>
      <c r="DA78" s="1203"/>
      <c r="DB78" s="1203"/>
      <c r="DC78" s="1203"/>
    </row>
    <row r="79" spans="2:107" ht="13.5">
      <c r="B79" s="253"/>
      <c r="G79" s="1208"/>
      <c r="H79" s="1208"/>
      <c r="I79" s="1207"/>
      <c r="J79" s="1207"/>
      <c r="K79" s="1206"/>
      <c r="L79" s="1206"/>
      <c r="M79" s="1206"/>
      <c r="N79" s="1206"/>
      <c r="AN79" s="1205"/>
      <c r="AO79" s="1205"/>
      <c r="AP79" s="1205"/>
      <c r="AQ79" s="1205"/>
      <c r="AR79" s="1205"/>
      <c r="AS79" s="1205"/>
      <c r="AT79" s="1205"/>
      <c r="AU79" s="1205"/>
      <c r="AV79" s="1205"/>
      <c r="AW79" s="1205"/>
      <c r="AX79" s="1205"/>
      <c r="AY79" s="1205"/>
      <c r="AZ79" s="1205"/>
      <c r="BA79" s="1205"/>
      <c r="BB79" s="1204" t="s">
        <v>630</v>
      </c>
      <c r="BC79" s="1204"/>
      <c r="BD79" s="1204"/>
      <c r="BE79" s="1204"/>
      <c r="BF79" s="1204"/>
      <c r="BG79" s="1204"/>
      <c r="BH79" s="1204"/>
      <c r="BI79" s="1204"/>
      <c r="BJ79" s="1204"/>
      <c r="BK79" s="1204"/>
      <c r="BL79" s="1204"/>
      <c r="BM79" s="1204"/>
      <c r="BN79" s="1204"/>
      <c r="BO79" s="1204"/>
      <c r="BP79" s="1203">
        <v>5.9</v>
      </c>
      <c r="BQ79" s="1203"/>
      <c r="BR79" s="1203"/>
      <c r="BS79" s="1203"/>
      <c r="BT79" s="1203"/>
      <c r="BU79" s="1203"/>
      <c r="BV79" s="1203"/>
      <c r="BW79" s="1203"/>
      <c r="BX79" s="1203">
        <v>5.7</v>
      </c>
      <c r="BY79" s="1203"/>
      <c r="BZ79" s="1203"/>
      <c r="CA79" s="1203"/>
      <c r="CB79" s="1203"/>
      <c r="CC79" s="1203"/>
      <c r="CD79" s="1203"/>
      <c r="CE79" s="1203"/>
      <c r="CF79" s="1203">
        <v>5.4</v>
      </c>
      <c r="CG79" s="1203"/>
      <c r="CH79" s="1203"/>
      <c r="CI79" s="1203"/>
      <c r="CJ79" s="1203"/>
      <c r="CK79" s="1203"/>
      <c r="CL79" s="1203"/>
      <c r="CM79" s="1203"/>
      <c r="CN79" s="1203">
        <v>5.2</v>
      </c>
      <c r="CO79" s="1203"/>
      <c r="CP79" s="1203"/>
      <c r="CQ79" s="1203"/>
      <c r="CR79" s="1203"/>
      <c r="CS79" s="1203"/>
      <c r="CT79" s="1203"/>
      <c r="CU79" s="1203"/>
      <c r="CV79" s="1203">
        <v>5.2</v>
      </c>
      <c r="CW79" s="1203"/>
      <c r="CX79" s="1203"/>
      <c r="CY79" s="1203"/>
      <c r="CZ79" s="1203"/>
      <c r="DA79" s="1203"/>
      <c r="DB79" s="1203"/>
      <c r="DC79" s="1203"/>
    </row>
    <row r="80" spans="2:107" ht="13.5">
      <c r="B80" s="253"/>
      <c r="G80" s="1208"/>
      <c r="H80" s="1208"/>
      <c r="I80" s="1207"/>
      <c r="J80" s="1207"/>
      <c r="K80" s="1206"/>
      <c r="L80" s="1206"/>
      <c r="M80" s="1206"/>
      <c r="N80" s="1206"/>
      <c r="AN80" s="1205"/>
      <c r="AO80" s="1205"/>
      <c r="AP80" s="1205"/>
      <c r="AQ80" s="1205"/>
      <c r="AR80" s="1205"/>
      <c r="AS80" s="1205"/>
      <c r="AT80" s="1205"/>
      <c r="AU80" s="1205"/>
      <c r="AV80" s="1205"/>
      <c r="AW80" s="1205"/>
      <c r="AX80" s="1205"/>
      <c r="AY80" s="1205"/>
      <c r="AZ80" s="1205"/>
      <c r="BA80" s="1205"/>
      <c r="BB80" s="1204"/>
      <c r="BC80" s="1204"/>
      <c r="BD80" s="1204"/>
      <c r="BE80" s="1204"/>
      <c r="BF80" s="1204"/>
      <c r="BG80" s="1204"/>
      <c r="BH80" s="1204"/>
      <c r="BI80" s="1204"/>
      <c r="BJ80" s="1204"/>
      <c r="BK80" s="1204"/>
      <c r="BL80" s="1204"/>
      <c r="BM80" s="1204"/>
      <c r="BN80" s="1204"/>
      <c r="BO80" s="1204"/>
      <c r="BP80" s="1203"/>
      <c r="BQ80" s="1203"/>
      <c r="BR80" s="1203"/>
      <c r="BS80" s="1203"/>
      <c r="BT80" s="1203"/>
      <c r="BU80" s="1203"/>
      <c r="BV80" s="1203"/>
      <c r="BW80" s="1203"/>
      <c r="BX80" s="1203"/>
      <c r="BY80" s="1203"/>
      <c r="BZ80" s="1203"/>
      <c r="CA80" s="1203"/>
      <c r="CB80" s="1203"/>
      <c r="CC80" s="1203"/>
      <c r="CD80" s="1203"/>
      <c r="CE80" s="1203"/>
      <c r="CF80" s="1203"/>
      <c r="CG80" s="1203"/>
      <c r="CH80" s="1203"/>
      <c r="CI80" s="1203"/>
      <c r="CJ80" s="1203"/>
      <c r="CK80" s="1203"/>
      <c r="CL80" s="1203"/>
      <c r="CM80" s="1203"/>
      <c r="CN80" s="1203"/>
      <c r="CO80" s="1203"/>
      <c r="CP80" s="1203"/>
      <c r="CQ80" s="1203"/>
      <c r="CR80" s="1203"/>
      <c r="CS80" s="1203"/>
      <c r="CT80" s="1203"/>
      <c r="CU80" s="1203"/>
      <c r="CV80" s="1203"/>
      <c r="CW80" s="1203"/>
      <c r="CX80" s="1203"/>
      <c r="CY80" s="1203"/>
      <c r="CZ80" s="1203"/>
      <c r="DA80" s="1203"/>
      <c r="DB80" s="1203"/>
      <c r="DC80" s="1203"/>
    </row>
    <row r="81" spans="2:109" ht="13.5">
      <c r="B81" s="253"/>
    </row>
    <row r="82" spans="2:109" ht="17.25">
      <c r="B82" s="253"/>
      <c r="K82" s="1202"/>
      <c r="L82" s="1202"/>
      <c r="M82" s="1202"/>
      <c r="N82" s="1202"/>
      <c r="AQ82" s="1202"/>
      <c r="AR82" s="1202"/>
      <c r="AS82" s="1202"/>
      <c r="AT82" s="1202"/>
      <c r="BC82" s="1202"/>
      <c r="BD82" s="1202"/>
      <c r="BE82" s="1202"/>
      <c r="BF82" s="1202"/>
      <c r="BO82" s="1202"/>
      <c r="BP82" s="1202"/>
      <c r="BQ82" s="1202"/>
      <c r="BR82" s="1202"/>
      <c r="CA82" s="1202"/>
      <c r="CB82" s="1202"/>
      <c r="CC82" s="1202"/>
      <c r="CD82" s="1202"/>
      <c r="CM82" s="1202"/>
      <c r="CN82" s="1202"/>
      <c r="CO82" s="1202"/>
      <c r="CP82" s="1202"/>
      <c r="CY82" s="1202"/>
      <c r="CZ82" s="1202"/>
      <c r="DA82" s="1202"/>
      <c r="DB82" s="1202"/>
      <c r="DC82" s="1202"/>
    </row>
    <row r="83" spans="2:109" ht="13.5">
      <c r="B83" s="334"/>
      <c r="C83" s="305"/>
      <c r="D83" s="305"/>
      <c r="E83" s="305"/>
      <c r="F83" s="305"/>
      <c r="G83" s="305"/>
      <c r="H83" s="305"/>
      <c r="I83" s="305"/>
      <c r="J83" s="305"/>
      <c r="K83" s="305"/>
      <c r="L83" s="305"/>
      <c r="M83" s="305"/>
      <c r="N83" s="305"/>
      <c r="O83" s="305"/>
      <c r="P83" s="305"/>
      <c r="Q83" s="305"/>
      <c r="R83" s="305"/>
      <c r="S83" s="305"/>
      <c r="T83" s="305"/>
      <c r="U83" s="305"/>
      <c r="V83" s="305"/>
      <c r="W83" s="305"/>
      <c r="X83" s="305"/>
      <c r="Y83" s="305"/>
      <c r="Z83" s="305"/>
      <c r="AA83" s="305"/>
      <c r="AB83" s="305"/>
      <c r="AC83" s="305"/>
      <c r="AD83" s="305"/>
      <c r="AE83" s="305"/>
      <c r="AF83" s="305"/>
      <c r="AG83" s="305"/>
      <c r="AH83" s="305"/>
      <c r="AI83" s="305"/>
      <c r="AJ83" s="305"/>
      <c r="AK83" s="305"/>
      <c r="AL83" s="305"/>
      <c r="AM83" s="305"/>
      <c r="AN83" s="305"/>
      <c r="AO83" s="305"/>
      <c r="AP83" s="305"/>
      <c r="AQ83" s="305"/>
      <c r="AR83" s="305"/>
      <c r="AS83" s="305"/>
      <c r="AT83" s="305"/>
      <c r="AU83" s="305"/>
      <c r="AV83" s="305"/>
      <c r="AW83" s="305"/>
      <c r="AX83" s="305"/>
      <c r="AY83" s="305"/>
      <c r="AZ83" s="305"/>
      <c r="BA83" s="305"/>
      <c r="BB83" s="305"/>
      <c r="BC83" s="305"/>
      <c r="BD83" s="305"/>
      <c r="BE83" s="305"/>
      <c r="BF83" s="305"/>
      <c r="BG83" s="305"/>
      <c r="BH83" s="305"/>
      <c r="BI83" s="305"/>
      <c r="BJ83" s="305"/>
      <c r="BK83" s="305"/>
      <c r="BL83" s="305"/>
      <c r="BM83" s="305"/>
      <c r="BN83" s="305"/>
      <c r="BO83" s="305"/>
      <c r="BP83" s="305"/>
      <c r="BQ83" s="305"/>
      <c r="BR83" s="305"/>
      <c r="BS83" s="305"/>
      <c r="BT83" s="305"/>
      <c r="BU83" s="305"/>
      <c r="BV83" s="305"/>
      <c r="BW83" s="305"/>
      <c r="BX83" s="305"/>
      <c r="BY83" s="305"/>
      <c r="BZ83" s="305"/>
      <c r="CA83" s="305"/>
      <c r="CB83" s="305"/>
      <c r="CC83" s="305"/>
      <c r="CD83" s="305"/>
      <c r="CE83" s="305"/>
      <c r="CF83" s="305"/>
      <c r="CG83" s="305"/>
      <c r="CH83" s="305"/>
      <c r="CI83" s="305"/>
      <c r="CJ83" s="305"/>
      <c r="CK83" s="305"/>
      <c r="CL83" s="305"/>
      <c r="CM83" s="305"/>
      <c r="CN83" s="305"/>
      <c r="CO83" s="305"/>
      <c r="CP83" s="305"/>
      <c r="CQ83" s="305"/>
      <c r="CR83" s="305"/>
      <c r="CS83" s="305"/>
      <c r="CT83" s="305"/>
      <c r="CU83" s="305"/>
      <c r="CV83" s="305"/>
      <c r="CW83" s="305"/>
      <c r="CX83" s="305"/>
      <c r="CY83" s="305"/>
      <c r="CZ83" s="305"/>
      <c r="DA83" s="305"/>
      <c r="DB83" s="305"/>
      <c r="DC83" s="305"/>
      <c r="DD83" s="335"/>
    </row>
    <row r="84" spans="2:109" ht="13.5">
      <c r="DD84" s="249"/>
      <c r="DE84" s="249"/>
    </row>
    <row r="85" spans="2:109" ht="13.5">
      <c r="DD85" s="249"/>
      <c r="DE85" s="249"/>
    </row>
  </sheetData>
  <sheetProtection algorithmName="SHA-512" hashValue="4sHPQANSJQdHSPN+N3XFiCtFWRN/EgMcF1TnNBnobHn5ozsmeLiELnYjLTi3ARlM6u8PKT3gkw89ZDjhgXhpzA==" saltValue="56xlxb2ApPWWiJyaXqwD7w==" spinCount="100000" sheet="1" objects="1" scenarios="1" formatCells="0"/>
  <dataConsolidate/>
  <mergeCells count="112">
    <mergeCell ref="CV50:DC50"/>
    <mergeCell ref="CV51:DC52"/>
    <mergeCell ref="CN51:CU52"/>
    <mergeCell ref="G51:H54"/>
    <mergeCell ref="BX51:CE52"/>
    <mergeCell ref="CF51:CM52"/>
    <mergeCell ref="AN43:DC47"/>
    <mergeCell ref="CV53:DC54"/>
    <mergeCell ref="G50:J50"/>
    <mergeCell ref="AN50:BO50"/>
    <mergeCell ref="BP50:BW50"/>
    <mergeCell ref="BX50:CE50"/>
    <mergeCell ref="CF50:CM50"/>
    <mergeCell ref="CN50:CU50"/>
    <mergeCell ref="AN55:BA58"/>
    <mergeCell ref="BB55:BO56"/>
    <mergeCell ref="BP55:BW56"/>
    <mergeCell ref="BP57:BW58"/>
    <mergeCell ref="L57:L58"/>
    <mergeCell ref="M57:M58"/>
    <mergeCell ref="N57:N58"/>
    <mergeCell ref="BB57:BO58"/>
    <mergeCell ref="CF53:CM54"/>
    <mergeCell ref="AN51:BA54"/>
    <mergeCell ref="BB51:BO52"/>
    <mergeCell ref="BP51:BW52"/>
    <mergeCell ref="G55:H58"/>
    <mergeCell ref="I55:J56"/>
    <mergeCell ref="K55:K56"/>
    <mergeCell ref="L55:L56"/>
    <mergeCell ref="M55:M56"/>
    <mergeCell ref="N55:N56"/>
    <mergeCell ref="I57:J58"/>
    <mergeCell ref="K57:K58"/>
    <mergeCell ref="I53:J54"/>
    <mergeCell ref="K53:K54"/>
    <mergeCell ref="L53:L54"/>
    <mergeCell ref="M53:M54"/>
    <mergeCell ref="CN53:CU54"/>
    <mergeCell ref="I51:J52"/>
    <mergeCell ref="K51:K52"/>
    <mergeCell ref="L51:L52"/>
    <mergeCell ref="M51:M52"/>
    <mergeCell ref="N51:N52"/>
    <mergeCell ref="N53:N54"/>
    <mergeCell ref="BB53:BO54"/>
    <mergeCell ref="BP53:BW54"/>
    <mergeCell ref="BX53:CE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40C51C-12C9-47D9-A05D-FD5332F59911}">
  <sheetPr>
    <pageSetUpPr fitToPage="1"/>
  </sheetPr>
  <dimension ref="A1:DR125"/>
  <sheetViews>
    <sheetView showGridLines="0" zoomScale="70" zoomScaleNormal="70" zoomScaleSheetLayoutView="70" workbookViewId="0"/>
  </sheetViews>
  <sheetFormatPr defaultColWidth="0" defaultRowHeight="13.5" customHeight="1" zeroHeight="1"/>
  <cols>
    <col min="1" max="34" width="2.5" style="248" customWidth="1"/>
    <col min="35" max="122" width="2.5" style="247" customWidth="1"/>
    <col min="123" max="16384" width="2.5" style="247" hidden="1"/>
  </cols>
  <sheetData>
    <row r="1" spans="1:34" ht="13.5" customHeight="1">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row>
    <row r="2" spans="1:34">
      <c r="S2" s="247"/>
      <c r="AH2" s="247"/>
    </row>
    <row r="3" spans="1:34">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row>
    <row r="4" spans="1:34"/>
    <row r="5" spans="1:34"/>
    <row r="6" spans="1:34"/>
    <row r="7" spans="1:34"/>
    <row r="8" spans="1:34"/>
    <row r="9" spans="1:34">
      <c r="AH9" s="247"/>
    </row>
    <row r="10" spans="1:34"/>
    <row r="11" spans="1:34"/>
    <row r="12" spans="1:34"/>
    <row r="13" spans="1:34"/>
    <row r="14" spans="1:34"/>
    <row r="15" spans="1:34"/>
    <row r="16" spans="1:34"/>
    <row r="17" spans="12:34">
      <c r="AH17" s="247"/>
    </row>
    <row r="18" spans="12:34"/>
    <row r="19" spans="12:34"/>
    <row r="20" spans="12:34">
      <c r="AH20" s="247"/>
    </row>
    <row r="21" spans="12:34">
      <c r="AH21" s="247"/>
    </row>
    <row r="22" spans="12:34"/>
    <row r="23" spans="12:34"/>
    <row r="24" spans="12:34">
      <c r="Q24" s="247"/>
    </row>
    <row r="25" spans="12:34"/>
    <row r="26" spans="12:34"/>
    <row r="27" spans="12:34"/>
    <row r="28" spans="12:34">
      <c r="O28" s="247"/>
      <c r="T28" s="247"/>
      <c r="AH28" s="247"/>
    </row>
    <row r="29" spans="12:34"/>
    <row r="30" spans="12:34"/>
    <row r="31" spans="12:34">
      <c r="Q31" s="247"/>
    </row>
    <row r="32" spans="12:34">
      <c r="L32" s="247"/>
    </row>
    <row r="33" spans="2:34">
      <c r="C33" s="247"/>
      <c r="E33" s="247"/>
      <c r="G33" s="247"/>
      <c r="I33" s="247"/>
      <c r="X33" s="247"/>
    </row>
    <row r="34" spans="2:34">
      <c r="B34" s="247"/>
      <c r="P34" s="247"/>
      <c r="R34" s="247"/>
      <c r="T34" s="247"/>
    </row>
    <row r="35" spans="2:34">
      <c r="D35" s="247"/>
      <c r="W35" s="247"/>
      <c r="AC35" s="247"/>
      <c r="AD35" s="247"/>
      <c r="AE35" s="247"/>
      <c r="AF35" s="247"/>
      <c r="AG35" s="247"/>
      <c r="AH35" s="247"/>
    </row>
    <row r="36" spans="2:34">
      <c r="H36" s="247"/>
      <c r="J36" s="247"/>
      <c r="K36" s="247"/>
      <c r="M36" s="247"/>
      <c r="Y36" s="247"/>
      <c r="Z36" s="247"/>
      <c r="AA36" s="247"/>
      <c r="AB36" s="247"/>
      <c r="AC36" s="247"/>
      <c r="AD36" s="247"/>
      <c r="AE36" s="247"/>
      <c r="AF36" s="247"/>
      <c r="AG36" s="247"/>
      <c r="AH36" s="247"/>
    </row>
    <row r="37" spans="2:34">
      <c r="AH37" s="247"/>
    </row>
    <row r="38" spans="2:34">
      <c r="AG38" s="247"/>
      <c r="AH38" s="247"/>
    </row>
    <row r="39" spans="2:34"/>
    <row r="40" spans="2:34">
      <c r="X40" s="247"/>
    </row>
    <row r="41" spans="2:34">
      <c r="R41" s="247"/>
    </row>
    <row r="42" spans="2:34">
      <c r="W42" s="247"/>
    </row>
    <row r="43" spans="2:34">
      <c r="Y43" s="247"/>
      <c r="Z43" s="247"/>
      <c r="AA43" s="247"/>
      <c r="AB43" s="247"/>
      <c r="AC43" s="247"/>
      <c r="AD43" s="247"/>
      <c r="AE43" s="247"/>
      <c r="AF43" s="247"/>
      <c r="AG43" s="247"/>
      <c r="AH43" s="247"/>
    </row>
    <row r="44" spans="2:34">
      <c r="AH44" s="247"/>
    </row>
    <row r="45" spans="2:34">
      <c r="X45" s="247"/>
    </row>
    <row r="46" spans="2:34"/>
    <row r="47" spans="2:34"/>
    <row r="48" spans="2:34">
      <c r="W48" s="247"/>
      <c r="Y48" s="247"/>
      <c r="Z48" s="247"/>
      <c r="AA48" s="247"/>
      <c r="AB48" s="247"/>
      <c r="AC48" s="247"/>
      <c r="AD48" s="247"/>
      <c r="AE48" s="247"/>
      <c r="AF48" s="247"/>
      <c r="AG48" s="247"/>
      <c r="AH48" s="247"/>
    </row>
    <row r="49" spans="28:34"/>
    <row r="50" spans="28:34">
      <c r="AE50" s="247"/>
      <c r="AF50" s="247"/>
      <c r="AG50" s="247"/>
      <c r="AH50" s="247"/>
    </row>
    <row r="51" spans="28:34">
      <c r="AC51" s="247"/>
      <c r="AD51" s="247"/>
      <c r="AE51" s="247"/>
      <c r="AF51" s="247"/>
      <c r="AG51" s="247"/>
      <c r="AH51" s="247"/>
    </row>
    <row r="52" spans="28:34"/>
    <row r="53" spans="28:34">
      <c r="AF53" s="247"/>
      <c r="AG53" s="247"/>
      <c r="AH53" s="247"/>
    </row>
    <row r="54" spans="28:34">
      <c r="AH54" s="247"/>
    </row>
    <row r="55" spans="28:34"/>
    <row r="56" spans="28:34">
      <c r="AB56" s="247"/>
      <c r="AC56" s="247"/>
      <c r="AD56" s="247"/>
      <c r="AE56" s="247"/>
      <c r="AF56" s="247"/>
      <c r="AG56" s="247"/>
      <c r="AH56" s="247"/>
    </row>
    <row r="57" spans="28:34">
      <c r="AH57" s="247"/>
    </row>
    <row r="58" spans="28:34">
      <c r="AH58" s="247"/>
    </row>
    <row r="59" spans="28:34"/>
    <row r="60" spans="28:34"/>
    <row r="61" spans="28:34"/>
    <row r="62" spans="28:34"/>
    <row r="63" spans="28:34">
      <c r="AH63" s="247"/>
    </row>
    <row r="64" spans="28:34">
      <c r="AG64" s="247"/>
      <c r="AH64" s="247"/>
    </row>
    <row r="65" spans="28:34"/>
    <row r="66" spans="28:34"/>
    <row r="67" spans="28:34"/>
    <row r="68" spans="28:34">
      <c r="AB68" s="247"/>
      <c r="AC68" s="247"/>
      <c r="AD68" s="247"/>
      <c r="AE68" s="247"/>
      <c r="AF68" s="247"/>
      <c r="AG68" s="247"/>
      <c r="AH68" s="247"/>
    </row>
    <row r="69" spans="28:34">
      <c r="AF69" s="247"/>
      <c r="AG69" s="247"/>
      <c r="AH69" s="247"/>
    </row>
    <row r="70" spans="28:34"/>
    <row r="71" spans="28:34"/>
    <row r="72" spans="28:34"/>
    <row r="73" spans="28:34"/>
    <row r="74" spans="28:34"/>
    <row r="75" spans="28:34">
      <c r="AH75" s="247"/>
    </row>
    <row r="76" spans="28:34">
      <c r="AF76" s="247"/>
      <c r="AG76" s="247"/>
      <c r="AH76" s="247"/>
    </row>
    <row r="77" spans="28:34">
      <c r="AG77" s="247"/>
      <c r="AH77" s="247"/>
    </row>
    <row r="78" spans="28:34"/>
    <row r="79" spans="28:34"/>
    <row r="80" spans="28:34"/>
    <row r="81" spans="25:34"/>
    <row r="82" spans="25:34">
      <c r="Y82" s="247"/>
    </row>
    <row r="83" spans="25:34">
      <c r="Y83" s="247"/>
      <c r="Z83" s="247"/>
      <c r="AA83" s="247"/>
      <c r="AB83" s="247"/>
      <c r="AC83" s="247"/>
      <c r="AD83" s="247"/>
      <c r="AE83" s="247"/>
      <c r="AF83" s="247"/>
      <c r="AG83" s="247"/>
      <c r="AH83" s="247"/>
    </row>
    <row r="84" spans="25:34"/>
    <row r="85" spans="25:34"/>
    <row r="86" spans="25:34"/>
    <row r="87" spans="25:34"/>
    <row r="88" spans="25:34">
      <c r="AH88" s="247"/>
    </row>
    <row r="89" spans="25:34"/>
    <row r="90" spans="25:34"/>
    <row r="91" spans="25:34"/>
    <row r="92" spans="25:34" ht="13.5" customHeight="1"/>
    <row r="93" spans="25:34" ht="13.5" customHeight="1"/>
    <row r="94" spans="25:34" ht="13.5" customHeight="1">
      <c r="AF94" s="247"/>
      <c r="AG94" s="247"/>
      <c r="AH94" s="247"/>
    </row>
    <row r="95" spans="25:34" ht="13.5" customHeight="1">
      <c r="AH95" s="247"/>
    </row>
    <row r="96" spans="25:34" ht="13.5" customHeight="1"/>
    <row r="97" spans="33:34" ht="13.5" customHeight="1"/>
    <row r="98" spans="33:34" ht="13.5" customHeight="1"/>
    <row r="99" spans="33:34" ht="13.5" customHeight="1"/>
    <row r="100" spans="33:34" ht="13.5" customHeight="1"/>
    <row r="101" spans="33:34" ht="13.5" customHeight="1">
      <c r="AH101" s="247"/>
    </row>
    <row r="102" spans="33:34" ht="13.5" customHeight="1"/>
    <row r="103" spans="33:34" ht="13.5" customHeight="1"/>
    <row r="104" spans="33:34" ht="13.5" customHeight="1">
      <c r="AG104" s="247"/>
      <c r="AH104" s="247"/>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47"/>
    </row>
    <row r="117" spans="34:122" ht="13.5" customHeight="1"/>
    <row r="118" spans="34:122" ht="13.5" customHeight="1"/>
    <row r="119" spans="34:122" ht="13.5" customHeight="1"/>
    <row r="120" spans="34:122" ht="13.5" customHeight="1">
      <c r="AH120" s="247"/>
    </row>
    <row r="121" spans="34:122" ht="13.5" customHeight="1">
      <c r="AH121" s="247"/>
    </row>
    <row r="122" spans="34:122" ht="13.5" customHeight="1"/>
    <row r="123" spans="34:122" ht="13.5" customHeight="1"/>
    <row r="124" spans="34:122" ht="13.5" customHeight="1"/>
    <row r="125" spans="34:122" ht="13.5" customHeight="1">
      <c r="DR125" s="247" t="s">
        <v>530</v>
      </c>
    </row>
  </sheetData>
  <sheetProtection algorithmName="SHA-512" hashValue="np+78hP24vfAS89WAz9aG34cjlX+BbLV6obskA+fwqymON8Mh7M/HYTzP+gPYG6RJLXig0BpkHW81D7xQshGyQ==" saltValue="VBASXW4k6IK2C9+wRTNDdA=="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CF6599-BA30-400D-B1D9-3F8115951A76}">
  <sheetPr>
    <pageSetUpPr fitToPage="1"/>
  </sheetPr>
  <dimension ref="A1:DR125"/>
  <sheetViews>
    <sheetView showGridLines="0" zoomScale="55" zoomScaleNormal="55" zoomScaleSheetLayoutView="55" workbookViewId="0"/>
  </sheetViews>
  <sheetFormatPr defaultColWidth="0" defaultRowHeight="13.5" customHeight="1" zeroHeight="1"/>
  <cols>
    <col min="1" max="34" width="2.5" style="248" customWidth="1"/>
    <col min="35" max="122" width="2.5" style="247" customWidth="1"/>
    <col min="123" max="16384" width="2.5" style="247" hidden="1"/>
  </cols>
  <sheetData>
    <row r="1" spans="2:34" ht="13.5" customHeight="1">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row>
    <row r="2" spans="2:34">
      <c r="S2" s="247"/>
      <c r="AH2" s="247"/>
    </row>
    <row r="3" spans="2:34">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row>
    <row r="4" spans="2:34"/>
    <row r="5" spans="2:34"/>
    <row r="6" spans="2:34"/>
    <row r="7" spans="2:34"/>
    <row r="8" spans="2:34"/>
    <row r="9" spans="2:34">
      <c r="AH9" s="247"/>
    </row>
    <row r="10" spans="2:34"/>
    <row r="11" spans="2:34"/>
    <row r="12" spans="2:34"/>
    <row r="13" spans="2:34"/>
    <row r="14" spans="2:34"/>
    <row r="15" spans="2:34"/>
    <row r="16" spans="2:34"/>
    <row r="17" spans="12:34">
      <c r="AH17" s="247"/>
    </row>
    <row r="18" spans="12:34"/>
    <row r="19" spans="12:34"/>
    <row r="20" spans="12:34">
      <c r="AH20" s="247"/>
    </row>
    <row r="21" spans="12:34">
      <c r="AH21" s="247"/>
    </row>
    <row r="22" spans="12:34"/>
    <row r="23" spans="12:34"/>
    <row r="24" spans="12:34">
      <c r="Q24" s="247"/>
    </row>
    <row r="25" spans="12:34"/>
    <row r="26" spans="12:34"/>
    <row r="27" spans="12:34"/>
    <row r="28" spans="12:34">
      <c r="O28" s="247"/>
      <c r="T28" s="247"/>
      <c r="AH28" s="247"/>
    </row>
    <row r="29" spans="12:34"/>
    <row r="30" spans="12:34"/>
    <row r="31" spans="12:34">
      <c r="Q31" s="247"/>
    </row>
    <row r="32" spans="12:34">
      <c r="L32" s="247"/>
    </row>
    <row r="33" spans="2:34">
      <c r="C33" s="247"/>
      <c r="E33" s="247"/>
      <c r="G33" s="247"/>
      <c r="I33" s="247"/>
      <c r="X33" s="247"/>
    </row>
    <row r="34" spans="2:34">
      <c r="B34" s="247"/>
      <c r="P34" s="247"/>
      <c r="R34" s="247"/>
      <c r="T34" s="247"/>
    </row>
    <row r="35" spans="2:34">
      <c r="D35" s="247"/>
      <c r="W35" s="247"/>
      <c r="AC35" s="247"/>
      <c r="AD35" s="247"/>
      <c r="AE35" s="247"/>
      <c r="AF35" s="247"/>
      <c r="AG35" s="247"/>
      <c r="AH35" s="247"/>
    </row>
    <row r="36" spans="2:34">
      <c r="H36" s="247"/>
      <c r="J36" s="247"/>
      <c r="K36" s="247"/>
      <c r="M36" s="247"/>
      <c r="Y36" s="247"/>
      <c r="Z36" s="247"/>
      <c r="AA36" s="247"/>
      <c r="AB36" s="247"/>
      <c r="AC36" s="247"/>
      <c r="AD36" s="247"/>
      <c r="AE36" s="247"/>
      <c r="AF36" s="247"/>
      <c r="AG36" s="247"/>
      <c r="AH36" s="247"/>
    </row>
    <row r="37" spans="2:34">
      <c r="AH37" s="247"/>
    </row>
    <row r="38" spans="2:34">
      <c r="AG38" s="247"/>
      <c r="AH38" s="247"/>
    </row>
    <row r="39" spans="2:34"/>
    <row r="40" spans="2:34">
      <c r="X40" s="247"/>
    </row>
    <row r="41" spans="2:34">
      <c r="R41" s="247"/>
    </row>
    <row r="42" spans="2:34">
      <c r="W42" s="247"/>
    </row>
    <row r="43" spans="2:34">
      <c r="Y43" s="247"/>
      <c r="Z43" s="247"/>
      <c r="AA43" s="247"/>
      <c r="AB43" s="247"/>
      <c r="AC43" s="247"/>
      <c r="AD43" s="247"/>
      <c r="AE43" s="247"/>
      <c r="AF43" s="247"/>
      <c r="AG43" s="247"/>
      <c r="AH43" s="247"/>
    </row>
    <row r="44" spans="2:34">
      <c r="AH44" s="247"/>
    </row>
    <row r="45" spans="2:34">
      <c r="X45" s="247"/>
    </row>
    <row r="46" spans="2:34"/>
    <row r="47" spans="2:34"/>
    <row r="48" spans="2:34">
      <c r="W48" s="247"/>
      <c r="Y48" s="247"/>
      <c r="Z48" s="247"/>
      <c r="AA48" s="247"/>
      <c r="AB48" s="247"/>
      <c r="AC48" s="247"/>
      <c r="AD48" s="247"/>
      <c r="AE48" s="247"/>
      <c r="AF48" s="247"/>
      <c r="AG48" s="247"/>
      <c r="AH48" s="247"/>
    </row>
    <row r="49" spans="28:34"/>
    <row r="50" spans="28:34">
      <c r="AE50" s="247"/>
      <c r="AF50" s="247"/>
      <c r="AG50" s="247"/>
      <c r="AH50" s="247"/>
    </row>
    <row r="51" spans="28:34">
      <c r="AC51" s="247"/>
      <c r="AD51" s="247"/>
      <c r="AE51" s="247"/>
      <c r="AF51" s="247"/>
      <c r="AG51" s="247"/>
      <c r="AH51" s="247"/>
    </row>
    <row r="52" spans="28:34"/>
    <row r="53" spans="28:34">
      <c r="AF53" s="247"/>
      <c r="AG53" s="247"/>
      <c r="AH53" s="247"/>
    </row>
    <row r="54" spans="28:34">
      <c r="AH54" s="247"/>
    </row>
    <row r="55" spans="28:34"/>
    <row r="56" spans="28:34">
      <c r="AB56" s="247"/>
      <c r="AC56" s="247"/>
      <c r="AD56" s="247"/>
      <c r="AE56" s="247"/>
      <c r="AF56" s="247"/>
      <c r="AG56" s="247"/>
      <c r="AH56" s="247"/>
    </row>
    <row r="57" spans="28:34">
      <c r="AH57" s="247"/>
    </row>
    <row r="58" spans="28:34">
      <c r="AH58" s="247"/>
    </row>
    <row r="59" spans="28:34">
      <c r="AG59" s="247"/>
      <c r="AH59" s="247"/>
    </row>
    <row r="60" spans="28:34"/>
    <row r="61" spans="28:34"/>
    <row r="62" spans="28:34"/>
    <row r="63" spans="28:34">
      <c r="AH63" s="247"/>
    </row>
    <row r="64" spans="28:34">
      <c r="AG64" s="247"/>
      <c r="AH64" s="247"/>
    </row>
    <row r="65" spans="28:34"/>
    <row r="66" spans="28:34"/>
    <row r="67" spans="28:34"/>
    <row r="68" spans="28:34">
      <c r="AB68" s="247"/>
      <c r="AC68" s="247"/>
      <c r="AD68" s="247"/>
      <c r="AE68" s="247"/>
      <c r="AF68" s="247"/>
      <c r="AG68" s="247"/>
      <c r="AH68" s="247"/>
    </row>
    <row r="69" spans="28:34">
      <c r="AF69" s="247"/>
      <c r="AG69" s="247"/>
      <c r="AH69" s="247"/>
    </row>
    <row r="70" spans="28:34"/>
    <row r="71" spans="28:34"/>
    <row r="72" spans="28:34"/>
    <row r="73" spans="28:34"/>
    <row r="74" spans="28:34"/>
    <row r="75" spans="28:34">
      <c r="AH75" s="247"/>
    </row>
    <row r="76" spans="28:34">
      <c r="AF76" s="247"/>
      <c r="AG76" s="247"/>
      <c r="AH76" s="247"/>
    </row>
    <row r="77" spans="28:34">
      <c r="AG77" s="247"/>
      <c r="AH77" s="247"/>
    </row>
    <row r="78" spans="28:34"/>
    <row r="79" spans="28:34"/>
    <row r="80" spans="28:34"/>
    <row r="81" spans="25:34"/>
    <row r="82" spans="25:34">
      <c r="Y82" s="247"/>
    </row>
    <row r="83" spans="25:34">
      <c r="Y83" s="247"/>
      <c r="Z83" s="247"/>
      <c r="AA83" s="247"/>
      <c r="AB83" s="247"/>
      <c r="AC83" s="247"/>
      <c r="AD83" s="247"/>
      <c r="AE83" s="247"/>
      <c r="AF83" s="247"/>
      <c r="AG83" s="247"/>
      <c r="AH83" s="247"/>
    </row>
    <row r="84" spans="25:34"/>
    <row r="85" spans="25:34"/>
    <row r="86" spans="25:34"/>
    <row r="87" spans="25:34"/>
    <row r="88" spans="25:34">
      <c r="AH88" s="247"/>
    </row>
    <row r="89" spans="25:34"/>
    <row r="90" spans="25:34"/>
    <row r="91" spans="25:34"/>
    <row r="92" spans="25:34" ht="13.5" customHeight="1"/>
    <row r="93" spans="25:34" ht="13.5" customHeight="1"/>
    <row r="94" spans="25:34" ht="13.5" customHeight="1">
      <c r="AF94" s="247"/>
      <c r="AG94" s="247"/>
      <c r="AH94" s="247"/>
    </row>
    <row r="95" spans="25:34" ht="13.5" customHeight="1">
      <c r="AH95" s="247"/>
    </row>
    <row r="96" spans="25:34" ht="13.5" customHeight="1"/>
    <row r="97" spans="33:34" ht="13.5" customHeight="1"/>
    <row r="98" spans="33:34" ht="13.5" customHeight="1"/>
    <row r="99" spans="33:34" ht="13.5" customHeight="1"/>
    <row r="100" spans="33:34" ht="13.5" customHeight="1"/>
    <row r="101" spans="33:34" ht="13.5" customHeight="1">
      <c r="AH101" s="247"/>
    </row>
    <row r="102" spans="33:34" ht="13.5" customHeight="1"/>
    <row r="103" spans="33:34" ht="13.5" customHeight="1"/>
    <row r="104" spans="33:34" ht="13.5" customHeight="1">
      <c r="AG104" s="247"/>
      <c r="AH104" s="247"/>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47"/>
    </row>
    <row r="117" spans="34:122" ht="13.5" customHeight="1"/>
    <row r="118" spans="34:122" ht="13.5" customHeight="1"/>
    <row r="119" spans="34:122" ht="13.5" customHeight="1"/>
    <row r="120" spans="34:122" ht="13.5" customHeight="1">
      <c r="AH120" s="247"/>
    </row>
    <row r="121" spans="34:122" ht="13.5" customHeight="1">
      <c r="AH121" s="247"/>
    </row>
    <row r="122" spans="34:122" ht="13.5" customHeight="1"/>
    <row r="123" spans="34:122" ht="13.5" customHeight="1"/>
    <row r="124" spans="34:122" ht="13.5" customHeight="1"/>
    <row r="125" spans="34:122" ht="13.5" customHeight="1">
      <c r="DR125" s="247" t="s">
        <v>530</v>
      </c>
    </row>
  </sheetData>
  <sheetProtection algorithmName="SHA-512" hashValue="eZjHjjF7hOyaftPYKpvt109+VJC4UIoASCiGrhMtIpbJuw95NCKcFaT/ANQRdb1hKMxZydW5Cw1oGFx+dNmr1w==" saltValue="6ZrSgLFenKE1/K3uqlmN3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36" customWidth="1"/>
    <col min="2" max="8" width="13.375" style="136" customWidth="1"/>
    <col min="9" max="16384" width="11.125" style="136"/>
  </cols>
  <sheetData>
    <row r="1" spans="1:8">
      <c r="A1" s="130"/>
      <c r="B1" s="131"/>
      <c r="C1" s="132"/>
      <c r="D1" s="133"/>
      <c r="E1" s="134"/>
      <c r="F1" s="134"/>
      <c r="G1" s="134"/>
      <c r="H1" s="135"/>
    </row>
    <row r="2" spans="1:8">
      <c r="A2" s="137"/>
      <c r="B2" s="138"/>
      <c r="C2" s="139"/>
      <c r="D2" s="140" t="s">
        <v>54</v>
      </c>
      <c r="E2" s="141"/>
      <c r="F2" s="142" t="s">
        <v>580</v>
      </c>
      <c r="G2" s="143"/>
      <c r="H2" s="144"/>
    </row>
    <row r="3" spans="1:8">
      <c r="A3" s="140" t="s">
        <v>573</v>
      </c>
      <c r="B3" s="145"/>
      <c r="C3" s="146"/>
      <c r="D3" s="147">
        <v>30281</v>
      </c>
      <c r="E3" s="148"/>
      <c r="F3" s="149">
        <v>46457</v>
      </c>
      <c r="G3" s="150"/>
      <c r="H3" s="151"/>
    </row>
    <row r="4" spans="1:8">
      <c r="A4" s="152"/>
      <c r="B4" s="153"/>
      <c r="C4" s="154"/>
      <c r="D4" s="155">
        <v>10811</v>
      </c>
      <c r="E4" s="156"/>
      <c r="F4" s="157">
        <v>24020</v>
      </c>
      <c r="G4" s="158"/>
      <c r="H4" s="159"/>
    </row>
    <row r="5" spans="1:8">
      <c r="A5" s="140" t="s">
        <v>575</v>
      </c>
      <c r="B5" s="145"/>
      <c r="C5" s="146"/>
      <c r="D5" s="147">
        <v>22851</v>
      </c>
      <c r="E5" s="148"/>
      <c r="F5" s="149">
        <v>51849</v>
      </c>
      <c r="G5" s="150"/>
      <c r="H5" s="151"/>
    </row>
    <row r="6" spans="1:8">
      <c r="A6" s="152"/>
      <c r="B6" s="153"/>
      <c r="C6" s="154"/>
      <c r="D6" s="155">
        <v>9709</v>
      </c>
      <c r="E6" s="156"/>
      <c r="F6" s="157">
        <v>26326</v>
      </c>
      <c r="G6" s="158"/>
      <c r="H6" s="159"/>
    </row>
    <row r="7" spans="1:8">
      <c r="A7" s="140" t="s">
        <v>576</v>
      </c>
      <c r="B7" s="145"/>
      <c r="C7" s="146"/>
      <c r="D7" s="147">
        <v>25257</v>
      </c>
      <c r="E7" s="148"/>
      <c r="F7" s="149">
        <v>52191</v>
      </c>
      <c r="G7" s="150"/>
      <c r="H7" s="151"/>
    </row>
    <row r="8" spans="1:8">
      <c r="A8" s="152"/>
      <c r="B8" s="153"/>
      <c r="C8" s="154"/>
      <c r="D8" s="155">
        <v>13576</v>
      </c>
      <c r="E8" s="156"/>
      <c r="F8" s="157">
        <v>26807</v>
      </c>
      <c r="G8" s="158"/>
      <c r="H8" s="159"/>
    </row>
    <row r="9" spans="1:8">
      <c r="A9" s="140" t="s">
        <v>577</v>
      </c>
      <c r="B9" s="145"/>
      <c r="C9" s="146"/>
      <c r="D9" s="147">
        <v>26339</v>
      </c>
      <c r="E9" s="148"/>
      <c r="F9" s="149">
        <v>48105</v>
      </c>
      <c r="G9" s="150"/>
      <c r="H9" s="151"/>
    </row>
    <row r="10" spans="1:8">
      <c r="A10" s="152"/>
      <c r="B10" s="153"/>
      <c r="C10" s="154"/>
      <c r="D10" s="155">
        <v>11905</v>
      </c>
      <c r="E10" s="156"/>
      <c r="F10" s="157">
        <v>24072</v>
      </c>
      <c r="G10" s="158"/>
      <c r="H10" s="159"/>
    </row>
    <row r="11" spans="1:8">
      <c r="A11" s="140" t="s">
        <v>578</v>
      </c>
      <c r="B11" s="145"/>
      <c r="C11" s="146"/>
      <c r="D11" s="147">
        <v>22798</v>
      </c>
      <c r="E11" s="148"/>
      <c r="F11" s="149">
        <v>47446</v>
      </c>
      <c r="G11" s="150"/>
      <c r="H11" s="151"/>
    </row>
    <row r="12" spans="1:8">
      <c r="A12" s="152"/>
      <c r="B12" s="153"/>
      <c r="C12" s="160"/>
      <c r="D12" s="155">
        <v>9749</v>
      </c>
      <c r="E12" s="156"/>
      <c r="F12" s="157">
        <v>24371</v>
      </c>
      <c r="G12" s="158"/>
      <c r="H12" s="159"/>
    </row>
    <row r="13" spans="1:8">
      <c r="A13" s="140"/>
      <c r="B13" s="145"/>
      <c r="C13" s="146"/>
      <c r="D13" s="147">
        <v>25505</v>
      </c>
      <c r="E13" s="148"/>
      <c r="F13" s="149">
        <v>49210</v>
      </c>
      <c r="G13" s="161"/>
      <c r="H13" s="151"/>
    </row>
    <row r="14" spans="1:8">
      <c r="A14" s="152"/>
      <c r="B14" s="153"/>
      <c r="C14" s="154"/>
      <c r="D14" s="155">
        <v>11150</v>
      </c>
      <c r="E14" s="156"/>
      <c r="F14" s="157">
        <v>25119</v>
      </c>
      <c r="G14" s="158"/>
      <c r="H14" s="159"/>
    </row>
    <row r="17" spans="1:11">
      <c r="A17" s="136" t="s">
        <v>55</v>
      </c>
    </row>
    <row r="18" spans="1:11">
      <c r="A18" s="162"/>
      <c r="B18" s="162" t="str">
        <f>実質収支比率等に係る経年分析!F$46</f>
        <v>H30</v>
      </c>
      <c r="C18" s="162" t="str">
        <f>実質収支比率等に係る経年分析!G$46</f>
        <v>R01</v>
      </c>
      <c r="D18" s="162" t="str">
        <f>実質収支比率等に係る経年分析!H$46</f>
        <v>R02</v>
      </c>
      <c r="E18" s="162" t="str">
        <f>実質収支比率等に係る経年分析!I$46</f>
        <v>R03</v>
      </c>
      <c r="F18" s="162" t="str">
        <f>実質収支比率等に係る経年分析!J$46</f>
        <v>R04</v>
      </c>
    </row>
    <row r="19" spans="1:11">
      <c r="A19" s="162" t="s">
        <v>56</v>
      </c>
      <c r="B19" s="162">
        <f>ROUND(VALUE(SUBSTITUTE(実質収支比率等に係る経年分析!F$48,"▲","-")),2)</f>
        <v>3.1</v>
      </c>
      <c r="C19" s="162">
        <f>ROUND(VALUE(SUBSTITUTE(実質収支比率等に係る経年分析!G$48,"▲","-")),2)</f>
        <v>2.78</v>
      </c>
      <c r="D19" s="162">
        <f>ROUND(VALUE(SUBSTITUTE(実質収支比率等に係る経年分析!H$48,"▲","-")),2)</f>
        <v>2.66</v>
      </c>
      <c r="E19" s="162">
        <f>ROUND(VALUE(SUBSTITUTE(実質収支比率等に係る経年分析!I$48,"▲","-")),2)</f>
        <v>3.14</v>
      </c>
      <c r="F19" s="162">
        <f>ROUND(VALUE(SUBSTITUTE(実質収支比率等に係る経年分析!J$48,"▲","-")),2)</f>
        <v>3.73</v>
      </c>
    </row>
    <row r="20" spans="1:11">
      <c r="A20" s="162" t="s">
        <v>57</v>
      </c>
      <c r="B20" s="162">
        <f>ROUND(VALUE(SUBSTITUTE(実質収支比率等に係る経年分析!F$47,"▲","-")),2)</f>
        <v>16.7</v>
      </c>
      <c r="C20" s="162">
        <f>ROUND(VALUE(SUBSTITUTE(実質収支比率等に係る経年分析!G$47,"▲","-")),2)</f>
        <v>17.399999999999999</v>
      </c>
      <c r="D20" s="162">
        <f>ROUND(VALUE(SUBSTITUTE(実質収支比率等に係る経年分析!H$47,"▲","-")),2)</f>
        <v>17.11</v>
      </c>
      <c r="E20" s="162">
        <f>ROUND(VALUE(SUBSTITUTE(実質収支比率等に係る経年分析!I$47,"▲","-")),2)</f>
        <v>16.34</v>
      </c>
      <c r="F20" s="162">
        <f>ROUND(VALUE(SUBSTITUTE(実質収支比率等に係る経年分析!J$47,"▲","-")),2)</f>
        <v>16.420000000000002</v>
      </c>
    </row>
    <row r="21" spans="1:11">
      <c r="A21" s="162" t="s">
        <v>58</v>
      </c>
      <c r="B21" s="162">
        <f>IF(ISNUMBER(VALUE(SUBSTITUTE(実質収支比率等に係る経年分析!F$49,"▲","-"))),ROUND(VALUE(SUBSTITUTE(実質収支比率等に係る経年分析!F$49,"▲","-")),2),NA())</f>
        <v>-0.49</v>
      </c>
      <c r="C21" s="162">
        <f>IF(ISNUMBER(VALUE(SUBSTITUTE(実質収支比率等に係る経年分析!G$49,"▲","-"))),ROUND(VALUE(SUBSTITUTE(実質収支比率等に係る経年分析!G$49,"▲","-")),2),NA())</f>
        <v>-0.96</v>
      </c>
      <c r="D21" s="162">
        <f>IF(ISNUMBER(VALUE(SUBSTITUTE(実質収支比率等に係る経年分析!H$49,"▲","-"))),ROUND(VALUE(SUBSTITUTE(実質収支比率等に係る経年分析!H$49,"▲","-")),2),NA())</f>
        <v>-1.32</v>
      </c>
      <c r="E21" s="162">
        <f>IF(ISNUMBER(VALUE(SUBSTITUTE(実質収支比率等に係る経年分析!I$49,"▲","-"))),ROUND(VALUE(SUBSTITUTE(実質収支比率等に係る経年分析!I$49,"▲","-")),2),NA())</f>
        <v>-0.65</v>
      </c>
      <c r="F21" s="162">
        <f>IF(ISNUMBER(VALUE(SUBSTITUTE(実質収支比率等に係る経年分析!J$49,"▲","-"))),ROUND(VALUE(SUBSTITUTE(実質収支比率等に係る経年分析!J$49,"▲","-")),2),NA())</f>
        <v>-1.17</v>
      </c>
    </row>
    <row r="24" spans="1:11">
      <c r="A24" s="136" t="s">
        <v>59</v>
      </c>
    </row>
    <row r="25" spans="1:11">
      <c r="A25" s="163"/>
      <c r="B25" s="163" t="str">
        <f>連結実質赤字比率に係る赤字・黒字の構成分析!F$33</f>
        <v>H30</v>
      </c>
      <c r="C25" s="163"/>
      <c r="D25" s="163" t="str">
        <f>連結実質赤字比率に係る赤字・黒字の構成分析!G$33</f>
        <v>R01</v>
      </c>
      <c r="E25" s="163"/>
      <c r="F25" s="163" t="str">
        <f>連結実質赤字比率に係る赤字・黒字の構成分析!H$33</f>
        <v>R02</v>
      </c>
      <c r="G25" s="163"/>
      <c r="H25" s="163" t="str">
        <f>連結実質赤字比率に係る赤字・黒字の構成分析!I$33</f>
        <v>R03</v>
      </c>
      <c r="I25" s="163"/>
      <c r="J25" s="163" t="str">
        <f>連結実質赤字比率に係る赤字・黒字の構成分析!J$33</f>
        <v>R04</v>
      </c>
      <c r="K25" s="163"/>
    </row>
    <row r="26" spans="1:11">
      <c r="A26" s="163"/>
      <c r="B26" s="163" t="s">
        <v>60</v>
      </c>
      <c r="C26" s="163" t="s">
        <v>61</v>
      </c>
      <c r="D26" s="163" t="s">
        <v>60</v>
      </c>
      <c r="E26" s="163" t="s">
        <v>61</v>
      </c>
      <c r="F26" s="163" t="s">
        <v>60</v>
      </c>
      <c r="G26" s="163" t="s">
        <v>61</v>
      </c>
      <c r="H26" s="163" t="s">
        <v>60</v>
      </c>
      <c r="I26" s="163" t="s">
        <v>61</v>
      </c>
      <c r="J26" s="163" t="s">
        <v>60</v>
      </c>
      <c r="K26" s="163" t="s">
        <v>61</v>
      </c>
    </row>
    <row r="27" spans="1:11">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6.56</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7.59</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8.23</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1.1000000000000001</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1.1499999999999999</v>
      </c>
    </row>
    <row r="28" spans="1:11">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c r="A29" s="163" t="str">
        <f>IF(連結実質赤字比率に係る赤字・黒字の構成分析!C$41="",NA(),連結実質赤字比率に係る赤字・黒字の構成分析!C$41)</f>
        <v>競輪事業特別会計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0.43</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0.56000000000000005</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0.56000000000000005</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0.54</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0.66</v>
      </c>
    </row>
    <row r="30" spans="1:11">
      <c r="A30" s="163" t="str">
        <f>IF(連結実質赤字比率に係る赤字・黒字の構成分析!C$40="",NA(),連結実質赤字比率に係る赤字・黒字の構成分析!C$40)</f>
        <v>介護保険事業特別会計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1.03</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0.48</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0.71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0.94</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0.93</v>
      </c>
    </row>
    <row r="31" spans="1:11">
      <c r="A31" s="163" t="str">
        <f>IF(連結実質赤字比率に係る赤字・黒字の構成分析!C$39="",NA(),連結実質赤字比率に係る赤字・黒字の構成分析!C$39)</f>
        <v>松山城観光事業特別会計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1.98</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2.0699999999999998</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1.83</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1.02</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1.02</v>
      </c>
    </row>
    <row r="32" spans="1:11">
      <c r="A32" s="163" t="str">
        <f>IF(連結実質赤字比率に係る赤字・黒字の構成分析!C$38="",NA(),連結実質赤字比率に係る赤字・黒字の構成分析!C$38)</f>
        <v>工業用水道事業会計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2.66</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2.71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2.58</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2.5</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2.66</v>
      </c>
    </row>
    <row r="33" spans="1:16">
      <c r="A33" s="163" t="str">
        <f>IF(連結実質赤字比率に係る赤字・黒字の構成分析!C$37="",NA(),連結実質赤字比率に係る赤字・黒字の構成分析!C$37)</f>
        <v>国民健康保険事業勘定特別会計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2.38</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2.81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3.35</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3.4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3</v>
      </c>
    </row>
    <row r="34" spans="1:16">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2.64</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2.41</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2.37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2.85</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3.41</v>
      </c>
    </row>
    <row r="35" spans="1:16">
      <c r="A35" s="163" t="str">
        <f>IF(連結実質赤字比率に係る赤字・黒字の構成分析!C$35="",NA(),連結実質赤字比率に係る赤字・黒字の構成分析!C$35)</f>
        <v>下水道事業会計</v>
      </c>
      <c r="B35" s="163" t="e">
        <f>IF(ROUND(VALUE(SUBSTITUTE(連結実質赤字比率に係る赤字・黒字の構成分析!F$35,"▲", "-")), 2) &lt; 0, ABS(ROUND(VALUE(SUBSTITUTE(連結実質赤字比率に係る赤字・黒字の構成分析!F$35,"▲", "-")), 2)), NA())</f>
        <v>#VALUE!</v>
      </c>
      <c r="C35" s="163" t="e">
        <f>IF(ROUND(VALUE(SUBSTITUTE(連結実質赤字比率に係る赤字・黒字の構成分析!F$35,"▲", "-")), 2) &gt;= 0, ABS(ROUND(VALUE(SUBSTITUTE(連結実質赤字比率に係る赤字・黒字の構成分析!F$35,"▲", "-")), 2)), NA())</f>
        <v>#VALUE!</v>
      </c>
      <c r="D35" s="163" t="e">
        <f>IF(ROUND(VALUE(SUBSTITUTE(連結実質赤字比率に係る赤字・黒字の構成分析!G$35,"▲", "-")), 2) &lt; 0, ABS(ROUND(VALUE(SUBSTITUTE(連結実質赤字比率に係る赤字・黒字の構成分析!G$35,"▲", "-")), 2)), NA())</f>
        <v>#VALUE!</v>
      </c>
      <c r="E35" s="163" t="e">
        <f>IF(ROUND(VALUE(SUBSTITUTE(連結実質赤字比率に係る赤字・黒字の構成分析!G$35,"▲", "-")), 2) &gt;= 0, ABS(ROUND(VALUE(SUBSTITUTE(連結実質赤字比率に係る赤字・黒字の構成分析!G$35,"▲", "-")), 2)), NA())</f>
        <v>#VALUE!</v>
      </c>
      <c r="F35" s="163" t="e">
        <f>IF(ROUND(VALUE(SUBSTITUTE(連結実質赤字比率に係る赤字・黒字の構成分析!H$35,"▲", "-")), 2) &lt; 0, ABS(ROUND(VALUE(SUBSTITUTE(連結実質赤字比率に係る赤字・黒字の構成分析!H$35,"▲", "-")), 2)), NA())</f>
        <v>#VALUE!</v>
      </c>
      <c r="G35" s="163" t="e">
        <f>IF(ROUND(VALUE(SUBSTITUTE(連結実質赤字比率に係る赤字・黒字の構成分析!H$35,"▲", "-")), 2) &gt;= 0, ABS(ROUND(VALUE(SUBSTITUTE(連結実質赤字比率に係る赤字・黒字の構成分析!H$35,"▲", "-")), 2)), NA())</f>
        <v>#VALUE!</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7.36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8.58</v>
      </c>
    </row>
    <row r="36" spans="1:16">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10.78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11.27</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10.82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11.7</v>
      </c>
    </row>
    <row r="39" spans="1:16">
      <c r="A39" s="136" t="s">
        <v>62</v>
      </c>
    </row>
    <row r="40" spans="1:16">
      <c r="A40" s="164"/>
      <c r="B40" s="164" t="str">
        <f>'実質公債費比率（分子）の構造'!K$44</f>
        <v>H30</v>
      </c>
      <c r="C40" s="164"/>
      <c r="D40" s="164"/>
      <c r="E40" s="164" t="str">
        <f>'実質公債費比率（分子）の構造'!L$44</f>
        <v>R01</v>
      </c>
      <c r="F40" s="164"/>
      <c r="G40" s="164"/>
      <c r="H40" s="164" t="str">
        <f>'実質公債費比率（分子）の構造'!M$44</f>
        <v>R02</v>
      </c>
      <c r="I40" s="164"/>
      <c r="J40" s="164"/>
      <c r="K40" s="164" t="str">
        <f>'実質公債費比率（分子）の構造'!N$44</f>
        <v>R03</v>
      </c>
      <c r="L40" s="164"/>
      <c r="M40" s="164"/>
      <c r="N40" s="164" t="str">
        <f>'実質公債費比率（分子）の構造'!O$44</f>
        <v>R04</v>
      </c>
      <c r="O40" s="164"/>
      <c r="P40" s="164"/>
    </row>
    <row r="41" spans="1:16">
      <c r="A41" s="164"/>
      <c r="B41" s="164" t="s">
        <v>63</v>
      </c>
      <c r="C41" s="164"/>
      <c r="D41" s="164" t="s">
        <v>64</v>
      </c>
      <c r="E41" s="164" t="s">
        <v>63</v>
      </c>
      <c r="F41" s="164"/>
      <c r="G41" s="164" t="s">
        <v>64</v>
      </c>
      <c r="H41" s="164" t="s">
        <v>63</v>
      </c>
      <c r="I41" s="164"/>
      <c r="J41" s="164" t="s">
        <v>64</v>
      </c>
      <c r="K41" s="164" t="s">
        <v>63</v>
      </c>
      <c r="L41" s="164"/>
      <c r="M41" s="164" t="s">
        <v>64</v>
      </c>
      <c r="N41" s="164" t="s">
        <v>63</v>
      </c>
      <c r="O41" s="164"/>
      <c r="P41" s="164" t="s">
        <v>64</v>
      </c>
    </row>
    <row r="42" spans="1:16">
      <c r="A42" s="164" t="s">
        <v>65</v>
      </c>
      <c r="B42" s="164"/>
      <c r="C42" s="164"/>
      <c r="D42" s="164">
        <f>'実質公債費比率（分子）の構造'!K$52</f>
        <v>14335</v>
      </c>
      <c r="E42" s="164"/>
      <c r="F42" s="164"/>
      <c r="G42" s="164">
        <f>'実質公債費比率（分子）の構造'!L$52</f>
        <v>14229</v>
      </c>
      <c r="H42" s="164"/>
      <c r="I42" s="164"/>
      <c r="J42" s="164">
        <f>'実質公債費比率（分子）の構造'!M$52</f>
        <v>13770</v>
      </c>
      <c r="K42" s="164"/>
      <c r="L42" s="164"/>
      <c r="M42" s="164">
        <f>'実質公債費比率（分子）の構造'!N$52</f>
        <v>13803</v>
      </c>
      <c r="N42" s="164"/>
      <c r="O42" s="164"/>
      <c r="P42" s="164">
        <f>'実質公債費比率（分子）の構造'!O$52</f>
        <v>14159</v>
      </c>
    </row>
    <row r="43" spans="1:16">
      <c r="A43" s="164" t="s">
        <v>66</v>
      </c>
      <c r="B43" s="164">
        <f>'実質公債費比率（分子）の構造'!K$51</f>
        <v>3</v>
      </c>
      <c r="C43" s="164"/>
      <c r="D43" s="164"/>
      <c r="E43" s="164">
        <f>'実質公債費比率（分子）の構造'!L$51</f>
        <v>1</v>
      </c>
      <c r="F43" s="164"/>
      <c r="G43" s="164"/>
      <c r="H43" s="164">
        <f>'実質公債費比率（分子）の構造'!M$51</f>
        <v>1</v>
      </c>
      <c r="I43" s="164"/>
      <c r="J43" s="164"/>
      <c r="K43" s="164">
        <f>'実質公債費比率（分子）の構造'!N$51</f>
        <v>3</v>
      </c>
      <c r="L43" s="164"/>
      <c r="M43" s="164"/>
      <c r="N43" s="164">
        <f>'実質公債費比率（分子）の構造'!O$51</f>
        <v>5</v>
      </c>
      <c r="O43" s="164"/>
      <c r="P43" s="164"/>
    </row>
    <row r="44" spans="1:16">
      <c r="A44" s="164" t="s">
        <v>67</v>
      </c>
      <c r="B44" s="164" t="str">
        <f>'実質公債費比率（分子）の構造'!K$50</f>
        <v>-</v>
      </c>
      <c r="C44" s="164"/>
      <c r="D44" s="164"/>
      <c r="E44" s="164">
        <f>'実質公債費比率（分子）の構造'!L$50</f>
        <v>0</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c r="A45" s="164" t="s">
        <v>68</v>
      </c>
      <c r="B45" s="164">
        <f>'実質公債費比率（分子）の構造'!K$49</f>
        <v>2</v>
      </c>
      <c r="C45" s="164"/>
      <c r="D45" s="164"/>
      <c r="E45" s="164">
        <f>'実質公債費比率（分子）の構造'!L$49</f>
        <v>3</v>
      </c>
      <c r="F45" s="164"/>
      <c r="G45" s="164"/>
      <c r="H45" s="164">
        <f>'実質公債費比率（分子）の構造'!M$49</f>
        <v>3</v>
      </c>
      <c r="I45" s="164"/>
      <c r="J45" s="164"/>
      <c r="K45" s="164">
        <f>'実質公債費比率（分子）の構造'!N$49</f>
        <v>174</v>
      </c>
      <c r="L45" s="164"/>
      <c r="M45" s="164"/>
      <c r="N45" s="164">
        <f>'実質公債費比率（分子）の構造'!O$49</f>
        <v>168</v>
      </c>
      <c r="O45" s="164"/>
      <c r="P45" s="164"/>
    </row>
    <row r="46" spans="1:16">
      <c r="A46" s="164" t="s">
        <v>69</v>
      </c>
      <c r="B46" s="164">
        <f>'実質公債費比率（分子）の構造'!K$48</f>
        <v>5296</v>
      </c>
      <c r="C46" s="164"/>
      <c r="D46" s="164"/>
      <c r="E46" s="164">
        <f>'実質公債費比率（分子）の構造'!L$48</f>
        <v>5453</v>
      </c>
      <c r="F46" s="164"/>
      <c r="G46" s="164"/>
      <c r="H46" s="164">
        <f>'実質公債費比率（分子）の構造'!M$48</f>
        <v>5411</v>
      </c>
      <c r="I46" s="164"/>
      <c r="J46" s="164"/>
      <c r="K46" s="164">
        <f>'実質公債費比率（分子）の構造'!N$48</f>
        <v>5259</v>
      </c>
      <c r="L46" s="164"/>
      <c r="M46" s="164"/>
      <c r="N46" s="164">
        <f>'実質公債費比率（分子）の構造'!O$48</f>
        <v>5285</v>
      </c>
      <c r="O46" s="164"/>
      <c r="P46" s="164"/>
    </row>
    <row r="47" spans="1:16">
      <c r="A47" s="164" t="s">
        <v>70</v>
      </c>
      <c r="B47" s="164">
        <f>'実質公債費比率（分子）の構造'!K$47</f>
        <v>433</v>
      </c>
      <c r="C47" s="164"/>
      <c r="D47" s="164"/>
      <c r="E47" s="164">
        <f>'実質公債費比率（分子）の構造'!L$47</f>
        <v>433</v>
      </c>
      <c r="F47" s="164"/>
      <c r="G47" s="164"/>
      <c r="H47" s="164">
        <f>'実質公債費比率（分子）の構造'!M$47</f>
        <v>433</v>
      </c>
      <c r="I47" s="164"/>
      <c r="J47" s="164"/>
      <c r="K47" s="164">
        <f>'実質公債費比率（分子）の構造'!N$47</f>
        <v>160</v>
      </c>
      <c r="L47" s="164"/>
      <c r="M47" s="164"/>
      <c r="N47" s="164">
        <f>'実質公債費比率（分子）の構造'!O$47</f>
        <v>160</v>
      </c>
      <c r="O47" s="164"/>
      <c r="P47" s="164"/>
    </row>
    <row r="48" spans="1:16">
      <c r="A48" s="164" t="s">
        <v>71</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c r="A49" s="164" t="s">
        <v>72</v>
      </c>
      <c r="B49" s="164">
        <f>'実質公債費比率（分子）の構造'!K$45</f>
        <v>15485</v>
      </c>
      <c r="C49" s="164"/>
      <c r="D49" s="164"/>
      <c r="E49" s="164">
        <f>'実質公債費比率（分子）の構造'!L$45</f>
        <v>15789</v>
      </c>
      <c r="F49" s="164"/>
      <c r="G49" s="164"/>
      <c r="H49" s="164">
        <f>'実質公債費比率（分子）の構造'!M$45</f>
        <v>15770</v>
      </c>
      <c r="I49" s="164"/>
      <c r="J49" s="164"/>
      <c r="K49" s="164">
        <f>'実質公債費比率（分子）の構造'!N$45</f>
        <v>15792</v>
      </c>
      <c r="L49" s="164"/>
      <c r="M49" s="164"/>
      <c r="N49" s="164">
        <f>'実質公債費比率（分子）の構造'!O$45</f>
        <v>16370</v>
      </c>
      <c r="O49" s="164"/>
      <c r="P49" s="164"/>
    </row>
    <row r="50" spans="1:16">
      <c r="A50" s="164" t="s">
        <v>73</v>
      </c>
      <c r="B50" s="164" t="e">
        <f>NA()</f>
        <v>#N/A</v>
      </c>
      <c r="C50" s="164">
        <f>IF(ISNUMBER('実質公債費比率（分子）の構造'!K$53),'実質公債費比率（分子）の構造'!K$53,NA())</f>
        <v>6884</v>
      </c>
      <c r="D50" s="164" t="e">
        <f>NA()</f>
        <v>#N/A</v>
      </c>
      <c r="E50" s="164" t="e">
        <f>NA()</f>
        <v>#N/A</v>
      </c>
      <c r="F50" s="164">
        <f>IF(ISNUMBER('実質公債費比率（分子）の構造'!L$53),'実質公債費比率（分子）の構造'!L$53,NA())</f>
        <v>7450</v>
      </c>
      <c r="G50" s="164" t="e">
        <f>NA()</f>
        <v>#N/A</v>
      </c>
      <c r="H50" s="164" t="e">
        <f>NA()</f>
        <v>#N/A</v>
      </c>
      <c r="I50" s="164">
        <f>IF(ISNUMBER('実質公債費比率（分子）の構造'!M$53),'実質公債費比率（分子）の構造'!M$53,NA())</f>
        <v>7848</v>
      </c>
      <c r="J50" s="164" t="e">
        <f>NA()</f>
        <v>#N/A</v>
      </c>
      <c r="K50" s="164" t="e">
        <f>NA()</f>
        <v>#N/A</v>
      </c>
      <c r="L50" s="164">
        <f>IF(ISNUMBER('実質公債費比率（分子）の構造'!N$53),'実質公債費比率（分子）の構造'!N$53,NA())</f>
        <v>7585</v>
      </c>
      <c r="M50" s="164" t="e">
        <f>NA()</f>
        <v>#N/A</v>
      </c>
      <c r="N50" s="164" t="e">
        <f>NA()</f>
        <v>#N/A</v>
      </c>
      <c r="O50" s="164">
        <f>IF(ISNUMBER('実質公債費比率（分子）の構造'!O$53),'実質公債費比率（分子）の構造'!O$53,NA())</f>
        <v>7829</v>
      </c>
      <c r="P50" s="164" t="e">
        <f>NA()</f>
        <v>#N/A</v>
      </c>
    </row>
    <row r="53" spans="1:16">
      <c r="A53" s="136" t="s">
        <v>74</v>
      </c>
    </row>
    <row r="54" spans="1:16">
      <c r="A54" s="163"/>
      <c r="B54" s="163" t="str">
        <f>'将来負担比率（分子）の構造'!I$40</f>
        <v>H30</v>
      </c>
      <c r="C54" s="163"/>
      <c r="D54" s="163"/>
      <c r="E54" s="163" t="str">
        <f>'将来負担比率（分子）の構造'!J$40</f>
        <v>R01</v>
      </c>
      <c r="F54" s="163"/>
      <c r="G54" s="163"/>
      <c r="H54" s="163" t="str">
        <f>'将来負担比率（分子）の構造'!K$40</f>
        <v>R02</v>
      </c>
      <c r="I54" s="163"/>
      <c r="J54" s="163"/>
      <c r="K54" s="163" t="str">
        <f>'将来負担比率（分子）の構造'!L$40</f>
        <v>R03</v>
      </c>
      <c r="L54" s="163"/>
      <c r="M54" s="163"/>
      <c r="N54" s="163" t="str">
        <f>'将来負担比率（分子）の構造'!M$40</f>
        <v>R04</v>
      </c>
      <c r="O54" s="163"/>
      <c r="P54" s="163"/>
    </row>
    <row r="55" spans="1:16">
      <c r="A55" s="163"/>
      <c r="B55" s="163" t="s">
        <v>75</v>
      </c>
      <c r="C55" s="163"/>
      <c r="D55" s="163" t="s">
        <v>76</v>
      </c>
      <c r="E55" s="163" t="s">
        <v>75</v>
      </c>
      <c r="F55" s="163"/>
      <c r="G55" s="163" t="s">
        <v>76</v>
      </c>
      <c r="H55" s="163" t="s">
        <v>75</v>
      </c>
      <c r="I55" s="163"/>
      <c r="J55" s="163" t="s">
        <v>76</v>
      </c>
      <c r="K55" s="163" t="s">
        <v>75</v>
      </c>
      <c r="L55" s="163"/>
      <c r="M55" s="163" t="s">
        <v>76</v>
      </c>
      <c r="N55" s="163" t="s">
        <v>75</v>
      </c>
      <c r="O55" s="163"/>
      <c r="P55" s="163" t="s">
        <v>76</v>
      </c>
    </row>
    <row r="56" spans="1:16">
      <c r="A56" s="163" t="s">
        <v>45</v>
      </c>
      <c r="B56" s="163"/>
      <c r="C56" s="163"/>
      <c r="D56" s="163">
        <f>'将来負担比率（分子）の構造'!I$52</f>
        <v>184381</v>
      </c>
      <c r="E56" s="163"/>
      <c r="F56" s="163"/>
      <c r="G56" s="163">
        <f>'将来負担比率（分子）の構造'!J$52</f>
        <v>183440</v>
      </c>
      <c r="H56" s="163"/>
      <c r="I56" s="163"/>
      <c r="J56" s="163">
        <f>'将来負担比率（分子）の構造'!K$52</f>
        <v>182508</v>
      </c>
      <c r="K56" s="163"/>
      <c r="L56" s="163"/>
      <c r="M56" s="163">
        <f>'将来負担比率（分子）の構造'!L$52</f>
        <v>180762</v>
      </c>
      <c r="N56" s="163"/>
      <c r="O56" s="163"/>
      <c r="P56" s="163">
        <f>'将来負担比率（分子）の構造'!M$52</f>
        <v>175566</v>
      </c>
    </row>
    <row r="57" spans="1:16">
      <c r="A57" s="163" t="s">
        <v>44</v>
      </c>
      <c r="B57" s="163"/>
      <c r="C57" s="163"/>
      <c r="D57" s="163">
        <f>'将来負担比率（分子）の構造'!I$51</f>
        <v>3595</v>
      </c>
      <c r="E57" s="163"/>
      <c r="F57" s="163"/>
      <c r="G57" s="163">
        <f>'将来負担比率（分子）の構造'!J$51</f>
        <v>3474</v>
      </c>
      <c r="H57" s="163"/>
      <c r="I57" s="163"/>
      <c r="J57" s="163">
        <f>'将来負担比率（分子）の構造'!K$51</f>
        <v>3785</v>
      </c>
      <c r="K57" s="163"/>
      <c r="L57" s="163"/>
      <c r="M57" s="163">
        <f>'将来負担比率（分子）の構造'!L$51</f>
        <v>2972</v>
      </c>
      <c r="N57" s="163"/>
      <c r="O57" s="163"/>
      <c r="P57" s="163">
        <f>'将来負担比率（分子）の構造'!M$51</f>
        <v>2905</v>
      </c>
    </row>
    <row r="58" spans="1:16">
      <c r="A58" s="163" t="s">
        <v>43</v>
      </c>
      <c r="B58" s="163"/>
      <c r="C58" s="163"/>
      <c r="D58" s="163">
        <f>'将来負担比率（分子）の構造'!I$50</f>
        <v>49541</v>
      </c>
      <c r="E58" s="163"/>
      <c r="F58" s="163"/>
      <c r="G58" s="163">
        <f>'将来負担比率（分子）の構造'!J$50</f>
        <v>50537</v>
      </c>
      <c r="H58" s="163"/>
      <c r="I58" s="163"/>
      <c r="J58" s="163">
        <f>'将来負担比率（分子）の構造'!K$50</f>
        <v>52897</v>
      </c>
      <c r="K58" s="163"/>
      <c r="L58" s="163"/>
      <c r="M58" s="163">
        <f>'将来負担比率（分子）の構造'!L$50</f>
        <v>58439</v>
      </c>
      <c r="N58" s="163"/>
      <c r="O58" s="163"/>
      <c r="P58" s="163">
        <f>'将来負担比率（分子）の構造'!M$50</f>
        <v>60197</v>
      </c>
    </row>
    <row r="59" spans="1:16">
      <c r="A59" s="163" t="s">
        <v>41</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c r="A60" s="163" t="s">
        <v>40</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c r="A61" s="163" t="s">
        <v>38</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c r="A62" s="163" t="s">
        <v>37</v>
      </c>
      <c r="B62" s="163">
        <f>'将来負担比率（分子）の構造'!I$45</f>
        <v>21688</v>
      </c>
      <c r="C62" s="163"/>
      <c r="D62" s="163"/>
      <c r="E62" s="163">
        <f>'将来負担比率（分子）の構造'!J$45</f>
        <v>23189</v>
      </c>
      <c r="F62" s="163"/>
      <c r="G62" s="163"/>
      <c r="H62" s="163">
        <f>'将来負担比率（分子）の構造'!K$45</f>
        <v>21187</v>
      </c>
      <c r="I62" s="163"/>
      <c r="J62" s="163"/>
      <c r="K62" s="163">
        <f>'将来負担比率（分子）の構造'!L$45</f>
        <v>21573</v>
      </c>
      <c r="L62" s="163"/>
      <c r="M62" s="163"/>
      <c r="N62" s="163">
        <f>'将来負担比率（分子）の構造'!M$45</f>
        <v>22268</v>
      </c>
      <c r="O62" s="163"/>
      <c r="P62" s="163"/>
    </row>
    <row r="63" spans="1:16">
      <c r="A63" s="163" t="s">
        <v>36</v>
      </c>
      <c r="B63" s="163">
        <f>'将来負担比率（分子）の構造'!I$44</f>
        <v>2151</v>
      </c>
      <c r="C63" s="163"/>
      <c r="D63" s="163"/>
      <c r="E63" s="163">
        <f>'将来負担比率（分子）の構造'!J$44</f>
        <v>2151</v>
      </c>
      <c r="F63" s="163"/>
      <c r="G63" s="163"/>
      <c r="H63" s="163">
        <f>'将来負担比率（分子）の構造'!K$44</f>
        <v>2151</v>
      </c>
      <c r="I63" s="163"/>
      <c r="J63" s="163"/>
      <c r="K63" s="163">
        <f>'将来負担比率（分子）の構造'!L$44</f>
        <v>1979</v>
      </c>
      <c r="L63" s="163"/>
      <c r="M63" s="163"/>
      <c r="N63" s="163">
        <f>'将来負担比率（分子）の構造'!M$44</f>
        <v>1746</v>
      </c>
      <c r="O63" s="163"/>
      <c r="P63" s="163"/>
    </row>
    <row r="64" spans="1:16">
      <c r="A64" s="163" t="s">
        <v>35</v>
      </c>
      <c r="B64" s="163">
        <f>'将来負担比率（分子）の構造'!I$43</f>
        <v>85392</v>
      </c>
      <c r="C64" s="163"/>
      <c r="D64" s="163"/>
      <c r="E64" s="163">
        <f>'将来負担比率（分子）の構造'!J$43</f>
        <v>81453</v>
      </c>
      <c r="F64" s="163"/>
      <c r="G64" s="163"/>
      <c r="H64" s="163">
        <f>'将来負担比率（分子）の構造'!K$43</f>
        <v>78485</v>
      </c>
      <c r="I64" s="163"/>
      <c r="J64" s="163"/>
      <c r="K64" s="163">
        <f>'将来負担比率（分子）の構造'!L$43</f>
        <v>75770</v>
      </c>
      <c r="L64" s="163"/>
      <c r="M64" s="163"/>
      <c r="N64" s="163">
        <f>'将来負担比率（分子）の構造'!M$43</f>
        <v>71846</v>
      </c>
      <c r="O64" s="163"/>
      <c r="P64" s="163"/>
    </row>
    <row r="65" spans="1:16">
      <c r="A65" s="163" t="s">
        <v>34</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c r="A66" s="163" t="s">
        <v>33</v>
      </c>
      <c r="B66" s="163">
        <f>'将来負担比率（分子）の構造'!I$41</f>
        <v>182161</v>
      </c>
      <c r="C66" s="163"/>
      <c r="D66" s="163"/>
      <c r="E66" s="163">
        <f>'将来負担比率（分子）の構造'!J$41</f>
        <v>178856</v>
      </c>
      <c r="F66" s="163"/>
      <c r="G66" s="163"/>
      <c r="H66" s="163">
        <f>'将来負担比率（分子）の構造'!K$41</f>
        <v>178299</v>
      </c>
      <c r="I66" s="163"/>
      <c r="J66" s="163"/>
      <c r="K66" s="163">
        <f>'将来負担比率（分子）の構造'!L$41</f>
        <v>173419</v>
      </c>
      <c r="L66" s="163"/>
      <c r="M66" s="163"/>
      <c r="N66" s="163">
        <f>'将来負担比率（分子）の構造'!M$41</f>
        <v>166529</v>
      </c>
      <c r="O66" s="163"/>
      <c r="P66" s="163"/>
    </row>
    <row r="67" spans="1:16">
      <c r="A67" s="163" t="s">
        <v>77</v>
      </c>
      <c r="B67" s="163" t="e">
        <f>NA()</f>
        <v>#N/A</v>
      </c>
      <c r="C67" s="163">
        <f>IF(ISNUMBER('将来負担比率（分子）の構造'!I$53), IF('将来負担比率（分子）の構造'!I$53 &lt; 0, 0, '将来負担比率（分子）の構造'!I$53), NA())</f>
        <v>53875</v>
      </c>
      <c r="D67" s="163" t="e">
        <f>NA()</f>
        <v>#N/A</v>
      </c>
      <c r="E67" s="163" t="e">
        <f>NA()</f>
        <v>#N/A</v>
      </c>
      <c r="F67" s="163">
        <f>IF(ISNUMBER('将来負担比率（分子）の構造'!J$53), IF('将来負担比率（分子）の構造'!J$53 &lt; 0, 0, '将来負担比率（分子）の構造'!J$53), NA())</f>
        <v>48198</v>
      </c>
      <c r="G67" s="163" t="e">
        <f>NA()</f>
        <v>#N/A</v>
      </c>
      <c r="H67" s="163" t="e">
        <f>NA()</f>
        <v>#N/A</v>
      </c>
      <c r="I67" s="163">
        <f>IF(ISNUMBER('将来負担比率（分子）の構造'!K$53), IF('将来負担比率（分子）の構造'!K$53 &lt; 0, 0, '将来負担比率（分子）の構造'!K$53), NA())</f>
        <v>40931</v>
      </c>
      <c r="J67" s="163" t="e">
        <f>NA()</f>
        <v>#N/A</v>
      </c>
      <c r="K67" s="163" t="e">
        <f>NA()</f>
        <v>#N/A</v>
      </c>
      <c r="L67" s="163">
        <f>IF(ISNUMBER('将来負担比率（分子）の構造'!L$53), IF('将来負担比率（分子）の構造'!L$53 &lt; 0, 0, '将来負担比率（分子）の構造'!L$53), NA())</f>
        <v>30569</v>
      </c>
      <c r="M67" s="163" t="e">
        <f>NA()</f>
        <v>#N/A</v>
      </c>
      <c r="N67" s="163" t="e">
        <f>NA()</f>
        <v>#N/A</v>
      </c>
      <c r="O67" s="163">
        <f>IF(ISNUMBER('将来負担比率（分子）の構造'!M$53), IF('将来負担比率（分子）の構造'!M$53 &lt; 0, 0, '将来負担比率（分子）の構造'!M$53), NA())</f>
        <v>23721</v>
      </c>
      <c r="P67" s="163" t="e">
        <f>NA()</f>
        <v>#N/A</v>
      </c>
    </row>
    <row r="70" spans="1:16">
      <c r="A70" s="165" t="s">
        <v>78</v>
      </c>
      <c r="B70" s="165"/>
      <c r="C70" s="165"/>
      <c r="D70" s="165"/>
      <c r="E70" s="165"/>
      <c r="F70" s="165"/>
    </row>
    <row r="71" spans="1:16">
      <c r="A71" s="166"/>
      <c r="B71" s="166" t="str">
        <f>基金残高に係る経年分析!F54</f>
        <v>R02</v>
      </c>
      <c r="C71" s="166" t="str">
        <f>基金残高に係る経年分析!G54</f>
        <v>R03</v>
      </c>
      <c r="D71" s="166" t="str">
        <f>基金残高に係る経年分析!H54</f>
        <v>R04</v>
      </c>
    </row>
    <row r="72" spans="1:16">
      <c r="A72" s="166" t="s">
        <v>79</v>
      </c>
      <c r="B72" s="167">
        <f>基金残高に係る経年分析!F55</f>
        <v>18550</v>
      </c>
      <c r="C72" s="167">
        <f>基金残高に係る経年分析!G55</f>
        <v>18450</v>
      </c>
      <c r="D72" s="167">
        <f>基金残高に係る経年分析!H55</f>
        <v>18250</v>
      </c>
    </row>
    <row r="73" spans="1:16">
      <c r="A73" s="166" t="s">
        <v>80</v>
      </c>
      <c r="B73" s="167">
        <f>基金残高に係る経年分析!F56</f>
        <v>7150</v>
      </c>
      <c r="C73" s="167">
        <f>基金残高に係る経年分析!G56</f>
        <v>10150</v>
      </c>
      <c r="D73" s="167">
        <f>基金残高に係る経年分析!H56</f>
        <v>10150</v>
      </c>
    </row>
    <row r="74" spans="1:16">
      <c r="A74" s="166" t="s">
        <v>81</v>
      </c>
      <c r="B74" s="167">
        <f>基金残高に係る経年分析!F57</f>
        <v>23922</v>
      </c>
      <c r="C74" s="167">
        <f>基金残高に係る経年分析!G57</f>
        <v>24772</v>
      </c>
      <c r="D74" s="167">
        <f>基金残高に係る経年分析!H57</f>
        <v>24586</v>
      </c>
    </row>
  </sheetData>
  <sheetProtection algorithmName="SHA-512" hashValue="J5Ra9fPaB5GFAXVb1aNJ0KRtjJcXhy71le7oRCY4OYlsduM5A42nRrA0PPkTWdsH3ThNe05U8PA5SllqUz60cA==" saltValue="iyyRlz5ZhJHflHaBRjUsd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04" t="s">
        <v>216</v>
      </c>
      <c r="DI1" s="705"/>
      <c r="DJ1" s="705"/>
      <c r="DK1" s="705"/>
      <c r="DL1" s="705"/>
      <c r="DM1" s="705"/>
      <c r="DN1" s="706"/>
      <c r="DO1" s="202"/>
      <c r="DP1" s="704" t="s">
        <v>217</v>
      </c>
      <c r="DQ1" s="705"/>
      <c r="DR1" s="705"/>
      <c r="DS1" s="705"/>
      <c r="DT1" s="705"/>
      <c r="DU1" s="705"/>
      <c r="DV1" s="705"/>
      <c r="DW1" s="705"/>
      <c r="DX1" s="705"/>
      <c r="DY1" s="705"/>
      <c r="DZ1" s="705"/>
      <c r="EA1" s="705"/>
      <c r="EB1" s="705"/>
      <c r="EC1" s="706"/>
      <c r="ED1" s="201"/>
      <c r="EE1" s="201"/>
      <c r="EF1" s="201"/>
      <c r="EG1" s="201"/>
      <c r="EH1" s="201"/>
      <c r="EI1" s="201"/>
      <c r="EJ1" s="201"/>
      <c r="EK1" s="201"/>
      <c r="EL1" s="201"/>
      <c r="EM1" s="201"/>
    </row>
    <row r="2" spans="2:143" ht="22.5" customHeight="1">
      <c r="B2" s="203" t="s">
        <v>218</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c r="B3" s="660" t="s">
        <v>219</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220</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221</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c r="B4" s="660" t="s">
        <v>1</v>
      </c>
      <c r="C4" s="661"/>
      <c r="D4" s="661"/>
      <c r="E4" s="661"/>
      <c r="F4" s="661"/>
      <c r="G4" s="661"/>
      <c r="H4" s="661"/>
      <c r="I4" s="661"/>
      <c r="J4" s="661"/>
      <c r="K4" s="661"/>
      <c r="L4" s="661"/>
      <c r="M4" s="661"/>
      <c r="N4" s="661"/>
      <c r="O4" s="661"/>
      <c r="P4" s="661"/>
      <c r="Q4" s="662"/>
      <c r="R4" s="660" t="s">
        <v>222</v>
      </c>
      <c r="S4" s="661"/>
      <c r="T4" s="661"/>
      <c r="U4" s="661"/>
      <c r="V4" s="661"/>
      <c r="W4" s="661"/>
      <c r="X4" s="661"/>
      <c r="Y4" s="662"/>
      <c r="Z4" s="660" t="s">
        <v>223</v>
      </c>
      <c r="AA4" s="661"/>
      <c r="AB4" s="661"/>
      <c r="AC4" s="662"/>
      <c r="AD4" s="660" t="s">
        <v>224</v>
      </c>
      <c r="AE4" s="661"/>
      <c r="AF4" s="661"/>
      <c r="AG4" s="661"/>
      <c r="AH4" s="661"/>
      <c r="AI4" s="661"/>
      <c r="AJ4" s="661"/>
      <c r="AK4" s="662"/>
      <c r="AL4" s="660" t="s">
        <v>223</v>
      </c>
      <c r="AM4" s="661"/>
      <c r="AN4" s="661"/>
      <c r="AO4" s="662"/>
      <c r="AP4" s="707" t="s">
        <v>225</v>
      </c>
      <c r="AQ4" s="707"/>
      <c r="AR4" s="707"/>
      <c r="AS4" s="707"/>
      <c r="AT4" s="707"/>
      <c r="AU4" s="707"/>
      <c r="AV4" s="707"/>
      <c r="AW4" s="707"/>
      <c r="AX4" s="707"/>
      <c r="AY4" s="707"/>
      <c r="AZ4" s="707"/>
      <c r="BA4" s="707"/>
      <c r="BB4" s="707"/>
      <c r="BC4" s="707"/>
      <c r="BD4" s="707"/>
      <c r="BE4" s="707"/>
      <c r="BF4" s="707"/>
      <c r="BG4" s="707" t="s">
        <v>226</v>
      </c>
      <c r="BH4" s="707"/>
      <c r="BI4" s="707"/>
      <c r="BJ4" s="707"/>
      <c r="BK4" s="707"/>
      <c r="BL4" s="707"/>
      <c r="BM4" s="707"/>
      <c r="BN4" s="707"/>
      <c r="BO4" s="707" t="s">
        <v>223</v>
      </c>
      <c r="BP4" s="707"/>
      <c r="BQ4" s="707"/>
      <c r="BR4" s="707"/>
      <c r="BS4" s="707" t="s">
        <v>227</v>
      </c>
      <c r="BT4" s="707"/>
      <c r="BU4" s="707"/>
      <c r="BV4" s="707"/>
      <c r="BW4" s="707"/>
      <c r="BX4" s="707"/>
      <c r="BY4" s="707"/>
      <c r="BZ4" s="707"/>
      <c r="CA4" s="707"/>
      <c r="CB4" s="707"/>
      <c r="CD4" s="660" t="s">
        <v>228</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c r="B5" s="666" t="s">
        <v>229</v>
      </c>
      <c r="C5" s="667"/>
      <c r="D5" s="667"/>
      <c r="E5" s="667"/>
      <c r="F5" s="667"/>
      <c r="G5" s="667"/>
      <c r="H5" s="667"/>
      <c r="I5" s="667"/>
      <c r="J5" s="667"/>
      <c r="K5" s="667"/>
      <c r="L5" s="667"/>
      <c r="M5" s="667"/>
      <c r="N5" s="667"/>
      <c r="O5" s="667"/>
      <c r="P5" s="667"/>
      <c r="Q5" s="668"/>
      <c r="R5" s="663">
        <v>70434337</v>
      </c>
      <c r="S5" s="664"/>
      <c r="T5" s="664"/>
      <c r="U5" s="664"/>
      <c r="V5" s="664"/>
      <c r="W5" s="664"/>
      <c r="X5" s="664"/>
      <c r="Y5" s="689"/>
      <c r="Z5" s="702">
        <v>32.700000000000003</v>
      </c>
      <c r="AA5" s="702"/>
      <c r="AB5" s="702"/>
      <c r="AC5" s="702"/>
      <c r="AD5" s="703">
        <v>70434337</v>
      </c>
      <c r="AE5" s="703"/>
      <c r="AF5" s="703"/>
      <c r="AG5" s="703"/>
      <c r="AH5" s="703"/>
      <c r="AI5" s="703"/>
      <c r="AJ5" s="703"/>
      <c r="AK5" s="703"/>
      <c r="AL5" s="690">
        <v>64.3</v>
      </c>
      <c r="AM5" s="672"/>
      <c r="AN5" s="672"/>
      <c r="AO5" s="691"/>
      <c r="AP5" s="666" t="s">
        <v>230</v>
      </c>
      <c r="AQ5" s="667"/>
      <c r="AR5" s="667"/>
      <c r="AS5" s="667"/>
      <c r="AT5" s="667"/>
      <c r="AU5" s="667"/>
      <c r="AV5" s="667"/>
      <c r="AW5" s="667"/>
      <c r="AX5" s="667"/>
      <c r="AY5" s="667"/>
      <c r="AZ5" s="667"/>
      <c r="BA5" s="667"/>
      <c r="BB5" s="667"/>
      <c r="BC5" s="667"/>
      <c r="BD5" s="667"/>
      <c r="BE5" s="667"/>
      <c r="BF5" s="668"/>
      <c r="BG5" s="608">
        <v>68278685</v>
      </c>
      <c r="BH5" s="609"/>
      <c r="BI5" s="609"/>
      <c r="BJ5" s="609"/>
      <c r="BK5" s="609"/>
      <c r="BL5" s="609"/>
      <c r="BM5" s="609"/>
      <c r="BN5" s="610"/>
      <c r="BO5" s="646">
        <v>96.9</v>
      </c>
      <c r="BP5" s="646"/>
      <c r="BQ5" s="646"/>
      <c r="BR5" s="646"/>
      <c r="BS5" s="647">
        <v>1464029</v>
      </c>
      <c r="BT5" s="647"/>
      <c r="BU5" s="647"/>
      <c r="BV5" s="647"/>
      <c r="BW5" s="647"/>
      <c r="BX5" s="647"/>
      <c r="BY5" s="647"/>
      <c r="BZ5" s="647"/>
      <c r="CA5" s="647"/>
      <c r="CB5" s="687"/>
      <c r="CD5" s="660" t="s">
        <v>225</v>
      </c>
      <c r="CE5" s="661"/>
      <c r="CF5" s="661"/>
      <c r="CG5" s="661"/>
      <c r="CH5" s="661"/>
      <c r="CI5" s="661"/>
      <c r="CJ5" s="661"/>
      <c r="CK5" s="661"/>
      <c r="CL5" s="661"/>
      <c r="CM5" s="661"/>
      <c r="CN5" s="661"/>
      <c r="CO5" s="661"/>
      <c r="CP5" s="661"/>
      <c r="CQ5" s="662"/>
      <c r="CR5" s="660" t="s">
        <v>231</v>
      </c>
      <c r="CS5" s="661"/>
      <c r="CT5" s="661"/>
      <c r="CU5" s="661"/>
      <c r="CV5" s="661"/>
      <c r="CW5" s="661"/>
      <c r="CX5" s="661"/>
      <c r="CY5" s="662"/>
      <c r="CZ5" s="660" t="s">
        <v>223</v>
      </c>
      <c r="DA5" s="661"/>
      <c r="DB5" s="661"/>
      <c r="DC5" s="662"/>
      <c r="DD5" s="660" t="s">
        <v>232</v>
      </c>
      <c r="DE5" s="661"/>
      <c r="DF5" s="661"/>
      <c r="DG5" s="661"/>
      <c r="DH5" s="661"/>
      <c r="DI5" s="661"/>
      <c r="DJ5" s="661"/>
      <c r="DK5" s="661"/>
      <c r="DL5" s="661"/>
      <c r="DM5" s="661"/>
      <c r="DN5" s="661"/>
      <c r="DO5" s="661"/>
      <c r="DP5" s="662"/>
      <c r="DQ5" s="660" t="s">
        <v>233</v>
      </c>
      <c r="DR5" s="661"/>
      <c r="DS5" s="661"/>
      <c r="DT5" s="661"/>
      <c r="DU5" s="661"/>
      <c r="DV5" s="661"/>
      <c r="DW5" s="661"/>
      <c r="DX5" s="661"/>
      <c r="DY5" s="661"/>
      <c r="DZ5" s="661"/>
      <c r="EA5" s="661"/>
      <c r="EB5" s="661"/>
      <c r="EC5" s="662"/>
    </row>
    <row r="6" spans="2:143" ht="11.25" customHeight="1">
      <c r="B6" s="605" t="s">
        <v>234</v>
      </c>
      <c r="C6" s="606"/>
      <c r="D6" s="606"/>
      <c r="E6" s="606"/>
      <c r="F6" s="606"/>
      <c r="G6" s="606"/>
      <c r="H6" s="606"/>
      <c r="I6" s="606"/>
      <c r="J6" s="606"/>
      <c r="K6" s="606"/>
      <c r="L6" s="606"/>
      <c r="M6" s="606"/>
      <c r="N6" s="606"/>
      <c r="O6" s="606"/>
      <c r="P6" s="606"/>
      <c r="Q6" s="607"/>
      <c r="R6" s="608">
        <v>1445543</v>
      </c>
      <c r="S6" s="609"/>
      <c r="T6" s="609"/>
      <c r="U6" s="609"/>
      <c r="V6" s="609"/>
      <c r="W6" s="609"/>
      <c r="X6" s="609"/>
      <c r="Y6" s="610"/>
      <c r="Z6" s="646">
        <v>0.7</v>
      </c>
      <c r="AA6" s="646"/>
      <c r="AB6" s="646"/>
      <c r="AC6" s="646"/>
      <c r="AD6" s="647">
        <v>1445543</v>
      </c>
      <c r="AE6" s="647"/>
      <c r="AF6" s="647"/>
      <c r="AG6" s="647"/>
      <c r="AH6" s="647"/>
      <c r="AI6" s="647"/>
      <c r="AJ6" s="647"/>
      <c r="AK6" s="647"/>
      <c r="AL6" s="611">
        <v>1.3</v>
      </c>
      <c r="AM6" s="612"/>
      <c r="AN6" s="612"/>
      <c r="AO6" s="648"/>
      <c r="AP6" s="605" t="s">
        <v>235</v>
      </c>
      <c r="AQ6" s="606"/>
      <c r="AR6" s="606"/>
      <c r="AS6" s="606"/>
      <c r="AT6" s="606"/>
      <c r="AU6" s="606"/>
      <c r="AV6" s="606"/>
      <c r="AW6" s="606"/>
      <c r="AX6" s="606"/>
      <c r="AY6" s="606"/>
      <c r="AZ6" s="606"/>
      <c r="BA6" s="606"/>
      <c r="BB6" s="606"/>
      <c r="BC6" s="606"/>
      <c r="BD6" s="606"/>
      <c r="BE6" s="606"/>
      <c r="BF6" s="607"/>
      <c r="BG6" s="608">
        <v>68278685</v>
      </c>
      <c r="BH6" s="609"/>
      <c r="BI6" s="609"/>
      <c r="BJ6" s="609"/>
      <c r="BK6" s="609"/>
      <c r="BL6" s="609"/>
      <c r="BM6" s="609"/>
      <c r="BN6" s="610"/>
      <c r="BO6" s="646">
        <v>96.9</v>
      </c>
      <c r="BP6" s="646"/>
      <c r="BQ6" s="646"/>
      <c r="BR6" s="646"/>
      <c r="BS6" s="647">
        <v>1464029</v>
      </c>
      <c r="BT6" s="647"/>
      <c r="BU6" s="647"/>
      <c r="BV6" s="647"/>
      <c r="BW6" s="647"/>
      <c r="BX6" s="647"/>
      <c r="BY6" s="647"/>
      <c r="BZ6" s="647"/>
      <c r="CA6" s="647"/>
      <c r="CB6" s="687"/>
      <c r="CD6" s="666" t="s">
        <v>236</v>
      </c>
      <c r="CE6" s="667"/>
      <c r="CF6" s="667"/>
      <c r="CG6" s="667"/>
      <c r="CH6" s="667"/>
      <c r="CI6" s="667"/>
      <c r="CJ6" s="667"/>
      <c r="CK6" s="667"/>
      <c r="CL6" s="667"/>
      <c r="CM6" s="667"/>
      <c r="CN6" s="667"/>
      <c r="CO6" s="667"/>
      <c r="CP6" s="667"/>
      <c r="CQ6" s="668"/>
      <c r="CR6" s="608">
        <v>787821</v>
      </c>
      <c r="CS6" s="609"/>
      <c r="CT6" s="609"/>
      <c r="CU6" s="609"/>
      <c r="CV6" s="609"/>
      <c r="CW6" s="609"/>
      <c r="CX6" s="609"/>
      <c r="CY6" s="610"/>
      <c r="CZ6" s="690">
        <v>0.4</v>
      </c>
      <c r="DA6" s="672"/>
      <c r="DB6" s="672"/>
      <c r="DC6" s="692"/>
      <c r="DD6" s="614" t="s">
        <v>130</v>
      </c>
      <c r="DE6" s="609"/>
      <c r="DF6" s="609"/>
      <c r="DG6" s="609"/>
      <c r="DH6" s="609"/>
      <c r="DI6" s="609"/>
      <c r="DJ6" s="609"/>
      <c r="DK6" s="609"/>
      <c r="DL6" s="609"/>
      <c r="DM6" s="609"/>
      <c r="DN6" s="609"/>
      <c r="DO6" s="609"/>
      <c r="DP6" s="610"/>
      <c r="DQ6" s="614">
        <v>787609</v>
      </c>
      <c r="DR6" s="609"/>
      <c r="DS6" s="609"/>
      <c r="DT6" s="609"/>
      <c r="DU6" s="609"/>
      <c r="DV6" s="609"/>
      <c r="DW6" s="609"/>
      <c r="DX6" s="609"/>
      <c r="DY6" s="609"/>
      <c r="DZ6" s="609"/>
      <c r="EA6" s="609"/>
      <c r="EB6" s="609"/>
      <c r="EC6" s="645"/>
    </row>
    <row r="7" spans="2:143" ht="11.25" customHeight="1">
      <c r="B7" s="605" t="s">
        <v>237</v>
      </c>
      <c r="C7" s="606"/>
      <c r="D7" s="606"/>
      <c r="E7" s="606"/>
      <c r="F7" s="606"/>
      <c r="G7" s="606"/>
      <c r="H7" s="606"/>
      <c r="I7" s="606"/>
      <c r="J7" s="606"/>
      <c r="K7" s="606"/>
      <c r="L7" s="606"/>
      <c r="M7" s="606"/>
      <c r="N7" s="606"/>
      <c r="O7" s="606"/>
      <c r="P7" s="606"/>
      <c r="Q7" s="607"/>
      <c r="R7" s="608">
        <v>59999</v>
      </c>
      <c r="S7" s="609"/>
      <c r="T7" s="609"/>
      <c r="U7" s="609"/>
      <c r="V7" s="609"/>
      <c r="W7" s="609"/>
      <c r="X7" s="609"/>
      <c r="Y7" s="610"/>
      <c r="Z7" s="646">
        <v>0</v>
      </c>
      <c r="AA7" s="646"/>
      <c r="AB7" s="646"/>
      <c r="AC7" s="646"/>
      <c r="AD7" s="647">
        <v>59999</v>
      </c>
      <c r="AE7" s="647"/>
      <c r="AF7" s="647"/>
      <c r="AG7" s="647"/>
      <c r="AH7" s="647"/>
      <c r="AI7" s="647"/>
      <c r="AJ7" s="647"/>
      <c r="AK7" s="647"/>
      <c r="AL7" s="611">
        <v>0.1</v>
      </c>
      <c r="AM7" s="612"/>
      <c r="AN7" s="612"/>
      <c r="AO7" s="648"/>
      <c r="AP7" s="605" t="s">
        <v>238</v>
      </c>
      <c r="AQ7" s="606"/>
      <c r="AR7" s="606"/>
      <c r="AS7" s="606"/>
      <c r="AT7" s="606"/>
      <c r="AU7" s="606"/>
      <c r="AV7" s="606"/>
      <c r="AW7" s="606"/>
      <c r="AX7" s="606"/>
      <c r="AY7" s="606"/>
      <c r="AZ7" s="606"/>
      <c r="BA7" s="606"/>
      <c r="BB7" s="606"/>
      <c r="BC7" s="606"/>
      <c r="BD7" s="606"/>
      <c r="BE7" s="606"/>
      <c r="BF7" s="607"/>
      <c r="BG7" s="608">
        <v>31502526</v>
      </c>
      <c r="BH7" s="609"/>
      <c r="BI7" s="609"/>
      <c r="BJ7" s="609"/>
      <c r="BK7" s="609"/>
      <c r="BL7" s="609"/>
      <c r="BM7" s="609"/>
      <c r="BN7" s="610"/>
      <c r="BO7" s="646">
        <v>44.7</v>
      </c>
      <c r="BP7" s="646"/>
      <c r="BQ7" s="646"/>
      <c r="BR7" s="646"/>
      <c r="BS7" s="647">
        <v>1464029</v>
      </c>
      <c r="BT7" s="647"/>
      <c r="BU7" s="647"/>
      <c r="BV7" s="647"/>
      <c r="BW7" s="647"/>
      <c r="BX7" s="647"/>
      <c r="BY7" s="647"/>
      <c r="BZ7" s="647"/>
      <c r="CA7" s="647"/>
      <c r="CB7" s="687"/>
      <c r="CD7" s="605" t="s">
        <v>239</v>
      </c>
      <c r="CE7" s="606"/>
      <c r="CF7" s="606"/>
      <c r="CG7" s="606"/>
      <c r="CH7" s="606"/>
      <c r="CI7" s="606"/>
      <c r="CJ7" s="606"/>
      <c r="CK7" s="606"/>
      <c r="CL7" s="606"/>
      <c r="CM7" s="606"/>
      <c r="CN7" s="606"/>
      <c r="CO7" s="606"/>
      <c r="CP7" s="606"/>
      <c r="CQ7" s="607"/>
      <c r="CR7" s="608">
        <v>15649535</v>
      </c>
      <c r="CS7" s="609"/>
      <c r="CT7" s="609"/>
      <c r="CU7" s="609"/>
      <c r="CV7" s="609"/>
      <c r="CW7" s="609"/>
      <c r="CX7" s="609"/>
      <c r="CY7" s="610"/>
      <c r="CZ7" s="646">
        <v>7.5</v>
      </c>
      <c r="DA7" s="646"/>
      <c r="DB7" s="646"/>
      <c r="DC7" s="646"/>
      <c r="DD7" s="614">
        <v>266190</v>
      </c>
      <c r="DE7" s="609"/>
      <c r="DF7" s="609"/>
      <c r="DG7" s="609"/>
      <c r="DH7" s="609"/>
      <c r="DI7" s="609"/>
      <c r="DJ7" s="609"/>
      <c r="DK7" s="609"/>
      <c r="DL7" s="609"/>
      <c r="DM7" s="609"/>
      <c r="DN7" s="609"/>
      <c r="DO7" s="609"/>
      <c r="DP7" s="610"/>
      <c r="DQ7" s="614">
        <v>12936287</v>
      </c>
      <c r="DR7" s="609"/>
      <c r="DS7" s="609"/>
      <c r="DT7" s="609"/>
      <c r="DU7" s="609"/>
      <c r="DV7" s="609"/>
      <c r="DW7" s="609"/>
      <c r="DX7" s="609"/>
      <c r="DY7" s="609"/>
      <c r="DZ7" s="609"/>
      <c r="EA7" s="609"/>
      <c r="EB7" s="609"/>
      <c r="EC7" s="645"/>
    </row>
    <row r="8" spans="2:143" ht="11.25" customHeight="1">
      <c r="B8" s="605" t="s">
        <v>240</v>
      </c>
      <c r="C8" s="606"/>
      <c r="D8" s="606"/>
      <c r="E8" s="606"/>
      <c r="F8" s="606"/>
      <c r="G8" s="606"/>
      <c r="H8" s="606"/>
      <c r="I8" s="606"/>
      <c r="J8" s="606"/>
      <c r="K8" s="606"/>
      <c r="L8" s="606"/>
      <c r="M8" s="606"/>
      <c r="N8" s="606"/>
      <c r="O8" s="606"/>
      <c r="P8" s="606"/>
      <c r="Q8" s="607"/>
      <c r="R8" s="608">
        <v>359983</v>
      </c>
      <c r="S8" s="609"/>
      <c r="T8" s="609"/>
      <c r="U8" s="609"/>
      <c r="V8" s="609"/>
      <c r="W8" s="609"/>
      <c r="X8" s="609"/>
      <c r="Y8" s="610"/>
      <c r="Z8" s="646">
        <v>0.2</v>
      </c>
      <c r="AA8" s="646"/>
      <c r="AB8" s="646"/>
      <c r="AC8" s="646"/>
      <c r="AD8" s="647">
        <v>359983</v>
      </c>
      <c r="AE8" s="647"/>
      <c r="AF8" s="647"/>
      <c r="AG8" s="647"/>
      <c r="AH8" s="647"/>
      <c r="AI8" s="647"/>
      <c r="AJ8" s="647"/>
      <c r="AK8" s="647"/>
      <c r="AL8" s="611">
        <v>0.3</v>
      </c>
      <c r="AM8" s="612"/>
      <c r="AN8" s="612"/>
      <c r="AO8" s="648"/>
      <c r="AP8" s="605" t="s">
        <v>241</v>
      </c>
      <c r="AQ8" s="606"/>
      <c r="AR8" s="606"/>
      <c r="AS8" s="606"/>
      <c r="AT8" s="606"/>
      <c r="AU8" s="606"/>
      <c r="AV8" s="606"/>
      <c r="AW8" s="606"/>
      <c r="AX8" s="606"/>
      <c r="AY8" s="606"/>
      <c r="AZ8" s="606"/>
      <c r="BA8" s="606"/>
      <c r="BB8" s="606"/>
      <c r="BC8" s="606"/>
      <c r="BD8" s="606"/>
      <c r="BE8" s="606"/>
      <c r="BF8" s="607"/>
      <c r="BG8" s="608">
        <v>842601</v>
      </c>
      <c r="BH8" s="609"/>
      <c r="BI8" s="609"/>
      <c r="BJ8" s="609"/>
      <c r="BK8" s="609"/>
      <c r="BL8" s="609"/>
      <c r="BM8" s="609"/>
      <c r="BN8" s="610"/>
      <c r="BO8" s="646">
        <v>1.2</v>
      </c>
      <c r="BP8" s="646"/>
      <c r="BQ8" s="646"/>
      <c r="BR8" s="646"/>
      <c r="BS8" s="647" t="s">
        <v>130</v>
      </c>
      <c r="BT8" s="647"/>
      <c r="BU8" s="647"/>
      <c r="BV8" s="647"/>
      <c r="BW8" s="647"/>
      <c r="BX8" s="647"/>
      <c r="BY8" s="647"/>
      <c r="BZ8" s="647"/>
      <c r="CA8" s="647"/>
      <c r="CB8" s="687"/>
      <c r="CD8" s="605" t="s">
        <v>242</v>
      </c>
      <c r="CE8" s="606"/>
      <c r="CF8" s="606"/>
      <c r="CG8" s="606"/>
      <c r="CH8" s="606"/>
      <c r="CI8" s="606"/>
      <c r="CJ8" s="606"/>
      <c r="CK8" s="606"/>
      <c r="CL8" s="606"/>
      <c r="CM8" s="606"/>
      <c r="CN8" s="606"/>
      <c r="CO8" s="606"/>
      <c r="CP8" s="606"/>
      <c r="CQ8" s="607"/>
      <c r="CR8" s="608">
        <v>102182136</v>
      </c>
      <c r="CS8" s="609"/>
      <c r="CT8" s="609"/>
      <c r="CU8" s="609"/>
      <c r="CV8" s="609"/>
      <c r="CW8" s="609"/>
      <c r="CX8" s="609"/>
      <c r="CY8" s="610"/>
      <c r="CZ8" s="646">
        <v>48.7</v>
      </c>
      <c r="DA8" s="646"/>
      <c r="DB8" s="646"/>
      <c r="DC8" s="646"/>
      <c r="DD8" s="614">
        <v>896535</v>
      </c>
      <c r="DE8" s="609"/>
      <c r="DF8" s="609"/>
      <c r="DG8" s="609"/>
      <c r="DH8" s="609"/>
      <c r="DI8" s="609"/>
      <c r="DJ8" s="609"/>
      <c r="DK8" s="609"/>
      <c r="DL8" s="609"/>
      <c r="DM8" s="609"/>
      <c r="DN8" s="609"/>
      <c r="DO8" s="609"/>
      <c r="DP8" s="610"/>
      <c r="DQ8" s="614">
        <v>45156601</v>
      </c>
      <c r="DR8" s="609"/>
      <c r="DS8" s="609"/>
      <c r="DT8" s="609"/>
      <c r="DU8" s="609"/>
      <c r="DV8" s="609"/>
      <c r="DW8" s="609"/>
      <c r="DX8" s="609"/>
      <c r="DY8" s="609"/>
      <c r="DZ8" s="609"/>
      <c r="EA8" s="609"/>
      <c r="EB8" s="609"/>
      <c r="EC8" s="645"/>
    </row>
    <row r="9" spans="2:143" ht="11.25" customHeight="1">
      <c r="B9" s="605" t="s">
        <v>243</v>
      </c>
      <c r="C9" s="606"/>
      <c r="D9" s="606"/>
      <c r="E9" s="606"/>
      <c r="F9" s="606"/>
      <c r="G9" s="606"/>
      <c r="H9" s="606"/>
      <c r="I9" s="606"/>
      <c r="J9" s="606"/>
      <c r="K9" s="606"/>
      <c r="L9" s="606"/>
      <c r="M9" s="606"/>
      <c r="N9" s="606"/>
      <c r="O9" s="606"/>
      <c r="P9" s="606"/>
      <c r="Q9" s="607"/>
      <c r="R9" s="608">
        <v>296378</v>
      </c>
      <c r="S9" s="609"/>
      <c r="T9" s="609"/>
      <c r="U9" s="609"/>
      <c r="V9" s="609"/>
      <c r="W9" s="609"/>
      <c r="X9" s="609"/>
      <c r="Y9" s="610"/>
      <c r="Z9" s="646">
        <v>0.1</v>
      </c>
      <c r="AA9" s="646"/>
      <c r="AB9" s="646"/>
      <c r="AC9" s="646"/>
      <c r="AD9" s="647">
        <v>296378</v>
      </c>
      <c r="AE9" s="647"/>
      <c r="AF9" s="647"/>
      <c r="AG9" s="647"/>
      <c r="AH9" s="647"/>
      <c r="AI9" s="647"/>
      <c r="AJ9" s="647"/>
      <c r="AK9" s="647"/>
      <c r="AL9" s="611">
        <v>0.3</v>
      </c>
      <c r="AM9" s="612"/>
      <c r="AN9" s="612"/>
      <c r="AO9" s="648"/>
      <c r="AP9" s="605" t="s">
        <v>244</v>
      </c>
      <c r="AQ9" s="606"/>
      <c r="AR9" s="606"/>
      <c r="AS9" s="606"/>
      <c r="AT9" s="606"/>
      <c r="AU9" s="606"/>
      <c r="AV9" s="606"/>
      <c r="AW9" s="606"/>
      <c r="AX9" s="606"/>
      <c r="AY9" s="606"/>
      <c r="AZ9" s="606"/>
      <c r="BA9" s="606"/>
      <c r="BB9" s="606"/>
      <c r="BC9" s="606"/>
      <c r="BD9" s="606"/>
      <c r="BE9" s="606"/>
      <c r="BF9" s="607"/>
      <c r="BG9" s="608">
        <v>24736674</v>
      </c>
      <c r="BH9" s="609"/>
      <c r="BI9" s="609"/>
      <c r="BJ9" s="609"/>
      <c r="BK9" s="609"/>
      <c r="BL9" s="609"/>
      <c r="BM9" s="609"/>
      <c r="BN9" s="610"/>
      <c r="BO9" s="646">
        <v>35.1</v>
      </c>
      <c r="BP9" s="646"/>
      <c r="BQ9" s="646"/>
      <c r="BR9" s="646"/>
      <c r="BS9" s="647" t="s">
        <v>130</v>
      </c>
      <c r="BT9" s="647"/>
      <c r="BU9" s="647"/>
      <c r="BV9" s="647"/>
      <c r="BW9" s="647"/>
      <c r="BX9" s="647"/>
      <c r="BY9" s="647"/>
      <c r="BZ9" s="647"/>
      <c r="CA9" s="647"/>
      <c r="CB9" s="687"/>
      <c r="CD9" s="605" t="s">
        <v>245</v>
      </c>
      <c r="CE9" s="606"/>
      <c r="CF9" s="606"/>
      <c r="CG9" s="606"/>
      <c r="CH9" s="606"/>
      <c r="CI9" s="606"/>
      <c r="CJ9" s="606"/>
      <c r="CK9" s="606"/>
      <c r="CL9" s="606"/>
      <c r="CM9" s="606"/>
      <c r="CN9" s="606"/>
      <c r="CO9" s="606"/>
      <c r="CP9" s="606"/>
      <c r="CQ9" s="607"/>
      <c r="CR9" s="608">
        <v>20344013</v>
      </c>
      <c r="CS9" s="609"/>
      <c r="CT9" s="609"/>
      <c r="CU9" s="609"/>
      <c r="CV9" s="609"/>
      <c r="CW9" s="609"/>
      <c r="CX9" s="609"/>
      <c r="CY9" s="610"/>
      <c r="CZ9" s="646">
        <v>9.6999999999999993</v>
      </c>
      <c r="DA9" s="646"/>
      <c r="DB9" s="646"/>
      <c r="DC9" s="646"/>
      <c r="DD9" s="614">
        <v>708028</v>
      </c>
      <c r="DE9" s="609"/>
      <c r="DF9" s="609"/>
      <c r="DG9" s="609"/>
      <c r="DH9" s="609"/>
      <c r="DI9" s="609"/>
      <c r="DJ9" s="609"/>
      <c r="DK9" s="609"/>
      <c r="DL9" s="609"/>
      <c r="DM9" s="609"/>
      <c r="DN9" s="609"/>
      <c r="DO9" s="609"/>
      <c r="DP9" s="610"/>
      <c r="DQ9" s="614">
        <v>13109121</v>
      </c>
      <c r="DR9" s="609"/>
      <c r="DS9" s="609"/>
      <c r="DT9" s="609"/>
      <c r="DU9" s="609"/>
      <c r="DV9" s="609"/>
      <c r="DW9" s="609"/>
      <c r="DX9" s="609"/>
      <c r="DY9" s="609"/>
      <c r="DZ9" s="609"/>
      <c r="EA9" s="609"/>
      <c r="EB9" s="609"/>
      <c r="EC9" s="645"/>
    </row>
    <row r="10" spans="2:143" ht="11.25" customHeight="1">
      <c r="B10" s="605" t="s">
        <v>246</v>
      </c>
      <c r="C10" s="606"/>
      <c r="D10" s="606"/>
      <c r="E10" s="606"/>
      <c r="F10" s="606"/>
      <c r="G10" s="606"/>
      <c r="H10" s="606"/>
      <c r="I10" s="606"/>
      <c r="J10" s="606"/>
      <c r="K10" s="606"/>
      <c r="L10" s="606"/>
      <c r="M10" s="606"/>
      <c r="N10" s="606"/>
      <c r="O10" s="606"/>
      <c r="P10" s="606"/>
      <c r="Q10" s="607"/>
      <c r="R10" s="608" t="s">
        <v>130</v>
      </c>
      <c r="S10" s="609"/>
      <c r="T10" s="609"/>
      <c r="U10" s="609"/>
      <c r="V10" s="609"/>
      <c r="W10" s="609"/>
      <c r="X10" s="609"/>
      <c r="Y10" s="610"/>
      <c r="Z10" s="646" t="s">
        <v>130</v>
      </c>
      <c r="AA10" s="646"/>
      <c r="AB10" s="646"/>
      <c r="AC10" s="646"/>
      <c r="AD10" s="647" t="s">
        <v>180</v>
      </c>
      <c r="AE10" s="647"/>
      <c r="AF10" s="647"/>
      <c r="AG10" s="647"/>
      <c r="AH10" s="647"/>
      <c r="AI10" s="647"/>
      <c r="AJ10" s="647"/>
      <c r="AK10" s="647"/>
      <c r="AL10" s="611" t="s">
        <v>130</v>
      </c>
      <c r="AM10" s="612"/>
      <c r="AN10" s="612"/>
      <c r="AO10" s="648"/>
      <c r="AP10" s="605" t="s">
        <v>247</v>
      </c>
      <c r="AQ10" s="606"/>
      <c r="AR10" s="606"/>
      <c r="AS10" s="606"/>
      <c r="AT10" s="606"/>
      <c r="AU10" s="606"/>
      <c r="AV10" s="606"/>
      <c r="AW10" s="606"/>
      <c r="AX10" s="606"/>
      <c r="AY10" s="606"/>
      <c r="AZ10" s="606"/>
      <c r="BA10" s="606"/>
      <c r="BB10" s="606"/>
      <c r="BC10" s="606"/>
      <c r="BD10" s="606"/>
      <c r="BE10" s="606"/>
      <c r="BF10" s="607"/>
      <c r="BG10" s="608">
        <v>1835235</v>
      </c>
      <c r="BH10" s="609"/>
      <c r="BI10" s="609"/>
      <c r="BJ10" s="609"/>
      <c r="BK10" s="609"/>
      <c r="BL10" s="609"/>
      <c r="BM10" s="609"/>
      <c r="BN10" s="610"/>
      <c r="BO10" s="646">
        <v>2.6</v>
      </c>
      <c r="BP10" s="646"/>
      <c r="BQ10" s="646"/>
      <c r="BR10" s="646"/>
      <c r="BS10" s="647">
        <v>305283</v>
      </c>
      <c r="BT10" s="647"/>
      <c r="BU10" s="647"/>
      <c r="BV10" s="647"/>
      <c r="BW10" s="647"/>
      <c r="BX10" s="647"/>
      <c r="BY10" s="647"/>
      <c r="BZ10" s="647"/>
      <c r="CA10" s="647"/>
      <c r="CB10" s="687"/>
      <c r="CD10" s="605" t="s">
        <v>248</v>
      </c>
      <c r="CE10" s="606"/>
      <c r="CF10" s="606"/>
      <c r="CG10" s="606"/>
      <c r="CH10" s="606"/>
      <c r="CI10" s="606"/>
      <c r="CJ10" s="606"/>
      <c r="CK10" s="606"/>
      <c r="CL10" s="606"/>
      <c r="CM10" s="606"/>
      <c r="CN10" s="606"/>
      <c r="CO10" s="606"/>
      <c r="CP10" s="606"/>
      <c r="CQ10" s="607"/>
      <c r="CR10" s="608">
        <v>399023</v>
      </c>
      <c r="CS10" s="609"/>
      <c r="CT10" s="609"/>
      <c r="CU10" s="609"/>
      <c r="CV10" s="609"/>
      <c r="CW10" s="609"/>
      <c r="CX10" s="609"/>
      <c r="CY10" s="610"/>
      <c r="CZ10" s="646">
        <v>0.2</v>
      </c>
      <c r="DA10" s="646"/>
      <c r="DB10" s="646"/>
      <c r="DC10" s="646"/>
      <c r="DD10" s="614" t="s">
        <v>130</v>
      </c>
      <c r="DE10" s="609"/>
      <c r="DF10" s="609"/>
      <c r="DG10" s="609"/>
      <c r="DH10" s="609"/>
      <c r="DI10" s="609"/>
      <c r="DJ10" s="609"/>
      <c r="DK10" s="609"/>
      <c r="DL10" s="609"/>
      <c r="DM10" s="609"/>
      <c r="DN10" s="609"/>
      <c r="DO10" s="609"/>
      <c r="DP10" s="610"/>
      <c r="DQ10" s="614">
        <v>71185</v>
      </c>
      <c r="DR10" s="609"/>
      <c r="DS10" s="609"/>
      <c r="DT10" s="609"/>
      <c r="DU10" s="609"/>
      <c r="DV10" s="609"/>
      <c r="DW10" s="609"/>
      <c r="DX10" s="609"/>
      <c r="DY10" s="609"/>
      <c r="DZ10" s="609"/>
      <c r="EA10" s="609"/>
      <c r="EB10" s="609"/>
      <c r="EC10" s="645"/>
    </row>
    <row r="11" spans="2:143" ht="11.25" customHeight="1">
      <c r="B11" s="605" t="s">
        <v>249</v>
      </c>
      <c r="C11" s="606"/>
      <c r="D11" s="606"/>
      <c r="E11" s="606"/>
      <c r="F11" s="606"/>
      <c r="G11" s="606"/>
      <c r="H11" s="606"/>
      <c r="I11" s="606"/>
      <c r="J11" s="606"/>
      <c r="K11" s="606"/>
      <c r="L11" s="606"/>
      <c r="M11" s="606"/>
      <c r="N11" s="606"/>
      <c r="O11" s="606"/>
      <c r="P11" s="606"/>
      <c r="Q11" s="607"/>
      <c r="R11" s="608">
        <v>12606505</v>
      </c>
      <c r="S11" s="609"/>
      <c r="T11" s="609"/>
      <c r="U11" s="609"/>
      <c r="V11" s="609"/>
      <c r="W11" s="609"/>
      <c r="X11" s="609"/>
      <c r="Y11" s="610"/>
      <c r="Z11" s="611">
        <v>5.8</v>
      </c>
      <c r="AA11" s="612"/>
      <c r="AB11" s="612"/>
      <c r="AC11" s="613"/>
      <c r="AD11" s="614">
        <v>12606505</v>
      </c>
      <c r="AE11" s="609"/>
      <c r="AF11" s="609"/>
      <c r="AG11" s="609"/>
      <c r="AH11" s="609"/>
      <c r="AI11" s="609"/>
      <c r="AJ11" s="609"/>
      <c r="AK11" s="610"/>
      <c r="AL11" s="611">
        <v>11.5</v>
      </c>
      <c r="AM11" s="612"/>
      <c r="AN11" s="612"/>
      <c r="AO11" s="648"/>
      <c r="AP11" s="605" t="s">
        <v>250</v>
      </c>
      <c r="AQ11" s="606"/>
      <c r="AR11" s="606"/>
      <c r="AS11" s="606"/>
      <c r="AT11" s="606"/>
      <c r="AU11" s="606"/>
      <c r="AV11" s="606"/>
      <c r="AW11" s="606"/>
      <c r="AX11" s="606"/>
      <c r="AY11" s="606"/>
      <c r="AZ11" s="606"/>
      <c r="BA11" s="606"/>
      <c r="BB11" s="606"/>
      <c r="BC11" s="606"/>
      <c r="BD11" s="606"/>
      <c r="BE11" s="606"/>
      <c r="BF11" s="607"/>
      <c r="BG11" s="608">
        <v>4088016</v>
      </c>
      <c r="BH11" s="609"/>
      <c r="BI11" s="609"/>
      <c r="BJ11" s="609"/>
      <c r="BK11" s="609"/>
      <c r="BL11" s="609"/>
      <c r="BM11" s="609"/>
      <c r="BN11" s="610"/>
      <c r="BO11" s="646">
        <v>5.8</v>
      </c>
      <c r="BP11" s="646"/>
      <c r="BQ11" s="646"/>
      <c r="BR11" s="646"/>
      <c r="BS11" s="647">
        <v>1158746</v>
      </c>
      <c r="BT11" s="647"/>
      <c r="BU11" s="647"/>
      <c r="BV11" s="647"/>
      <c r="BW11" s="647"/>
      <c r="BX11" s="647"/>
      <c r="BY11" s="647"/>
      <c r="BZ11" s="647"/>
      <c r="CA11" s="647"/>
      <c r="CB11" s="687"/>
      <c r="CD11" s="605" t="s">
        <v>251</v>
      </c>
      <c r="CE11" s="606"/>
      <c r="CF11" s="606"/>
      <c r="CG11" s="606"/>
      <c r="CH11" s="606"/>
      <c r="CI11" s="606"/>
      <c r="CJ11" s="606"/>
      <c r="CK11" s="606"/>
      <c r="CL11" s="606"/>
      <c r="CM11" s="606"/>
      <c r="CN11" s="606"/>
      <c r="CO11" s="606"/>
      <c r="CP11" s="606"/>
      <c r="CQ11" s="607"/>
      <c r="CR11" s="608">
        <v>2660694</v>
      </c>
      <c r="CS11" s="609"/>
      <c r="CT11" s="609"/>
      <c r="CU11" s="609"/>
      <c r="CV11" s="609"/>
      <c r="CW11" s="609"/>
      <c r="CX11" s="609"/>
      <c r="CY11" s="610"/>
      <c r="CZ11" s="646">
        <v>1.3</v>
      </c>
      <c r="DA11" s="646"/>
      <c r="DB11" s="646"/>
      <c r="DC11" s="646"/>
      <c r="DD11" s="614">
        <v>1268915</v>
      </c>
      <c r="DE11" s="609"/>
      <c r="DF11" s="609"/>
      <c r="DG11" s="609"/>
      <c r="DH11" s="609"/>
      <c r="DI11" s="609"/>
      <c r="DJ11" s="609"/>
      <c r="DK11" s="609"/>
      <c r="DL11" s="609"/>
      <c r="DM11" s="609"/>
      <c r="DN11" s="609"/>
      <c r="DO11" s="609"/>
      <c r="DP11" s="610"/>
      <c r="DQ11" s="614">
        <v>1423939</v>
      </c>
      <c r="DR11" s="609"/>
      <c r="DS11" s="609"/>
      <c r="DT11" s="609"/>
      <c r="DU11" s="609"/>
      <c r="DV11" s="609"/>
      <c r="DW11" s="609"/>
      <c r="DX11" s="609"/>
      <c r="DY11" s="609"/>
      <c r="DZ11" s="609"/>
      <c r="EA11" s="609"/>
      <c r="EB11" s="609"/>
      <c r="EC11" s="645"/>
    </row>
    <row r="12" spans="2:143" ht="11.25" customHeight="1">
      <c r="B12" s="605" t="s">
        <v>252</v>
      </c>
      <c r="C12" s="606"/>
      <c r="D12" s="606"/>
      <c r="E12" s="606"/>
      <c r="F12" s="606"/>
      <c r="G12" s="606"/>
      <c r="H12" s="606"/>
      <c r="I12" s="606"/>
      <c r="J12" s="606"/>
      <c r="K12" s="606"/>
      <c r="L12" s="606"/>
      <c r="M12" s="606"/>
      <c r="N12" s="606"/>
      <c r="O12" s="606"/>
      <c r="P12" s="606"/>
      <c r="Q12" s="607"/>
      <c r="R12" s="608">
        <v>86931</v>
      </c>
      <c r="S12" s="609"/>
      <c r="T12" s="609"/>
      <c r="U12" s="609"/>
      <c r="V12" s="609"/>
      <c r="W12" s="609"/>
      <c r="X12" s="609"/>
      <c r="Y12" s="610"/>
      <c r="Z12" s="646">
        <v>0</v>
      </c>
      <c r="AA12" s="646"/>
      <c r="AB12" s="646"/>
      <c r="AC12" s="646"/>
      <c r="AD12" s="647">
        <v>86931</v>
      </c>
      <c r="AE12" s="647"/>
      <c r="AF12" s="647"/>
      <c r="AG12" s="647"/>
      <c r="AH12" s="647"/>
      <c r="AI12" s="647"/>
      <c r="AJ12" s="647"/>
      <c r="AK12" s="647"/>
      <c r="AL12" s="611">
        <v>0.1</v>
      </c>
      <c r="AM12" s="612"/>
      <c r="AN12" s="612"/>
      <c r="AO12" s="648"/>
      <c r="AP12" s="605" t="s">
        <v>253</v>
      </c>
      <c r="AQ12" s="606"/>
      <c r="AR12" s="606"/>
      <c r="AS12" s="606"/>
      <c r="AT12" s="606"/>
      <c r="AU12" s="606"/>
      <c r="AV12" s="606"/>
      <c r="AW12" s="606"/>
      <c r="AX12" s="606"/>
      <c r="AY12" s="606"/>
      <c r="AZ12" s="606"/>
      <c r="BA12" s="606"/>
      <c r="BB12" s="606"/>
      <c r="BC12" s="606"/>
      <c r="BD12" s="606"/>
      <c r="BE12" s="606"/>
      <c r="BF12" s="607"/>
      <c r="BG12" s="608">
        <v>31764585</v>
      </c>
      <c r="BH12" s="609"/>
      <c r="BI12" s="609"/>
      <c r="BJ12" s="609"/>
      <c r="BK12" s="609"/>
      <c r="BL12" s="609"/>
      <c r="BM12" s="609"/>
      <c r="BN12" s="610"/>
      <c r="BO12" s="646">
        <v>45.1</v>
      </c>
      <c r="BP12" s="646"/>
      <c r="BQ12" s="646"/>
      <c r="BR12" s="646"/>
      <c r="BS12" s="647" t="s">
        <v>130</v>
      </c>
      <c r="BT12" s="647"/>
      <c r="BU12" s="647"/>
      <c r="BV12" s="647"/>
      <c r="BW12" s="647"/>
      <c r="BX12" s="647"/>
      <c r="BY12" s="647"/>
      <c r="BZ12" s="647"/>
      <c r="CA12" s="647"/>
      <c r="CB12" s="687"/>
      <c r="CD12" s="605" t="s">
        <v>254</v>
      </c>
      <c r="CE12" s="606"/>
      <c r="CF12" s="606"/>
      <c r="CG12" s="606"/>
      <c r="CH12" s="606"/>
      <c r="CI12" s="606"/>
      <c r="CJ12" s="606"/>
      <c r="CK12" s="606"/>
      <c r="CL12" s="606"/>
      <c r="CM12" s="606"/>
      <c r="CN12" s="606"/>
      <c r="CO12" s="606"/>
      <c r="CP12" s="606"/>
      <c r="CQ12" s="607"/>
      <c r="CR12" s="608">
        <v>9740122</v>
      </c>
      <c r="CS12" s="609"/>
      <c r="CT12" s="609"/>
      <c r="CU12" s="609"/>
      <c r="CV12" s="609"/>
      <c r="CW12" s="609"/>
      <c r="CX12" s="609"/>
      <c r="CY12" s="610"/>
      <c r="CZ12" s="646">
        <v>4.5999999999999996</v>
      </c>
      <c r="DA12" s="646"/>
      <c r="DB12" s="646"/>
      <c r="DC12" s="646"/>
      <c r="DD12" s="614" t="s">
        <v>180</v>
      </c>
      <c r="DE12" s="609"/>
      <c r="DF12" s="609"/>
      <c r="DG12" s="609"/>
      <c r="DH12" s="609"/>
      <c r="DI12" s="609"/>
      <c r="DJ12" s="609"/>
      <c r="DK12" s="609"/>
      <c r="DL12" s="609"/>
      <c r="DM12" s="609"/>
      <c r="DN12" s="609"/>
      <c r="DO12" s="609"/>
      <c r="DP12" s="610"/>
      <c r="DQ12" s="614">
        <v>3865978</v>
      </c>
      <c r="DR12" s="609"/>
      <c r="DS12" s="609"/>
      <c r="DT12" s="609"/>
      <c r="DU12" s="609"/>
      <c r="DV12" s="609"/>
      <c r="DW12" s="609"/>
      <c r="DX12" s="609"/>
      <c r="DY12" s="609"/>
      <c r="DZ12" s="609"/>
      <c r="EA12" s="609"/>
      <c r="EB12" s="609"/>
      <c r="EC12" s="645"/>
    </row>
    <row r="13" spans="2:143" ht="11.25" customHeight="1">
      <c r="B13" s="605" t="s">
        <v>255</v>
      </c>
      <c r="C13" s="606"/>
      <c r="D13" s="606"/>
      <c r="E13" s="606"/>
      <c r="F13" s="606"/>
      <c r="G13" s="606"/>
      <c r="H13" s="606"/>
      <c r="I13" s="606"/>
      <c r="J13" s="606"/>
      <c r="K13" s="606"/>
      <c r="L13" s="606"/>
      <c r="M13" s="606"/>
      <c r="N13" s="606"/>
      <c r="O13" s="606"/>
      <c r="P13" s="606"/>
      <c r="Q13" s="607"/>
      <c r="R13" s="608" t="s">
        <v>130</v>
      </c>
      <c r="S13" s="609"/>
      <c r="T13" s="609"/>
      <c r="U13" s="609"/>
      <c r="V13" s="609"/>
      <c r="W13" s="609"/>
      <c r="X13" s="609"/>
      <c r="Y13" s="610"/>
      <c r="Z13" s="646" t="s">
        <v>130</v>
      </c>
      <c r="AA13" s="646"/>
      <c r="AB13" s="646"/>
      <c r="AC13" s="646"/>
      <c r="AD13" s="647" t="s">
        <v>130</v>
      </c>
      <c r="AE13" s="647"/>
      <c r="AF13" s="647"/>
      <c r="AG13" s="647"/>
      <c r="AH13" s="647"/>
      <c r="AI13" s="647"/>
      <c r="AJ13" s="647"/>
      <c r="AK13" s="647"/>
      <c r="AL13" s="611" t="s">
        <v>130</v>
      </c>
      <c r="AM13" s="612"/>
      <c r="AN13" s="612"/>
      <c r="AO13" s="648"/>
      <c r="AP13" s="605" t="s">
        <v>256</v>
      </c>
      <c r="AQ13" s="606"/>
      <c r="AR13" s="606"/>
      <c r="AS13" s="606"/>
      <c r="AT13" s="606"/>
      <c r="AU13" s="606"/>
      <c r="AV13" s="606"/>
      <c r="AW13" s="606"/>
      <c r="AX13" s="606"/>
      <c r="AY13" s="606"/>
      <c r="AZ13" s="606"/>
      <c r="BA13" s="606"/>
      <c r="BB13" s="606"/>
      <c r="BC13" s="606"/>
      <c r="BD13" s="606"/>
      <c r="BE13" s="606"/>
      <c r="BF13" s="607"/>
      <c r="BG13" s="608">
        <v>31590719</v>
      </c>
      <c r="BH13" s="609"/>
      <c r="BI13" s="609"/>
      <c r="BJ13" s="609"/>
      <c r="BK13" s="609"/>
      <c r="BL13" s="609"/>
      <c r="BM13" s="609"/>
      <c r="BN13" s="610"/>
      <c r="BO13" s="646">
        <v>44.9</v>
      </c>
      <c r="BP13" s="646"/>
      <c r="BQ13" s="646"/>
      <c r="BR13" s="646"/>
      <c r="BS13" s="647" t="s">
        <v>130</v>
      </c>
      <c r="BT13" s="647"/>
      <c r="BU13" s="647"/>
      <c r="BV13" s="647"/>
      <c r="BW13" s="647"/>
      <c r="BX13" s="647"/>
      <c r="BY13" s="647"/>
      <c r="BZ13" s="647"/>
      <c r="CA13" s="647"/>
      <c r="CB13" s="687"/>
      <c r="CD13" s="605" t="s">
        <v>257</v>
      </c>
      <c r="CE13" s="606"/>
      <c r="CF13" s="606"/>
      <c r="CG13" s="606"/>
      <c r="CH13" s="606"/>
      <c r="CI13" s="606"/>
      <c r="CJ13" s="606"/>
      <c r="CK13" s="606"/>
      <c r="CL13" s="606"/>
      <c r="CM13" s="606"/>
      <c r="CN13" s="606"/>
      <c r="CO13" s="606"/>
      <c r="CP13" s="606"/>
      <c r="CQ13" s="607"/>
      <c r="CR13" s="608">
        <v>16219559</v>
      </c>
      <c r="CS13" s="609"/>
      <c r="CT13" s="609"/>
      <c r="CU13" s="609"/>
      <c r="CV13" s="609"/>
      <c r="CW13" s="609"/>
      <c r="CX13" s="609"/>
      <c r="CY13" s="610"/>
      <c r="CZ13" s="646">
        <v>7.7</v>
      </c>
      <c r="DA13" s="646"/>
      <c r="DB13" s="646"/>
      <c r="DC13" s="646"/>
      <c r="DD13" s="614">
        <v>4896965</v>
      </c>
      <c r="DE13" s="609"/>
      <c r="DF13" s="609"/>
      <c r="DG13" s="609"/>
      <c r="DH13" s="609"/>
      <c r="DI13" s="609"/>
      <c r="DJ13" s="609"/>
      <c r="DK13" s="609"/>
      <c r="DL13" s="609"/>
      <c r="DM13" s="609"/>
      <c r="DN13" s="609"/>
      <c r="DO13" s="609"/>
      <c r="DP13" s="610"/>
      <c r="DQ13" s="614">
        <v>10962697</v>
      </c>
      <c r="DR13" s="609"/>
      <c r="DS13" s="609"/>
      <c r="DT13" s="609"/>
      <c r="DU13" s="609"/>
      <c r="DV13" s="609"/>
      <c r="DW13" s="609"/>
      <c r="DX13" s="609"/>
      <c r="DY13" s="609"/>
      <c r="DZ13" s="609"/>
      <c r="EA13" s="609"/>
      <c r="EB13" s="609"/>
      <c r="EC13" s="645"/>
    </row>
    <row r="14" spans="2:143" ht="11.25" customHeight="1">
      <c r="B14" s="605" t="s">
        <v>258</v>
      </c>
      <c r="C14" s="606"/>
      <c r="D14" s="606"/>
      <c r="E14" s="606"/>
      <c r="F14" s="606"/>
      <c r="G14" s="606"/>
      <c r="H14" s="606"/>
      <c r="I14" s="606"/>
      <c r="J14" s="606"/>
      <c r="K14" s="606"/>
      <c r="L14" s="606"/>
      <c r="M14" s="606"/>
      <c r="N14" s="606"/>
      <c r="O14" s="606"/>
      <c r="P14" s="606"/>
      <c r="Q14" s="607"/>
      <c r="R14" s="608" t="s">
        <v>130</v>
      </c>
      <c r="S14" s="609"/>
      <c r="T14" s="609"/>
      <c r="U14" s="609"/>
      <c r="V14" s="609"/>
      <c r="W14" s="609"/>
      <c r="X14" s="609"/>
      <c r="Y14" s="610"/>
      <c r="Z14" s="646" t="s">
        <v>130</v>
      </c>
      <c r="AA14" s="646"/>
      <c r="AB14" s="646"/>
      <c r="AC14" s="646"/>
      <c r="AD14" s="647" t="s">
        <v>130</v>
      </c>
      <c r="AE14" s="647"/>
      <c r="AF14" s="647"/>
      <c r="AG14" s="647"/>
      <c r="AH14" s="647"/>
      <c r="AI14" s="647"/>
      <c r="AJ14" s="647"/>
      <c r="AK14" s="647"/>
      <c r="AL14" s="611" t="s">
        <v>180</v>
      </c>
      <c r="AM14" s="612"/>
      <c r="AN14" s="612"/>
      <c r="AO14" s="648"/>
      <c r="AP14" s="605" t="s">
        <v>259</v>
      </c>
      <c r="AQ14" s="606"/>
      <c r="AR14" s="606"/>
      <c r="AS14" s="606"/>
      <c r="AT14" s="606"/>
      <c r="AU14" s="606"/>
      <c r="AV14" s="606"/>
      <c r="AW14" s="606"/>
      <c r="AX14" s="606"/>
      <c r="AY14" s="606"/>
      <c r="AZ14" s="606"/>
      <c r="BA14" s="606"/>
      <c r="BB14" s="606"/>
      <c r="BC14" s="606"/>
      <c r="BD14" s="606"/>
      <c r="BE14" s="606"/>
      <c r="BF14" s="607"/>
      <c r="BG14" s="608">
        <v>1574467</v>
      </c>
      <c r="BH14" s="609"/>
      <c r="BI14" s="609"/>
      <c r="BJ14" s="609"/>
      <c r="BK14" s="609"/>
      <c r="BL14" s="609"/>
      <c r="BM14" s="609"/>
      <c r="BN14" s="610"/>
      <c r="BO14" s="646">
        <v>2.2000000000000002</v>
      </c>
      <c r="BP14" s="646"/>
      <c r="BQ14" s="646"/>
      <c r="BR14" s="646"/>
      <c r="BS14" s="647" t="s">
        <v>180</v>
      </c>
      <c r="BT14" s="647"/>
      <c r="BU14" s="647"/>
      <c r="BV14" s="647"/>
      <c r="BW14" s="647"/>
      <c r="BX14" s="647"/>
      <c r="BY14" s="647"/>
      <c r="BZ14" s="647"/>
      <c r="CA14" s="647"/>
      <c r="CB14" s="687"/>
      <c r="CD14" s="605" t="s">
        <v>260</v>
      </c>
      <c r="CE14" s="606"/>
      <c r="CF14" s="606"/>
      <c r="CG14" s="606"/>
      <c r="CH14" s="606"/>
      <c r="CI14" s="606"/>
      <c r="CJ14" s="606"/>
      <c r="CK14" s="606"/>
      <c r="CL14" s="606"/>
      <c r="CM14" s="606"/>
      <c r="CN14" s="606"/>
      <c r="CO14" s="606"/>
      <c r="CP14" s="606"/>
      <c r="CQ14" s="607"/>
      <c r="CR14" s="608">
        <v>5389076</v>
      </c>
      <c r="CS14" s="609"/>
      <c r="CT14" s="609"/>
      <c r="CU14" s="609"/>
      <c r="CV14" s="609"/>
      <c r="CW14" s="609"/>
      <c r="CX14" s="609"/>
      <c r="CY14" s="610"/>
      <c r="CZ14" s="646">
        <v>2.6</v>
      </c>
      <c r="DA14" s="646"/>
      <c r="DB14" s="646"/>
      <c r="DC14" s="646"/>
      <c r="DD14" s="614">
        <v>543413</v>
      </c>
      <c r="DE14" s="609"/>
      <c r="DF14" s="609"/>
      <c r="DG14" s="609"/>
      <c r="DH14" s="609"/>
      <c r="DI14" s="609"/>
      <c r="DJ14" s="609"/>
      <c r="DK14" s="609"/>
      <c r="DL14" s="609"/>
      <c r="DM14" s="609"/>
      <c r="DN14" s="609"/>
      <c r="DO14" s="609"/>
      <c r="DP14" s="610"/>
      <c r="DQ14" s="614">
        <v>4756615</v>
      </c>
      <c r="DR14" s="609"/>
      <c r="DS14" s="609"/>
      <c r="DT14" s="609"/>
      <c r="DU14" s="609"/>
      <c r="DV14" s="609"/>
      <c r="DW14" s="609"/>
      <c r="DX14" s="609"/>
      <c r="DY14" s="609"/>
      <c r="DZ14" s="609"/>
      <c r="EA14" s="609"/>
      <c r="EB14" s="609"/>
      <c r="EC14" s="645"/>
    </row>
    <row r="15" spans="2:143" ht="11.25" customHeight="1">
      <c r="B15" s="605" t="s">
        <v>261</v>
      </c>
      <c r="C15" s="606"/>
      <c r="D15" s="606"/>
      <c r="E15" s="606"/>
      <c r="F15" s="606"/>
      <c r="G15" s="606"/>
      <c r="H15" s="606"/>
      <c r="I15" s="606"/>
      <c r="J15" s="606"/>
      <c r="K15" s="606"/>
      <c r="L15" s="606"/>
      <c r="M15" s="606"/>
      <c r="N15" s="606"/>
      <c r="O15" s="606"/>
      <c r="P15" s="606"/>
      <c r="Q15" s="607"/>
      <c r="R15" s="608" t="s">
        <v>180</v>
      </c>
      <c r="S15" s="609"/>
      <c r="T15" s="609"/>
      <c r="U15" s="609"/>
      <c r="V15" s="609"/>
      <c r="W15" s="609"/>
      <c r="X15" s="609"/>
      <c r="Y15" s="610"/>
      <c r="Z15" s="646" t="s">
        <v>130</v>
      </c>
      <c r="AA15" s="646"/>
      <c r="AB15" s="646"/>
      <c r="AC15" s="646"/>
      <c r="AD15" s="647" t="s">
        <v>180</v>
      </c>
      <c r="AE15" s="647"/>
      <c r="AF15" s="647"/>
      <c r="AG15" s="647"/>
      <c r="AH15" s="647"/>
      <c r="AI15" s="647"/>
      <c r="AJ15" s="647"/>
      <c r="AK15" s="647"/>
      <c r="AL15" s="611" t="s">
        <v>130</v>
      </c>
      <c r="AM15" s="612"/>
      <c r="AN15" s="612"/>
      <c r="AO15" s="648"/>
      <c r="AP15" s="605" t="s">
        <v>262</v>
      </c>
      <c r="AQ15" s="606"/>
      <c r="AR15" s="606"/>
      <c r="AS15" s="606"/>
      <c r="AT15" s="606"/>
      <c r="AU15" s="606"/>
      <c r="AV15" s="606"/>
      <c r="AW15" s="606"/>
      <c r="AX15" s="606"/>
      <c r="AY15" s="606"/>
      <c r="AZ15" s="606"/>
      <c r="BA15" s="606"/>
      <c r="BB15" s="606"/>
      <c r="BC15" s="606"/>
      <c r="BD15" s="606"/>
      <c r="BE15" s="606"/>
      <c r="BF15" s="607"/>
      <c r="BG15" s="608">
        <v>3437107</v>
      </c>
      <c r="BH15" s="609"/>
      <c r="BI15" s="609"/>
      <c r="BJ15" s="609"/>
      <c r="BK15" s="609"/>
      <c r="BL15" s="609"/>
      <c r="BM15" s="609"/>
      <c r="BN15" s="610"/>
      <c r="BO15" s="646">
        <v>4.9000000000000004</v>
      </c>
      <c r="BP15" s="646"/>
      <c r="BQ15" s="646"/>
      <c r="BR15" s="646"/>
      <c r="BS15" s="647" t="s">
        <v>130</v>
      </c>
      <c r="BT15" s="647"/>
      <c r="BU15" s="647"/>
      <c r="BV15" s="647"/>
      <c r="BW15" s="647"/>
      <c r="BX15" s="647"/>
      <c r="BY15" s="647"/>
      <c r="BZ15" s="647"/>
      <c r="CA15" s="647"/>
      <c r="CB15" s="687"/>
      <c r="CD15" s="605" t="s">
        <v>263</v>
      </c>
      <c r="CE15" s="606"/>
      <c r="CF15" s="606"/>
      <c r="CG15" s="606"/>
      <c r="CH15" s="606"/>
      <c r="CI15" s="606"/>
      <c r="CJ15" s="606"/>
      <c r="CK15" s="606"/>
      <c r="CL15" s="606"/>
      <c r="CM15" s="606"/>
      <c r="CN15" s="606"/>
      <c r="CO15" s="606"/>
      <c r="CP15" s="606"/>
      <c r="CQ15" s="607"/>
      <c r="CR15" s="608">
        <v>19631630</v>
      </c>
      <c r="CS15" s="609"/>
      <c r="CT15" s="609"/>
      <c r="CU15" s="609"/>
      <c r="CV15" s="609"/>
      <c r="CW15" s="609"/>
      <c r="CX15" s="609"/>
      <c r="CY15" s="610"/>
      <c r="CZ15" s="646">
        <v>9.4</v>
      </c>
      <c r="DA15" s="646"/>
      <c r="DB15" s="646"/>
      <c r="DC15" s="646"/>
      <c r="DD15" s="614">
        <v>2907061</v>
      </c>
      <c r="DE15" s="609"/>
      <c r="DF15" s="609"/>
      <c r="DG15" s="609"/>
      <c r="DH15" s="609"/>
      <c r="DI15" s="609"/>
      <c r="DJ15" s="609"/>
      <c r="DK15" s="609"/>
      <c r="DL15" s="609"/>
      <c r="DM15" s="609"/>
      <c r="DN15" s="609"/>
      <c r="DO15" s="609"/>
      <c r="DP15" s="610"/>
      <c r="DQ15" s="614">
        <v>12179960</v>
      </c>
      <c r="DR15" s="609"/>
      <c r="DS15" s="609"/>
      <c r="DT15" s="609"/>
      <c r="DU15" s="609"/>
      <c r="DV15" s="609"/>
      <c r="DW15" s="609"/>
      <c r="DX15" s="609"/>
      <c r="DY15" s="609"/>
      <c r="DZ15" s="609"/>
      <c r="EA15" s="609"/>
      <c r="EB15" s="609"/>
      <c r="EC15" s="645"/>
    </row>
    <row r="16" spans="2:143" ht="11.25" customHeight="1">
      <c r="B16" s="605" t="s">
        <v>264</v>
      </c>
      <c r="C16" s="606"/>
      <c r="D16" s="606"/>
      <c r="E16" s="606"/>
      <c r="F16" s="606"/>
      <c r="G16" s="606"/>
      <c r="H16" s="606"/>
      <c r="I16" s="606"/>
      <c r="J16" s="606"/>
      <c r="K16" s="606"/>
      <c r="L16" s="606"/>
      <c r="M16" s="606"/>
      <c r="N16" s="606"/>
      <c r="O16" s="606"/>
      <c r="P16" s="606"/>
      <c r="Q16" s="607"/>
      <c r="R16" s="608">
        <v>87493</v>
      </c>
      <c r="S16" s="609"/>
      <c r="T16" s="609"/>
      <c r="U16" s="609"/>
      <c r="V16" s="609"/>
      <c r="W16" s="609"/>
      <c r="X16" s="609"/>
      <c r="Y16" s="610"/>
      <c r="Z16" s="646">
        <v>0</v>
      </c>
      <c r="AA16" s="646"/>
      <c r="AB16" s="646"/>
      <c r="AC16" s="646"/>
      <c r="AD16" s="647">
        <v>87493</v>
      </c>
      <c r="AE16" s="647"/>
      <c r="AF16" s="647"/>
      <c r="AG16" s="647"/>
      <c r="AH16" s="647"/>
      <c r="AI16" s="647"/>
      <c r="AJ16" s="647"/>
      <c r="AK16" s="647"/>
      <c r="AL16" s="611">
        <v>0.1</v>
      </c>
      <c r="AM16" s="612"/>
      <c r="AN16" s="612"/>
      <c r="AO16" s="648"/>
      <c r="AP16" s="605" t="s">
        <v>265</v>
      </c>
      <c r="AQ16" s="606"/>
      <c r="AR16" s="606"/>
      <c r="AS16" s="606"/>
      <c r="AT16" s="606"/>
      <c r="AU16" s="606"/>
      <c r="AV16" s="606"/>
      <c r="AW16" s="606"/>
      <c r="AX16" s="606"/>
      <c r="AY16" s="606"/>
      <c r="AZ16" s="606"/>
      <c r="BA16" s="606"/>
      <c r="BB16" s="606"/>
      <c r="BC16" s="606"/>
      <c r="BD16" s="606"/>
      <c r="BE16" s="606"/>
      <c r="BF16" s="607"/>
      <c r="BG16" s="608" t="s">
        <v>130</v>
      </c>
      <c r="BH16" s="609"/>
      <c r="BI16" s="609"/>
      <c r="BJ16" s="609"/>
      <c r="BK16" s="609"/>
      <c r="BL16" s="609"/>
      <c r="BM16" s="609"/>
      <c r="BN16" s="610"/>
      <c r="BO16" s="646" t="s">
        <v>130</v>
      </c>
      <c r="BP16" s="646"/>
      <c r="BQ16" s="646"/>
      <c r="BR16" s="646"/>
      <c r="BS16" s="647" t="s">
        <v>130</v>
      </c>
      <c r="BT16" s="647"/>
      <c r="BU16" s="647"/>
      <c r="BV16" s="647"/>
      <c r="BW16" s="647"/>
      <c r="BX16" s="647"/>
      <c r="BY16" s="647"/>
      <c r="BZ16" s="647"/>
      <c r="CA16" s="647"/>
      <c r="CB16" s="687"/>
      <c r="CD16" s="605" t="s">
        <v>266</v>
      </c>
      <c r="CE16" s="606"/>
      <c r="CF16" s="606"/>
      <c r="CG16" s="606"/>
      <c r="CH16" s="606"/>
      <c r="CI16" s="606"/>
      <c r="CJ16" s="606"/>
      <c r="CK16" s="606"/>
      <c r="CL16" s="606"/>
      <c r="CM16" s="606"/>
      <c r="CN16" s="606"/>
      <c r="CO16" s="606"/>
      <c r="CP16" s="606"/>
      <c r="CQ16" s="607"/>
      <c r="CR16" s="608">
        <v>335191</v>
      </c>
      <c r="CS16" s="609"/>
      <c r="CT16" s="609"/>
      <c r="CU16" s="609"/>
      <c r="CV16" s="609"/>
      <c r="CW16" s="609"/>
      <c r="CX16" s="609"/>
      <c r="CY16" s="610"/>
      <c r="CZ16" s="646">
        <v>0.2</v>
      </c>
      <c r="DA16" s="646"/>
      <c r="DB16" s="646"/>
      <c r="DC16" s="646"/>
      <c r="DD16" s="614" t="s">
        <v>180</v>
      </c>
      <c r="DE16" s="609"/>
      <c r="DF16" s="609"/>
      <c r="DG16" s="609"/>
      <c r="DH16" s="609"/>
      <c r="DI16" s="609"/>
      <c r="DJ16" s="609"/>
      <c r="DK16" s="609"/>
      <c r="DL16" s="609"/>
      <c r="DM16" s="609"/>
      <c r="DN16" s="609"/>
      <c r="DO16" s="609"/>
      <c r="DP16" s="610"/>
      <c r="DQ16" s="614">
        <v>32859</v>
      </c>
      <c r="DR16" s="609"/>
      <c r="DS16" s="609"/>
      <c r="DT16" s="609"/>
      <c r="DU16" s="609"/>
      <c r="DV16" s="609"/>
      <c r="DW16" s="609"/>
      <c r="DX16" s="609"/>
      <c r="DY16" s="609"/>
      <c r="DZ16" s="609"/>
      <c r="EA16" s="609"/>
      <c r="EB16" s="609"/>
      <c r="EC16" s="645"/>
    </row>
    <row r="17" spans="2:133" ht="11.25" customHeight="1">
      <c r="B17" s="605" t="s">
        <v>267</v>
      </c>
      <c r="C17" s="606"/>
      <c r="D17" s="606"/>
      <c r="E17" s="606"/>
      <c r="F17" s="606"/>
      <c r="G17" s="606"/>
      <c r="H17" s="606"/>
      <c r="I17" s="606"/>
      <c r="J17" s="606"/>
      <c r="K17" s="606"/>
      <c r="L17" s="606"/>
      <c r="M17" s="606"/>
      <c r="N17" s="606"/>
      <c r="O17" s="606"/>
      <c r="P17" s="606"/>
      <c r="Q17" s="607"/>
      <c r="R17" s="608">
        <v>1192138</v>
      </c>
      <c r="S17" s="609"/>
      <c r="T17" s="609"/>
      <c r="U17" s="609"/>
      <c r="V17" s="609"/>
      <c r="W17" s="609"/>
      <c r="X17" s="609"/>
      <c r="Y17" s="610"/>
      <c r="Z17" s="646">
        <v>0.6</v>
      </c>
      <c r="AA17" s="646"/>
      <c r="AB17" s="646"/>
      <c r="AC17" s="646"/>
      <c r="AD17" s="647">
        <v>1192138</v>
      </c>
      <c r="AE17" s="647"/>
      <c r="AF17" s="647"/>
      <c r="AG17" s="647"/>
      <c r="AH17" s="647"/>
      <c r="AI17" s="647"/>
      <c r="AJ17" s="647"/>
      <c r="AK17" s="647"/>
      <c r="AL17" s="611">
        <v>1.1000000000000001</v>
      </c>
      <c r="AM17" s="612"/>
      <c r="AN17" s="612"/>
      <c r="AO17" s="648"/>
      <c r="AP17" s="605" t="s">
        <v>268</v>
      </c>
      <c r="AQ17" s="606"/>
      <c r="AR17" s="606"/>
      <c r="AS17" s="606"/>
      <c r="AT17" s="606"/>
      <c r="AU17" s="606"/>
      <c r="AV17" s="606"/>
      <c r="AW17" s="606"/>
      <c r="AX17" s="606"/>
      <c r="AY17" s="606"/>
      <c r="AZ17" s="606"/>
      <c r="BA17" s="606"/>
      <c r="BB17" s="606"/>
      <c r="BC17" s="606"/>
      <c r="BD17" s="606"/>
      <c r="BE17" s="606"/>
      <c r="BF17" s="607"/>
      <c r="BG17" s="608" t="s">
        <v>180</v>
      </c>
      <c r="BH17" s="609"/>
      <c r="BI17" s="609"/>
      <c r="BJ17" s="609"/>
      <c r="BK17" s="609"/>
      <c r="BL17" s="609"/>
      <c r="BM17" s="609"/>
      <c r="BN17" s="610"/>
      <c r="BO17" s="646" t="s">
        <v>130</v>
      </c>
      <c r="BP17" s="646"/>
      <c r="BQ17" s="646"/>
      <c r="BR17" s="646"/>
      <c r="BS17" s="647" t="s">
        <v>130</v>
      </c>
      <c r="BT17" s="647"/>
      <c r="BU17" s="647"/>
      <c r="BV17" s="647"/>
      <c r="BW17" s="647"/>
      <c r="BX17" s="647"/>
      <c r="BY17" s="647"/>
      <c r="BZ17" s="647"/>
      <c r="CA17" s="647"/>
      <c r="CB17" s="687"/>
      <c r="CD17" s="605" t="s">
        <v>269</v>
      </c>
      <c r="CE17" s="606"/>
      <c r="CF17" s="606"/>
      <c r="CG17" s="606"/>
      <c r="CH17" s="606"/>
      <c r="CI17" s="606"/>
      <c r="CJ17" s="606"/>
      <c r="CK17" s="606"/>
      <c r="CL17" s="606"/>
      <c r="CM17" s="606"/>
      <c r="CN17" s="606"/>
      <c r="CO17" s="606"/>
      <c r="CP17" s="606"/>
      <c r="CQ17" s="607"/>
      <c r="CR17" s="608">
        <v>16536041</v>
      </c>
      <c r="CS17" s="609"/>
      <c r="CT17" s="609"/>
      <c r="CU17" s="609"/>
      <c r="CV17" s="609"/>
      <c r="CW17" s="609"/>
      <c r="CX17" s="609"/>
      <c r="CY17" s="610"/>
      <c r="CZ17" s="646">
        <v>7.9</v>
      </c>
      <c r="DA17" s="646"/>
      <c r="DB17" s="646"/>
      <c r="DC17" s="646"/>
      <c r="DD17" s="614" t="s">
        <v>130</v>
      </c>
      <c r="DE17" s="609"/>
      <c r="DF17" s="609"/>
      <c r="DG17" s="609"/>
      <c r="DH17" s="609"/>
      <c r="DI17" s="609"/>
      <c r="DJ17" s="609"/>
      <c r="DK17" s="609"/>
      <c r="DL17" s="609"/>
      <c r="DM17" s="609"/>
      <c r="DN17" s="609"/>
      <c r="DO17" s="609"/>
      <c r="DP17" s="610"/>
      <c r="DQ17" s="614">
        <v>16276281</v>
      </c>
      <c r="DR17" s="609"/>
      <c r="DS17" s="609"/>
      <c r="DT17" s="609"/>
      <c r="DU17" s="609"/>
      <c r="DV17" s="609"/>
      <c r="DW17" s="609"/>
      <c r="DX17" s="609"/>
      <c r="DY17" s="609"/>
      <c r="DZ17" s="609"/>
      <c r="EA17" s="609"/>
      <c r="EB17" s="609"/>
      <c r="EC17" s="645"/>
    </row>
    <row r="18" spans="2:133" ht="11.25" customHeight="1">
      <c r="B18" s="605" t="s">
        <v>270</v>
      </c>
      <c r="C18" s="606"/>
      <c r="D18" s="606"/>
      <c r="E18" s="606"/>
      <c r="F18" s="606"/>
      <c r="G18" s="606"/>
      <c r="H18" s="606"/>
      <c r="I18" s="606"/>
      <c r="J18" s="606"/>
      <c r="K18" s="606"/>
      <c r="L18" s="606"/>
      <c r="M18" s="606"/>
      <c r="N18" s="606"/>
      <c r="O18" s="606"/>
      <c r="P18" s="606"/>
      <c r="Q18" s="607"/>
      <c r="R18" s="608">
        <v>570017</v>
      </c>
      <c r="S18" s="609"/>
      <c r="T18" s="609"/>
      <c r="U18" s="609"/>
      <c r="V18" s="609"/>
      <c r="W18" s="609"/>
      <c r="X18" s="609"/>
      <c r="Y18" s="610"/>
      <c r="Z18" s="646">
        <v>0.3</v>
      </c>
      <c r="AA18" s="646"/>
      <c r="AB18" s="646"/>
      <c r="AC18" s="646"/>
      <c r="AD18" s="647">
        <v>570017</v>
      </c>
      <c r="AE18" s="647"/>
      <c r="AF18" s="647"/>
      <c r="AG18" s="647"/>
      <c r="AH18" s="647"/>
      <c r="AI18" s="647"/>
      <c r="AJ18" s="647"/>
      <c r="AK18" s="647"/>
      <c r="AL18" s="611">
        <v>0.5</v>
      </c>
      <c r="AM18" s="612"/>
      <c r="AN18" s="612"/>
      <c r="AO18" s="648"/>
      <c r="AP18" s="605" t="s">
        <v>271</v>
      </c>
      <c r="AQ18" s="606"/>
      <c r="AR18" s="606"/>
      <c r="AS18" s="606"/>
      <c r="AT18" s="606"/>
      <c r="AU18" s="606"/>
      <c r="AV18" s="606"/>
      <c r="AW18" s="606"/>
      <c r="AX18" s="606"/>
      <c r="AY18" s="606"/>
      <c r="AZ18" s="606"/>
      <c r="BA18" s="606"/>
      <c r="BB18" s="606"/>
      <c r="BC18" s="606"/>
      <c r="BD18" s="606"/>
      <c r="BE18" s="606"/>
      <c r="BF18" s="607"/>
      <c r="BG18" s="608" t="s">
        <v>180</v>
      </c>
      <c r="BH18" s="609"/>
      <c r="BI18" s="609"/>
      <c r="BJ18" s="609"/>
      <c r="BK18" s="609"/>
      <c r="BL18" s="609"/>
      <c r="BM18" s="609"/>
      <c r="BN18" s="610"/>
      <c r="BO18" s="646" t="s">
        <v>180</v>
      </c>
      <c r="BP18" s="646"/>
      <c r="BQ18" s="646"/>
      <c r="BR18" s="646"/>
      <c r="BS18" s="647" t="s">
        <v>130</v>
      </c>
      <c r="BT18" s="647"/>
      <c r="BU18" s="647"/>
      <c r="BV18" s="647"/>
      <c r="BW18" s="647"/>
      <c r="BX18" s="647"/>
      <c r="BY18" s="647"/>
      <c r="BZ18" s="647"/>
      <c r="CA18" s="647"/>
      <c r="CB18" s="687"/>
      <c r="CD18" s="605" t="s">
        <v>272</v>
      </c>
      <c r="CE18" s="606"/>
      <c r="CF18" s="606"/>
      <c r="CG18" s="606"/>
      <c r="CH18" s="606"/>
      <c r="CI18" s="606"/>
      <c r="CJ18" s="606"/>
      <c r="CK18" s="606"/>
      <c r="CL18" s="606"/>
      <c r="CM18" s="606"/>
      <c r="CN18" s="606"/>
      <c r="CO18" s="606"/>
      <c r="CP18" s="606"/>
      <c r="CQ18" s="607"/>
      <c r="CR18" s="608">
        <v>16964</v>
      </c>
      <c r="CS18" s="609"/>
      <c r="CT18" s="609"/>
      <c r="CU18" s="609"/>
      <c r="CV18" s="609"/>
      <c r="CW18" s="609"/>
      <c r="CX18" s="609"/>
      <c r="CY18" s="610"/>
      <c r="CZ18" s="646">
        <v>0</v>
      </c>
      <c r="DA18" s="646"/>
      <c r="DB18" s="646"/>
      <c r="DC18" s="646"/>
      <c r="DD18" s="614" t="s">
        <v>180</v>
      </c>
      <c r="DE18" s="609"/>
      <c r="DF18" s="609"/>
      <c r="DG18" s="609"/>
      <c r="DH18" s="609"/>
      <c r="DI18" s="609"/>
      <c r="DJ18" s="609"/>
      <c r="DK18" s="609"/>
      <c r="DL18" s="609"/>
      <c r="DM18" s="609"/>
      <c r="DN18" s="609"/>
      <c r="DO18" s="609"/>
      <c r="DP18" s="610"/>
      <c r="DQ18" s="614">
        <v>16964</v>
      </c>
      <c r="DR18" s="609"/>
      <c r="DS18" s="609"/>
      <c r="DT18" s="609"/>
      <c r="DU18" s="609"/>
      <c r="DV18" s="609"/>
      <c r="DW18" s="609"/>
      <c r="DX18" s="609"/>
      <c r="DY18" s="609"/>
      <c r="DZ18" s="609"/>
      <c r="EA18" s="609"/>
      <c r="EB18" s="609"/>
      <c r="EC18" s="645"/>
    </row>
    <row r="19" spans="2:133" ht="11.25" customHeight="1">
      <c r="B19" s="605" t="s">
        <v>273</v>
      </c>
      <c r="C19" s="606"/>
      <c r="D19" s="606"/>
      <c r="E19" s="606"/>
      <c r="F19" s="606"/>
      <c r="G19" s="606"/>
      <c r="H19" s="606"/>
      <c r="I19" s="606"/>
      <c r="J19" s="606"/>
      <c r="K19" s="606"/>
      <c r="L19" s="606"/>
      <c r="M19" s="606"/>
      <c r="N19" s="606"/>
      <c r="O19" s="606"/>
      <c r="P19" s="606"/>
      <c r="Q19" s="607"/>
      <c r="R19" s="608">
        <v>526413</v>
      </c>
      <c r="S19" s="609"/>
      <c r="T19" s="609"/>
      <c r="U19" s="609"/>
      <c r="V19" s="609"/>
      <c r="W19" s="609"/>
      <c r="X19" s="609"/>
      <c r="Y19" s="610"/>
      <c r="Z19" s="646">
        <v>0.2</v>
      </c>
      <c r="AA19" s="646"/>
      <c r="AB19" s="646"/>
      <c r="AC19" s="646"/>
      <c r="AD19" s="647">
        <v>526413</v>
      </c>
      <c r="AE19" s="647"/>
      <c r="AF19" s="647"/>
      <c r="AG19" s="647"/>
      <c r="AH19" s="647"/>
      <c r="AI19" s="647"/>
      <c r="AJ19" s="647"/>
      <c r="AK19" s="647"/>
      <c r="AL19" s="611">
        <v>0.5</v>
      </c>
      <c r="AM19" s="612"/>
      <c r="AN19" s="612"/>
      <c r="AO19" s="648"/>
      <c r="AP19" s="605" t="s">
        <v>274</v>
      </c>
      <c r="AQ19" s="606"/>
      <c r="AR19" s="606"/>
      <c r="AS19" s="606"/>
      <c r="AT19" s="606"/>
      <c r="AU19" s="606"/>
      <c r="AV19" s="606"/>
      <c r="AW19" s="606"/>
      <c r="AX19" s="606"/>
      <c r="AY19" s="606"/>
      <c r="AZ19" s="606"/>
      <c r="BA19" s="606"/>
      <c r="BB19" s="606"/>
      <c r="BC19" s="606"/>
      <c r="BD19" s="606"/>
      <c r="BE19" s="606"/>
      <c r="BF19" s="607"/>
      <c r="BG19" s="608">
        <v>2155652</v>
      </c>
      <c r="BH19" s="609"/>
      <c r="BI19" s="609"/>
      <c r="BJ19" s="609"/>
      <c r="BK19" s="609"/>
      <c r="BL19" s="609"/>
      <c r="BM19" s="609"/>
      <c r="BN19" s="610"/>
      <c r="BO19" s="646">
        <v>3.1</v>
      </c>
      <c r="BP19" s="646"/>
      <c r="BQ19" s="646"/>
      <c r="BR19" s="646"/>
      <c r="BS19" s="647" t="s">
        <v>130</v>
      </c>
      <c r="BT19" s="647"/>
      <c r="BU19" s="647"/>
      <c r="BV19" s="647"/>
      <c r="BW19" s="647"/>
      <c r="BX19" s="647"/>
      <c r="BY19" s="647"/>
      <c r="BZ19" s="647"/>
      <c r="CA19" s="647"/>
      <c r="CB19" s="687"/>
      <c r="CD19" s="605" t="s">
        <v>275</v>
      </c>
      <c r="CE19" s="606"/>
      <c r="CF19" s="606"/>
      <c r="CG19" s="606"/>
      <c r="CH19" s="606"/>
      <c r="CI19" s="606"/>
      <c r="CJ19" s="606"/>
      <c r="CK19" s="606"/>
      <c r="CL19" s="606"/>
      <c r="CM19" s="606"/>
      <c r="CN19" s="606"/>
      <c r="CO19" s="606"/>
      <c r="CP19" s="606"/>
      <c r="CQ19" s="607"/>
      <c r="CR19" s="608" t="s">
        <v>130</v>
      </c>
      <c r="CS19" s="609"/>
      <c r="CT19" s="609"/>
      <c r="CU19" s="609"/>
      <c r="CV19" s="609"/>
      <c r="CW19" s="609"/>
      <c r="CX19" s="609"/>
      <c r="CY19" s="610"/>
      <c r="CZ19" s="646" t="s">
        <v>130</v>
      </c>
      <c r="DA19" s="646"/>
      <c r="DB19" s="646"/>
      <c r="DC19" s="646"/>
      <c r="DD19" s="614" t="s">
        <v>130</v>
      </c>
      <c r="DE19" s="609"/>
      <c r="DF19" s="609"/>
      <c r="DG19" s="609"/>
      <c r="DH19" s="609"/>
      <c r="DI19" s="609"/>
      <c r="DJ19" s="609"/>
      <c r="DK19" s="609"/>
      <c r="DL19" s="609"/>
      <c r="DM19" s="609"/>
      <c r="DN19" s="609"/>
      <c r="DO19" s="609"/>
      <c r="DP19" s="610"/>
      <c r="DQ19" s="614" t="s">
        <v>130</v>
      </c>
      <c r="DR19" s="609"/>
      <c r="DS19" s="609"/>
      <c r="DT19" s="609"/>
      <c r="DU19" s="609"/>
      <c r="DV19" s="609"/>
      <c r="DW19" s="609"/>
      <c r="DX19" s="609"/>
      <c r="DY19" s="609"/>
      <c r="DZ19" s="609"/>
      <c r="EA19" s="609"/>
      <c r="EB19" s="609"/>
      <c r="EC19" s="645"/>
    </row>
    <row r="20" spans="2:133" ht="11.25" customHeight="1">
      <c r="B20" s="675" t="s">
        <v>276</v>
      </c>
      <c r="C20" s="676"/>
      <c r="D20" s="676"/>
      <c r="E20" s="676"/>
      <c r="F20" s="676"/>
      <c r="G20" s="676"/>
      <c r="H20" s="676"/>
      <c r="I20" s="676"/>
      <c r="J20" s="676"/>
      <c r="K20" s="676"/>
      <c r="L20" s="676"/>
      <c r="M20" s="676"/>
      <c r="N20" s="676"/>
      <c r="O20" s="676"/>
      <c r="P20" s="676"/>
      <c r="Q20" s="677"/>
      <c r="R20" s="608">
        <v>43604</v>
      </c>
      <c r="S20" s="609"/>
      <c r="T20" s="609"/>
      <c r="U20" s="609"/>
      <c r="V20" s="609"/>
      <c r="W20" s="609"/>
      <c r="X20" s="609"/>
      <c r="Y20" s="610"/>
      <c r="Z20" s="646">
        <v>0</v>
      </c>
      <c r="AA20" s="646"/>
      <c r="AB20" s="646"/>
      <c r="AC20" s="646"/>
      <c r="AD20" s="647">
        <v>43604</v>
      </c>
      <c r="AE20" s="647"/>
      <c r="AF20" s="647"/>
      <c r="AG20" s="647"/>
      <c r="AH20" s="647"/>
      <c r="AI20" s="647"/>
      <c r="AJ20" s="647"/>
      <c r="AK20" s="647"/>
      <c r="AL20" s="611">
        <v>0</v>
      </c>
      <c r="AM20" s="612"/>
      <c r="AN20" s="612"/>
      <c r="AO20" s="648"/>
      <c r="AP20" s="605" t="s">
        <v>277</v>
      </c>
      <c r="AQ20" s="606"/>
      <c r="AR20" s="606"/>
      <c r="AS20" s="606"/>
      <c r="AT20" s="606"/>
      <c r="AU20" s="606"/>
      <c r="AV20" s="606"/>
      <c r="AW20" s="606"/>
      <c r="AX20" s="606"/>
      <c r="AY20" s="606"/>
      <c r="AZ20" s="606"/>
      <c r="BA20" s="606"/>
      <c r="BB20" s="606"/>
      <c r="BC20" s="606"/>
      <c r="BD20" s="606"/>
      <c r="BE20" s="606"/>
      <c r="BF20" s="607"/>
      <c r="BG20" s="608">
        <v>2155652</v>
      </c>
      <c r="BH20" s="609"/>
      <c r="BI20" s="609"/>
      <c r="BJ20" s="609"/>
      <c r="BK20" s="609"/>
      <c r="BL20" s="609"/>
      <c r="BM20" s="609"/>
      <c r="BN20" s="610"/>
      <c r="BO20" s="646">
        <v>3.1</v>
      </c>
      <c r="BP20" s="646"/>
      <c r="BQ20" s="646"/>
      <c r="BR20" s="646"/>
      <c r="BS20" s="647" t="s">
        <v>130</v>
      </c>
      <c r="BT20" s="647"/>
      <c r="BU20" s="647"/>
      <c r="BV20" s="647"/>
      <c r="BW20" s="647"/>
      <c r="BX20" s="647"/>
      <c r="BY20" s="647"/>
      <c r="BZ20" s="647"/>
      <c r="CA20" s="647"/>
      <c r="CB20" s="687"/>
      <c r="CD20" s="605" t="s">
        <v>278</v>
      </c>
      <c r="CE20" s="606"/>
      <c r="CF20" s="606"/>
      <c r="CG20" s="606"/>
      <c r="CH20" s="606"/>
      <c r="CI20" s="606"/>
      <c r="CJ20" s="606"/>
      <c r="CK20" s="606"/>
      <c r="CL20" s="606"/>
      <c r="CM20" s="606"/>
      <c r="CN20" s="606"/>
      <c r="CO20" s="606"/>
      <c r="CP20" s="606"/>
      <c r="CQ20" s="607"/>
      <c r="CR20" s="608">
        <v>209891805</v>
      </c>
      <c r="CS20" s="609"/>
      <c r="CT20" s="609"/>
      <c r="CU20" s="609"/>
      <c r="CV20" s="609"/>
      <c r="CW20" s="609"/>
      <c r="CX20" s="609"/>
      <c r="CY20" s="610"/>
      <c r="CZ20" s="646">
        <v>100</v>
      </c>
      <c r="DA20" s="646"/>
      <c r="DB20" s="646"/>
      <c r="DC20" s="646"/>
      <c r="DD20" s="614">
        <v>11487107</v>
      </c>
      <c r="DE20" s="609"/>
      <c r="DF20" s="609"/>
      <c r="DG20" s="609"/>
      <c r="DH20" s="609"/>
      <c r="DI20" s="609"/>
      <c r="DJ20" s="609"/>
      <c r="DK20" s="609"/>
      <c r="DL20" s="609"/>
      <c r="DM20" s="609"/>
      <c r="DN20" s="609"/>
      <c r="DO20" s="609"/>
      <c r="DP20" s="610"/>
      <c r="DQ20" s="614">
        <v>121576096</v>
      </c>
      <c r="DR20" s="609"/>
      <c r="DS20" s="609"/>
      <c r="DT20" s="609"/>
      <c r="DU20" s="609"/>
      <c r="DV20" s="609"/>
      <c r="DW20" s="609"/>
      <c r="DX20" s="609"/>
      <c r="DY20" s="609"/>
      <c r="DZ20" s="609"/>
      <c r="EA20" s="609"/>
      <c r="EB20" s="609"/>
      <c r="EC20" s="645"/>
    </row>
    <row r="21" spans="2:133" ht="11.25" customHeight="1">
      <c r="B21" s="605" t="s">
        <v>279</v>
      </c>
      <c r="C21" s="606"/>
      <c r="D21" s="606"/>
      <c r="E21" s="606"/>
      <c r="F21" s="606"/>
      <c r="G21" s="606"/>
      <c r="H21" s="606"/>
      <c r="I21" s="606"/>
      <c r="J21" s="606"/>
      <c r="K21" s="606"/>
      <c r="L21" s="606"/>
      <c r="M21" s="606"/>
      <c r="N21" s="606"/>
      <c r="O21" s="606"/>
      <c r="P21" s="606"/>
      <c r="Q21" s="607"/>
      <c r="R21" s="608">
        <v>24085252</v>
      </c>
      <c r="S21" s="609"/>
      <c r="T21" s="609"/>
      <c r="U21" s="609"/>
      <c r="V21" s="609"/>
      <c r="W21" s="609"/>
      <c r="X21" s="609"/>
      <c r="Y21" s="610"/>
      <c r="Z21" s="646">
        <v>11.2</v>
      </c>
      <c r="AA21" s="646"/>
      <c r="AB21" s="646"/>
      <c r="AC21" s="646"/>
      <c r="AD21" s="647">
        <v>22162472</v>
      </c>
      <c r="AE21" s="647"/>
      <c r="AF21" s="647"/>
      <c r="AG21" s="647"/>
      <c r="AH21" s="647"/>
      <c r="AI21" s="647"/>
      <c r="AJ21" s="647"/>
      <c r="AK21" s="647"/>
      <c r="AL21" s="611">
        <v>20.2</v>
      </c>
      <c r="AM21" s="612"/>
      <c r="AN21" s="612"/>
      <c r="AO21" s="648"/>
      <c r="AP21" s="605" t="s">
        <v>280</v>
      </c>
      <c r="AQ21" s="685"/>
      <c r="AR21" s="685"/>
      <c r="AS21" s="685"/>
      <c r="AT21" s="685"/>
      <c r="AU21" s="685"/>
      <c r="AV21" s="685"/>
      <c r="AW21" s="685"/>
      <c r="AX21" s="685"/>
      <c r="AY21" s="685"/>
      <c r="AZ21" s="685"/>
      <c r="BA21" s="685"/>
      <c r="BB21" s="685"/>
      <c r="BC21" s="685"/>
      <c r="BD21" s="685"/>
      <c r="BE21" s="685"/>
      <c r="BF21" s="686"/>
      <c r="BG21" s="608">
        <v>142728</v>
      </c>
      <c r="BH21" s="609"/>
      <c r="BI21" s="609"/>
      <c r="BJ21" s="609"/>
      <c r="BK21" s="609"/>
      <c r="BL21" s="609"/>
      <c r="BM21" s="609"/>
      <c r="BN21" s="610"/>
      <c r="BO21" s="646">
        <v>0.2</v>
      </c>
      <c r="BP21" s="646"/>
      <c r="BQ21" s="646"/>
      <c r="BR21" s="646"/>
      <c r="BS21" s="647" t="s">
        <v>130</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c r="B22" s="605" t="s">
        <v>281</v>
      </c>
      <c r="C22" s="606"/>
      <c r="D22" s="606"/>
      <c r="E22" s="606"/>
      <c r="F22" s="606"/>
      <c r="G22" s="606"/>
      <c r="H22" s="606"/>
      <c r="I22" s="606"/>
      <c r="J22" s="606"/>
      <c r="K22" s="606"/>
      <c r="L22" s="606"/>
      <c r="M22" s="606"/>
      <c r="N22" s="606"/>
      <c r="O22" s="606"/>
      <c r="P22" s="606"/>
      <c r="Q22" s="607"/>
      <c r="R22" s="608">
        <v>22162472</v>
      </c>
      <c r="S22" s="609"/>
      <c r="T22" s="609"/>
      <c r="U22" s="609"/>
      <c r="V22" s="609"/>
      <c r="W22" s="609"/>
      <c r="X22" s="609"/>
      <c r="Y22" s="610"/>
      <c r="Z22" s="646">
        <v>10.3</v>
      </c>
      <c r="AA22" s="646"/>
      <c r="AB22" s="646"/>
      <c r="AC22" s="646"/>
      <c r="AD22" s="647">
        <v>22162472</v>
      </c>
      <c r="AE22" s="647"/>
      <c r="AF22" s="647"/>
      <c r="AG22" s="647"/>
      <c r="AH22" s="647"/>
      <c r="AI22" s="647"/>
      <c r="AJ22" s="647"/>
      <c r="AK22" s="647"/>
      <c r="AL22" s="611">
        <v>20.2</v>
      </c>
      <c r="AM22" s="612"/>
      <c r="AN22" s="612"/>
      <c r="AO22" s="648"/>
      <c r="AP22" s="605" t="s">
        <v>282</v>
      </c>
      <c r="AQ22" s="685"/>
      <c r="AR22" s="685"/>
      <c r="AS22" s="685"/>
      <c r="AT22" s="685"/>
      <c r="AU22" s="685"/>
      <c r="AV22" s="685"/>
      <c r="AW22" s="685"/>
      <c r="AX22" s="685"/>
      <c r="AY22" s="685"/>
      <c r="AZ22" s="685"/>
      <c r="BA22" s="685"/>
      <c r="BB22" s="685"/>
      <c r="BC22" s="685"/>
      <c r="BD22" s="685"/>
      <c r="BE22" s="685"/>
      <c r="BF22" s="686"/>
      <c r="BG22" s="608">
        <v>2012924</v>
      </c>
      <c r="BH22" s="609"/>
      <c r="BI22" s="609"/>
      <c r="BJ22" s="609"/>
      <c r="BK22" s="609"/>
      <c r="BL22" s="609"/>
      <c r="BM22" s="609"/>
      <c r="BN22" s="610"/>
      <c r="BO22" s="646">
        <v>2.9</v>
      </c>
      <c r="BP22" s="646"/>
      <c r="BQ22" s="646"/>
      <c r="BR22" s="646"/>
      <c r="BS22" s="647" t="s">
        <v>180</v>
      </c>
      <c r="BT22" s="647"/>
      <c r="BU22" s="647"/>
      <c r="BV22" s="647"/>
      <c r="BW22" s="647"/>
      <c r="BX22" s="647"/>
      <c r="BY22" s="647"/>
      <c r="BZ22" s="647"/>
      <c r="CA22" s="647"/>
      <c r="CB22" s="687"/>
      <c r="CD22" s="660" t="s">
        <v>283</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c r="B23" s="605" t="s">
        <v>284</v>
      </c>
      <c r="C23" s="606"/>
      <c r="D23" s="606"/>
      <c r="E23" s="606"/>
      <c r="F23" s="606"/>
      <c r="G23" s="606"/>
      <c r="H23" s="606"/>
      <c r="I23" s="606"/>
      <c r="J23" s="606"/>
      <c r="K23" s="606"/>
      <c r="L23" s="606"/>
      <c r="M23" s="606"/>
      <c r="N23" s="606"/>
      <c r="O23" s="606"/>
      <c r="P23" s="606"/>
      <c r="Q23" s="607"/>
      <c r="R23" s="608">
        <v>1922780</v>
      </c>
      <c r="S23" s="609"/>
      <c r="T23" s="609"/>
      <c r="U23" s="609"/>
      <c r="V23" s="609"/>
      <c r="W23" s="609"/>
      <c r="X23" s="609"/>
      <c r="Y23" s="610"/>
      <c r="Z23" s="646">
        <v>0.9</v>
      </c>
      <c r="AA23" s="646"/>
      <c r="AB23" s="646"/>
      <c r="AC23" s="646"/>
      <c r="AD23" s="647" t="s">
        <v>130</v>
      </c>
      <c r="AE23" s="647"/>
      <c r="AF23" s="647"/>
      <c r="AG23" s="647"/>
      <c r="AH23" s="647"/>
      <c r="AI23" s="647"/>
      <c r="AJ23" s="647"/>
      <c r="AK23" s="647"/>
      <c r="AL23" s="611" t="s">
        <v>180</v>
      </c>
      <c r="AM23" s="612"/>
      <c r="AN23" s="612"/>
      <c r="AO23" s="648"/>
      <c r="AP23" s="605" t="s">
        <v>285</v>
      </c>
      <c r="AQ23" s="685"/>
      <c r="AR23" s="685"/>
      <c r="AS23" s="685"/>
      <c r="AT23" s="685"/>
      <c r="AU23" s="685"/>
      <c r="AV23" s="685"/>
      <c r="AW23" s="685"/>
      <c r="AX23" s="685"/>
      <c r="AY23" s="685"/>
      <c r="AZ23" s="685"/>
      <c r="BA23" s="685"/>
      <c r="BB23" s="685"/>
      <c r="BC23" s="685"/>
      <c r="BD23" s="685"/>
      <c r="BE23" s="685"/>
      <c r="BF23" s="686"/>
      <c r="BG23" s="608" t="s">
        <v>130</v>
      </c>
      <c r="BH23" s="609"/>
      <c r="BI23" s="609"/>
      <c r="BJ23" s="609"/>
      <c r="BK23" s="609"/>
      <c r="BL23" s="609"/>
      <c r="BM23" s="609"/>
      <c r="BN23" s="610"/>
      <c r="BO23" s="646" t="s">
        <v>130</v>
      </c>
      <c r="BP23" s="646"/>
      <c r="BQ23" s="646"/>
      <c r="BR23" s="646"/>
      <c r="BS23" s="647" t="s">
        <v>180</v>
      </c>
      <c r="BT23" s="647"/>
      <c r="BU23" s="647"/>
      <c r="BV23" s="647"/>
      <c r="BW23" s="647"/>
      <c r="BX23" s="647"/>
      <c r="BY23" s="647"/>
      <c r="BZ23" s="647"/>
      <c r="CA23" s="647"/>
      <c r="CB23" s="687"/>
      <c r="CD23" s="660" t="s">
        <v>225</v>
      </c>
      <c r="CE23" s="661"/>
      <c r="CF23" s="661"/>
      <c r="CG23" s="661"/>
      <c r="CH23" s="661"/>
      <c r="CI23" s="661"/>
      <c r="CJ23" s="661"/>
      <c r="CK23" s="661"/>
      <c r="CL23" s="661"/>
      <c r="CM23" s="661"/>
      <c r="CN23" s="661"/>
      <c r="CO23" s="661"/>
      <c r="CP23" s="661"/>
      <c r="CQ23" s="662"/>
      <c r="CR23" s="660" t="s">
        <v>286</v>
      </c>
      <c r="CS23" s="661"/>
      <c r="CT23" s="661"/>
      <c r="CU23" s="661"/>
      <c r="CV23" s="661"/>
      <c r="CW23" s="661"/>
      <c r="CX23" s="661"/>
      <c r="CY23" s="662"/>
      <c r="CZ23" s="660" t="s">
        <v>287</v>
      </c>
      <c r="DA23" s="661"/>
      <c r="DB23" s="661"/>
      <c r="DC23" s="662"/>
      <c r="DD23" s="660" t="s">
        <v>288</v>
      </c>
      <c r="DE23" s="661"/>
      <c r="DF23" s="661"/>
      <c r="DG23" s="661"/>
      <c r="DH23" s="661"/>
      <c r="DI23" s="661"/>
      <c r="DJ23" s="661"/>
      <c r="DK23" s="662"/>
      <c r="DL23" s="698" t="s">
        <v>289</v>
      </c>
      <c r="DM23" s="699"/>
      <c r="DN23" s="699"/>
      <c r="DO23" s="699"/>
      <c r="DP23" s="699"/>
      <c r="DQ23" s="699"/>
      <c r="DR23" s="699"/>
      <c r="DS23" s="699"/>
      <c r="DT23" s="699"/>
      <c r="DU23" s="699"/>
      <c r="DV23" s="700"/>
      <c r="DW23" s="660" t="s">
        <v>290</v>
      </c>
      <c r="DX23" s="661"/>
      <c r="DY23" s="661"/>
      <c r="DZ23" s="661"/>
      <c r="EA23" s="661"/>
      <c r="EB23" s="661"/>
      <c r="EC23" s="662"/>
    </row>
    <row r="24" spans="2:133" ht="11.25" customHeight="1">
      <c r="B24" s="605" t="s">
        <v>291</v>
      </c>
      <c r="C24" s="606"/>
      <c r="D24" s="606"/>
      <c r="E24" s="606"/>
      <c r="F24" s="606"/>
      <c r="G24" s="606"/>
      <c r="H24" s="606"/>
      <c r="I24" s="606"/>
      <c r="J24" s="606"/>
      <c r="K24" s="606"/>
      <c r="L24" s="606"/>
      <c r="M24" s="606"/>
      <c r="N24" s="606"/>
      <c r="O24" s="606"/>
      <c r="P24" s="606"/>
      <c r="Q24" s="607"/>
      <c r="R24" s="608" t="s">
        <v>180</v>
      </c>
      <c r="S24" s="609"/>
      <c r="T24" s="609"/>
      <c r="U24" s="609"/>
      <c r="V24" s="609"/>
      <c r="W24" s="609"/>
      <c r="X24" s="609"/>
      <c r="Y24" s="610"/>
      <c r="Z24" s="646" t="s">
        <v>130</v>
      </c>
      <c r="AA24" s="646"/>
      <c r="AB24" s="646"/>
      <c r="AC24" s="646"/>
      <c r="AD24" s="647" t="s">
        <v>130</v>
      </c>
      <c r="AE24" s="647"/>
      <c r="AF24" s="647"/>
      <c r="AG24" s="647"/>
      <c r="AH24" s="647"/>
      <c r="AI24" s="647"/>
      <c r="AJ24" s="647"/>
      <c r="AK24" s="647"/>
      <c r="AL24" s="611" t="s">
        <v>130</v>
      </c>
      <c r="AM24" s="612"/>
      <c r="AN24" s="612"/>
      <c r="AO24" s="648"/>
      <c r="AP24" s="605" t="s">
        <v>292</v>
      </c>
      <c r="AQ24" s="685"/>
      <c r="AR24" s="685"/>
      <c r="AS24" s="685"/>
      <c r="AT24" s="685"/>
      <c r="AU24" s="685"/>
      <c r="AV24" s="685"/>
      <c r="AW24" s="685"/>
      <c r="AX24" s="685"/>
      <c r="AY24" s="685"/>
      <c r="AZ24" s="685"/>
      <c r="BA24" s="685"/>
      <c r="BB24" s="685"/>
      <c r="BC24" s="685"/>
      <c r="BD24" s="685"/>
      <c r="BE24" s="685"/>
      <c r="BF24" s="686"/>
      <c r="BG24" s="608" t="s">
        <v>130</v>
      </c>
      <c r="BH24" s="609"/>
      <c r="BI24" s="609"/>
      <c r="BJ24" s="609"/>
      <c r="BK24" s="609"/>
      <c r="BL24" s="609"/>
      <c r="BM24" s="609"/>
      <c r="BN24" s="610"/>
      <c r="BO24" s="646" t="s">
        <v>180</v>
      </c>
      <c r="BP24" s="646"/>
      <c r="BQ24" s="646"/>
      <c r="BR24" s="646"/>
      <c r="BS24" s="647" t="s">
        <v>130</v>
      </c>
      <c r="BT24" s="647"/>
      <c r="BU24" s="647"/>
      <c r="BV24" s="647"/>
      <c r="BW24" s="647"/>
      <c r="BX24" s="647"/>
      <c r="BY24" s="647"/>
      <c r="BZ24" s="647"/>
      <c r="CA24" s="647"/>
      <c r="CB24" s="687"/>
      <c r="CD24" s="666" t="s">
        <v>293</v>
      </c>
      <c r="CE24" s="667"/>
      <c r="CF24" s="667"/>
      <c r="CG24" s="667"/>
      <c r="CH24" s="667"/>
      <c r="CI24" s="667"/>
      <c r="CJ24" s="667"/>
      <c r="CK24" s="667"/>
      <c r="CL24" s="667"/>
      <c r="CM24" s="667"/>
      <c r="CN24" s="667"/>
      <c r="CO24" s="667"/>
      <c r="CP24" s="667"/>
      <c r="CQ24" s="668"/>
      <c r="CR24" s="663">
        <v>115167641</v>
      </c>
      <c r="CS24" s="664"/>
      <c r="CT24" s="664"/>
      <c r="CU24" s="664"/>
      <c r="CV24" s="664"/>
      <c r="CW24" s="664"/>
      <c r="CX24" s="664"/>
      <c r="CY24" s="689"/>
      <c r="CZ24" s="690">
        <v>54.9</v>
      </c>
      <c r="DA24" s="672"/>
      <c r="DB24" s="672"/>
      <c r="DC24" s="692"/>
      <c r="DD24" s="688">
        <v>61940672</v>
      </c>
      <c r="DE24" s="664"/>
      <c r="DF24" s="664"/>
      <c r="DG24" s="664"/>
      <c r="DH24" s="664"/>
      <c r="DI24" s="664"/>
      <c r="DJ24" s="664"/>
      <c r="DK24" s="689"/>
      <c r="DL24" s="688">
        <v>60556030</v>
      </c>
      <c r="DM24" s="664"/>
      <c r="DN24" s="664"/>
      <c r="DO24" s="664"/>
      <c r="DP24" s="664"/>
      <c r="DQ24" s="664"/>
      <c r="DR24" s="664"/>
      <c r="DS24" s="664"/>
      <c r="DT24" s="664"/>
      <c r="DU24" s="664"/>
      <c r="DV24" s="689"/>
      <c r="DW24" s="690">
        <v>53.2</v>
      </c>
      <c r="DX24" s="672"/>
      <c r="DY24" s="672"/>
      <c r="DZ24" s="672"/>
      <c r="EA24" s="672"/>
      <c r="EB24" s="672"/>
      <c r="EC24" s="691"/>
    </row>
    <row r="25" spans="2:133" ht="11.25" customHeight="1">
      <c r="B25" s="605" t="s">
        <v>294</v>
      </c>
      <c r="C25" s="606"/>
      <c r="D25" s="606"/>
      <c r="E25" s="606"/>
      <c r="F25" s="606"/>
      <c r="G25" s="606"/>
      <c r="H25" s="606"/>
      <c r="I25" s="606"/>
      <c r="J25" s="606"/>
      <c r="K25" s="606"/>
      <c r="L25" s="606"/>
      <c r="M25" s="606"/>
      <c r="N25" s="606"/>
      <c r="O25" s="606"/>
      <c r="P25" s="606"/>
      <c r="Q25" s="607"/>
      <c r="R25" s="608">
        <v>111224576</v>
      </c>
      <c r="S25" s="609"/>
      <c r="T25" s="609"/>
      <c r="U25" s="609"/>
      <c r="V25" s="609"/>
      <c r="W25" s="609"/>
      <c r="X25" s="609"/>
      <c r="Y25" s="610"/>
      <c r="Z25" s="646">
        <v>51.6</v>
      </c>
      <c r="AA25" s="646"/>
      <c r="AB25" s="646"/>
      <c r="AC25" s="646"/>
      <c r="AD25" s="647">
        <v>109301796</v>
      </c>
      <c r="AE25" s="647"/>
      <c r="AF25" s="647"/>
      <c r="AG25" s="647"/>
      <c r="AH25" s="647"/>
      <c r="AI25" s="647"/>
      <c r="AJ25" s="647"/>
      <c r="AK25" s="647"/>
      <c r="AL25" s="611">
        <v>99.8</v>
      </c>
      <c r="AM25" s="612"/>
      <c r="AN25" s="612"/>
      <c r="AO25" s="648"/>
      <c r="AP25" s="605" t="s">
        <v>295</v>
      </c>
      <c r="AQ25" s="685"/>
      <c r="AR25" s="685"/>
      <c r="AS25" s="685"/>
      <c r="AT25" s="685"/>
      <c r="AU25" s="685"/>
      <c r="AV25" s="685"/>
      <c r="AW25" s="685"/>
      <c r="AX25" s="685"/>
      <c r="AY25" s="685"/>
      <c r="AZ25" s="685"/>
      <c r="BA25" s="685"/>
      <c r="BB25" s="685"/>
      <c r="BC25" s="685"/>
      <c r="BD25" s="685"/>
      <c r="BE25" s="685"/>
      <c r="BF25" s="686"/>
      <c r="BG25" s="608" t="s">
        <v>180</v>
      </c>
      <c r="BH25" s="609"/>
      <c r="BI25" s="609"/>
      <c r="BJ25" s="609"/>
      <c r="BK25" s="609"/>
      <c r="BL25" s="609"/>
      <c r="BM25" s="609"/>
      <c r="BN25" s="610"/>
      <c r="BO25" s="646" t="s">
        <v>180</v>
      </c>
      <c r="BP25" s="646"/>
      <c r="BQ25" s="646"/>
      <c r="BR25" s="646"/>
      <c r="BS25" s="647" t="s">
        <v>130</v>
      </c>
      <c r="BT25" s="647"/>
      <c r="BU25" s="647"/>
      <c r="BV25" s="647"/>
      <c r="BW25" s="647"/>
      <c r="BX25" s="647"/>
      <c r="BY25" s="647"/>
      <c r="BZ25" s="647"/>
      <c r="CA25" s="647"/>
      <c r="CB25" s="687"/>
      <c r="CD25" s="605" t="s">
        <v>296</v>
      </c>
      <c r="CE25" s="606"/>
      <c r="CF25" s="606"/>
      <c r="CG25" s="606"/>
      <c r="CH25" s="606"/>
      <c r="CI25" s="606"/>
      <c r="CJ25" s="606"/>
      <c r="CK25" s="606"/>
      <c r="CL25" s="606"/>
      <c r="CM25" s="606"/>
      <c r="CN25" s="606"/>
      <c r="CO25" s="606"/>
      <c r="CP25" s="606"/>
      <c r="CQ25" s="607"/>
      <c r="CR25" s="608">
        <v>27382327</v>
      </c>
      <c r="CS25" s="621"/>
      <c r="CT25" s="621"/>
      <c r="CU25" s="621"/>
      <c r="CV25" s="621"/>
      <c r="CW25" s="621"/>
      <c r="CX25" s="621"/>
      <c r="CY25" s="622"/>
      <c r="CZ25" s="611">
        <v>13</v>
      </c>
      <c r="DA25" s="623"/>
      <c r="DB25" s="623"/>
      <c r="DC25" s="624"/>
      <c r="DD25" s="614">
        <v>24879044</v>
      </c>
      <c r="DE25" s="621"/>
      <c r="DF25" s="621"/>
      <c r="DG25" s="621"/>
      <c r="DH25" s="621"/>
      <c r="DI25" s="621"/>
      <c r="DJ25" s="621"/>
      <c r="DK25" s="622"/>
      <c r="DL25" s="614">
        <v>24516376</v>
      </c>
      <c r="DM25" s="621"/>
      <c r="DN25" s="621"/>
      <c r="DO25" s="621"/>
      <c r="DP25" s="621"/>
      <c r="DQ25" s="621"/>
      <c r="DR25" s="621"/>
      <c r="DS25" s="621"/>
      <c r="DT25" s="621"/>
      <c r="DU25" s="621"/>
      <c r="DV25" s="622"/>
      <c r="DW25" s="611">
        <v>21.6</v>
      </c>
      <c r="DX25" s="623"/>
      <c r="DY25" s="623"/>
      <c r="DZ25" s="623"/>
      <c r="EA25" s="623"/>
      <c r="EB25" s="623"/>
      <c r="EC25" s="635"/>
    </row>
    <row r="26" spans="2:133" ht="11.25" customHeight="1">
      <c r="B26" s="605" t="s">
        <v>297</v>
      </c>
      <c r="C26" s="606"/>
      <c r="D26" s="606"/>
      <c r="E26" s="606"/>
      <c r="F26" s="606"/>
      <c r="G26" s="606"/>
      <c r="H26" s="606"/>
      <c r="I26" s="606"/>
      <c r="J26" s="606"/>
      <c r="K26" s="606"/>
      <c r="L26" s="606"/>
      <c r="M26" s="606"/>
      <c r="N26" s="606"/>
      <c r="O26" s="606"/>
      <c r="P26" s="606"/>
      <c r="Q26" s="607"/>
      <c r="R26" s="608">
        <v>58482</v>
      </c>
      <c r="S26" s="609"/>
      <c r="T26" s="609"/>
      <c r="U26" s="609"/>
      <c r="V26" s="609"/>
      <c r="W26" s="609"/>
      <c r="X26" s="609"/>
      <c r="Y26" s="610"/>
      <c r="Z26" s="646">
        <v>0</v>
      </c>
      <c r="AA26" s="646"/>
      <c r="AB26" s="646"/>
      <c r="AC26" s="646"/>
      <c r="AD26" s="647">
        <v>58482</v>
      </c>
      <c r="AE26" s="647"/>
      <c r="AF26" s="647"/>
      <c r="AG26" s="647"/>
      <c r="AH26" s="647"/>
      <c r="AI26" s="647"/>
      <c r="AJ26" s="647"/>
      <c r="AK26" s="647"/>
      <c r="AL26" s="611">
        <v>0.1</v>
      </c>
      <c r="AM26" s="612"/>
      <c r="AN26" s="612"/>
      <c r="AO26" s="648"/>
      <c r="AP26" s="605" t="s">
        <v>298</v>
      </c>
      <c r="AQ26" s="685"/>
      <c r="AR26" s="685"/>
      <c r="AS26" s="685"/>
      <c r="AT26" s="685"/>
      <c r="AU26" s="685"/>
      <c r="AV26" s="685"/>
      <c r="AW26" s="685"/>
      <c r="AX26" s="685"/>
      <c r="AY26" s="685"/>
      <c r="AZ26" s="685"/>
      <c r="BA26" s="685"/>
      <c r="BB26" s="685"/>
      <c r="BC26" s="685"/>
      <c r="BD26" s="685"/>
      <c r="BE26" s="685"/>
      <c r="BF26" s="686"/>
      <c r="BG26" s="608" t="s">
        <v>130</v>
      </c>
      <c r="BH26" s="609"/>
      <c r="BI26" s="609"/>
      <c r="BJ26" s="609"/>
      <c r="BK26" s="609"/>
      <c r="BL26" s="609"/>
      <c r="BM26" s="609"/>
      <c r="BN26" s="610"/>
      <c r="BO26" s="646" t="s">
        <v>130</v>
      </c>
      <c r="BP26" s="646"/>
      <c r="BQ26" s="646"/>
      <c r="BR26" s="646"/>
      <c r="BS26" s="647" t="s">
        <v>130</v>
      </c>
      <c r="BT26" s="647"/>
      <c r="BU26" s="647"/>
      <c r="BV26" s="647"/>
      <c r="BW26" s="647"/>
      <c r="BX26" s="647"/>
      <c r="BY26" s="647"/>
      <c r="BZ26" s="647"/>
      <c r="CA26" s="647"/>
      <c r="CB26" s="687"/>
      <c r="CD26" s="605" t="s">
        <v>299</v>
      </c>
      <c r="CE26" s="606"/>
      <c r="CF26" s="606"/>
      <c r="CG26" s="606"/>
      <c r="CH26" s="606"/>
      <c r="CI26" s="606"/>
      <c r="CJ26" s="606"/>
      <c r="CK26" s="606"/>
      <c r="CL26" s="606"/>
      <c r="CM26" s="606"/>
      <c r="CN26" s="606"/>
      <c r="CO26" s="606"/>
      <c r="CP26" s="606"/>
      <c r="CQ26" s="607"/>
      <c r="CR26" s="608">
        <v>20055948</v>
      </c>
      <c r="CS26" s="609"/>
      <c r="CT26" s="609"/>
      <c r="CU26" s="609"/>
      <c r="CV26" s="609"/>
      <c r="CW26" s="609"/>
      <c r="CX26" s="609"/>
      <c r="CY26" s="610"/>
      <c r="CZ26" s="611">
        <v>9.6</v>
      </c>
      <c r="DA26" s="623"/>
      <c r="DB26" s="623"/>
      <c r="DC26" s="624"/>
      <c r="DD26" s="614">
        <v>18106936</v>
      </c>
      <c r="DE26" s="609"/>
      <c r="DF26" s="609"/>
      <c r="DG26" s="609"/>
      <c r="DH26" s="609"/>
      <c r="DI26" s="609"/>
      <c r="DJ26" s="609"/>
      <c r="DK26" s="610"/>
      <c r="DL26" s="614" t="s">
        <v>130</v>
      </c>
      <c r="DM26" s="609"/>
      <c r="DN26" s="609"/>
      <c r="DO26" s="609"/>
      <c r="DP26" s="609"/>
      <c r="DQ26" s="609"/>
      <c r="DR26" s="609"/>
      <c r="DS26" s="609"/>
      <c r="DT26" s="609"/>
      <c r="DU26" s="609"/>
      <c r="DV26" s="610"/>
      <c r="DW26" s="611" t="s">
        <v>180</v>
      </c>
      <c r="DX26" s="623"/>
      <c r="DY26" s="623"/>
      <c r="DZ26" s="623"/>
      <c r="EA26" s="623"/>
      <c r="EB26" s="623"/>
      <c r="EC26" s="635"/>
    </row>
    <row r="27" spans="2:133" ht="11.25" customHeight="1">
      <c r="B27" s="605" t="s">
        <v>300</v>
      </c>
      <c r="C27" s="606"/>
      <c r="D27" s="606"/>
      <c r="E27" s="606"/>
      <c r="F27" s="606"/>
      <c r="G27" s="606"/>
      <c r="H27" s="606"/>
      <c r="I27" s="606"/>
      <c r="J27" s="606"/>
      <c r="K27" s="606"/>
      <c r="L27" s="606"/>
      <c r="M27" s="606"/>
      <c r="N27" s="606"/>
      <c r="O27" s="606"/>
      <c r="P27" s="606"/>
      <c r="Q27" s="607"/>
      <c r="R27" s="608">
        <v>561320</v>
      </c>
      <c r="S27" s="609"/>
      <c r="T27" s="609"/>
      <c r="U27" s="609"/>
      <c r="V27" s="609"/>
      <c r="W27" s="609"/>
      <c r="X27" s="609"/>
      <c r="Y27" s="610"/>
      <c r="Z27" s="646">
        <v>0.3</v>
      </c>
      <c r="AA27" s="646"/>
      <c r="AB27" s="646"/>
      <c r="AC27" s="646"/>
      <c r="AD27" s="647" t="s">
        <v>130</v>
      </c>
      <c r="AE27" s="647"/>
      <c r="AF27" s="647"/>
      <c r="AG27" s="647"/>
      <c r="AH27" s="647"/>
      <c r="AI27" s="647"/>
      <c r="AJ27" s="647"/>
      <c r="AK27" s="647"/>
      <c r="AL27" s="611" t="s">
        <v>130</v>
      </c>
      <c r="AM27" s="612"/>
      <c r="AN27" s="612"/>
      <c r="AO27" s="648"/>
      <c r="AP27" s="605" t="s">
        <v>301</v>
      </c>
      <c r="AQ27" s="606"/>
      <c r="AR27" s="606"/>
      <c r="AS27" s="606"/>
      <c r="AT27" s="606"/>
      <c r="AU27" s="606"/>
      <c r="AV27" s="606"/>
      <c r="AW27" s="606"/>
      <c r="AX27" s="606"/>
      <c r="AY27" s="606"/>
      <c r="AZ27" s="606"/>
      <c r="BA27" s="606"/>
      <c r="BB27" s="606"/>
      <c r="BC27" s="606"/>
      <c r="BD27" s="606"/>
      <c r="BE27" s="606"/>
      <c r="BF27" s="607"/>
      <c r="BG27" s="608">
        <v>70434337</v>
      </c>
      <c r="BH27" s="609"/>
      <c r="BI27" s="609"/>
      <c r="BJ27" s="609"/>
      <c r="BK27" s="609"/>
      <c r="BL27" s="609"/>
      <c r="BM27" s="609"/>
      <c r="BN27" s="610"/>
      <c r="BO27" s="646">
        <v>100</v>
      </c>
      <c r="BP27" s="646"/>
      <c r="BQ27" s="646"/>
      <c r="BR27" s="646"/>
      <c r="BS27" s="647">
        <v>1464029</v>
      </c>
      <c r="BT27" s="647"/>
      <c r="BU27" s="647"/>
      <c r="BV27" s="647"/>
      <c r="BW27" s="647"/>
      <c r="BX27" s="647"/>
      <c r="BY27" s="647"/>
      <c r="BZ27" s="647"/>
      <c r="CA27" s="647"/>
      <c r="CB27" s="687"/>
      <c r="CD27" s="605" t="s">
        <v>302</v>
      </c>
      <c r="CE27" s="606"/>
      <c r="CF27" s="606"/>
      <c r="CG27" s="606"/>
      <c r="CH27" s="606"/>
      <c r="CI27" s="606"/>
      <c r="CJ27" s="606"/>
      <c r="CK27" s="606"/>
      <c r="CL27" s="606"/>
      <c r="CM27" s="606"/>
      <c r="CN27" s="606"/>
      <c r="CO27" s="606"/>
      <c r="CP27" s="606"/>
      <c r="CQ27" s="607"/>
      <c r="CR27" s="608">
        <v>71249398</v>
      </c>
      <c r="CS27" s="621"/>
      <c r="CT27" s="621"/>
      <c r="CU27" s="621"/>
      <c r="CV27" s="621"/>
      <c r="CW27" s="621"/>
      <c r="CX27" s="621"/>
      <c r="CY27" s="622"/>
      <c r="CZ27" s="611">
        <v>33.9</v>
      </c>
      <c r="DA27" s="623"/>
      <c r="DB27" s="623"/>
      <c r="DC27" s="624"/>
      <c r="DD27" s="614">
        <v>20785472</v>
      </c>
      <c r="DE27" s="621"/>
      <c r="DF27" s="621"/>
      <c r="DG27" s="621"/>
      <c r="DH27" s="621"/>
      <c r="DI27" s="621"/>
      <c r="DJ27" s="621"/>
      <c r="DK27" s="622"/>
      <c r="DL27" s="614">
        <v>19763498</v>
      </c>
      <c r="DM27" s="621"/>
      <c r="DN27" s="621"/>
      <c r="DO27" s="621"/>
      <c r="DP27" s="621"/>
      <c r="DQ27" s="621"/>
      <c r="DR27" s="621"/>
      <c r="DS27" s="621"/>
      <c r="DT27" s="621"/>
      <c r="DU27" s="621"/>
      <c r="DV27" s="622"/>
      <c r="DW27" s="611">
        <v>17.399999999999999</v>
      </c>
      <c r="DX27" s="623"/>
      <c r="DY27" s="623"/>
      <c r="DZ27" s="623"/>
      <c r="EA27" s="623"/>
      <c r="EB27" s="623"/>
      <c r="EC27" s="635"/>
    </row>
    <row r="28" spans="2:133" ht="11.25" customHeight="1">
      <c r="B28" s="605" t="s">
        <v>303</v>
      </c>
      <c r="C28" s="606"/>
      <c r="D28" s="606"/>
      <c r="E28" s="606"/>
      <c r="F28" s="606"/>
      <c r="G28" s="606"/>
      <c r="H28" s="606"/>
      <c r="I28" s="606"/>
      <c r="J28" s="606"/>
      <c r="K28" s="606"/>
      <c r="L28" s="606"/>
      <c r="M28" s="606"/>
      <c r="N28" s="606"/>
      <c r="O28" s="606"/>
      <c r="P28" s="606"/>
      <c r="Q28" s="607"/>
      <c r="R28" s="608">
        <v>2127491</v>
      </c>
      <c r="S28" s="609"/>
      <c r="T28" s="609"/>
      <c r="U28" s="609"/>
      <c r="V28" s="609"/>
      <c r="W28" s="609"/>
      <c r="X28" s="609"/>
      <c r="Y28" s="610"/>
      <c r="Z28" s="646">
        <v>1</v>
      </c>
      <c r="AA28" s="646"/>
      <c r="AB28" s="646"/>
      <c r="AC28" s="646"/>
      <c r="AD28" s="647">
        <v>111406</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304</v>
      </c>
      <c r="CE28" s="606"/>
      <c r="CF28" s="606"/>
      <c r="CG28" s="606"/>
      <c r="CH28" s="606"/>
      <c r="CI28" s="606"/>
      <c r="CJ28" s="606"/>
      <c r="CK28" s="606"/>
      <c r="CL28" s="606"/>
      <c r="CM28" s="606"/>
      <c r="CN28" s="606"/>
      <c r="CO28" s="606"/>
      <c r="CP28" s="606"/>
      <c r="CQ28" s="607"/>
      <c r="CR28" s="608">
        <v>16535916</v>
      </c>
      <c r="CS28" s="609"/>
      <c r="CT28" s="609"/>
      <c r="CU28" s="609"/>
      <c r="CV28" s="609"/>
      <c r="CW28" s="609"/>
      <c r="CX28" s="609"/>
      <c r="CY28" s="610"/>
      <c r="CZ28" s="611">
        <v>7.9</v>
      </c>
      <c r="DA28" s="623"/>
      <c r="DB28" s="623"/>
      <c r="DC28" s="624"/>
      <c r="DD28" s="614">
        <v>16276156</v>
      </c>
      <c r="DE28" s="609"/>
      <c r="DF28" s="609"/>
      <c r="DG28" s="609"/>
      <c r="DH28" s="609"/>
      <c r="DI28" s="609"/>
      <c r="DJ28" s="609"/>
      <c r="DK28" s="610"/>
      <c r="DL28" s="614">
        <v>16276156</v>
      </c>
      <c r="DM28" s="609"/>
      <c r="DN28" s="609"/>
      <c r="DO28" s="609"/>
      <c r="DP28" s="609"/>
      <c r="DQ28" s="609"/>
      <c r="DR28" s="609"/>
      <c r="DS28" s="609"/>
      <c r="DT28" s="609"/>
      <c r="DU28" s="609"/>
      <c r="DV28" s="610"/>
      <c r="DW28" s="611">
        <v>14.3</v>
      </c>
      <c r="DX28" s="623"/>
      <c r="DY28" s="623"/>
      <c r="DZ28" s="623"/>
      <c r="EA28" s="623"/>
      <c r="EB28" s="623"/>
      <c r="EC28" s="635"/>
    </row>
    <row r="29" spans="2:133" ht="11.25" customHeight="1">
      <c r="B29" s="605" t="s">
        <v>305</v>
      </c>
      <c r="C29" s="606"/>
      <c r="D29" s="606"/>
      <c r="E29" s="606"/>
      <c r="F29" s="606"/>
      <c r="G29" s="606"/>
      <c r="H29" s="606"/>
      <c r="I29" s="606"/>
      <c r="J29" s="606"/>
      <c r="K29" s="606"/>
      <c r="L29" s="606"/>
      <c r="M29" s="606"/>
      <c r="N29" s="606"/>
      <c r="O29" s="606"/>
      <c r="P29" s="606"/>
      <c r="Q29" s="607"/>
      <c r="R29" s="608">
        <v>981542</v>
      </c>
      <c r="S29" s="609"/>
      <c r="T29" s="609"/>
      <c r="U29" s="609"/>
      <c r="V29" s="609"/>
      <c r="W29" s="609"/>
      <c r="X29" s="609"/>
      <c r="Y29" s="610"/>
      <c r="Z29" s="646">
        <v>0.5</v>
      </c>
      <c r="AA29" s="646"/>
      <c r="AB29" s="646"/>
      <c r="AC29" s="646"/>
      <c r="AD29" s="647" t="s">
        <v>130</v>
      </c>
      <c r="AE29" s="647"/>
      <c r="AF29" s="647"/>
      <c r="AG29" s="647"/>
      <c r="AH29" s="647"/>
      <c r="AI29" s="647"/>
      <c r="AJ29" s="647"/>
      <c r="AK29" s="647"/>
      <c r="AL29" s="611" t="s">
        <v>130</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306</v>
      </c>
      <c r="CE29" s="628"/>
      <c r="CF29" s="605" t="s">
        <v>307</v>
      </c>
      <c r="CG29" s="606"/>
      <c r="CH29" s="606"/>
      <c r="CI29" s="606"/>
      <c r="CJ29" s="606"/>
      <c r="CK29" s="606"/>
      <c r="CL29" s="606"/>
      <c r="CM29" s="606"/>
      <c r="CN29" s="606"/>
      <c r="CO29" s="606"/>
      <c r="CP29" s="606"/>
      <c r="CQ29" s="607"/>
      <c r="CR29" s="608">
        <v>16535916</v>
      </c>
      <c r="CS29" s="621"/>
      <c r="CT29" s="621"/>
      <c r="CU29" s="621"/>
      <c r="CV29" s="621"/>
      <c r="CW29" s="621"/>
      <c r="CX29" s="621"/>
      <c r="CY29" s="622"/>
      <c r="CZ29" s="611">
        <v>7.9</v>
      </c>
      <c r="DA29" s="623"/>
      <c r="DB29" s="623"/>
      <c r="DC29" s="624"/>
      <c r="DD29" s="614">
        <v>16276156</v>
      </c>
      <c r="DE29" s="621"/>
      <c r="DF29" s="621"/>
      <c r="DG29" s="621"/>
      <c r="DH29" s="621"/>
      <c r="DI29" s="621"/>
      <c r="DJ29" s="621"/>
      <c r="DK29" s="622"/>
      <c r="DL29" s="614">
        <v>16276156</v>
      </c>
      <c r="DM29" s="621"/>
      <c r="DN29" s="621"/>
      <c r="DO29" s="621"/>
      <c r="DP29" s="621"/>
      <c r="DQ29" s="621"/>
      <c r="DR29" s="621"/>
      <c r="DS29" s="621"/>
      <c r="DT29" s="621"/>
      <c r="DU29" s="621"/>
      <c r="DV29" s="622"/>
      <c r="DW29" s="611">
        <v>14.3</v>
      </c>
      <c r="DX29" s="623"/>
      <c r="DY29" s="623"/>
      <c r="DZ29" s="623"/>
      <c r="EA29" s="623"/>
      <c r="EB29" s="623"/>
      <c r="EC29" s="635"/>
    </row>
    <row r="30" spans="2:133" ht="11.25" customHeight="1">
      <c r="B30" s="605" t="s">
        <v>308</v>
      </c>
      <c r="C30" s="606"/>
      <c r="D30" s="606"/>
      <c r="E30" s="606"/>
      <c r="F30" s="606"/>
      <c r="G30" s="606"/>
      <c r="H30" s="606"/>
      <c r="I30" s="606"/>
      <c r="J30" s="606"/>
      <c r="K30" s="606"/>
      <c r="L30" s="606"/>
      <c r="M30" s="606"/>
      <c r="N30" s="606"/>
      <c r="O30" s="606"/>
      <c r="P30" s="606"/>
      <c r="Q30" s="607"/>
      <c r="R30" s="608">
        <v>56239220</v>
      </c>
      <c r="S30" s="609"/>
      <c r="T30" s="609"/>
      <c r="U30" s="609"/>
      <c r="V30" s="609"/>
      <c r="W30" s="609"/>
      <c r="X30" s="609"/>
      <c r="Y30" s="610"/>
      <c r="Z30" s="646">
        <v>26.1</v>
      </c>
      <c r="AA30" s="646"/>
      <c r="AB30" s="646"/>
      <c r="AC30" s="646"/>
      <c r="AD30" s="647" t="s">
        <v>130</v>
      </c>
      <c r="AE30" s="647"/>
      <c r="AF30" s="647"/>
      <c r="AG30" s="647"/>
      <c r="AH30" s="647"/>
      <c r="AI30" s="647"/>
      <c r="AJ30" s="647"/>
      <c r="AK30" s="647"/>
      <c r="AL30" s="611" t="s">
        <v>130</v>
      </c>
      <c r="AM30" s="612"/>
      <c r="AN30" s="612"/>
      <c r="AO30" s="648"/>
      <c r="AP30" s="660" t="s">
        <v>225</v>
      </c>
      <c r="AQ30" s="661"/>
      <c r="AR30" s="661"/>
      <c r="AS30" s="661"/>
      <c r="AT30" s="661"/>
      <c r="AU30" s="661"/>
      <c r="AV30" s="661"/>
      <c r="AW30" s="661"/>
      <c r="AX30" s="661"/>
      <c r="AY30" s="661"/>
      <c r="AZ30" s="661"/>
      <c r="BA30" s="661"/>
      <c r="BB30" s="661"/>
      <c r="BC30" s="661"/>
      <c r="BD30" s="661"/>
      <c r="BE30" s="661"/>
      <c r="BF30" s="662"/>
      <c r="BG30" s="660" t="s">
        <v>309</v>
      </c>
      <c r="BH30" s="678"/>
      <c r="BI30" s="678"/>
      <c r="BJ30" s="678"/>
      <c r="BK30" s="678"/>
      <c r="BL30" s="678"/>
      <c r="BM30" s="678"/>
      <c r="BN30" s="678"/>
      <c r="BO30" s="678"/>
      <c r="BP30" s="678"/>
      <c r="BQ30" s="679"/>
      <c r="BR30" s="660" t="s">
        <v>310</v>
      </c>
      <c r="BS30" s="678"/>
      <c r="BT30" s="678"/>
      <c r="BU30" s="678"/>
      <c r="BV30" s="678"/>
      <c r="BW30" s="678"/>
      <c r="BX30" s="678"/>
      <c r="BY30" s="678"/>
      <c r="BZ30" s="678"/>
      <c r="CA30" s="678"/>
      <c r="CB30" s="679"/>
      <c r="CD30" s="629"/>
      <c r="CE30" s="630"/>
      <c r="CF30" s="605" t="s">
        <v>311</v>
      </c>
      <c r="CG30" s="606"/>
      <c r="CH30" s="606"/>
      <c r="CI30" s="606"/>
      <c r="CJ30" s="606"/>
      <c r="CK30" s="606"/>
      <c r="CL30" s="606"/>
      <c r="CM30" s="606"/>
      <c r="CN30" s="606"/>
      <c r="CO30" s="606"/>
      <c r="CP30" s="606"/>
      <c r="CQ30" s="607"/>
      <c r="CR30" s="608">
        <v>15905193</v>
      </c>
      <c r="CS30" s="609"/>
      <c r="CT30" s="609"/>
      <c r="CU30" s="609"/>
      <c r="CV30" s="609"/>
      <c r="CW30" s="609"/>
      <c r="CX30" s="609"/>
      <c r="CY30" s="610"/>
      <c r="CZ30" s="611">
        <v>7.6</v>
      </c>
      <c r="DA30" s="623"/>
      <c r="DB30" s="623"/>
      <c r="DC30" s="624"/>
      <c r="DD30" s="614">
        <v>15660654</v>
      </c>
      <c r="DE30" s="609"/>
      <c r="DF30" s="609"/>
      <c r="DG30" s="609"/>
      <c r="DH30" s="609"/>
      <c r="DI30" s="609"/>
      <c r="DJ30" s="609"/>
      <c r="DK30" s="610"/>
      <c r="DL30" s="614">
        <v>15660654</v>
      </c>
      <c r="DM30" s="609"/>
      <c r="DN30" s="609"/>
      <c r="DO30" s="609"/>
      <c r="DP30" s="609"/>
      <c r="DQ30" s="609"/>
      <c r="DR30" s="609"/>
      <c r="DS30" s="609"/>
      <c r="DT30" s="609"/>
      <c r="DU30" s="609"/>
      <c r="DV30" s="610"/>
      <c r="DW30" s="611">
        <v>13.8</v>
      </c>
      <c r="DX30" s="623"/>
      <c r="DY30" s="623"/>
      <c r="DZ30" s="623"/>
      <c r="EA30" s="623"/>
      <c r="EB30" s="623"/>
      <c r="EC30" s="635"/>
    </row>
    <row r="31" spans="2:133" ht="11.25" customHeight="1">
      <c r="B31" s="675" t="s">
        <v>312</v>
      </c>
      <c r="C31" s="676"/>
      <c r="D31" s="676"/>
      <c r="E31" s="676"/>
      <c r="F31" s="676"/>
      <c r="G31" s="676"/>
      <c r="H31" s="676"/>
      <c r="I31" s="676"/>
      <c r="J31" s="676"/>
      <c r="K31" s="676"/>
      <c r="L31" s="676"/>
      <c r="M31" s="676"/>
      <c r="N31" s="676"/>
      <c r="O31" s="676"/>
      <c r="P31" s="676"/>
      <c r="Q31" s="677"/>
      <c r="R31" s="608">
        <v>2573</v>
      </c>
      <c r="S31" s="609"/>
      <c r="T31" s="609"/>
      <c r="U31" s="609"/>
      <c r="V31" s="609"/>
      <c r="W31" s="609"/>
      <c r="X31" s="609"/>
      <c r="Y31" s="610"/>
      <c r="Z31" s="646">
        <v>0</v>
      </c>
      <c r="AA31" s="646"/>
      <c r="AB31" s="646"/>
      <c r="AC31" s="646"/>
      <c r="AD31" s="647">
        <v>2573</v>
      </c>
      <c r="AE31" s="647"/>
      <c r="AF31" s="647"/>
      <c r="AG31" s="647"/>
      <c r="AH31" s="647"/>
      <c r="AI31" s="647"/>
      <c r="AJ31" s="647"/>
      <c r="AK31" s="647"/>
      <c r="AL31" s="611">
        <v>0</v>
      </c>
      <c r="AM31" s="612"/>
      <c r="AN31" s="612"/>
      <c r="AO31" s="648"/>
      <c r="AP31" s="680" t="s">
        <v>313</v>
      </c>
      <c r="AQ31" s="681"/>
      <c r="AR31" s="681"/>
      <c r="AS31" s="681"/>
      <c r="AT31" s="682" t="s">
        <v>314</v>
      </c>
      <c r="AU31" s="206"/>
      <c r="AV31" s="206"/>
      <c r="AW31" s="206"/>
      <c r="AX31" s="666" t="s">
        <v>188</v>
      </c>
      <c r="AY31" s="667"/>
      <c r="AZ31" s="667"/>
      <c r="BA31" s="667"/>
      <c r="BB31" s="667"/>
      <c r="BC31" s="667"/>
      <c r="BD31" s="667"/>
      <c r="BE31" s="667"/>
      <c r="BF31" s="668"/>
      <c r="BG31" s="670">
        <v>99.6</v>
      </c>
      <c r="BH31" s="671"/>
      <c r="BI31" s="671"/>
      <c r="BJ31" s="671"/>
      <c r="BK31" s="671"/>
      <c r="BL31" s="671"/>
      <c r="BM31" s="672">
        <v>98.8</v>
      </c>
      <c r="BN31" s="671"/>
      <c r="BO31" s="671"/>
      <c r="BP31" s="671"/>
      <c r="BQ31" s="673"/>
      <c r="BR31" s="670">
        <v>99.5</v>
      </c>
      <c r="BS31" s="671"/>
      <c r="BT31" s="671"/>
      <c r="BU31" s="671"/>
      <c r="BV31" s="671"/>
      <c r="BW31" s="671"/>
      <c r="BX31" s="672">
        <v>98.7</v>
      </c>
      <c r="BY31" s="671"/>
      <c r="BZ31" s="671"/>
      <c r="CA31" s="671"/>
      <c r="CB31" s="673"/>
      <c r="CD31" s="629"/>
      <c r="CE31" s="630"/>
      <c r="CF31" s="605" t="s">
        <v>315</v>
      </c>
      <c r="CG31" s="606"/>
      <c r="CH31" s="606"/>
      <c r="CI31" s="606"/>
      <c r="CJ31" s="606"/>
      <c r="CK31" s="606"/>
      <c r="CL31" s="606"/>
      <c r="CM31" s="606"/>
      <c r="CN31" s="606"/>
      <c r="CO31" s="606"/>
      <c r="CP31" s="606"/>
      <c r="CQ31" s="607"/>
      <c r="CR31" s="608">
        <v>630723</v>
      </c>
      <c r="CS31" s="621"/>
      <c r="CT31" s="621"/>
      <c r="CU31" s="621"/>
      <c r="CV31" s="621"/>
      <c r="CW31" s="621"/>
      <c r="CX31" s="621"/>
      <c r="CY31" s="622"/>
      <c r="CZ31" s="611">
        <v>0.3</v>
      </c>
      <c r="DA31" s="623"/>
      <c r="DB31" s="623"/>
      <c r="DC31" s="624"/>
      <c r="DD31" s="614">
        <v>615502</v>
      </c>
      <c r="DE31" s="621"/>
      <c r="DF31" s="621"/>
      <c r="DG31" s="621"/>
      <c r="DH31" s="621"/>
      <c r="DI31" s="621"/>
      <c r="DJ31" s="621"/>
      <c r="DK31" s="622"/>
      <c r="DL31" s="614">
        <v>615502</v>
      </c>
      <c r="DM31" s="621"/>
      <c r="DN31" s="621"/>
      <c r="DO31" s="621"/>
      <c r="DP31" s="621"/>
      <c r="DQ31" s="621"/>
      <c r="DR31" s="621"/>
      <c r="DS31" s="621"/>
      <c r="DT31" s="621"/>
      <c r="DU31" s="621"/>
      <c r="DV31" s="622"/>
      <c r="DW31" s="611">
        <v>0.5</v>
      </c>
      <c r="DX31" s="623"/>
      <c r="DY31" s="623"/>
      <c r="DZ31" s="623"/>
      <c r="EA31" s="623"/>
      <c r="EB31" s="623"/>
      <c r="EC31" s="635"/>
    </row>
    <row r="32" spans="2:133" ht="11.25" customHeight="1">
      <c r="B32" s="605" t="s">
        <v>316</v>
      </c>
      <c r="C32" s="606"/>
      <c r="D32" s="606"/>
      <c r="E32" s="606"/>
      <c r="F32" s="606"/>
      <c r="G32" s="606"/>
      <c r="H32" s="606"/>
      <c r="I32" s="606"/>
      <c r="J32" s="606"/>
      <c r="K32" s="606"/>
      <c r="L32" s="606"/>
      <c r="M32" s="606"/>
      <c r="N32" s="606"/>
      <c r="O32" s="606"/>
      <c r="P32" s="606"/>
      <c r="Q32" s="607"/>
      <c r="R32" s="608">
        <v>17321827</v>
      </c>
      <c r="S32" s="609"/>
      <c r="T32" s="609"/>
      <c r="U32" s="609"/>
      <c r="V32" s="609"/>
      <c r="W32" s="609"/>
      <c r="X32" s="609"/>
      <c r="Y32" s="610"/>
      <c r="Z32" s="646">
        <v>8</v>
      </c>
      <c r="AA32" s="646"/>
      <c r="AB32" s="646"/>
      <c r="AC32" s="646"/>
      <c r="AD32" s="647" t="s">
        <v>130</v>
      </c>
      <c r="AE32" s="647"/>
      <c r="AF32" s="647"/>
      <c r="AG32" s="647"/>
      <c r="AH32" s="647"/>
      <c r="AI32" s="647"/>
      <c r="AJ32" s="647"/>
      <c r="AK32" s="647"/>
      <c r="AL32" s="611" t="s">
        <v>130</v>
      </c>
      <c r="AM32" s="612"/>
      <c r="AN32" s="612"/>
      <c r="AO32" s="648"/>
      <c r="AP32" s="649"/>
      <c r="AQ32" s="650"/>
      <c r="AR32" s="650"/>
      <c r="AS32" s="650"/>
      <c r="AT32" s="683"/>
      <c r="AU32" s="202" t="s">
        <v>317</v>
      </c>
      <c r="AX32" s="605" t="s">
        <v>318</v>
      </c>
      <c r="AY32" s="606"/>
      <c r="AZ32" s="606"/>
      <c r="BA32" s="606"/>
      <c r="BB32" s="606"/>
      <c r="BC32" s="606"/>
      <c r="BD32" s="606"/>
      <c r="BE32" s="606"/>
      <c r="BF32" s="607"/>
      <c r="BG32" s="674">
        <v>99.5</v>
      </c>
      <c r="BH32" s="621"/>
      <c r="BI32" s="621"/>
      <c r="BJ32" s="621"/>
      <c r="BK32" s="621"/>
      <c r="BL32" s="621"/>
      <c r="BM32" s="612">
        <v>98.7</v>
      </c>
      <c r="BN32" s="621"/>
      <c r="BO32" s="621"/>
      <c r="BP32" s="621"/>
      <c r="BQ32" s="644"/>
      <c r="BR32" s="674">
        <v>99.5</v>
      </c>
      <c r="BS32" s="621"/>
      <c r="BT32" s="621"/>
      <c r="BU32" s="621"/>
      <c r="BV32" s="621"/>
      <c r="BW32" s="621"/>
      <c r="BX32" s="612">
        <v>98.6</v>
      </c>
      <c r="BY32" s="621"/>
      <c r="BZ32" s="621"/>
      <c r="CA32" s="621"/>
      <c r="CB32" s="644"/>
      <c r="CD32" s="631"/>
      <c r="CE32" s="632"/>
      <c r="CF32" s="605" t="s">
        <v>319</v>
      </c>
      <c r="CG32" s="606"/>
      <c r="CH32" s="606"/>
      <c r="CI32" s="606"/>
      <c r="CJ32" s="606"/>
      <c r="CK32" s="606"/>
      <c r="CL32" s="606"/>
      <c r="CM32" s="606"/>
      <c r="CN32" s="606"/>
      <c r="CO32" s="606"/>
      <c r="CP32" s="606"/>
      <c r="CQ32" s="607"/>
      <c r="CR32" s="608" t="s">
        <v>130</v>
      </c>
      <c r="CS32" s="609"/>
      <c r="CT32" s="609"/>
      <c r="CU32" s="609"/>
      <c r="CV32" s="609"/>
      <c r="CW32" s="609"/>
      <c r="CX32" s="609"/>
      <c r="CY32" s="610"/>
      <c r="CZ32" s="611" t="s">
        <v>130</v>
      </c>
      <c r="DA32" s="623"/>
      <c r="DB32" s="623"/>
      <c r="DC32" s="624"/>
      <c r="DD32" s="614" t="s">
        <v>130</v>
      </c>
      <c r="DE32" s="609"/>
      <c r="DF32" s="609"/>
      <c r="DG32" s="609"/>
      <c r="DH32" s="609"/>
      <c r="DI32" s="609"/>
      <c r="DJ32" s="609"/>
      <c r="DK32" s="610"/>
      <c r="DL32" s="614" t="s">
        <v>180</v>
      </c>
      <c r="DM32" s="609"/>
      <c r="DN32" s="609"/>
      <c r="DO32" s="609"/>
      <c r="DP32" s="609"/>
      <c r="DQ32" s="609"/>
      <c r="DR32" s="609"/>
      <c r="DS32" s="609"/>
      <c r="DT32" s="609"/>
      <c r="DU32" s="609"/>
      <c r="DV32" s="610"/>
      <c r="DW32" s="611" t="s">
        <v>130</v>
      </c>
      <c r="DX32" s="623"/>
      <c r="DY32" s="623"/>
      <c r="DZ32" s="623"/>
      <c r="EA32" s="623"/>
      <c r="EB32" s="623"/>
      <c r="EC32" s="635"/>
    </row>
    <row r="33" spans="2:133" ht="11.25" customHeight="1">
      <c r="B33" s="605" t="s">
        <v>320</v>
      </c>
      <c r="C33" s="606"/>
      <c r="D33" s="606"/>
      <c r="E33" s="606"/>
      <c r="F33" s="606"/>
      <c r="G33" s="606"/>
      <c r="H33" s="606"/>
      <c r="I33" s="606"/>
      <c r="J33" s="606"/>
      <c r="K33" s="606"/>
      <c r="L33" s="606"/>
      <c r="M33" s="606"/>
      <c r="N33" s="606"/>
      <c r="O33" s="606"/>
      <c r="P33" s="606"/>
      <c r="Q33" s="607"/>
      <c r="R33" s="608">
        <v>146491</v>
      </c>
      <c r="S33" s="609"/>
      <c r="T33" s="609"/>
      <c r="U33" s="609"/>
      <c r="V33" s="609"/>
      <c r="W33" s="609"/>
      <c r="X33" s="609"/>
      <c r="Y33" s="610"/>
      <c r="Z33" s="646">
        <v>0.1</v>
      </c>
      <c r="AA33" s="646"/>
      <c r="AB33" s="646"/>
      <c r="AC33" s="646"/>
      <c r="AD33" s="647">
        <v>30322</v>
      </c>
      <c r="AE33" s="647"/>
      <c r="AF33" s="647"/>
      <c r="AG33" s="647"/>
      <c r="AH33" s="647"/>
      <c r="AI33" s="647"/>
      <c r="AJ33" s="647"/>
      <c r="AK33" s="647"/>
      <c r="AL33" s="611">
        <v>0</v>
      </c>
      <c r="AM33" s="612"/>
      <c r="AN33" s="612"/>
      <c r="AO33" s="648"/>
      <c r="AP33" s="651"/>
      <c r="AQ33" s="652"/>
      <c r="AR33" s="652"/>
      <c r="AS33" s="652"/>
      <c r="AT33" s="684"/>
      <c r="AU33" s="207"/>
      <c r="AV33" s="207"/>
      <c r="AW33" s="207"/>
      <c r="AX33" s="589" t="s">
        <v>321</v>
      </c>
      <c r="AY33" s="590"/>
      <c r="AZ33" s="590"/>
      <c r="BA33" s="590"/>
      <c r="BB33" s="590"/>
      <c r="BC33" s="590"/>
      <c r="BD33" s="590"/>
      <c r="BE33" s="590"/>
      <c r="BF33" s="591"/>
      <c r="BG33" s="669">
        <v>99.6</v>
      </c>
      <c r="BH33" s="593"/>
      <c r="BI33" s="593"/>
      <c r="BJ33" s="593"/>
      <c r="BK33" s="593"/>
      <c r="BL33" s="593"/>
      <c r="BM33" s="639">
        <v>98.8</v>
      </c>
      <c r="BN33" s="593"/>
      <c r="BO33" s="593"/>
      <c r="BP33" s="593"/>
      <c r="BQ33" s="656"/>
      <c r="BR33" s="669">
        <v>99.6</v>
      </c>
      <c r="BS33" s="593"/>
      <c r="BT33" s="593"/>
      <c r="BU33" s="593"/>
      <c r="BV33" s="593"/>
      <c r="BW33" s="593"/>
      <c r="BX33" s="639">
        <v>98.8</v>
      </c>
      <c r="BY33" s="593"/>
      <c r="BZ33" s="593"/>
      <c r="CA33" s="593"/>
      <c r="CB33" s="656"/>
      <c r="CD33" s="605" t="s">
        <v>322</v>
      </c>
      <c r="CE33" s="606"/>
      <c r="CF33" s="606"/>
      <c r="CG33" s="606"/>
      <c r="CH33" s="606"/>
      <c r="CI33" s="606"/>
      <c r="CJ33" s="606"/>
      <c r="CK33" s="606"/>
      <c r="CL33" s="606"/>
      <c r="CM33" s="606"/>
      <c r="CN33" s="606"/>
      <c r="CO33" s="606"/>
      <c r="CP33" s="606"/>
      <c r="CQ33" s="607"/>
      <c r="CR33" s="608">
        <v>82901866</v>
      </c>
      <c r="CS33" s="621"/>
      <c r="CT33" s="621"/>
      <c r="CU33" s="621"/>
      <c r="CV33" s="621"/>
      <c r="CW33" s="621"/>
      <c r="CX33" s="621"/>
      <c r="CY33" s="622"/>
      <c r="CZ33" s="611">
        <v>39.5</v>
      </c>
      <c r="DA33" s="623"/>
      <c r="DB33" s="623"/>
      <c r="DC33" s="624"/>
      <c r="DD33" s="614">
        <v>57015788</v>
      </c>
      <c r="DE33" s="621"/>
      <c r="DF33" s="621"/>
      <c r="DG33" s="621"/>
      <c r="DH33" s="621"/>
      <c r="DI33" s="621"/>
      <c r="DJ33" s="621"/>
      <c r="DK33" s="622"/>
      <c r="DL33" s="614">
        <v>41515686</v>
      </c>
      <c r="DM33" s="621"/>
      <c r="DN33" s="621"/>
      <c r="DO33" s="621"/>
      <c r="DP33" s="621"/>
      <c r="DQ33" s="621"/>
      <c r="DR33" s="621"/>
      <c r="DS33" s="621"/>
      <c r="DT33" s="621"/>
      <c r="DU33" s="621"/>
      <c r="DV33" s="622"/>
      <c r="DW33" s="611">
        <v>36.5</v>
      </c>
      <c r="DX33" s="623"/>
      <c r="DY33" s="623"/>
      <c r="DZ33" s="623"/>
      <c r="EA33" s="623"/>
      <c r="EB33" s="623"/>
      <c r="EC33" s="635"/>
    </row>
    <row r="34" spans="2:133" ht="11.25" customHeight="1">
      <c r="B34" s="605" t="s">
        <v>323</v>
      </c>
      <c r="C34" s="606"/>
      <c r="D34" s="606"/>
      <c r="E34" s="606"/>
      <c r="F34" s="606"/>
      <c r="G34" s="606"/>
      <c r="H34" s="606"/>
      <c r="I34" s="606"/>
      <c r="J34" s="606"/>
      <c r="K34" s="606"/>
      <c r="L34" s="606"/>
      <c r="M34" s="606"/>
      <c r="N34" s="606"/>
      <c r="O34" s="606"/>
      <c r="P34" s="606"/>
      <c r="Q34" s="607"/>
      <c r="R34" s="608">
        <v>1060138</v>
      </c>
      <c r="S34" s="609"/>
      <c r="T34" s="609"/>
      <c r="U34" s="609"/>
      <c r="V34" s="609"/>
      <c r="W34" s="609"/>
      <c r="X34" s="609"/>
      <c r="Y34" s="610"/>
      <c r="Z34" s="646">
        <v>0.5</v>
      </c>
      <c r="AA34" s="646"/>
      <c r="AB34" s="646"/>
      <c r="AC34" s="646"/>
      <c r="AD34" s="647" t="s">
        <v>130</v>
      </c>
      <c r="AE34" s="647"/>
      <c r="AF34" s="647"/>
      <c r="AG34" s="647"/>
      <c r="AH34" s="647"/>
      <c r="AI34" s="647"/>
      <c r="AJ34" s="647"/>
      <c r="AK34" s="647"/>
      <c r="AL34" s="611" t="s">
        <v>130</v>
      </c>
      <c r="AM34" s="612"/>
      <c r="AN34" s="612"/>
      <c r="AO34" s="648"/>
      <c r="AP34" s="210"/>
      <c r="AQ34" s="211"/>
      <c r="AS34" s="206"/>
      <c r="AT34" s="206"/>
      <c r="AU34" s="206"/>
      <c r="AV34" s="206"/>
      <c r="AW34" s="206"/>
      <c r="AX34" s="206"/>
      <c r="AY34" s="206"/>
      <c r="AZ34" s="206"/>
      <c r="BA34" s="206"/>
      <c r="BB34" s="206"/>
      <c r="BC34" s="206"/>
      <c r="BD34" s="206"/>
      <c r="BE34" s="206"/>
      <c r="BF34" s="206"/>
      <c r="BG34" s="211"/>
      <c r="BH34" s="211"/>
      <c r="BI34" s="211"/>
      <c r="BJ34" s="211"/>
      <c r="BK34" s="211"/>
      <c r="BL34" s="211"/>
      <c r="BM34" s="211"/>
      <c r="BN34" s="211"/>
      <c r="BO34" s="211"/>
      <c r="BP34" s="211"/>
      <c r="BQ34" s="211"/>
      <c r="BR34" s="211"/>
      <c r="BS34" s="211"/>
      <c r="BT34" s="211"/>
      <c r="BU34" s="211"/>
      <c r="BV34" s="211"/>
      <c r="BW34" s="211"/>
      <c r="BX34" s="211"/>
      <c r="BY34" s="211"/>
      <c r="BZ34" s="211"/>
      <c r="CA34" s="211"/>
      <c r="CB34" s="211"/>
      <c r="CD34" s="605" t="s">
        <v>324</v>
      </c>
      <c r="CE34" s="606"/>
      <c r="CF34" s="606"/>
      <c r="CG34" s="606"/>
      <c r="CH34" s="606"/>
      <c r="CI34" s="606"/>
      <c r="CJ34" s="606"/>
      <c r="CK34" s="606"/>
      <c r="CL34" s="606"/>
      <c r="CM34" s="606"/>
      <c r="CN34" s="606"/>
      <c r="CO34" s="606"/>
      <c r="CP34" s="606"/>
      <c r="CQ34" s="607"/>
      <c r="CR34" s="608">
        <v>31043196</v>
      </c>
      <c r="CS34" s="609"/>
      <c r="CT34" s="609"/>
      <c r="CU34" s="609"/>
      <c r="CV34" s="609"/>
      <c r="CW34" s="609"/>
      <c r="CX34" s="609"/>
      <c r="CY34" s="610"/>
      <c r="CZ34" s="611">
        <v>14.8</v>
      </c>
      <c r="DA34" s="623"/>
      <c r="DB34" s="623"/>
      <c r="DC34" s="624"/>
      <c r="DD34" s="614">
        <v>19794951</v>
      </c>
      <c r="DE34" s="609"/>
      <c r="DF34" s="609"/>
      <c r="DG34" s="609"/>
      <c r="DH34" s="609"/>
      <c r="DI34" s="609"/>
      <c r="DJ34" s="609"/>
      <c r="DK34" s="610"/>
      <c r="DL34" s="614">
        <v>17848522</v>
      </c>
      <c r="DM34" s="609"/>
      <c r="DN34" s="609"/>
      <c r="DO34" s="609"/>
      <c r="DP34" s="609"/>
      <c r="DQ34" s="609"/>
      <c r="DR34" s="609"/>
      <c r="DS34" s="609"/>
      <c r="DT34" s="609"/>
      <c r="DU34" s="609"/>
      <c r="DV34" s="610"/>
      <c r="DW34" s="611">
        <v>15.7</v>
      </c>
      <c r="DX34" s="623"/>
      <c r="DY34" s="623"/>
      <c r="DZ34" s="623"/>
      <c r="EA34" s="623"/>
      <c r="EB34" s="623"/>
      <c r="EC34" s="635"/>
    </row>
    <row r="35" spans="2:133" ht="11.25" customHeight="1">
      <c r="B35" s="605" t="s">
        <v>325</v>
      </c>
      <c r="C35" s="606"/>
      <c r="D35" s="606"/>
      <c r="E35" s="606"/>
      <c r="F35" s="606"/>
      <c r="G35" s="606"/>
      <c r="H35" s="606"/>
      <c r="I35" s="606"/>
      <c r="J35" s="606"/>
      <c r="K35" s="606"/>
      <c r="L35" s="606"/>
      <c r="M35" s="606"/>
      <c r="N35" s="606"/>
      <c r="O35" s="606"/>
      <c r="P35" s="606"/>
      <c r="Q35" s="607"/>
      <c r="R35" s="608">
        <v>3993270</v>
      </c>
      <c r="S35" s="609"/>
      <c r="T35" s="609"/>
      <c r="U35" s="609"/>
      <c r="V35" s="609"/>
      <c r="W35" s="609"/>
      <c r="X35" s="609"/>
      <c r="Y35" s="610"/>
      <c r="Z35" s="646">
        <v>1.9</v>
      </c>
      <c r="AA35" s="646"/>
      <c r="AB35" s="646"/>
      <c r="AC35" s="646"/>
      <c r="AD35" s="647" t="s">
        <v>130</v>
      </c>
      <c r="AE35" s="647"/>
      <c r="AF35" s="647"/>
      <c r="AG35" s="647"/>
      <c r="AH35" s="647"/>
      <c r="AI35" s="647"/>
      <c r="AJ35" s="647"/>
      <c r="AK35" s="647"/>
      <c r="AL35" s="611" t="s">
        <v>130</v>
      </c>
      <c r="AM35" s="612"/>
      <c r="AN35" s="612"/>
      <c r="AO35" s="648"/>
      <c r="AP35" s="212"/>
      <c r="AQ35" s="660" t="s">
        <v>326</v>
      </c>
      <c r="AR35" s="661"/>
      <c r="AS35" s="661"/>
      <c r="AT35" s="661"/>
      <c r="AU35" s="661"/>
      <c r="AV35" s="661"/>
      <c r="AW35" s="661"/>
      <c r="AX35" s="661"/>
      <c r="AY35" s="661"/>
      <c r="AZ35" s="661"/>
      <c r="BA35" s="661"/>
      <c r="BB35" s="661"/>
      <c r="BC35" s="661"/>
      <c r="BD35" s="661"/>
      <c r="BE35" s="661"/>
      <c r="BF35" s="662"/>
      <c r="BG35" s="660" t="s">
        <v>327</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328</v>
      </c>
      <c r="CE35" s="606"/>
      <c r="CF35" s="606"/>
      <c r="CG35" s="606"/>
      <c r="CH35" s="606"/>
      <c r="CI35" s="606"/>
      <c r="CJ35" s="606"/>
      <c r="CK35" s="606"/>
      <c r="CL35" s="606"/>
      <c r="CM35" s="606"/>
      <c r="CN35" s="606"/>
      <c r="CO35" s="606"/>
      <c r="CP35" s="606"/>
      <c r="CQ35" s="607"/>
      <c r="CR35" s="608">
        <v>1388131</v>
      </c>
      <c r="CS35" s="621"/>
      <c r="CT35" s="621"/>
      <c r="CU35" s="621"/>
      <c r="CV35" s="621"/>
      <c r="CW35" s="621"/>
      <c r="CX35" s="621"/>
      <c r="CY35" s="622"/>
      <c r="CZ35" s="611">
        <v>0.7</v>
      </c>
      <c r="DA35" s="623"/>
      <c r="DB35" s="623"/>
      <c r="DC35" s="624"/>
      <c r="DD35" s="614">
        <v>1139262</v>
      </c>
      <c r="DE35" s="621"/>
      <c r="DF35" s="621"/>
      <c r="DG35" s="621"/>
      <c r="DH35" s="621"/>
      <c r="DI35" s="621"/>
      <c r="DJ35" s="621"/>
      <c r="DK35" s="622"/>
      <c r="DL35" s="614">
        <v>1136681</v>
      </c>
      <c r="DM35" s="621"/>
      <c r="DN35" s="621"/>
      <c r="DO35" s="621"/>
      <c r="DP35" s="621"/>
      <c r="DQ35" s="621"/>
      <c r="DR35" s="621"/>
      <c r="DS35" s="621"/>
      <c r="DT35" s="621"/>
      <c r="DU35" s="621"/>
      <c r="DV35" s="622"/>
      <c r="DW35" s="611">
        <v>1</v>
      </c>
      <c r="DX35" s="623"/>
      <c r="DY35" s="623"/>
      <c r="DZ35" s="623"/>
      <c r="EA35" s="623"/>
      <c r="EB35" s="623"/>
      <c r="EC35" s="635"/>
    </row>
    <row r="36" spans="2:133" ht="11.25" customHeight="1">
      <c r="B36" s="605" t="s">
        <v>329</v>
      </c>
      <c r="C36" s="606"/>
      <c r="D36" s="606"/>
      <c r="E36" s="606"/>
      <c r="F36" s="606"/>
      <c r="G36" s="606"/>
      <c r="H36" s="606"/>
      <c r="I36" s="606"/>
      <c r="J36" s="606"/>
      <c r="K36" s="606"/>
      <c r="L36" s="606"/>
      <c r="M36" s="606"/>
      <c r="N36" s="606"/>
      <c r="O36" s="606"/>
      <c r="P36" s="606"/>
      <c r="Q36" s="607"/>
      <c r="R36" s="608">
        <v>3396087</v>
      </c>
      <c r="S36" s="609"/>
      <c r="T36" s="609"/>
      <c r="U36" s="609"/>
      <c r="V36" s="609"/>
      <c r="W36" s="609"/>
      <c r="X36" s="609"/>
      <c r="Y36" s="610"/>
      <c r="Z36" s="646">
        <v>1.6</v>
      </c>
      <c r="AA36" s="646"/>
      <c r="AB36" s="646"/>
      <c r="AC36" s="646"/>
      <c r="AD36" s="647" t="s">
        <v>130</v>
      </c>
      <c r="AE36" s="647"/>
      <c r="AF36" s="647"/>
      <c r="AG36" s="647"/>
      <c r="AH36" s="647"/>
      <c r="AI36" s="647"/>
      <c r="AJ36" s="647"/>
      <c r="AK36" s="647"/>
      <c r="AL36" s="611" t="s">
        <v>130</v>
      </c>
      <c r="AM36" s="612"/>
      <c r="AN36" s="612"/>
      <c r="AO36" s="648"/>
      <c r="AP36" s="212"/>
      <c r="AQ36" s="657" t="s">
        <v>330</v>
      </c>
      <c r="AR36" s="658"/>
      <c r="AS36" s="658"/>
      <c r="AT36" s="658"/>
      <c r="AU36" s="658"/>
      <c r="AV36" s="658"/>
      <c r="AW36" s="658"/>
      <c r="AX36" s="658"/>
      <c r="AY36" s="659"/>
      <c r="AZ36" s="663">
        <v>27687595</v>
      </c>
      <c r="BA36" s="664"/>
      <c r="BB36" s="664"/>
      <c r="BC36" s="664"/>
      <c r="BD36" s="664"/>
      <c r="BE36" s="664"/>
      <c r="BF36" s="665"/>
      <c r="BG36" s="666" t="s">
        <v>331</v>
      </c>
      <c r="BH36" s="667"/>
      <c r="BI36" s="667"/>
      <c r="BJ36" s="667"/>
      <c r="BK36" s="667"/>
      <c r="BL36" s="667"/>
      <c r="BM36" s="667"/>
      <c r="BN36" s="667"/>
      <c r="BO36" s="667"/>
      <c r="BP36" s="667"/>
      <c r="BQ36" s="667"/>
      <c r="BR36" s="667"/>
      <c r="BS36" s="667"/>
      <c r="BT36" s="667"/>
      <c r="BU36" s="668"/>
      <c r="BV36" s="663">
        <v>3343169</v>
      </c>
      <c r="BW36" s="664"/>
      <c r="BX36" s="664"/>
      <c r="BY36" s="664"/>
      <c r="BZ36" s="664"/>
      <c r="CA36" s="664"/>
      <c r="CB36" s="665"/>
      <c r="CD36" s="605" t="s">
        <v>332</v>
      </c>
      <c r="CE36" s="606"/>
      <c r="CF36" s="606"/>
      <c r="CG36" s="606"/>
      <c r="CH36" s="606"/>
      <c r="CI36" s="606"/>
      <c r="CJ36" s="606"/>
      <c r="CK36" s="606"/>
      <c r="CL36" s="606"/>
      <c r="CM36" s="606"/>
      <c r="CN36" s="606"/>
      <c r="CO36" s="606"/>
      <c r="CP36" s="606"/>
      <c r="CQ36" s="607"/>
      <c r="CR36" s="608">
        <v>21230016</v>
      </c>
      <c r="CS36" s="609"/>
      <c r="CT36" s="609"/>
      <c r="CU36" s="609"/>
      <c r="CV36" s="609"/>
      <c r="CW36" s="609"/>
      <c r="CX36" s="609"/>
      <c r="CY36" s="610"/>
      <c r="CZ36" s="611">
        <v>10.1</v>
      </c>
      <c r="DA36" s="623"/>
      <c r="DB36" s="623"/>
      <c r="DC36" s="624"/>
      <c r="DD36" s="614">
        <v>16111474</v>
      </c>
      <c r="DE36" s="609"/>
      <c r="DF36" s="609"/>
      <c r="DG36" s="609"/>
      <c r="DH36" s="609"/>
      <c r="DI36" s="609"/>
      <c r="DJ36" s="609"/>
      <c r="DK36" s="610"/>
      <c r="DL36" s="614">
        <v>7474301</v>
      </c>
      <c r="DM36" s="609"/>
      <c r="DN36" s="609"/>
      <c r="DO36" s="609"/>
      <c r="DP36" s="609"/>
      <c r="DQ36" s="609"/>
      <c r="DR36" s="609"/>
      <c r="DS36" s="609"/>
      <c r="DT36" s="609"/>
      <c r="DU36" s="609"/>
      <c r="DV36" s="610"/>
      <c r="DW36" s="611">
        <v>6.6</v>
      </c>
      <c r="DX36" s="623"/>
      <c r="DY36" s="623"/>
      <c r="DZ36" s="623"/>
      <c r="EA36" s="623"/>
      <c r="EB36" s="623"/>
      <c r="EC36" s="635"/>
    </row>
    <row r="37" spans="2:133" ht="11.25" customHeight="1">
      <c r="B37" s="605" t="s">
        <v>333</v>
      </c>
      <c r="C37" s="606"/>
      <c r="D37" s="606"/>
      <c r="E37" s="606"/>
      <c r="F37" s="606"/>
      <c r="G37" s="606"/>
      <c r="H37" s="606"/>
      <c r="I37" s="606"/>
      <c r="J37" s="606"/>
      <c r="K37" s="606"/>
      <c r="L37" s="606"/>
      <c r="M37" s="606"/>
      <c r="N37" s="606"/>
      <c r="O37" s="606"/>
      <c r="P37" s="606"/>
      <c r="Q37" s="607"/>
      <c r="R37" s="608">
        <v>9505633</v>
      </c>
      <c r="S37" s="609"/>
      <c r="T37" s="609"/>
      <c r="U37" s="609"/>
      <c r="V37" s="609"/>
      <c r="W37" s="609"/>
      <c r="X37" s="609"/>
      <c r="Y37" s="610"/>
      <c r="Z37" s="646">
        <v>4.4000000000000004</v>
      </c>
      <c r="AA37" s="646"/>
      <c r="AB37" s="646"/>
      <c r="AC37" s="646"/>
      <c r="AD37" s="647">
        <v>15517</v>
      </c>
      <c r="AE37" s="647"/>
      <c r="AF37" s="647"/>
      <c r="AG37" s="647"/>
      <c r="AH37" s="647"/>
      <c r="AI37" s="647"/>
      <c r="AJ37" s="647"/>
      <c r="AK37" s="647"/>
      <c r="AL37" s="611">
        <v>0</v>
      </c>
      <c r="AM37" s="612"/>
      <c r="AN37" s="612"/>
      <c r="AO37" s="648"/>
      <c r="AQ37" s="641" t="s">
        <v>334</v>
      </c>
      <c r="AR37" s="642"/>
      <c r="AS37" s="642"/>
      <c r="AT37" s="642"/>
      <c r="AU37" s="642"/>
      <c r="AV37" s="642"/>
      <c r="AW37" s="642"/>
      <c r="AX37" s="642"/>
      <c r="AY37" s="643"/>
      <c r="AZ37" s="608">
        <v>6371057</v>
      </c>
      <c r="BA37" s="609"/>
      <c r="BB37" s="609"/>
      <c r="BC37" s="609"/>
      <c r="BD37" s="621"/>
      <c r="BE37" s="621"/>
      <c r="BF37" s="644"/>
      <c r="BG37" s="605" t="s">
        <v>335</v>
      </c>
      <c r="BH37" s="606"/>
      <c r="BI37" s="606"/>
      <c r="BJ37" s="606"/>
      <c r="BK37" s="606"/>
      <c r="BL37" s="606"/>
      <c r="BM37" s="606"/>
      <c r="BN37" s="606"/>
      <c r="BO37" s="606"/>
      <c r="BP37" s="606"/>
      <c r="BQ37" s="606"/>
      <c r="BR37" s="606"/>
      <c r="BS37" s="606"/>
      <c r="BT37" s="606"/>
      <c r="BU37" s="607"/>
      <c r="BV37" s="608">
        <v>2161356</v>
      </c>
      <c r="BW37" s="609"/>
      <c r="BX37" s="609"/>
      <c r="BY37" s="609"/>
      <c r="BZ37" s="609"/>
      <c r="CA37" s="609"/>
      <c r="CB37" s="645"/>
      <c r="CD37" s="605" t="s">
        <v>336</v>
      </c>
      <c r="CE37" s="606"/>
      <c r="CF37" s="606"/>
      <c r="CG37" s="606"/>
      <c r="CH37" s="606"/>
      <c r="CI37" s="606"/>
      <c r="CJ37" s="606"/>
      <c r="CK37" s="606"/>
      <c r="CL37" s="606"/>
      <c r="CM37" s="606"/>
      <c r="CN37" s="606"/>
      <c r="CO37" s="606"/>
      <c r="CP37" s="606"/>
      <c r="CQ37" s="607"/>
      <c r="CR37" s="608">
        <v>958106</v>
      </c>
      <c r="CS37" s="621"/>
      <c r="CT37" s="621"/>
      <c r="CU37" s="621"/>
      <c r="CV37" s="621"/>
      <c r="CW37" s="621"/>
      <c r="CX37" s="621"/>
      <c r="CY37" s="622"/>
      <c r="CZ37" s="611">
        <v>0.5</v>
      </c>
      <c r="DA37" s="623"/>
      <c r="DB37" s="623"/>
      <c r="DC37" s="624"/>
      <c r="DD37" s="614">
        <v>910424</v>
      </c>
      <c r="DE37" s="621"/>
      <c r="DF37" s="621"/>
      <c r="DG37" s="621"/>
      <c r="DH37" s="621"/>
      <c r="DI37" s="621"/>
      <c r="DJ37" s="621"/>
      <c r="DK37" s="622"/>
      <c r="DL37" s="614">
        <v>910424</v>
      </c>
      <c r="DM37" s="621"/>
      <c r="DN37" s="621"/>
      <c r="DO37" s="621"/>
      <c r="DP37" s="621"/>
      <c r="DQ37" s="621"/>
      <c r="DR37" s="621"/>
      <c r="DS37" s="621"/>
      <c r="DT37" s="621"/>
      <c r="DU37" s="621"/>
      <c r="DV37" s="622"/>
      <c r="DW37" s="611">
        <v>0.8</v>
      </c>
      <c r="DX37" s="623"/>
      <c r="DY37" s="623"/>
      <c r="DZ37" s="623"/>
      <c r="EA37" s="623"/>
      <c r="EB37" s="623"/>
      <c r="EC37" s="635"/>
    </row>
    <row r="38" spans="2:133" ht="11.25" customHeight="1">
      <c r="B38" s="605" t="s">
        <v>337</v>
      </c>
      <c r="C38" s="606"/>
      <c r="D38" s="606"/>
      <c r="E38" s="606"/>
      <c r="F38" s="606"/>
      <c r="G38" s="606"/>
      <c r="H38" s="606"/>
      <c r="I38" s="606"/>
      <c r="J38" s="606"/>
      <c r="K38" s="606"/>
      <c r="L38" s="606"/>
      <c r="M38" s="606"/>
      <c r="N38" s="606"/>
      <c r="O38" s="606"/>
      <c r="P38" s="606"/>
      <c r="Q38" s="607"/>
      <c r="R38" s="608">
        <v>8933813</v>
      </c>
      <c r="S38" s="609"/>
      <c r="T38" s="609"/>
      <c r="U38" s="609"/>
      <c r="V38" s="609"/>
      <c r="W38" s="609"/>
      <c r="X38" s="609"/>
      <c r="Y38" s="610"/>
      <c r="Z38" s="646">
        <v>4.0999999999999996</v>
      </c>
      <c r="AA38" s="646"/>
      <c r="AB38" s="646"/>
      <c r="AC38" s="646"/>
      <c r="AD38" s="647" t="s">
        <v>180</v>
      </c>
      <c r="AE38" s="647"/>
      <c r="AF38" s="647"/>
      <c r="AG38" s="647"/>
      <c r="AH38" s="647"/>
      <c r="AI38" s="647"/>
      <c r="AJ38" s="647"/>
      <c r="AK38" s="647"/>
      <c r="AL38" s="611" t="s">
        <v>180</v>
      </c>
      <c r="AM38" s="612"/>
      <c r="AN38" s="612"/>
      <c r="AO38" s="648"/>
      <c r="AQ38" s="641" t="s">
        <v>338</v>
      </c>
      <c r="AR38" s="642"/>
      <c r="AS38" s="642"/>
      <c r="AT38" s="642"/>
      <c r="AU38" s="642"/>
      <c r="AV38" s="642"/>
      <c r="AW38" s="642"/>
      <c r="AX38" s="642"/>
      <c r="AY38" s="643"/>
      <c r="AZ38" s="608">
        <v>253395</v>
      </c>
      <c r="BA38" s="609"/>
      <c r="BB38" s="609"/>
      <c r="BC38" s="609"/>
      <c r="BD38" s="621"/>
      <c r="BE38" s="621"/>
      <c r="BF38" s="644"/>
      <c r="BG38" s="605" t="s">
        <v>339</v>
      </c>
      <c r="BH38" s="606"/>
      <c r="BI38" s="606"/>
      <c r="BJ38" s="606"/>
      <c r="BK38" s="606"/>
      <c r="BL38" s="606"/>
      <c r="BM38" s="606"/>
      <c r="BN38" s="606"/>
      <c r="BO38" s="606"/>
      <c r="BP38" s="606"/>
      <c r="BQ38" s="606"/>
      <c r="BR38" s="606"/>
      <c r="BS38" s="606"/>
      <c r="BT38" s="606"/>
      <c r="BU38" s="607"/>
      <c r="BV38" s="608">
        <v>65320</v>
      </c>
      <c r="BW38" s="609"/>
      <c r="BX38" s="609"/>
      <c r="BY38" s="609"/>
      <c r="BZ38" s="609"/>
      <c r="CA38" s="609"/>
      <c r="CB38" s="645"/>
      <c r="CD38" s="605" t="s">
        <v>340</v>
      </c>
      <c r="CE38" s="606"/>
      <c r="CF38" s="606"/>
      <c r="CG38" s="606"/>
      <c r="CH38" s="606"/>
      <c r="CI38" s="606"/>
      <c r="CJ38" s="606"/>
      <c r="CK38" s="606"/>
      <c r="CL38" s="606"/>
      <c r="CM38" s="606"/>
      <c r="CN38" s="606"/>
      <c r="CO38" s="606"/>
      <c r="CP38" s="606"/>
      <c r="CQ38" s="607"/>
      <c r="CR38" s="608">
        <v>20861752</v>
      </c>
      <c r="CS38" s="609"/>
      <c r="CT38" s="609"/>
      <c r="CU38" s="609"/>
      <c r="CV38" s="609"/>
      <c r="CW38" s="609"/>
      <c r="CX38" s="609"/>
      <c r="CY38" s="610"/>
      <c r="CZ38" s="611">
        <v>9.9</v>
      </c>
      <c r="DA38" s="623"/>
      <c r="DB38" s="623"/>
      <c r="DC38" s="624"/>
      <c r="DD38" s="614">
        <v>16460592</v>
      </c>
      <c r="DE38" s="609"/>
      <c r="DF38" s="609"/>
      <c r="DG38" s="609"/>
      <c r="DH38" s="609"/>
      <c r="DI38" s="609"/>
      <c r="DJ38" s="609"/>
      <c r="DK38" s="610"/>
      <c r="DL38" s="614">
        <v>15008973</v>
      </c>
      <c r="DM38" s="609"/>
      <c r="DN38" s="609"/>
      <c r="DO38" s="609"/>
      <c r="DP38" s="609"/>
      <c r="DQ38" s="609"/>
      <c r="DR38" s="609"/>
      <c r="DS38" s="609"/>
      <c r="DT38" s="609"/>
      <c r="DU38" s="609"/>
      <c r="DV38" s="610"/>
      <c r="DW38" s="611">
        <v>13.2</v>
      </c>
      <c r="DX38" s="623"/>
      <c r="DY38" s="623"/>
      <c r="DZ38" s="623"/>
      <c r="EA38" s="623"/>
      <c r="EB38" s="623"/>
      <c r="EC38" s="635"/>
    </row>
    <row r="39" spans="2:133" ht="11.25" customHeight="1">
      <c r="B39" s="605" t="s">
        <v>341</v>
      </c>
      <c r="C39" s="606"/>
      <c r="D39" s="606"/>
      <c r="E39" s="606"/>
      <c r="F39" s="606"/>
      <c r="G39" s="606"/>
      <c r="H39" s="606"/>
      <c r="I39" s="606"/>
      <c r="J39" s="606"/>
      <c r="K39" s="606"/>
      <c r="L39" s="606"/>
      <c r="M39" s="606"/>
      <c r="N39" s="606"/>
      <c r="O39" s="606"/>
      <c r="P39" s="606"/>
      <c r="Q39" s="607"/>
      <c r="R39" s="608" t="s">
        <v>130</v>
      </c>
      <c r="S39" s="609"/>
      <c r="T39" s="609"/>
      <c r="U39" s="609"/>
      <c r="V39" s="609"/>
      <c r="W39" s="609"/>
      <c r="X39" s="609"/>
      <c r="Y39" s="610"/>
      <c r="Z39" s="646" t="s">
        <v>130</v>
      </c>
      <c r="AA39" s="646"/>
      <c r="AB39" s="646"/>
      <c r="AC39" s="646"/>
      <c r="AD39" s="647" t="s">
        <v>130</v>
      </c>
      <c r="AE39" s="647"/>
      <c r="AF39" s="647"/>
      <c r="AG39" s="647"/>
      <c r="AH39" s="647"/>
      <c r="AI39" s="647"/>
      <c r="AJ39" s="647"/>
      <c r="AK39" s="647"/>
      <c r="AL39" s="611" t="s">
        <v>130</v>
      </c>
      <c r="AM39" s="612"/>
      <c r="AN39" s="612"/>
      <c r="AO39" s="648"/>
      <c r="AQ39" s="641" t="s">
        <v>342</v>
      </c>
      <c r="AR39" s="642"/>
      <c r="AS39" s="642"/>
      <c r="AT39" s="642"/>
      <c r="AU39" s="642"/>
      <c r="AV39" s="642"/>
      <c r="AW39" s="642"/>
      <c r="AX39" s="642"/>
      <c r="AY39" s="643"/>
      <c r="AZ39" s="608">
        <v>241538</v>
      </c>
      <c r="BA39" s="609"/>
      <c r="BB39" s="609"/>
      <c r="BC39" s="609"/>
      <c r="BD39" s="621"/>
      <c r="BE39" s="621"/>
      <c r="BF39" s="644"/>
      <c r="BG39" s="605" t="s">
        <v>343</v>
      </c>
      <c r="BH39" s="606"/>
      <c r="BI39" s="606"/>
      <c r="BJ39" s="606"/>
      <c r="BK39" s="606"/>
      <c r="BL39" s="606"/>
      <c r="BM39" s="606"/>
      <c r="BN39" s="606"/>
      <c r="BO39" s="606"/>
      <c r="BP39" s="606"/>
      <c r="BQ39" s="606"/>
      <c r="BR39" s="606"/>
      <c r="BS39" s="606"/>
      <c r="BT39" s="606"/>
      <c r="BU39" s="607"/>
      <c r="BV39" s="608">
        <v>95532</v>
      </c>
      <c r="BW39" s="609"/>
      <c r="BX39" s="609"/>
      <c r="BY39" s="609"/>
      <c r="BZ39" s="609"/>
      <c r="CA39" s="609"/>
      <c r="CB39" s="645"/>
      <c r="CD39" s="605" t="s">
        <v>344</v>
      </c>
      <c r="CE39" s="606"/>
      <c r="CF39" s="606"/>
      <c r="CG39" s="606"/>
      <c r="CH39" s="606"/>
      <c r="CI39" s="606"/>
      <c r="CJ39" s="606"/>
      <c r="CK39" s="606"/>
      <c r="CL39" s="606"/>
      <c r="CM39" s="606"/>
      <c r="CN39" s="606"/>
      <c r="CO39" s="606"/>
      <c r="CP39" s="606"/>
      <c r="CQ39" s="607"/>
      <c r="CR39" s="608">
        <v>1475932</v>
      </c>
      <c r="CS39" s="621"/>
      <c r="CT39" s="621"/>
      <c r="CU39" s="621"/>
      <c r="CV39" s="621"/>
      <c r="CW39" s="621"/>
      <c r="CX39" s="621"/>
      <c r="CY39" s="622"/>
      <c r="CZ39" s="611">
        <v>0.7</v>
      </c>
      <c r="DA39" s="623"/>
      <c r="DB39" s="623"/>
      <c r="DC39" s="624"/>
      <c r="DD39" s="614">
        <v>1396289</v>
      </c>
      <c r="DE39" s="621"/>
      <c r="DF39" s="621"/>
      <c r="DG39" s="621"/>
      <c r="DH39" s="621"/>
      <c r="DI39" s="621"/>
      <c r="DJ39" s="621"/>
      <c r="DK39" s="622"/>
      <c r="DL39" s="614" t="s">
        <v>130</v>
      </c>
      <c r="DM39" s="621"/>
      <c r="DN39" s="621"/>
      <c r="DO39" s="621"/>
      <c r="DP39" s="621"/>
      <c r="DQ39" s="621"/>
      <c r="DR39" s="621"/>
      <c r="DS39" s="621"/>
      <c r="DT39" s="621"/>
      <c r="DU39" s="621"/>
      <c r="DV39" s="622"/>
      <c r="DW39" s="611" t="s">
        <v>130</v>
      </c>
      <c r="DX39" s="623"/>
      <c r="DY39" s="623"/>
      <c r="DZ39" s="623"/>
      <c r="EA39" s="623"/>
      <c r="EB39" s="623"/>
      <c r="EC39" s="635"/>
    </row>
    <row r="40" spans="2:133" ht="11.25" customHeight="1">
      <c r="B40" s="605" t="s">
        <v>345</v>
      </c>
      <c r="C40" s="606"/>
      <c r="D40" s="606"/>
      <c r="E40" s="606"/>
      <c r="F40" s="606"/>
      <c r="G40" s="606"/>
      <c r="H40" s="606"/>
      <c r="I40" s="606"/>
      <c r="J40" s="606"/>
      <c r="K40" s="606"/>
      <c r="L40" s="606"/>
      <c r="M40" s="606"/>
      <c r="N40" s="606"/>
      <c r="O40" s="606"/>
      <c r="P40" s="606"/>
      <c r="Q40" s="607"/>
      <c r="R40" s="608">
        <v>4217813</v>
      </c>
      <c r="S40" s="609"/>
      <c r="T40" s="609"/>
      <c r="U40" s="609"/>
      <c r="V40" s="609"/>
      <c r="W40" s="609"/>
      <c r="X40" s="609"/>
      <c r="Y40" s="610"/>
      <c r="Z40" s="646">
        <v>2</v>
      </c>
      <c r="AA40" s="646"/>
      <c r="AB40" s="646"/>
      <c r="AC40" s="646"/>
      <c r="AD40" s="647" t="s">
        <v>130</v>
      </c>
      <c r="AE40" s="647"/>
      <c r="AF40" s="647"/>
      <c r="AG40" s="647"/>
      <c r="AH40" s="647"/>
      <c r="AI40" s="647"/>
      <c r="AJ40" s="647"/>
      <c r="AK40" s="647"/>
      <c r="AL40" s="611" t="s">
        <v>130</v>
      </c>
      <c r="AM40" s="612"/>
      <c r="AN40" s="612"/>
      <c r="AO40" s="648"/>
      <c r="AQ40" s="641" t="s">
        <v>346</v>
      </c>
      <c r="AR40" s="642"/>
      <c r="AS40" s="642"/>
      <c r="AT40" s="642"/>
      <c r="AU40" s="642"/>
      <c r="AV40" s="642"/>
      <c r="AW40" s="642"/>
      <c r="AX40" s="642"/>
      <c r="AY40" s="643"/>
      <c r="AZ40" s="608">
        <v>226513</v>
      </c>
      <c r="BA40" s="609"/>
      <c r="BB40" s="609"/>
      <c r="BC40" s="609"/>
      <c r="BD40" s="621"/>
      <c r="BE40" s="621"/>
      <c r="BF40" s="644"/>
      <c r="BG40" s="649" t="s">
        <v>347</v>
      </c>
      <c r="BH40" s="650"/>
      <c r="BI40" s="650"/>
      <c r="BJ40" s="650"/>
      <c r="BK40" s="650"/>
      <c r="BL40" s="208"/>
      <c r="BM40" s="606" t="s">
        <v>348</v>
      </c>
      <c r="BN40" s="606"/>
      <c r="BO40" s="606"/>
      <c r="BP40" s="606"/>
      <c r="BQ40" s="606"/>
      <c r="BR40" s="606"/>
      <c r="BS40" s="606"/>
      <c r="BT40" s="606"/>
      <c r="BU40" s="607"/>
      <c r="BV40" s="608">
        <v>88</v>
      </c>
      <c r="BW40" s="609"/>
      <c r="BX40" s="609"/>
      <c r="BY40" s="609"/>
      <c r="BZ40" s="609"/>
      <c r="CA40" s="609"/>
      <c r="CB40" s="645"/>
      <c r="CD40" s="605" t="s">
        <v>349</v>
      </c>
      <c r="CE40" s="606"/>
      <c r="CF40" s="606"/>
      <c r="CG40" s="606"/>
      <c r="CH40" s="606"/>
      <c r="CI40" s="606"/>
      <c r="CJ40" s="606"/>
      <c r="CK40" s="606"/>
      <c r="CL40" s="606"/>
      <c r="CM40" s="606"/>
      <c r="CN40" s="606"/>
      <c r="CO40" s="606"/>
      <c r="CP40" s="606"/>
      <c r="CQ40" s="607"/>
      <c r="CR40" s="608">
        <v>6902839</v>
      </c>
      <c r="CS40" s="609"/>
      <c r="CT40" s="609"/>
      <c r="CU40" s="609"/>
      <c r="CV40" s="609"/>
      <c r="CW40" s="609"/>
      <c r="CX40" s="609"/>
      <c r="CY40" s="610"/>
      <c r="CZ40" s="611">
        <v>3.3</v>
      </c>
      <c r="DA40" s="623"/>
      <c r="DB40" s="623"/>
      <c r="DC40" s="624"/>
      <c r="DD40" s="614">
        <v>2113220</v>
      </c>
      <c r="DE40" s="609"/>
      <c r="DF40" s="609"/>
      <c r="DG40" s="609"/>
      <c r="DH40" s="609"/>
      <c r="DI40" s="609"/>
      <c r="DJ40" s="609"/>
      <c r="DK40" s="610"/>
      <c r="DL40" s="614">
        <v>47209</v>
      </c>
      <c r="DM40" s="609"/>
      <c r="DN40" s="609"/>
      <c r="DO40" s="609"/>
      <c r="DP40" s="609"/>
      <c r="DQ40" s="609"/>
      <c r="DR40" s="609"/>
      <c r="DS40" s="609"/>
      <c r="DT40" s="609"/>
      <c r="DU40" s="609"/>
      <c r="DV40" s="610"/>
      <c r="DW40" s="611">
        <v>0</v>
      </c>
      <c r="DX40" s="623"/>
      <c r="DY40" s="623"/>
      <c r="DZ40" s="623"/>
      <c r="EA40" s="623"/>
      <c r="EB40" s="623"/>
      <c r="EC40" s="635"/>
    </row>
    <row r="41" spans="2:133" ht="11.25" customHeight="1">
      <c r="B41" s="589" t="s">
        <v>350</v>
      </c>
      <c r="C41" s="590"/>
      <c r="D41" s="590"/>
      <c r="E41" s="590"/>
      <c r="F41" s="590"/>
      <c r="G41" s="590"/>
      <c r="H41" s="590"/>
      <c r="I41" s="590"/>
      <c r="J41" s="590"/>
      <c r="K41" s="590"/>
      <c r="L41" s="590"/>
      <c r="M41" s="590"/>
      <c r="N41" s="590"/>
      <c r="O41" s="590"/>
      <c r="P41" s="590"/>
      <c r="Q41" s="591"/>
      <c r="R41" s="592">
        <v>215552463</v>
      </c>
      <c r="S41" s="633"/>
      <c r="T41" s="633"/>
      <c r="U41" s="633"/>
      <c r="V41" s="633"/>
      <c r="W41" s="633"/>
      <c r="X41" s="633"/>
      <c r="Y41" s="636"/>
      <c r="Z41" s="637">
        <v>100</v>
      </c>
      <c r="AA41" s="637"/>
      <c r="AB41" s="637"/>
      <c r="AC41" s="637"/>
      <c r="AD41" s="638">
        <v>109520096</v>
      </c>
      <c r="AE41" s="638"/>
      <c r="AF41" s="638"/>
      <c r="AG41" s="638"/>
      <c r="AH41" s="638"/>
      <c r="AI41" s="638"/>
      <c r="AJ41" s="638"/>
      <c r="AK41" s="638"/>
      <c r="AL41" s="595">
        <v>100</v>
      </c>
      <c r="AM41" s="639"/>
      <c r="AN41" s="639"/>
      <c r="AO41" s="640"/>
      <c r="AQ41" s="641" t="s">
        <v>351</v>
      </c>
      <c r="AR41" s="642"/>
      <c r="AS41" s="642"/>
      <c r="AT41" s="642"/>
      <c r="AU41" s="642"/>
      <c r="AV41" s="642"/>
      <c r="AW41" s="642"/>
      <c r="AX41" s="642"/>
      <c r="AY41" s="643"/>
      <c r="AZ41" s="608">
        <v>5119295</v>
      </c>
      <c r="BA41" s="609"/>
      <c r="BB41" s="609"/>
      <c r="BC41" s="609"/>
      <c r="BD41" s="621"/>
      <c r="BE41" s="621"/>
      <c r="BF41" s="644"/>
      <c r="BG41" s="649"/>
      <c r="BH41" s="650"/>
      <c r="BI41" s="650"/>
      <c r="BJ41" s="650"/>
      <c r="BK41" s="650"/>
      <c r="BL41" s="208"/>
      <c r="BM41" s="606" t="s">
        <v>352</v>
      </c>
      <c r="BN41" s="606"/>
      <c r="BO41" s="606"/>
      <c r="BP41" s="606"/>
      <c r="BQ41" s="606"/>
      <c r="BR41" s="606"/>
      <c r="BS41" s="606"/>
      <c r="BT41" s="606"/>
      <c r="BU41" s="607"/>
      <c r="BV41" s="608" t="s">
        <v>130</v>
      </c>
      <c r="BW41" s="609"/>
      <c r="BX41" s="609"/>
      <c r="BY41" s="609"/>
      <c r="BZ41" s="609"/>
      <c r="CA41" s="609"/>
      <c r="CB41" s="645"/>
      <c r="CD41" s="605" t="s">
        <v>353</v>
      </c>
      <c r="CE41" s="606"/>
      <c r="CF41" s="606"/>
      <c r="CG41" s="606"/>
      <c r="CH41" s="606"/>
      <c r="CI41" s="606"/>
      <c r="CJ41" s="606"/>
      <c r="CK41" s="606"/>
      <c r="CL41" s="606"/>
      <c r="CM41" s="606"/>
      <c r="CN41" s="606"/>
      <c r="CO41" s="606"/>
      <c r="CP41" s="606"/>
      <c r="CQ41" s="607"/>
      <c r="CR41" s="608" t="s">
        <v>130</v>
      </c>
      <c r="CS41" s="621"/>
      <c r="CT41" s="621"/>
      <c r="CU41" s="621"/>
      <c r="CV41" s="621"/>
      <c r="CW41" s="621"/>
      <c r="CX41" s="621"/>
      <c r="CY41" s="622"/>
      <c r="CZ41" s="611" t="s">
        <v>130</v>
      </c>
      <c r="DA41" s="623"/>
      <c r="DB41" s="623"/>
      <c r="DC41" s="624"/>
      <c r="DD41" s="614" t="s">
        <v>130</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c r="AQ42" s="653" t="s">
        <v>354</v>
      </c>
      <c r="AR42" s="654"/>
      <c r="AS42" s="654"/>
      <c r="AT42" s="654"/>
      <c r="AU42" s="654"/>
      <c r="AV42" s="654"/>
      <c r="AW42" s="654"/>
      <c r="AX42" s="654"/>
      <c r="AY42" s="655"/>
      <c r="AZ42" s="592">
        <v>15475797</v>
      </c>
      <c r="BA42" s="633"/>
      <c r="BB42" s="633"/>
      <c r="BC42" s="633"/>
      <c r="BD42" s="593"/>
      <c r="BE42" s="593"/>
      <c r="BF42" s="656"/>
      <c r="BG42" s="651"/>
      <c r="BH42" s="652"/>
      <c r="BI42" s="652"/>
      <c r="BJ42" s="652"/>
      <c r="BK42" s="652"/>
      <c r="BL42" s="209"/>
      <c r="BM42" s="590" t="s">
        <v>355</v>
      </c>
      <c r="BN42" s="590"/>
      <c r="BO42" s="590"/>
      <c r="BP42" s="590"/>
      <c r="BQ42" s="590"/>
      <c r="BR42" s="590"/>
      <c r="BS42" s="590"/>
      <c r="BT42" s="590"/>
      <c r="BU42" s="591"/>
      <c r="BV42" s="592">
        <v>385</v>
      </c>
      <c r="BW42" s="633"/>
      <c r="BX42" s="633"/>
      <c r="BY42" s="633"/>
      <c r="BZ42" s="633"/>
      <c r="CA42" s="633"/>
      <c r="CB42" s="634"/>
      <c r="CD42" s="605" t="s">
        <v>356</v>
      </c>
      <c r="CE42" s="606"/>
      <c r="CF42" s="606"/>
      <c r="CG42" s="606"/>
      <c r="CH42" s="606"/>
      <c r="CI42" s="606"/>
      <c r="CJ42" s="606"/>
      <c r="CK42" s="606"/>
      <c r="CL42" s="606"/>
      <c r="CM42" s="606"/>
      <c r="CN42" s="606"/>
      <c r="CO42" s="606"/>
      <c r="CP42" s="606"/>
      <c r="CQ42" s="607"/>
      <c r="CR42" s="608">
        <v>11822298</v>
      </c>
      <c r="CS42" s="621"/>
      <c r="CT42" s="621"/>
      <c r="CU42" s="621"/>
      <c r="CV42" s="621"/>
      <c r="CW42" s="621"/>
      <c r="CX42" s="621"/>
      <c r="CY42" s="622"/>
      <c r="CZ42" s="611">
        <v>5.6</v>
      </c>
      <c r="DA42" s="623"/>
      <c r="DB42" s="623"/>
      <c r="DC42" s="624"/>
      <c r="DD42" s="614">
        <v>2619636</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c r="B43" s="202" t="s">
        <v>357</v>
      </c>
      <c r="CD43" s="605" t="s">
        <v>358</v>
      </c>
      <c r="CE43" s="606"/>
      <c r="CF43" s="606"/>
      <c r="CG43" s="606"/>
      <c r="CH43" s="606"/>
      <c r="CI43" s="606"/>
      <c r="CJ43" s="606"/>
      <c r="CK43" s="606"/>
      <c r="CL43" s="606"/>
      <c r="CM43" s="606"/>
      <c r="CN43" s="606"/>
      <c r="CO43" s="606"/>
      <c r="CP43" s="606"/>
      <c r="CQ43" s="607"/>
      <c r="CR43" s="608">
        <v>119148</v>
      </c>
      <c r="CS43" s="621"/>
      <c r="CT43" s="621"/>
      <c r="CU43" s="621"/>
      <c r="CV43" s="621"/>
      <c r="CW43" s="621"/>
      <c r="CX43" s="621"/>
      <c r="CY43" s="622"/>
      <c r="CZ43" s="611">
        <v>0.1</v>
      </c>
      <c r="DA43" s="623"/>
      <c r="DB43" s="623"/>
      <c r="DC43" s="624"/>
      <c r="DD43" s="614">
        <v>119148</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c r="B44" s="625" t="s">
        <v>359</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306</v>
      </c>
      <c r="CE44" s="628"/>
      <c r="CF44" s="605" t="s">
        <v>360</v>
      </c>
      <c r="CG44" s="606"/>
      <c r="CH44" s="606"/>
      <c r="CI44" s="606"/>
      <c r="CJ44" s="606"/>
      <c r="CK44" s="606"/>
      <c r="CL44" s="606"/>
      <c r="CM44" s="606"/>
      <c r="CN44" s="606"/>
      <c r="CO44" s="606"/>
      <c r="CP44" s="606"/>
      <c r="CQ44" s="607"/>
      <c r="CR44" s="608">
        <v>11487107</v>
      </c>
      <c r="CS44" s="609"/>
      <c r="CT44" s="609"/>
      <c r="CU44" s="609"/>
      <c r="CV44" s="609"/>
      <c r="CW44" s="609"/>
      <c r="CX44" s="609"/>
      <c r="CY44" s="610"/>
      <c r="CZ44" s="611">
        <v>5.5</v>
      </c>
      <c r="DA44" s="612"/>
      <c r="DB44" s="612"/>
      <c r="DC44" s="613"/>
      <c r="DD44" s="614">
        <v>2586777</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c r="B45" s="625" t="s">
        <v>361</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362</v>
      </c>
      <c r="CG45" s="606"/>
      <c r="CH45" s="606"/>
      <c r="CI45" s="606"/>
      <c r="CJ45" s="606"/>
      <c r="CK45" s="606"/>
      <c r="CL45" s="606"/>
      <c r="CM45" s="606"/>
      <c r="CN45" s="606"/>
      <c r="CO45" s="606"/>
      <c r="CP45" s="606"/>
      <c r="CQ45" s="607"/>
      <c r="CR45" s="608">
        <v>5650017</v>
      </c>
      <c r="CS45" s="621"/>
      <c r="CT45" s="621"/>
      <c r="CU45" s="621"/>
      <c r="CV45" s="621"/>
      <c r="CW45" s="621"/>
      <c r="CX45" s="621"/>
      <c r="CY45" s="622"/>
      <c r="CZ45" s="611">
        <v>2.7</v>
      </c>
      <c r="DA45" s="623"/>
      <c r="DB45" s="623"/>
      <c r="DC45" s="624"/>
      <c r="DD45" s="614">
        <v>236413</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c r="B46" s="213"/>
      <c r="CD46" s="629"/>
      <c r="CE46" s="630"/>
      <c r="CF46" s="605" t="s">
        <v>363</v>
      </c>
      <c r="CG46" s="606"/>
      <c r="CH46" s="606"/>
      <c r="CI46" s="606"/>
      <c r="CJ46" s="606"/>
      <c r="CK46" s="606"/>
      <c r="CL46" s="606"/>
      <c r="CM46" s="606"/>
      <c r="CN46" s="606"/>
      <c r="CO46" s="606"/>
      <c r="CP46" s="606"/>
      <c r="CQ46" s="607"/>
      <c r="CR46" s="608">
        <v>4912181</v>
      </c>
      <c r="CS46" s="609"/>
      <c r="CT46" s="609"/>
      <c r="CU46" s="609"/>
      <c r="CV46" s="609"/>
      <c r="CW46" s="609"/>
      <c r="CX46" s="609"/>
      <c r="CY46" s="610"/>
      <c r="CZ46" s="611">
        <v>2.2999999999999998</v>
      </c>
      <c r="DA46" s="612"/>
      <c r="DB46" s="612"/>
      <c r="DC46" s="613"/>
      <c r="DD46" s="614">
        <v>2204006</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c r="B47" s="213"/>
      <c r="CD47" s="629"/>
      <c r="CE47" s="630"/>
      <c r="CF47" s="605" t="s">
        <v>364</v>
      </c>
      <c r="CG47" s="606"/>
      <c r="CH47" s="606"/>
      <c r="CI47" s="606"/>
      <c r="CJ47" s="606"/>
      <c r="CK47" s="606"/>
      <c r="CL47" s="606"/>
      <c r="CM47" s="606"/>
      <c r="CN47" s="606"/>
      <c r="CO47" s="606"/>
      <c r="CP47" s="606"/>
      <c r="CQ47" s="607"/>
      <c r="CR47" s="608">
        <v>335191</v>
      </c>
      <c r="CS47" s="621"/>
      <c r="CT47" s="621"/>
      <c r="CU47" s="621"/>
      <c r="CV47" s="621"/>
      <c r="CW47" s="621"/>
      <c r="CX47" s="621"/>
      <c r="CY47" s="622"/>
      <c r="CZ47" s="611">
        <v>0.2</v>
      </c>
      <c r="DA47" s="623"/>
      <c r="DB47" s="623"/>
      <c r="DC47" s="624"/>
      <c r="DD47" s="614">
        <v>32859</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c r="B48" s="213"/>
      <c r="CD48" s="631"/>
      <c r="CE48" s="632"/>
      <c r="CF48" s="605" t="s">
        <v>365</v>
      </c>
      <c r="CG48" s="606"/>
      <c r="CH48" s="606"/>
      <c r="CI48" s="606"/>
      <c r="CJ48" s="606"/>
      <c r="CK48" s="606"/>
      <c r="CL48" s="606"/>
      <c r="CM48" s="606"/>
      <c r="CN48" s="606"/>
      <c r="CO48" s="606"/>
      <c r="CP48" s="606"/>
      <c r="CQ48" s="607"/>
      <c r="CR48" s="608" t="s">
        <v>130</v>
      </c>
      <c r="CS48" s="609"/>
      <c r="CT48" s="609"/>
      <c r="CU48" s="609"/>
      <c r="CV48" s="609"/>
      <c r="CW48" s="609"/>
      <c r="CX48" s="609"/>
      <c r="CY48" s="610"/>
      <c r="CZ48" s="611" t="s">
        <v>130</v>
      </c>
      <c r="DA48" s="612"/>
      <c r="DB48" s="612"/>
      <c r="DC48" s="613"/>
      <c r="DD48" s="614" t="s">
        <v>130</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c r="B49" s="213"/>
      <c r="CD49" s="589" t="s">
        <v>366</v>
      </c>
      <c r="CE49" s="590"/>
      <c r="CF49" s="590"/>
      <c r="CG49" s="590"/>
      <c r="CH49" s="590"/>
      <c r="CI49" s="590"/>
      <c r="CJ49" s="590"/>
      <c r="CK49" s="590"/>
      <c r="CL49" s="590"/>
      <c r="CM49" s="590"/>
      <c r="CN49" s="590"/>
      <c r="CO49" s="590"/>
      <c r="CP49" s="590"/>
      <c r="CQ49" s="591"/>
      <c r="CR49" s="592">
        <v>209891805</v>
      </c>
      <c r="CS49" s="593"/>
      <c r="CT49" s="593"/>
      <c r="CU49" s="593"/>
      <c r="CV49" s="593"/>
      <c r="CW49" s="593"/>
      <c r="CX49" s="593"/>
      <c r="CY49" s="594"/>
      <c r="CZ49" s="595">
        <v>100</v>
      </c>
      <c r="DA49" s="596"/>
      <c r="DB49" s="596"/>
      <c r="DC49" s="597"/>
      <c r="DD49" s="598">
        <v>121576096</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5SKiid0Ds3eAmIRfNKMApEvI12I+Cmpqgt3oai5rDKBCFafOWf3Q3jo52SydmZsDufJ2ZlvaJixhERnZGXHgbQ==" saltValue="MUr38NatcXzyq0IHUScyG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5" zeroHeight="1"/>
  <cols>
    <col min="1" max="130" width="2.75" style="219" customWidth="1"/>
    <col min="131" max="131" width="1.625" style="219" customWidth="1"/>
    <col min="132" max="16384" width="9" style="219" hidden="1"/>
  </cols>
  <sheetData>
    <row r="1" spans="1:131" ht="11.25" customHeight="1" thickBot="1">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c r="A2" s="1077" t="s">
        <v>367</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78" t="s">
        <v>368</v>
      </c>
      <c r="DK2" s="1079"/>
      <c r="DL2" s="1079"/>
      <c r="DM2" s="1079"/>
      <c r="DN2" s="1079"/>
      <c r="DO2" s="1080"/>
      <c r="DP2" s="216"/>
      <c r="DQ2" s="1078" t="s">
        <v>369</v>
      </c>
      <c r="DR2" s="1079"/>
      <c r="DS2" s="1079"/>
      <c r="DT2" s="1079"/>
      <c r="DU2" s="1079"/>
      <c r="DV2" s="1079"/>
      <c r="DW2" s="1079"/>
      <c r="DX2" s="1079"/>
      <c r="DY2" s="1079"/>
      <c r="DZ2" s="1080"/>
      <c r="EA2" s="218"/>
    </row>
    <row r="3" spans="1:131" ht="11.25" customHeight="1">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4" customFormat="1" ht="26.25" customHeight="1" thickBot="1">
      <c r="A4" s="1046" t="s">
        <v>370</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0"/>
      <c r="BA4" s="220"/>
      <c r="BB4" s="220"/>
      <c r="BC4" s="220"/>
      <c r="BD4" s="220"/>
      <c r="BE4" s="221"/>
      <c r="BF4" s="221"/>
      <c r="BG4" s="221"/>
      <c r="BH4" s="221"/>
      <c r="BI4" s="221"/>
      <c r="BJ4" s="221"/>
      <c r="BK4" s="221"/>
      <c r="BL4" s="221"/>
      <c r="BM4" s="221"/>
      <c r="BN4" s="221"/>
      <c r="BO4" s="221"/>
      <c r="BP4" s="221"/>
      <c r="BQ4" s="717" t="s">
        <v>371</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3"/>
    </row>
    <row r="5" spans="1:131" s="224" customFormat="1" ht="26.25" customHeight="1">
      <c r="A5" s="982" t="s">
        <v>372</v>
      </c>
      <c r="B5" s="983"/>
      <c r="C5" s="983"/>
      <c r="D5" s="983"/>
      <c r="E5" s="983"/>
      <c r="F5" s="983"/>
      <c r="G5" s="983"/>
      <c r="H5" s="983"/>
      <c r="I5" s="983"/>
      <c r="J5" s="983"/>
      <c r="K5" s="983"/>
      <c r="L5" s="983"/>
      <c r="M5" s="983"/>
      <c r="N5" s="983"/>
      <c r="O5" s="983"/>
      <c r="P5" s="984"/>
      <c r="Q5" s="988" t="s">
        <v>373</v>
      </c>
      <c r="R5" s="989"/>
      <c r="S5" s="989"/>
      <c r="T5" s="989"/>
      <c r="U5" s="990"/>
      <c r="V5" s="988" t="s">
        <v>374</v>
      </c>
      <c r="W5" s="989"/>
      <c r="X5" s="989"/>
      <c r="Y5" s="989"/>
      <c r="Z5" s="990"/>
      <c r="AA5" s="988" t="s">
        <v>375</v>
      </c>
      <c r="AB5" s="989"/>
      <c r="AC5" s="989"/>
      <c r="AD5" s="989"/>
      <c r="AE5" s="989"/>
      <c r="AF5" s="1081" t="s">
        <v>376</v>
      </c>
      <c r="AG5" s="989"/>
      <c r="AH5" s="989"/>
      <c r="AI5" s="989"/>
      <c r="AJ5" s="1002"/>
      <c r="AK5" s="989" t="s">
        <v>377</v>
      </c>
      <c r="AL5" s="989"/>
      <c r="AM5" s="989"/>
      <c r="AN5" s="989"/>
      <c r="AO5" s="990"/>
      <c r="AP5" s="988" t="s">
        <v>378</v>
      </c>
      <c r="AQ5" s="989"/>
      <c r="AR5" s="989"/>
      <c r="AS5" s="989"/>
      <c r="AT5" s="990"/>
      <c r="AU5" s="988" t="s">
        <v>379</v>
      </c>
      <c r="AV5" s="989"/>
      <c r="AW5" s="989"/>
      <c r="AX5" s="989"/>
      <c r="AY5" s="1002"/>
      <c r="AZ5" s="220"/>
      <c r="BA5" s="220"/>
      <c r="BB5" s="220"/>
      <c r="BC5" s="220"/>
      <c r="BD5" s="220"/>
      <c r="BE5" s="221"/>
      <c r="BF5" s="221"/>
      <c r="BG5" s="221"/>
      <c r="BH5" s="221"/>
      <c r="BI5" s="221"/>
      <c r="BJ5" s="221"/>
      <c r="BK5" s="221"/>
      <c r="BL5" s="221"/>
      <c r="BM5" s="221"/>
      <c r="BN5" s="221"/>
      <c r="BO5" s="221"/>
      <c r="BP5" s="221"/>
      <c r="BQ5" s="982" t="s">
        <v>380</v>
      </c>
      <c r="BR5" s="983"/>
      <c r="BS5" s="983"/>
      <c r="BT5" s="983"/>
      <c r="BU5" s="983"/>
      <c r="BV5" s="983"/>
      <c r="BW5" s="983"/>
      <c r="BX5" s="983"/>
      <c r="BY5" s="983"/>
      <c r="BZ5" s="983"/>
      <c r="CA5" s="983"/>
      <c r="CB5" s="983"/>
      <c r="CC5" s="983"/>
      <c r="CD5" s="983"/>
      <c r="CE5" s="983"/>
      <c r="CF5" s="983"/>
      <c r="CG5" s="984"/>
      <c r="CH5" s="988" t="s">
        <v>381</v>
      </c>
      <c r="CI5" s="989"/>
      <c r="CJ5" s="989"/>
      <c r="CK5" s="989"/>
      <c r="CL5" s="990"/>
      <c r="CM5" s="988" t="s">
        <v>382</v>
      </c>
      <c r="CN5" s="989"/>
      <c r="CO5" s="989"/>
      <c r="CP5" s="989"/>
      <c r="CQ5" s="990"/>
      <c r="CR5" s="988" t="s">
        <v>383</v>
      </c>
      <c r="CS5" s="989"/>
      <c r="CT5" s="989"/>
      <c r="CU5" s="989"/>
      <c r="CV5" s="990"/>
      <c r="CW5" s="988" t="s">
        <v>384</v>
      </c>
      <c r="CX5" s="989"/>
      <c r="CY5" s="989"/>
      <c r="CZ5" s="989"/>
      <c r="DA5" s="990"/>
      <c r="DB5" s="988" t="s">
        <v>385</v>
      </c>
      <c r="DC5" s="989"/>
      <c r="DD5" s="989"/>
      <c r="DE5" s="989"/>
      <c r="DF5" s="990"/>
      <c r="DG5" s="1071" t="s">
        <v>386</v>
      </c>
      <c r="DH5" s="1072"/>
      <c r="DI5" s="1072"/>
      <c r="DJ5" s="1072"/>
      <c r="DK5" s="1073"/>
      <c r="DL5" s="1071" t="s">
        <v>387</v>
      </c>
      <c r="DM5" s="1072"/>
      <c r="DN5" s="1072"/>
      <c r="DO5" s="1072"/>
      <c r="DP5" s="1073"/>
      <c r="DQ5" s="988" t="s">
        <v>388</v>
      </c>
      <c r="DR5" s="989"/>
      <c r="DS5" s="989"/>
      <c r="DT5" s="989"/>
      <c r="DU5" s="990"/>
      <c r="DV5" s="988" t="s">
        <v>379</v>
      </c>
      <c r="DW5" s="989"/>
      <c r="DX5" s="989"/>
      <c r="DY5" s="989"/>
      <c r="DZ5" s="1002"/>
      <c r="EA5" s="223"/>
    </row>
    <row r="6" spans="1:131" s="224" customFormat="1" ht="26.25" customHeight="1" thickBot="1">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0"/>
      <c r="BA6" s="220"/>
      <c r="BB6" s="220"/>
      <c r="BC6" s="220"/>
      <c r="BD6" s="220"/>
      <c r="BE6" s="221"/>
      <c r="BF6" s="221"/>
      <c r="BG6" s="221"/>
      <c r="BH6" s="221"/>
      <c r="BI6" s="221"/>
      <c r="BJ6" s="221"/>
      <c r="BK6" s="221"/>
      <c r="BL6" s="221"/>
      <c r="BM6" s="221"/>
      <c r="BN6" s="221"/>
      <c r="BO6" s="221"/>
      <c r="BP6" s="221"/>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3"/>
    </row>
    <row r="7" spans="1:131" s="224" customFormat="1" ht="26.25" customHeight="1" thickTop="1">
      <c r="A7" s="225">
        <v>1</v>
      </c>
      <c r="B7" s="1034" t="s">
        <v>389</v>
      </c>
      <c r="C7" s="1035"/>
      <c r="D7" s="1035"/>
      <c r="E7" s="1035"/>
      <c r="F7" s="1035"/>
      <c r="G7" s="1035"/>
      <c r="H7" s="1035"/>
      <c r="I7" s="1035"/>
      <c r="J7" s="1035"/>
      <c r="K7" s="1035"/>
      <c r="L7" s="1035"/>
      <c r="M7" s="1035"/>
      <c r="N7" s="1035"/>
      <c r="O7" s="1035"/>
      <c r="P7" s="1036"/>
      <c r="Q7" s="1089">
        <v>214997</v>
      </c>
      <c r="R7" s="1090"/>
      <c r="S7" s="1090"/>
      <c r="T7" s="1090"/>
      <c r="U7" s="1090"/>
      <c r="V7" s="1090">
        <v>209691</v>
      </c>
      <c r="W7" s="1090"/>
      <c r="X7" s="1090"/>
      <c r="Y7" s="1090"/>
      <c r="Z7" s="1090"/>
      <c r="AA7" s="1090">
        <v>5306</v>
      </c>
      <c r="AB7" s="1090"/>
      <c r="AC7" s="1090"/>
      <c r="AD7" s="1090"/>
      <c r="AE7" s="1091"/>
      <c r="AF7" s="1092">
        <v>3794</v>
      </c>
      <c r="AG7" s="1093"/>
      <c r="AH7" s="1093"/>
      <c r="AI7" s="1093"/>
      <c r="AJ7" s="1094"/>
      <c r="AK7" s="1095">
        <v>3587</v>
      </c>
      <c r="AL7" s="1096"/>
      <c r="AM7" s="1096"/>
      <c r="AN7" s="1096"/>
      <c r="AO7" s="1096"/>
      <c r="AP7" s="1096">
        <v>165229</v>
      </c>
      <c r="AQ7" s="1096"/>
      <c r="AR7" s="1096"/>
      <c r="AS7" s="1096"/>
      <c r="AT7" s="1096"/>
      <c r="AU7" s="1097"/>
      <c r="AV7" s="1097"/>
      <c r="AW7" s="1097"/>
      <c r="AX7" s="1097"/>
      <c r="AY7" s="1098"/>
      <c r="AZ7" s="220"/>
      <c r="BA7" s="220"/>
      <c r="BB7" s="220"/>
      <c r="BC7" s="220"/>
      <c r="BD7" s="220"/>
      <c r="BE7" s="221"/>
      <c r="BF7" s="221"/>
      <c r="BG7" s="221"/>
      <c r="BH7" s="221"/>
      <c r="BI7" s="221"/>
      <c r="BJ7" s="221"/>
      <c r="BK7" s="221"/>
      <c r="BL7" s="221"/>
      <c r="BM7" s="221"/>
      <c r="BN7" s="221"/>
      <c r="BO7" s="221"/>
      <c r="BP7" s="221"/>
      <c r="BQ7" s="225">
        <v>1</v>
      </c>
      <c r="BR7" s="226"/>
      <c r="BS7" s="1086" t="s">
        <v>619</v>
      </c>
      <c r="BT7" s="1087"/>
      <c r="BU7" s="1087"/>
      <c r="BV7" s="1087"/>
      <c r="BW7" s="1087"/>
      <c r="BX7" s="1087"/>
      <c r="BY7" s="1087"/>
      <c r="BZ7" s="1087"/>
      <c r="CA7" s="1087"/>
      <c r="CB7" s="1087"/>
      <c r="CC7" s="1087"/>
      <c r="CD7" s="1087"/>
      <c r="CE7" s="1087"/>
      <c r="CF7" s="1087"/>
      <c r="CG7" s="1099"/>
      <c r="CH7" s="1083">
        <v>0</v>
      </c>
      <c r="CI7" s="1084"/>
      <c r="CJ7" s="1084"/>
      <c r="CK7" s="1084"/>
      <c r="CL7" s="1085"/>
      <c r="CM7" s="1083">
        <v>698</v>
      </c>
      <c r="CN7" s="1084"/>
      <c r="CO7" s="1084"/>
      <c r="CP7" s="1084"/>
      <c r="CQ7" s="1085"/>
      <c r="CR7" s="1083">
        <v>10</v>
      </c>
      <c r="CS7" s="1084"/>
      <c r="CT7" s="1084"/>
      <c r="CU7" s="1084"/>
      <c r="CV7" s="1085"/>
      <c r="CW7" s="1083" t="s">
        <v>609</v>
      </c>
      <c r="CX7" s="1084"/>
      <c r="CY7" s="1084"/>
      <c r="CZ7" s="1084"/>
      <c r="DA7" s="1085"/>
      <c r="DB7" s="1083" t="s">
        <v>609</v>
      </c>
      <c r="DC7" s="1084"/>
      <c r="DD7" s="1084"/>
      <c r="DE7" s="1084"/>
      <c r="DF7" s="1085"/>
      <c r="DG7" s="1083" t="s">
        <v>609</v>
      </c>
      <c r="DH7" s="1084"/>
      <c r="DI7" s="1084"/>
      <c r="DJ7" s="1084"/>
      <c r="DK7" s="1085"/>
      <c r="DL7" s="1083" t="s">
        <v>609</v>
      </c>
      <c r="DM7" s="1084"/>
      <c r="DN7" s="1084"/>
      <c r="DO7" s="1084"/>
      <c r="DP7" s="1085"/>
      <c r="DQ7" s="1083" t="s">
        <v>609</v>
      </c>
      <c r="DR7" s="1084"/>
      <c r="DS7" s="1084"/>
      <c r="DT7" s="1084"/>
      <c r="DU7" s="1085"/>
      <c r="DV7" s="1086"/>
      <c r="DW7" s="1087"/>
      <c r="DX7" s="1087"/>
      <c r="DY7" s="1087"/>
      <c r="DZ7" s="1088"/>
      <c r="EA7" s="223"/>
    </row>
    <row r="8" spans="1:131" s="224" customFormat="1" ht="26.25" customHeight="1">
      <c r="A8" s="227">
        <v>2</v>
      </c>
      <c r="B8" s="1017" t="s">
        <v>390</v>
      </c>
      <c r="C8" s="1018"/>
      <c r="D8" s="1018"/>
      <c r="E8" s="1018"/>
      <c r="F8" s="1018"/>
      <c r="G8" s="1018"/>
      <c r="H8" s="1018"/>
      <c r="I8" s="1018"/>
      <c r="J8" s="1018"/>
      <c r="K8" s="1018"/>
      <c r="L8" s="1018"/>
      <c r="M8" s="1018"/>
      <c r="N8" s="1018"/>
      <c r="O8" s="1018"/>
      <c r="P8" s="1019"/>
      <c r="Q8" s="1025">
        <v>525</v>
      </c>
      <c r="R8" s="1026"/>
      <c r="S8" s="1026"/>
      <c r="T8" s="1026"/>
      <c r="U8" s="1026"/>
      <c r="V8" s="1026">
        <v>191</v>
      </c>
      <c r="W8" s="1026"/>
      <c r="X8" s="1026"/>
      <c r="Y8" s="1026"/>
      <c r="Z8" s="1026"/>
      <c r="AA8" s="1026">
        <v>333</v>
      </c>
      <c r="AB8" s="1026"/>
      <c r="AC8" s="1026"/>
      <c r="AD8" s="1026"/>
      <c r="AE8" s="1027"/>
      <c r="AF8" s="1022" t="s">
        <v>391</v>
      </c>
      <c r="AG8" s="1023"/>
      <c r="AH8" s="1023"/>
      <c r="AI8" s="1023"/>
      <c r="AJ8" s="1024"/>
      <c r="AK8" s="1067">
        <v>13</v>
      </c>
      <c r="AL8" s="1068"/>
      <c r="AM8" s="1068"/>
      <c r="AN8" s="1068"/>
      <c r="AO8" s="1068"/>
      <c r="AP8" s="1068">
        <v>1299</v>
      </c>
      <c r="AQ8" s="1068"/>
      <c r="AR8" s="1068"/>
      <c r="AS8" s="1068"/>
      <c r="AT8" s="1068"/>
      <c r="AU8" s="1069"/>
      <c r="AV8" s="1069"/>
      <c r="AW8" s="1069"/>
      <c r="AX8" s="1069"/>
      <c r="AY8" s="1070"/>
      <c r="AZ8" s="220"/>
      <c r="BA8" s="220"/>
      <c r="BB8" s="220"/>
      <c r="BC8" s="220"/>
      <c r="BD8" s="220"/>
      <c r="BE8" s="221"/>
      <c r="BF8" s="221"/>
      <c r="BG8" s="221"/>
      <c r="BH8" s="221"/>
      <c r="BI8" s="221"/>
      <c r="BJ8" s="221"/>
      <c r="BK8" s="221"/>
      <c r="BL8" s="221"/>
      <c r="BM8" s="221"/>
      <c r="BN8" s="221"/>
      <c r="BO8" s="221"/>
      <c r="BP8" s="221"/>
      <c r="BQ8" s="227">
        <v>2</v>
      </c>
      <c r="BR8" s="228"/>
      <c r="BS8" s="979" t="s">
        <v>623</v>
      </c>
      <c r="BT8" s="980"/>
      <c r="BU8" s="980"/>
      <c r="BV8" s="980"/>
      <c r="BW8" s="980"/>
      <c r="BX8" s="980"/>
      <c r="BY8" s="980"/>
      <c r="BZ8" s="980"/>
      <c r="CA8" s="980"/>
      <c r="CB8" s="980"/>
      <c r="CC8" s="980"/>
      <c r="CD8" s="980"/>
      <c r="CE8" s="980"/>
      <c r="CF8" s="980"/>
      <c r="CG8" s="1001"/>
      <c r="CH8" s="976" t="s">
        <v>609</v>
      </c>
      <c r="CI8" s="977"/>
      <c r="CJ8" s="977"/>
      <c r="CK8" s="977"/>
      <c r="CL8" s="978"/>
      <c r="CM8" s="976">
        <v>1000</v>
      </c>
      <c r="CN8" s="977"/>
      <c r="CO8" s="977"/>
      <c r="CP8" s="977"/>
      <c r="CQ8" s="978"/>
      <c r="CR8" s="976">
        <v>1000</v>
      </c>
      <c r="CS8" s="977"/>
      <c r="CT8" s="977"/>
      <c r="CU8" s="977"/>
      <c r="CV8" s="978"/>
      <c r="CW8" s="976">
        <v>54</v>
      </c>
      <c r="CX8" s="977"/>
      <c r="CY8" s="977"/>
      <c r="CZ8" s="977"/>
      <c r="DA8" s="978"/>
      <c r="DB8" s="976" t="s">
        <v>609</v>
      </c>
      <c r="DC8" s="977"/>
      <c r="DD8" s="977"/>
      <c r="DE8" s="977"/>
      <c r="DF8" s="978"/>
      <c r="DG8" s="976" t="s">
        <v>609</v>
      </c>
      <c r="DH8" s="977"/>
      <c r="DI8" s="977"/>
      <c r="DJ8" s="977"/>
      <c r="DK8" s="978"/>
      <c r="DL8" s="976" t="s">
        <v>609</v>
      </c>
      <c r="DM8" s="977"/>
      <c r="DN8" s="977"/>
      <c r="DO8" s="977"/>
      <c r="DP8" s="978"/>
      <c r="DQ8" s="976" t="s">
        <v>609</v>
      </c>
      <c r="DR8" s="977"/>
      <c r="DS8" s="977"/>
      <c r="DT8" s="977"/>
      <c r="DU8" s="978"/>
      <c r="DV8" s="979"/>
      <c r="DW8" s="980"/>
      <c r="DX8" s="980"/>
      <c r="DY8" s="980"/>
      <c r="DZ8" s="981"/>
      <c r="EA8" s="223"/>
    </row>
    <row r="9" spans="1:131" s="224" customFormat="1" ht="26.25" customHeight="1">
      <c r="A9" s="227">
        <v>3</v>
      </c>
      <c r="B9" s="1017" t="s">
        <v>392</v>
      </c>
      <c r="C9" s="1018"/>
      <c r="D9" s="1018"/>
      <c r="E9" s="1018"/>
      <c r="F9" s="1018"/>
      <c r="G9" s="1018"/>
      <c r="H9" s="1018"/>
      <c r="I9" s="1018"/>
      <c r="J9" s="1018"/>
      <c r="K9" s="1018"/>
      <c r="L9" s="1018"/>
      <c r="M9" s="1018"/>
      <c r="N9" s="1018"/>
      <c r="O9" s="1018"/>
      <c r="P9" s="1019"/>
      <c r="Q9" s="1025">
        <v>95</v>
      </c>
      <c r="R9" s="1026"/>
      <c r="S9" s="1026"/>
      <c r="T9" s="1026"/>
      <c r="U9" s="1026"/>
      <c r="V9" s="1026">
        <v>73</v>
      </c>
      <c r="W9" s="1026"/>
      <c r="X9" s="1026"/>
      <c r="Y9" s="1026"/>
      <c r="Z9" s="1026"/>
      <c r="AA9" s="1026">
        <v>21</v>
      </c>
      <c r="AB9" s="1026"/>
      <c r="AC9" s="1026"/>
      <c r="AD9" s="1026"/>
      <c r="AE9" s="1027"/>
      <c r="AF9" s="1022">
        <v>21</v>
      </c>
      <c r="AG9" s="1023"/>
      <c r="AH9" s="1023"/>
      <c r="AI9" s="1023"/>
      <c r="AJ9" s="1024"/>
      <c r="AK9" s="1067">
        <v>7</v>
      </c>
      <c r="AL9" s="1068"/>
      <c r="AM9" s="1068"/>
      <c r="AN9" s="1068"/>
      <c r="AO9" s="1068"/>
      <c r="AP9" s="1068" t="s">
        <v>609</v>
      </c>
      <c r="AQ9" s="1068"/>
      <c r="AR9" s="1068"/>
      <c r="AS9" s="1068"/>
      <c r="AT9" s="1068"/>
      <c r="AU9" s="1069"/>
      <c r="AV9" s="1069"/>
      <c r="AW9" s="1069"/>
      <c r="AX9" s="1069"/>
      <c r="AY9" s="1070"/>
      <c r="AZ9" s="220"/>
      <c r="BA9" s="220"/>
      <c r="BB9" s="220"/>
      <c r="BC9" s="220"/>
      <c r="BD9" s="220"/>
      <c r="BE9" s="221"/>
      <c r="BF9" s="221"/>
      <c r="BG9" s="221"/>
      <c r="BH9" s="221"/>
      <c r="BI9" s="221"/>
      <c r="BJ9" s="221"/>
      <c r="BK9" s="221"/>
      <c r="BL9" s="221"/>
      <c r="BM9" s="221"/>
      <c r="BN9" s="221"/>
      <c r="BO9" s="221"/>
      <c r="BP9" s="221"/>
      <c r="BQ9" s="227">
        <v>3</v>
      </c>
      <c r="BR9" s="228"/>
      <c r="BS9" s="979" t="s">
        <v>620</v>
      </c>
      <c r="BT9" s="980"/>
      <c r="BU9" s="980"/>
      <c r="BV9" s="980"/>
      <c r="BW9" s="980"/>
      <c r="BX9" s="980"/>
      <c r="BY9" s="980"/>
      <c r="BZ9" s="980"/>
      <c r="CA9" s="980"/>
      <c r="CB9" s="980"/>
      <c r="CC9" s="980"/>
      <c r="CD9" s="980"/>
      <c r="CE9" s="980"/>
      <c r="CF9" s="980"/>
      <c r="CG9" s="1001"/>
      <c r="CH9" s="976">
        <v>1</v>
      </c>
      <c r="CI9" s="977"/>
      <c r="CJ9" s="977"/>
      <c r="CK9" s="977"/>
      <c r="CL9" s="978"/>
      <c r="CM9" s="976">
        <v>487</v>
      </c>
      <c r="CN9" s="977"/>
      <c r="CO9" s="977"/>
      <c r="CP9" s="977"/>
      <c r="CQ9" s="978"/>
      <c r="CR9" s="976">
        <v>500</v>
      </c>
      <c r="CS9" s="977"/>
      <c r="CT9" s="977"/>
      <c r="CU9" s="977"/>
      <c r="CV9" s="978"/>
      <c r="CW9" s="976">
        <v>1</v>
      </c>
      <c r="CX9" s="977"/>
      <c r="CY9" s="977"/>
      <c r="CZ9" s="977"/>
      <c r="DA9" s="978"/>
      <c r="DB9" s="976" t="s">
        <v>609</v>
      </c>
      <c r="DC9" s="977"/>
      <c r="DD9" s="977"/>
      <c r="DE9" s="977"/>
      <c r="DF9" s="978"/>
      <c r="DG9" s="976" t="s">
        <v>609</v>
      </c>
      <c r="DH9" s="977"/>
      <c r="DI9" s="977"/>
      <c r="DJ9" s="977"/>
      <c r="DK9" s="978"/>
      <c r="DL9" s="976" t="s">
        <v>609</v>
      </c>
      <c r="DM9" s="977"/>
      <c r="DN9" s="977"/>
      <c r="DO9" s="977"/>
      <c r="DP9" s="978"/>
      <c r="DQ9" s="976" t="s">
        <v>609</v>
      </c>
      <c r="DR9" s="977"/>
      <c r="DS9" s="977"/>
      <c r="DT9" s="977"/>
      <c r="DU9" s="978"/>
      <c r="DV9" s="979"/>
      <c r="DW9" s="980"/>
      <c r="DX9" s="980"/>
      <c r="DY9" s="980"/>
      <c r="DZ9" s="981"/>
      <c r="EA9" s="223"/>
    </row>
    <row r="10" spans="1:131" s="224" customFormat="1" ht="26.25" customHeight="1">
      <c r="A10" s="227">
        <v>4</v>
      </c>
      <c r="B10" s="1017" t="s">
        <v>393</v>
      </c>
      <c r="C10" s="1018"/>
      <c r="D10" s="1018"/>
      <c r="E10" s="1018"/>
      <c r="F10" s="1018"/>
      <c r="G10" s="1018"/>
      <c r="H10" s="1018"/>
      <c r="I10" s="1018"/>
      <c r="J10" s="1018"/>
      <c r="K10" s="1018"/>
      <c r="L10" s="1018"/>
      <c r="M10" s="1018"/>
      <c r="N10" s="1018"/>
      <c r="O10" s="1018"/>
      <c r="P10" s="1019"/>
      <c r="Q10" s="1025">
        <v>17533</v>
      </c>
      <c r="R10" s="1026"/>
      <c r="S10" s="1026"/>
      <c r="T10" s="1026"/>
      <c r="U10" s="1026"/>
      <c r="V10" s="1026">
        <v>17533</v>
      </c>
      <c r="W10" s="1026"/>
      <c r="X10" s="1026"/>
      <c r="Y10" s="1026"/>
      <c r="Z10" s="1026"/>
      <c r="AA10" s="1026" t="s">
        <v>609</v>
      </c>
      <c r="AB10" s="1026"/>
      <c r="AC10" s="1026"/>
      <c r="AD10" s="1026"/>
      <c r="AE10" s="1027"/>
      <c r="AF10" s="1022" t="s">
        <v>129</v>
      </c>
      <c r="AG10" s="1023"/>
      <c r="AH10" s="1023"/>
      <c r="AI10" s="1023"/>
      <c r="AJ10" s="1024"/>
      <c r="AK10" s="1067">
        <v>16536</v>
      </c>
      <c r="AL10" s="1068"/>
      <c r="AM10" s="1068"/>
      <c r="AN10" s="1068"/>
      <c r="AO10" s="1068"/>
      <c r="AP10" s="1068" t="s">
        <v>609</v>
      </c>
      <c r="AQ10" s="1068"/>
      <c r="AR10" s="1068"/>
      <c r="AS10" s="1068"/>
      <c r="AT10" s="1068"/>
      <c r="AU10" s="1069"/>
      <c r="AV10" s="1069"/>
      <c r="AW10" s="1069"/>
      <c r="AX10" s="1069"/>
      <c r="AY10" s="1070"/>
      <c r="AZ10" s="220"/>
      <c r="BA10" s="220"/>
      <c r="BB10" s="220"/>
      <c r="BC10" s="220"/>
      <c r="BD10" s="220"/>
      <c r="BE10" s="221"/>
      <c r="BF10" s="221"/>
      <c r="BG10" s="221"/>
      <c r="BH10" s="221"/>
      <c r="BI10" s="221"/>
      <c r="BJ10" s="221"/>
      <c r="BK10" s="221"/>
      <c r="BL10" s="221"/>
      <c r="BM10" s="221"/>
      <c r="BN10" s="221"/>
      <c r="BO10" s="221"/>
      <c r="BP10" s="221"/>
      <c r="BQ10" s="227">
        <v>4</v>
      </c>
      <c r="BR10" s="228"/>
      <c r="BS10" s="979" t="s">
        <v>621</v>
      </c>
      <c r="BT10" s="980"/>
      <c r="BU10" s="980"/>
      <c r="BV10" s="980"/>
      <c r="BW10" s="980"/>
      <c r="BX10" s="980"/>
      <c r="BY10" s="980"/>
      <c r="BZ10" s="980"/>
      <c r="CA10" s="980"/>
      <c r="CB10" s="980"/>
      <c r="CC10" s="980"/>
      <c r="CD10" s="980"/>
      <c r="CE10" s="980"/>
      <c r="CF10" s="980"/>
      <c r="CG10" s="1001"/>
      <c r="CH10" s="976">
        <v>10</v>
      </c>
      <c r="CI10" s="977"/>
      <c r="CJ10" s="977"/>
      <c r="CK10" s="977"/>
      <c r="CL10" s="978"/>
      <c r="CM10" s="976">
        <v>517</v>
      </c>
      <c r="CN10" s="977"/>
      <c r="CO10" s="977"/>
      <c r="CP10" s="977"/>
      <c r="CQ10" s="978"/>
      <c r="CR10" s="976">
        <v>250</v>
      </c>
      <c r="CS10" s="977"/>
      <c r="CT10" s="977"/>
      <c r="CU10" s="977"/>
      <c r="CV10" s="978"/>
      <c r="CW10" s="976">
        <v>174</v>
      </c>
      <c r="CX10" s="977"/>
      <c r="CY10" s="977"/>
      <c r="CZ10" s="977"/>
      <c r="DA10" s="978"/>
      <c r="DB10" s="976" t="s">
        <v>609</v>
      </c>
      <c r="DC10" s="977"/>
      <c r="DD10" s="977"/>
      <c r="DE10" s="977"/>
      <c r="DF10" s="978"/>
      <c r="DG10" s="976" t="s">
        <v>609</v>
      </c>
      <c r="DH10" s="977"/>
      <c r="DI10" s="977"/>
      <c r="DJ10" s="977"/>
      <c r="DK10" s="978"/>
      <c r="DL10" s="976" t="s">
        <v>609</v>
      </c>
      <c r="DM10" s="977"/>
      <c r="DN10" s="977"/>
      <c r="DO10" s="977"/>
      <c r="DP10" s="978"/>
      <c r="DQ10" s="976" t="s">
        <v>609</v>
      </c>
      <c r="DR10" s="977"/>
      <c r="DS10" s="977"/>
      <c r="DT10" s="977"/>
      <c r="DU10" s="978"/>
      <c r="DV10" s="979"/>
      <c r="DW10" s="980"/>
      <c r="DX10" s="980"/>
      <c r="DY10" s="980"/>
      <c r="DZ10" s="981"/>
      <c r="EA10" s="223"/>
    </row>
    <row r="11" spans="1:131" s="224" customFormat="1" ht="26.25" customHeight="1">
      <c r="A11" s="227">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0"/>
      <c r="BA11" s="220"/>
      <c r="BB11" s="220"/>
      <c r="BC11" s="220"/>
      <c r="BD11" s="220"/>
      <c r="BE11" s="221"/>
      <c r="BF11" s="221"/>
      <c r="BG11" s="221"/>
      <c r="BH11" s="221"/>
      <c r="BI11" s="221"/>
      <c r="BJ11" s="221"/>
      <c r="BK11" s="221"/>
      <c r="BL11" s="221"/>
      <c r="BM11" s="221"/>
      <c r="BN11" s="221"/>
      <c r="BO11" s="221"/>
      <c r="BP11" s="221"/>
      <c r="BQ11" s="227">
        <v>5</v>
      </c>
      <c r="BR11" s="228"/>
      <c r="BS11" s="979" t="s">
        <v>622</v>
      </c>
      <c r="BT11" s="980"/>
      <c r="BU11" s="980"/>
      <c r="BV11" s="980"/>
      <c r="BW11" s="980"/>
      <c r="BX11" s="980"/>
      <c r="BY11" s="980"/>
      <c r="BZ11" s="980"/>
      <c r="CA11" s="980"/>
      <c r="CB11" s="980"/>
      <c r="CC11" s="980"/>
      <c r="CD11" s="980"/>
      <c r="CE11" s="980"/>
      <c r="CF11" s="980"/>
      <c r="CG11" s="1001"/>
      <c r="CH11" s="976">
        <v>2</v>
      </c>
      <c r="CI11" s="977"/>
      <c r="CJ11" s="977"/>
      <c r="CK11" s="977"/>
      <c r="CL11" s="978"/>
      <c r="CM11" s="976">
        <v>1416</v>
      </c>
      <c r="CN11" s="977"/>
      <c r="CO11" s="977"/>
      <c r="CP11" s="977"/>
      <c r="CQ11" s="978"/>
      <c r="CR11" s="976">
        <v>1685</v>
      </c>
      <c r="CS11" s="977"/>
      <c r="CT11" s="977"/>
      <c r="CU11" s="977"/>
      <c r="CV11" s="978"/>
      <c r="CW11" s="976">
        <v>101</v>
      </c>
      <c r="CX11" s="977"/>
      <c r="CY11" s="977"/>
      <c r="CZ11" s="977"/>
      <c r="DA11" s="978"/>
      <c r="DB11" s="976" t="s">
        <v>609</v>
      </c>
      <c r="DC11" s="977"/>
      <c r="DD11" s="977"/>
      <c r="DE11" s="977"/>
      <c r="DF11" s="978"/>
      <c r="DG11" s="976" t="s">
        <v>609</v>
      </c>
      <c r="DH11" s="977"/>
      <c r="DI11" s="977"/>
      <c r="DJ11" s="977"/>
      <c r="DK11" s="978"/>
      <c r="DL11" s="976" t="s">
        <v>609</v>
      </c>
      <c r="DM11" s="977"/>
      <c r="DN11" s="977"/>
      <c r="DO11" s="977"/>
      <c r="DP11" s="978"/>
      <c r="DQ11" s="976" t="s">
        <v>609</v>
      </c>
      <c r="DR11" s="977"/>
      <c r="DS11" s="977"/>
      <c r="DT11" s="977"/>
      <c r="DU11" s="978"/>
      <c r="DV11" s="979"/>
      <c r="DW11" s="980"/>
      <c r="DX11" s="980"/>
      <c r="DY11" s="980"/>
      <c r="DZ11" s="981"/>
      <c r="EA11" s="223"/>
    </row>
    <row r="12" spans="1:131" s="224" customFormat="1" ht="26.25" customHeight="1">
      <c r="A12" s="227">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0"/>
      <c r="BA12" s="220"/>
      <c r="BB12" s="220"/>
      <c r="BC12" s="220"/>
      <c r="BD12" s="220"/>
      <c r="BE12" s="221"/>
      <c r="BF12" s="221"/>
      <c r="BG12" s="221"/>
      <c r="BH12" s="221"/>
      <c r="BI12" s="221"/>
      <c r="BJ12" s="221"/>
      <c r="BK12" s="221"/>
      <c r="BL12" s="221"/>
      <c r="BM12" s="221"/>
      <c r="BN12" s="221"/>
      <c r="BO12" s="221"/>
      <c r="BP12" s="221"/>
      <c r="BQ12" s="227">
        <v>6</v>
      </c>
      <c r="BR12" s="228"/>
      <c r="BS12" s="979" t="s">
        <v>624</v>
      </c>
      <c r="BT12" s="980"/>
      <c r="BU12" s="980"/>
      <c r="BV12" s="980"/>
      <c r="BW12" s="980"/>
      <c r="BX12" s="980"/>
      <c r="BY12" s="980"/>
      <c r="BZ12" s="980"/>
      <c r="CA12" s="980"/>
      <c r="CB12" s="980"/>
      <c r="CC12" s="980"/>
      <c r="CD12" s="980"/>
      <c r="CE12" s="980"/>
      <c r="CF12" s="980"/>
      <c r="CG12" s="1001"/>
      <c r="CH12" s="976">
        <v>6</v>
      </c>
      <c r="CI12" s="977"/>
      <c r="CJ12" s="977"/>
      <c r="CK12" s="977"/>
      <c r="CL12" s="978"/>
      <c r="CM12" s="976">
        <v>6</v>
      </c>
      <c r="CN12" s="977"/>
      <c r="CO12" s="977"/>
      <c r="CP12" s="977"/>
      <c r="CQ12" s="978"/>
      <c r="CR12" s="976">
        <v>3</v>
      </c>
      <c r="CS12" s="977"/>
      <c r="CT12" s="977"/>
      <c r="CU12" s="977"/>
      <c r="CV12" s="978"/>
      <c r="CW12" s="976">
        <v>37</v>
      </c>
      <c r="CX12" s="977"/>
      <c r="CY12" s="977"/>
      <c r="CZ12" s="977"/>
      <c r="DA12" s="978"/>
      <c r="DB12" s="976" t="s">
        <v>609</v>
      </c>
      <c r="DC12" s="977"/>
      <c r="DD12" s="977"/>
      <c r="DE12" s="977"/>
      <c r="DF12" s="978"/>
      <c r="DG12" s="976" t="s">
        <v>609</v>
      </c>
      <c r="DH12" s="977"/>
      <c r="DI12" s="977"/>
      <c r="DJ12" s="977"/>
      <c r="DK12" s="978"/>
      <c r="DL12" s="976" t="s">
        <v>609</v>
      </c>
      <c r="DM12" s="977"/>
      <c r="DN12" s="977"/>
      <c r="DO12" s="977"/>
      <c r="DP12" s="978"/>
      <c r="DQ12" s="976" t="s">
        <v>609</v>
      </c>
      <c r="DR12" s="977"/>
      <c r="DS12" s="977"/>
      <c r="DT12" s="977"/>
      <c r="DU12" s="978"/>
      <c r="DV12" s="979"/>
      <c r="DW12" s="980"/>
      <c r="DX12" s="980"/>
      <c r="DY12" s="980"/>
      <c r="DZ12" s="981"/>
      <c r="EA12" s="223"/>
    </row>
    <row r="13" spans="1:131" s="224" customFormat="1" ht="26.25" customHeight="1">
      <c r="A13" s="227">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0"/>
      <c r="BA13" s="220"/>
      <c r="BB13" s="220"/>
      <c r="BC13" s="220"/>
      <c r="BD13" s="220"/>
      <c r="BE13" s="221"/>
      <c r="BF13" s="221"/>
      <c r="BG13" s="221"/>
      <c r="BH13" s="221"/>
      <c r="BI13" s="221"/>
      <c r="BJ13" s="221"/>
      <c r="BK13" s="221"/>
      <c r="BL13" s="221"/>
      <c r="BM13" s="221"/>
      <c r="BN13" s="221"/>
      <c r="BO13" s="221"/>
      <c r="BP13" s="221"/>
      <c r="BQ13" s="227">
        <v>7</v>
      </c>
      <c r="BR13" s="228"/>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23"/>
    </row>
    <row r="14" spans="1:131" s="224" customFormat="1" ht="26.25" customHeight="1">
      <c r="A14" s="227">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0"/>
      <c r="BA14" s="220"/>
      <c r="BB14" s="220"/>
      <c r="BC14" s="220"/>
      <c r="BD14" s="220"/>
      <c r="BE14" s="221"/>
      <c r="BF14" s="221"/>
      <c r="BG14" s="221"/>
      <c r="BH14" s="221"/>
      <c r="BI14" s="221"/>
      <c r="BJ14" s="221"/>
      <c r="BK14" s="221"/>
      <c r="BL14" s="221"/>
      <c r="BM14" s="221"/>
      <c r="BN14" s="221"/>
      <c r="BO14" s="221"/>
      <c r="BP14" s="221"/>
      <c r="BQ14" s="227">
        <v>8</v>
      </c>
      <c r="BR14" s="228"/>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3"/>
    </row>
    <row r="15" spans="1:131" s="224" customFormat="1" ht="26.25" customHeight="1">
      <c r="A15" s="227">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0"/>
      <c r="BA15" s="220"/>
      <c r="BB15" s="220"/>
      <c r="BC15" s="220"/>
      <c r="BD15" s="220"/>
      <c r="BE15" s="221"/>
      <c r="BF15" s="221"/>
      <c r="BG15" s="221"/>
      <c r="BH15" s="221"/>
      <c r="BI15" s="221"/>
      <c r="BJ15" s="221"/>
      <c r="BK15" s="221"/>
      <c r="BL15" s="221"/>
      <c r="BM15" s="221"/>
      <c r="BN15" s="221"/>
      <c r="BO15" s="221"/>
      <c r="BP15" s="221"/>
      <c r="BQ15" s="227">
        <v>9</v>
      </c>
      <c r="BR15" s="228"/>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3"/>
    </row>
    <row r="16" spans="1:131" s="224" customFormat="1" ht="26.25" customHeight="1">
      <c r="A16" s="227">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0"/>
      <c r="BA16" s="220"/>
      <c r="BB16" s="220"/>
      <c r="BC16" s="220"/>
      <c r="BD16" s="220"/>
      <c r="BE16" s="221"/>
      <c r="BF16" s="221"/>
      <c r="BG16" s="221"/>
      <c r="BH16" s="221"/>
      <c r="BI16" s="221"/>
      <c r="BJ16" s="221"/>
      <c r="BK16" s="221"/>
      <c r="BL16" s="221"/>
      <c r="BM16" s="221"/>
      <c r="BN16" s="221"/>
      <c r="BO16" s="221"/>
      <c r="BP16" s="221"/>
      <c r="BQ16" s="227">
        <v>10</v>
      </c>
      <c r="BR16" s="228"/>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3"/>
    </row>
    <row r="17" spans="1:131" s="224" customFormat="1" ht="26.25" customHeight="1">
      <c r="A17" s="227">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0"/>
      <c r="BA17" s="220"/>
      <c r="BB17" s="220"/>
      <c r="BC17" s="220"/>
      <c r="BD17" s="220"/>
      <c r="BE17" s="221"/>
      <c r="BF17" s="221"/>
      <c r="BG17" s="221"/>
      <c r="BH17" s="221"/>
      <c r="BI17" s="221"/>
      <c r="BJ17" s="221"/>
      <c r="BK17" s="221"/>
      <c r="BL17" s="221"/>
      <c r="BM17" s="221"/>
      <c r="BN17" s="221"/>
      <c r="BO17" s="221"/>
      <c r="BP17" s="221"/>
      <c r="BQ17" s="227">
        <v>11</v>
      </c>
      <c r="BR17" s="228"/>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3"/>
    </row>
    <row r="18" spans="1:131" s="224" customFormat="1" ht="26.25" customHeight="1">
      <c r="A18" s="227">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0"/>
      <c r="BA18" s="220"/>
      <c r="BB18" s="220"/>
      <c r="BC18" s="220"/>
      <c r="BD18" s="220"/>
      <c r="BE18" s="221"/>
      <c r="BF18" s="221"/>
      <c r="BG18" s="221"/>
      <c r="BH18" s="221"/>
      <c r="BI18" s="221"/>
      <c r="BJ18" s="221"/>
      <c r="BK18" s="221"/>
      <c r="BL18" s="221"/>
      <c r="BM18" s="221"/>
      <c r="BN18" s="221"/>
      <c r="BO18" s="221"/>
      <c r="BP18" s="221"/>
      <c r="BQ18" s="227">
        <v>12</v>
      </c>
      <c r="BR18" s="228"/>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3"/>
    </row>
    <row r="19" spans="1:131" s="224" customFormat="1" ht="26.25" customHeight="1">
      <c r="A19" s="227">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0"/>
      <c r="BA19" s="220"/>
      <c r="BB19" s="220"/>
      <c r="BC19" s="220"/>
      <c r="BD19" s="220"/>
      <c r="BE19" s="221"/>
      <c r="BF19" s="221"/>
      <c r="BG19" s="221"/>
      <c r="BH19" s="221"/>
      <c r="BI19" s="221"/>
      <c r="BJ19" s="221"/>
      <c r="BK19" s="221"/>
      <c r="BL19" s="221"/>
      <c r="BM19" s="221"/>
      <c r="BN19" s="221"/>
      <c r="BO19" s="221"/>
      <c r="BP19" s="221"/>
      <c r="BQ19" s="227">
        <v>13</v>
      </c>
      <c r="BR19" s="228"/>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3"/>
    </row>
    <row r="20" spans="1:131" s="224" customFormat="1" ht="26.25" customHeight="1">
      <c r="A20" s="227">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0"/>
      <c r="BA20" s="220"/>
      <c r="BB20" s="220"/>
      <c r="BC20" s="220"/>
      <c r="BD20" s="220"/>
      <c r="BE20" s="221"/>
      <c r="BF20" s="221"/>
      <c r="BG20" s="221"/>
      <c r="BH20" s="221"/>
      <c r="BI20" s="221"/>
      <c r="BJ20" s="221"/>
      <c r="BK20" s="221"/>
      <c r="BL20" s="221"/>
      <c r="BM20" s="221"/>
      <c r="BN20" s="221"/>
      <c r="BO20" s="221"/>
      <c r="BP20" s="221"/>
      <c r="BQ20" s="227">
        <v>14</v>
      </c>
      <c r="BR20" s="228"/>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3"/>
    </row>
    <row r="21" spans="1:131" s="224" customFormat="1" ht="26.25" customHeight="1" thickBot="1">
      <c r="A21" s="227">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0"/>
      <c r="BA21" s="220"/>
      <c r="BB21" s="220"/>
      <c r="BC21" s="220"/>
      <c r="BD21" s="220"/>
      <c r="BE21" s="221"/>
      <c r="BF21" s="221"/>
      <c r="BG21" s="221"/>
      <c r="BH21" s="221"/>
      <c r="BI21" s="221"/>
      <c r="BJ21" s="221"/>
      <c r="BK21" s="221"/>
      <c r="BL21" s="221"/>
      <c r="BM21" s="221"/>
      <c r="BN21" s="221"/>
      <c r="BO21" s="221"/>
      <c r="BP21" s="221"/>
      <c r="BQ21" s="227">
        <v>15</v>
      </c>
      <c r="BR21" s="228"/>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3"/>
    </row>
    <row r="22" spans="1:131" s="224" customFormat="1" ht="26.25" customHeight="1">
      <c r="A22" s="227">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394</v>
      </c>
      <c r="BA22" s="1015"/>
      <c r="BB22" s="1015"/>
      <c r="BC22" s="1015"/>
      <c r="BD22" s="1016"/>
      <c r="BE22" s="221"/>
      <c r="BF22" s="221"/>
      <c r="BG22" s="221"/>
      <c r="BH22" s="221"/>
      <c r="BI22" s="221"/>
      <c r="BJ22" s="221"/>
      <c r="BK22" s="221"/>
      <c r="BL22" s="221"/>
      <c r="BM22" s="221"/>
      <c r="BN22" s="221"/>
      <c r="BO22" s="221"/>
      <c r="BP22" s="221"/>
      <c r="BQ22" s="227">
        <v>16</v>
      </c>
      <c r="BR22" s="228"/>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3"/>
    </row>
    <row r="23" spans="1:131" s="224" customFormat="1" ht="26.25" customHeight="1" thickBot="1">
      <c r="A23" s="229" t="s">
        <v>395</v>
      </c>
      <c r="B23" s="924" t="s">
        <v>396</v>
      </c>
      <c r="C23" s="925"/>
      <c r="D23" s="925"/>
      <c r="E23" s="925"/>
      <c r="F23" s="925"/>
      <c r="G23" s="925"/>
      <c r="H23" s="925"/>
      <c r="I23" s="925"/>
      <c r="J23" s="925"/>
      <c r="K23" s="925"/>
      <c r="L23" s="925"/>
      <c r="M23" s="925"/>
      <c r="N23" s="925"/>
      <c r="O23" s="925"/>
      <c r="P23" s="935"/>
      <c r="Q23" s="1054">
        <v>216568</v>
      </c>
      <c r="R23" s="1048"/>
      <c r="S23" s="1048"/>
      <c r="T23" s="1048"/>
      <c r="U23" s="1048"/>
      <c r="V23" s="1048">
        <v>210908</v>
      </c>
      <c r="W23" s="1048"/>
      <c r="X23" s="1048"/>
      <c r="Y23" s="1048"/>
      <c r="Z23" s="1048"/>
      <c r="AA23" s="1048">
        <v>5661</v>
      </c>
      <c r="AB23" s="1048"/>
      <c r="AC23" s="1048"/>
      <c r="AD23" s="1048"/>
      <c r="AE23" s="1055"/>
      <c r="AF23" s="1056">
        <v>3815</v>
      </c>
      <c r="AG23" s="1048"/>
      <c r="AH23" s="1048"/>
      <c r="AI23" s="1048"/>
      <c r="AJ23" s="1057"/>
      <c r="AK23" s="1058"/>
      <c r="AL23" s="1059"/>
      <c r="AM23" s="1059"/>
      <c r="AN23" s="1059"/>
      <c r="AO23" s="1059"/>
      <c r="AP23" s="1048">
        <v>166529</v>
      </c>
      <c r="AQ23" s="1048"/>
      <c r="AR23" s="1048"/>
      <c r="AS23" s="1048"/>
      <c r="AT23" s="1048"/>
      <c r="AU23" s="1049"/>
      <c r="AV23" s="1049"/>
      <c r="AW23" s="1049"/>
      <c r="AX23" s="1049"/>
      <c r="AY23" s="1050"/>
      <c r="AZ23" s="1051" t="s">
        <v>397</v>
      </c>
      <c r="BA23" s="1052"/>
      <c r="BB23" s="1052"/>
      <c r="BC23" s="1052"/>
      <c r="BD23" s="1053"/>
      <c r="BE23" s="221"/>
      <c r="BF23" s="221"/>
      <c r="BG23" s="221"/>
      <c r="BH23" s="221"/>
      <c r="BI23" s="221"/>
      <c r="BJ23" s="221"/>
      <c r="BK23" s="221"/>
      <c r="BL23" s="221"/>
      <c r="BM23" s="221"/>
      <c r="BN23" s="221"/>
      <c r="BO23" s="221"/>
      <c r="BP23" s="221"/>
      <c r="BQ23" s="227">
        <v>17</v>
      </c>
      <c r="BR23" s="228"/>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3"/>
    </row>
    <row r="24" spans="1:131" s="224" customFormat="1" ht="26.25" customHeight="1">
      <c r="A24" s="1047" t="s">
        <v>398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0"/>
      <c r="BA24" s="220"/>
      <c r="BB24" s="220"/>
      <c r="BC24" s="220"/>
      <c r="BD24" s="220"/>
      <c r="BE24" s="221"/>
      <c r="BF24" s="221"/>
      <c r="BG24" s="221"/>
      <c r="BH24" s="221"/>
      <c r="BI24" s="221"/>
      <c r="BJ24" s="221"/>
      <c r="BK24" s="221"/>
      <c r="BL24" s="221"/>
      <c r="BM24" s="221"/>
      <c r="BN24" s="221"/>
      <c r="BO24" s="221"/>
      <c r="BP24" s="221"/>
      <c r="BQ24" s="227">
        <v>18</v>
      </c>
      <c r="BR24" s="228"/>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3"/>
    </row>
    <row r="25" spans="1:131" ht="26.25" customHeight="1" thickBot="1">
      <c r="A25" s="1046" t="s">
        <v>399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0"/>
      <c r="BK25" s="220"/>
      <c r="BL25" s="220"/>
      <c r="BM25" s="220"/>
      <c r="BN25" s="220"/>
      <c r="BO25" s="230"/>
      <c r="BP25" s="230"/>
      <c r="BQ25" s="227">
        <v>19</v>
      </c>
      <c r="BR25" s="228"/>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8"/>
    </row>
    <row r="26" spans="1:131" ht="26.25" customHeight="1">
      <c r="A26" s="982" t="s">
        <v>372</v>
      </c>
      <c r="B26" s="983"/>
      <c r="C26" s="983"/>
      <c r="D26" s="983"/>
      <c r="E26" s="983"/>
      <c r="F26" s="983"/>
      <c r="G26" s="983"/>
      <c r="H26" s="983"/>
      <c r="I26" s="983"/>
      <c r="J26" s="983"/>
      <c r="K26" s="983"/>
      <c r="L26" s="983"/>
      <c r="M26" s="983"/>
      <c r="N26" s="983"/>
      <c r="O26" s="983"/>
      <c r="P26" s="984"/>
      <c r="Q26" s="988" t="s">
        <v>400</v>
      </c>
      <c r="R26" s="989"/>
      <c r="S26" s="989"/>
      <c r="T26" s="989"/>
      <c r="U26" s="990"/>
      <c r="V26" s="988" t="s">
        <v>401</v>
      </c>
      <c r="W26" s="989"/>
      <c r="X26" s="989"/>
      <c r="Y26" s="989"/>
      <c r="Z26" s="990"/>
      <c r="AA26" s="988" t="s">
        <v>402</v>
      </c>
      <c r="AB26" s="989"/>
      <c r="AC26" s="989"/>
      <c r="AD26" s="989"/>
      <c r="AE26" s="989"/>
      <c r="AF26" s="1042" t="s">
        <v>403</v>
      </c>
      <c r="AG26" s="995"/>
      <c r="AH26" s="995"/>
      <c r="AI26" s="995"/>
      <c r="AJ26" s="1043"/>
      <c r="AK26" s="989" t="s">
        <v>404</v>
      </c>
      <c r="AL26" s="989"/>
      <c r="AM26" s="989"/>
      <c r="AN26" s="989"/>
      <c r="AO26" s="990"/>
      <c r="AP26" s="988" t="s">
        <v>405</v>
      </c>
      <c r="AQ26" s="989"/>
      <c r="AR26" s="989"/>
      <c r="AS26" s="989"/>
      <c r="AT26" s="990"/>
      <c r="AU26" s="988" t="s">
        <v>406</v>
      </c>
      <c r="AV26" s="989"/>
      <c r="AW26" s="989"/>
      <c r="AX26" s="989"/>
      <c r="AY26" s="990"/>
      <c r="AZ26" s="988" t="s">
        <v>407</v>
      </c>
      <c r="BA26" s="989"/>
      <c r="BB26" s="989"/>
      <c r="BC26" s="989"/>
      <c r="BD26" s="990"/>
      <c r="BE26" s="988" t="s">
        <v>379</v>
      </c>
      <c r="BF26" s="989"/>
      <c r="BG26" s="989"/>
      <c r="BH26" s="989"/>
      <c r="BI26" s="1002"/>
      <c r="BJ26" s="220"/>
      <c r="BK26" s="220"/>
      <c r="BL26" s="220"/>
      <c r="BM26" s="220"/>
      <c r="BN26" s="220"/>
      <c r="BO26" s="230"/>
      <c r="BP26" s="230"/>
      <c r="BQ26" s="227">
        <v>20</v>
      </c>
      <c r="BR26" s="228"/>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8"/>
    </row>
    <row r="27" spans="1:131" ht="26.25" customHeight="1" thickBot="1">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0"/>
      <c r="BK27" s="220"/>
      <c r="BL27" s="220"/>
      <c r="BM27" s="220"/>
      <c r="BN27" s="220"/>
      <c r="BO27" s="230"/>
      <c r="BP27" s="230"/>
      <c r="BQ27" s="227">
        <v>21</v>
      </c>
      <c r="BR27" s="228"/>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8"/>
    </row>
    <row r="28" spans="1:131" ht="26.25" customHeight="1" thickTop="1">
      <c r="A28" s="231">
        <v>1</v>
      </c>
      <c r="B28" s="1034" t="s">
        <v>408</v>
      </c>
      <c r="C28" s="1035"/>
      <c r="D28" s="1035"/>
      <c r="E28" s="1035"/>
      <c r="F28" s="1035"/>
      <c r="G28" s="1035"/>
      <c r="H28" s="1035"/>
      <c r="I28" s="1035"/>
      <c r="J28" s="1035"/>
      <c r="K28" s="1035"/>
      <c r="L28" s="1035"/>
      <c r="M28" s="1035"/>
      <c r="N28" s="1035"/>
      <c r="O28" s="1035"/>
      <c r="P28" s="1036"/>
      <c r="Q28" s="1037">
        <v>54885</v>
      </c>
      <c r="R28" s="1038"/>
      <c r="S28" s="1038"/>
      <c r="T28" s="1038"/>
      <c r="U28" s="1038"/>
      <c r="V28" s="1038">
        <v>51542</v>
      </c>
      <c r="W28" s="1038"/>
      <c r="X28" s="1038"/>
      <c r="Y28" s="1038"/>
      <c r="Z28" s="1038"/>
      <c r="AA28" s="1038">
        <v>3343</v>
      </c>
      <c r="AB28" s="1038"/>
      <c r="AC28" s="1038"/>
      <c r="AD28" s="1038"/>
      <c r="AE28" s="1039"/>
      <c r="AF28" s="1040">
        <v>3343</v>
      </c>
      <c r="AG28" s="1038"/>
      <c r="AH28" s="1038"/>
      <c r="AI28" s="1038"/>
      <c r="AJ28" s="1041"/>
      <c r="AK28" s="1029">
        <v>5119</v>
      </c>
      <c r="AL28" s="1030"/>
      <c r="AM28" s="1030"/>
      <c r="AN28" s="1030"/>
      <c r="AO28" s="1030"/>
      <c r="AP28" s="1030" t="s">
        <v>609</v>
      </c>
      <c r="AQ28" s="1030"/>
      <c r="AR28" s="1030"/>
      <c r="AS28" s="1030"/>
      <c r="AT28" s="1030"/>
      <c r="AU28" s="1030" t="s">
        <v>609</v>
      </c>
      <c r="AV28" s="1030"/>
      <c r="AW28" s="1030"/>
      <c r="AX28" s="1030"/>
      <c r="AY28" s="1030"/>
      <c r="AZ28" s="1031" t="s">
        <v>609</v>
      </c>
      <c r="BA28" s="1031"/>
      <c r="BB28" s="1031"/>
      <c r="BC28" s="1031"/>
      <c r="BD28" s="1031"/>
      <c r="BE28" s="1032"/>
      <c r="BF28" s="1032"/>
      <c r="BG28" s="1032"/>
      <c r="BH28" s="1032"/>
      <c r="BI28" s="1033"/>
      <c r="BJ28" s="220"/>
      <c r="BK28" s="220"/>
      <c r="BL28" s="220"/>
      <c r="BM28" s="220"/>
      <c r="BN28" s="220"/>
      <c r="BO28" s="230"/>
      <c r="BP28" s="230"/>
      <c r="BQ28" s="227">
        <v>22</v>
      </c>
      <c r="BR28" s="228"/>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8"/>
    </row>
    <row r="29" spans="1:131" ht="26.25" customHeight="1">
      <c r="A29" s="231">
        <v>2</v>
      </c>
      <c r="B29" s="1017" t="s">
        <v>409</v>
      </c>
      <c r="C29" s="1018"/>
      <c r="D29" s="1018"/>
      <c r="E29" s="1018"/>
      <c r="F29" s="1018"/>
      <c r="G29" s="1018"/>
      <c r="H29" s="1018"/>
      <c r="I29" s="1018"/>
      <c r="J29" s="1018"/>
      <c r="K29" s="1018"/>
      <c r="L29" s="1018"/>
      <c r="M29" s="1018"/>
      <c r="N29" s="1018"/>
      <c r="O29" s="1018"/>
      <c r="P29" s="1019"/>
      <c r="Q29" s="1025">
        <v>51378</v>
      </c>
      <c r="R29" s="1026"/>
      <c r="S29" s="1026"/>
      <c r="T29" s="1026"/>
      <c r="U29" s="1026"/>
      <c r="V29" s="1026">
        <v>50340</v>
      </c>
      <c r="W29" s="1026"/>
      <c r="X29" s="1026"/>
      <c r="Y29" s="1026"/>
      <c r="Z29" s="1026"/>
      <c r="AA29" s="1026">
        <v>1037</v>
      </c>
      <c r="AB29" s="1026"/>
      <c r="AC29" s="1026"/>
      <c r="AD29" s="1026"/>
      <c r="AE29" s="1027"/>
      <c r="AF29" s="1022">
        <v>1037</v>
      </c>
      <c r="AG29" s="1023"/>
      <c r="AH29" s="1023"/>
      <c r="AI29" s="1023"/>
      <c r="AJ29" s="1024"/>
      <c r="AK29" s="967">
        <v>7813</v>
      </c>
      <c r="AL29" s="958"/>
      <c r="AM29" s="958"/>
      <c r="AN29" s="958"/>
      <c r="AO29" s="958"/>
      <c r="AP29" s="958" t="s">
        <v>609</v>
      </c>
      <c r="AQ29" s="958"/>
      <c r="AR29" s="958"/>
      <c r="AS29" s="958"/>
      <c r="AT29" s="958"/>
      <c r="AU29" s="958" t="s">
        <v>609</v>
      </c>
      <c r="AV29" s="958"/>
      <c r="AW29" s="958"/>
      <c r="AX29" s="958"/>
      <c r="AY29" s="958"/>
      <c r="AZ29" s="1028" t="s">
        <v>609</v>
      </c>
      <c r="BA29" s="1028"/>
      <c r="BB29" s="1028"/>
      <c r="BC29" s="1028"/>
      <c r="BD29" s="1028"/>
      <c r="BE29" s="959"/>
      <c r="BF29" s="959"/>
      <c r="BG29" s="959"/>
      <c r="BH29" s="959"/>
      <c r="BI29" s="960"/>
      <c r="BJ29" s="220"/>
      <c r="BK29" s="220"/>
      <c r="BL29" s="220"/>
      <c r="BM29" s="220"/>
      <c r="BN29" s="220"/>
      <c r="BO29" s="230"/>
      <c r="BP29" s="230"/>
      <c r="BQ29" s="227">
        <v>23</v>
      </c>
      <c r="BR29" s="228"/>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8"/>
    </row>
    <row r="30" spans="1:131" ht="26.25" customHeight="1">
      <c r="A30" s="231">
        <v>3</v>
      </c>
      <c r="B30" s="1017" t="s">
        <v>410</v>
      </c>
      <c r="C30" s="1018"/>
      <c r="D30" s="1018"/>
      <c r="E30" s="1018"/>
      <c r="F30" s="1018"/>
      <c r="G30" s="1018"/>
      <c r="H30" s="1018"/>
      <c r="I30" s="1018"/>
      <c r="J30" s="1018"/>
      <c r="K30" s="1018"/>
      <c r="L30" s="1018"/>
      <c r="M30" s="1018"/>
      <c r="N30" s="1018"/>
      <c r="O30" s="1018"/>
      <c r="P30" s="1019"/>
      <c r="Q30" s="1025">
        <v>7593</v>
      </c>
      <c r="R30" s="1026"/>
      <c r="S30" s="1026"/>
      <c r="T30" s="1026"/>
      <c r="U30" s="1026"/>
      <c r="V30" s="1026">
        <v>7022</v>
      </c>
      <c r="W30" s="1026"/>
      <c r="X30" s="1026"/>
      <c r="Y30" s="1026"/>
      <c r="Z30" s="1026"/>
      <c r="AA30" s="1026">
        <v>571</v>
      </c>
      <c r="AB30" s="1026"/>
      <c r="AC30" s="1026"/>
      <c r="AD30" s="1026"/>
      <c r="AE30" s="1027"/>
      <c r="AF30" s="1022">
        <v>571</v>
      </c>
      <c r="AG30" s="1023"/>
      <c r="AH30" s="1023"/>
      <c r="AI30" s="1023"/>
      <c r="AJ30" s="1024"/>
      <c r="AK30" s="967">
        <v>1633</v>
      </c>
      <c r="AL30" s="958"/>
      <c r="AM30" s="958"/>
      <c r="AN30" s="958"/>
      <c r="AO30" s="958"/>
      <c r="AP30" s="958" t="s">
        <v>609</v>
      </c>
      <c r="AQ30" s="958"/>
      <c r="AR30" s="958"/>
      <c r="AS30" s="958"/>
      <c r="AT30" s="958"/>
      <c r="AU30" s="958" t="s">
        <v>609</v>
      </c>
      <c r="AV30" s="958"/>
      <c r="AW30" s="958"/>
      <c r="AX30" s="958"/>
      <c r="AY30" s="958"/>
      <c r="AZ30" s="1028" t="s">
        <v>609</v>
      </c>
      <c r="BA30" s="1028"/>
      <c r="BB30" s="1028"/>
      <c r="BC30" s="1028"/>
      <c r="BD30" s="1028"/>
      <c r="BE30" s="959"/>
      <c r="BF30" s="959"/>
      <c r="BG30" s="959"/>
      <c r="BH30" s="959"/>
      <c r="BI30" s="960"/>
      <c r="BJ30" s="220"/>
      <c r="BK30" s="220"/>
      <c r="BL30" s="220"/>
      <c r="BM30" s="220"/>
      <c r="BN30" s="220"/>
      <c r="BO30" s="230"/>
      <c r="BP30" s="230"/>
      <c r="BQ30" s="227">
        <v>24</v>
      </c>
      <c r="BR30" s="228"/>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8"/>
    </row>
    <row r="31" spans="1:131" ht="26.25" customHeight="1">
      <c r="A31" s="231">
        <v>4</v>
      </c>
      <c r="B31" s="1017" t="s">
        <v>411</v>
      </c>
      <c r="C31" s="1018"/>
      <c r="D31" s="1018"/>
      <c r="E31" s="1018"/>
      <c r="F31" s="1018"/>
      <c r="G31" s="1018"/>
      <c r="H31" s="1018"/>
      <c r="I31" s="1018"/>
      <c r="J31" s="1018"/>
      <c r="K31" s="1018"/>
      <c r="L31" s="1018"/>
      <c r="M31" s="1018"/>
      <c r="N31" s="1018"/>
      <c r="O31" s="1018"/>
      <c r="P31" s="1019"/>
      <c r="Q31" s="1025">
        <v>126</v>
      </c>
      <c r="R31" s="1026"/>
      <c r="S31" s="1026"/>
      <c r="T31" s="1026"/>
      <c r="U31" s="1026"/>
      <c r="V31" s="1026">
        <v>70</v>
      </c>
      <c r="W31" s="1026"/>
      <c r="X31" s="1026"/>
      <c r="Y31" s="1026"/>
      <c r="Z31" s="1026"/>
      <c r="AA31" s="1026">
        <v>56</v>
      </c>
      <c r="AB31" s="1026"/>
      <c r="AC31" s="1026"/>
      <c r="AD31" s="1026"/>
      <c r="AE31" s="1027"/>
      <c r="AF31" s="1022">
        <v>56</v>
      </c>
      <c r="AG31" s="1023"/>
      <c r="AH31" s="1023"/>
      <c r="AI31" s="1023"/>
      <c r="AJ31" s="1024"/>
      <c r="AK31" s="967" t="s">
        <v>609</v>
      </c>
      <c r="AL31" s="958"/>
      <c r="AM31" s="958"/>
      <c r="AN31" s="958"/>
      <c r="AO31" s="958"/>
      <c r="AP31" s="958">
        <v>134</v>
      </c>
      <c r="AQ31" s="958"/>
      <c r="AR31" s="958"/>
      <c r="AS31" s="958"/>
      <c r="AT31" s="958"/>
      <c r="AU31" s="958" t="s">
        <v>609</v>
      </c>
      <c r="AV31" s="958"/>
      <c r="AW31" s="958"/>
      <c r="AX31" s="958"/>
      <c r="AY31" s="958"/>
      <c r="AZ31" s="1028" t="s">
        <v>609</v>
      </c>
      <c r="BA31" s="1028"/>
      <c r="BB31" s="1028"/>
      <c r="BC31" s="1028"/>
      <c r="BD31" s="1028"/>
      <c r="BE31" s="959"/>
      <c r="BF31" s="959"/>
      <c r="BG31" s="959"/>
      <c r="BH31" s="959"/>
      <c r="BI31" s="960"/>
      <c r="BJ31" s="220"/>
      <c r="BK31" s="220"/>
      <c r="BL31" s="220"/>
      <c r="BM31" s="220"/>
      <c r="BN31" s="220"/>
      <c r="BO31" s="230"/>
      <c r="BP31" s="230"/>
      <c r="BQ31" s="227">
        <v>25</v>
      </c>
      <c r="BR31" s="228"/>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8"/>
    </row>
    <row r="32" spans="1:131" ht="26.25" customHeight="1">
      <c r="A32" s="231">
        <v>5</v>
      </c>
      <c r="B32" s="1017" t="s">
        <v>412</v>
      </c>
      <c r="C32" s="1018"/>
      <c r="D32" s="1018"/>
      <c r="E32" s="1018"/>
      <c r="F32" s="1018"/>
      <c r="G32" s="1018"/>
      <c r="H32" s="1018"/>
      <c r="I32" s="1018"/>
      <c r="J32" s="1018"/>
      <c r="K32" s="1018"/>
      <c r="L32" s="1018"/>
      <c r="M32" s="1018"/>
      <c r="N32" s="1018"/>
      <c r="O32" s="1018"/>
      <c r="P32" s="1019"/>
      <c r="Q32" s="1025">
        <v>31700</v>
      </c>
      <c r="R32" s="1026"/>
      <c r="S32" s="1026"/>
      <c r="T32" s="1026"/>
      <c r="U32" s="1026"/>
      <c r="V32" s="1026">
        <v>30937</v>
      </c>
      <c r="W32" s="1026"/>
      <c r="X32" s="1026"/>
      <c r="Y32" s="1026"/>
      <c r="Z32" s="1026"/>
      <c r="AA32" s="1026">
        <v>763</v>
      </c>
      <c r="AB32" s="1026"/>
      <c r="AC32" s="1026"/>
      <c r="AD32" s="1026"/>
      <c r="AE32" s="1027"/>
      <c r="AF32" s="1022">
        <v>743</v>
      </c>
      <c r="AG32" s="1023"/>
      <c r="AH32" s="1023"/>
      <c r="AI32" s="1023"/>
      <c r="AJ32" s="1024"/>
      <c r="AK32" s="967" t="s">
        <v>609</v>
      </c>
      <c r="AL32" s="958"/>
      <c r="AM32" s="958"/>
      <c r="AN32" s="958"/>
      <c r="AO32" s="958"/>
      <c r="AP32" s="958">
        <v>308</v>
      </c>
      <c r="AQ32" s="958"/>
      <c r="AR32" s="958"/>
      <c r="AS32" s="958"/>
      <c r="AT32" s="958"/>
      <c r="AU32" s="958" t="s">
        <v>609</v>
      </c>
      <c r="AV32" s="958"/>
      <c r="AW32" s="958"/>
      <c r="AX32" s="958"/>
      <c r="AY32" s="958"/>
      <c r="AZ32" s="1028" t="s">
        <v>609</v>
      </c>
      <c r="BA32" s="1028"/>
      <c r="BB32" s="1028"/>
      <c r="BC32" s="1028"/>
      <c r="BD32" s="1028"/>
      <c r="BE32" s="959"/>
      <c r="BF32" s="959"/>
      <c r="BG32" s="959"/>
      <c r="BH32" s="959"/>
      <c r="BI32" s="960"/>
      <c r="BJ32" s="220"/>
      <c r="BK32" s="220"/>
      <c r="BL32" s="220"/>
      <c r="BM32" s="220"/>
      <c r="BN32" s="220"/>
      <c r="BO32" s="230"/>
      <c r="BP32" s="230"/>
      <c r="BQ32" s="227">
        <v>26</v>
      </c>
      <c r="BR32" s="228"/>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8"/>
    </row>
    <row r="33" spans="1:131" ht="26.25" customHeight="1">
      <c r="A33" s="231">
        <v>6</v>
      </c>
      <c r="B33" s="1017" t="s">
        <v>413</v>
      </c>
      <c r="C33" s="1018"/>
      <c r="D33" s="1018"/>
      <c r="E33" s="1018"/>
      <c r="F33" s="1018"/>
      <c r="G33" s="1018"/>
      <c r="H33" s="1018"/>
      <c r="I33" s="1018"/>
      <c r="J33" s="1018"/>
      <c r="K33" s="1018"/>
      <c r="L33" s="1018"/>
      <c r="M33" s="1018"/>
      <c r="N33" s="1018"/>
      <c r="O33" s="1018"/>
      <c r="P33" s="1019"/>
      <c r="Q33" s="1025">
        <v>8228</v>
      </c>
      <c r="R33" s="1026"/>
      <c r="S33" s="1026"/>
      <c r="T33" s="1026"/>
      <c r="U33" s="1026"/>
      <c r="V33" s="1026">
        <v>6973</v>
      </c>
      <c r="W33" s="1026"/>
      <c r="X33" s="1026"/>
      <c r="Y33" s="1026"/>
      <c r="Z33" s="1026"/>
      <c r="AA33" s="1026">
        <v>1256</v>
      </c>
      <c r="AB33" s="1026"/>
      <c r="AC33" s="1026"/>
      <c r="AD33" s="1026"/>
      <c r="AE33" s="1027"/>
      <c r="AF33" s="1022">
        <v>13007</v>
      </c>
      <c r="AG33" s="1023"/>
      <c r="AH33" s="1023"/>
      <c r="AI33" s="1023"/>
      <c r="AJ33" s="1024"/>
      <c r="AK33" s="967">
        <v>201</v>
      </c>
      <c r="AL33" s="958"/>
      <c r="AM33" s="958"/>
      <c r="AN33" s="958"/>
      <c r="AO33" s="958"/>
      <c r="AP33" s="958">
        <v>14675</v>
      </c>
      <c r="AQ33" s="958"/>
      <c r="AR33" s="958"/>
      <c r="AS33" s="958"/>
      <c r="AT33" s="958"/>
      <c r="AU33" s="958">
        <v>543</v>
      </c>
      <c r="AV33" s="958"/>
      <c r="AW33" s="958"/>
      <c r="AX33" s="958"/>
      <c r="AY33" s="958"/>
      <c r="AZ33" s="1028" t="s">
        <v>609</v>
      </c>
      <c r="BA33" s="1028"/>
      <c r="BB33" s="1028"/>
      <c r="BC33" s="1028"/>
      <c r="BD33" s="1028"/>
      <c r="BE33" s="959" t="s">
        <v>414</v>
      </c>
      <c r="BF33" s="959"/>
      <c r="BG33" s="959"/>
      <c r="BH33" s="959"/>
      <c r="BI33" s="960"/>
      <c r="BJ33" s="220"/>
      <c r="BK33" s="220"/>
      <c r="BL33" s="220"/>
      <c r="BM33" s="220"/>
      <c r="BN33" s="220"/>
      <c r="BO33" s="230"/>
      <c r="BP33" s="230"/>
      <c r="BQ33" s="227">
        <v>27</v>
      </c>
      <c r="BR33" s="228"/>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8"/>
    </row>
    <row r="34" spans="1:131" ht="26.25" customHeight="1">
      <c r="A34" s="231">
        <v>7</v>
      </c>
      <c r="B34" s="1017" t="s">
        <v>415</v>
      </c>
      <c r="C34" s="1018"/>
      <c r="D34" s="1018"/>
      <c r="E34" s="1018"/>
      <c r="F34" s="1018"/>
      <c r="G34" s="1018"/>
      <c r="H34" s="1018"/>
      <c r="I34" s="1018"/>
      <c r="J34" s="1018"/>
      <c r="K34" s="1018"/>
      <c r="L34" s="1018"/>
      <c r="M34" s="1018"/>
      <c r="N34" s="1018"/>
      <c r="O34" s="1018"/>
      <c r="P34" s="1019"/>
      <c r="Q34" s="1025">
        <v>292</v>
      </c>
      <c r="R34" s="1026"/>
      <c r="S34" s="1026"/>
      <c r="T34" s="1026"/>
      <c r="U34" s="1026"/>
      <c r="V34" s="1026">
        <v>271</v>
      </c>
      <c r="W34" s="1026"/>
      <c r="X34" s="1026"/>
      <c r="Y34" s="1026"/>
      <c r="Z34" s="1026"/>
      <c r="AA34" s="1026">
        <v>20</v>
      </c>
      <c r="AB34" s="1026"/>
      <c r="AC34" s="1026"/>
      <c r="AD34" s="1026"/>
      <c r="AE34" s="1027"/>
      <c r="AF34" s="1022">
        <v>612</v>
      </c>
      <c r="AG34" s="1023"/>
      <c r="AH34" s="1023"/>
      <c r="AI34" s="1023"/>
      <c r="AJ34" s="1024"/>
      <c r="AK34" s="967">
        <v>253</v>
      </c>
      <c r="AL34" s="958"/>
      <c r="AM34" s="958"/>
      <c r="AN34" s="958"/>
      <c r="AO34" s="958"/>
      <c r="AP34" s="958">
        <v>457</v>
      </c>
      <c r="AQ34" s="958"/>
      <c r="AR34" s="958"/>
      <c r="AS34" s="958"/>
      <c r="AT34" s="958"/>
      <c r="AU34" s="958">
        <v>457</v>
      </c>
      <c r="AV34" s="958"/>
      <c r="AW34" s="958"/>
      <c r="AX34" s="958"/>
      <c r="AY34" s="958"/>
      <c r="AZ34" s="1028" t="s">
        <v>609</v>
      </c>
      <c r="BA34" s="1028"/>
      <c r="BB34" s="1028"/>
      <c r="BC34" s="1028"/>
      <c r="BD34" s="1028"/>
      <c r="BE34" s="959" t="s">
        <v>416</v>
      </c>
      <c r="BF34" s="959"/>
      <c r="BG34" s="959"/>
      <c r="BH34" s="959"/>
      <c r="BI34" s="960"/>
      <c r="BJ34" s="220"/>
      <c r="BK34" s="220"/>
      <c r="BL34" s="220"/>
      <c r="BM34" s="220"/>
      <c r="BN34" s="220"/>
      <c r="BO34" s="230"/>
      <c r="BP34" s="230"/>
      <c r="BQ34" s="227">
        <v>28</v>
      </c>
      <c r="BR34" s="228"/>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8"/>
    </row>
    <row r="35" spans="1:131" ht="26.25" customHeight="1">
      <c r="A35" s="231">
        <v>8</v>
      </c>
      <c r="B35" s="1017" t="s">
        <v>417</v>
      </c>
      <c r="C35" s="1018"/>
      <c r="D35" s="1018"/>
      <c r="E35" s="1018"/>
      <c r="F35" s="1018"/>
      <c r="G35" s="1018"/>
      <c r="H35" s="1018"/>
      <c r="I35" s="1018"/>
      <c r="J35" s="1018"/>
      <c r="K35" s="1018"/>
      <c r="L35" s="1018"/>
      <c r="M35" s="1018"/>
      <c r="N35" s="1018"/>
      <c r="O35" s="1018"/>
      <c r="P35" s="1019"/>
      <c r="Q35" s="1025">
        <v>583</v>
      </c>
      <c r="R35" s="1026"/>
      <c r="S35" s="1026"/>
      <c r="T35" s="1026"/>
      <c r="U35" s="1026"/>
      <c r="V35" s="1026">
        <v>398</v>
      </c>
      <c r="W35" s="1026"/>
      <c r="X35" s="1026"/>
      <c r="Y35" s="1026"/>
      <c r="Z35" s="1026"/>
      <c r="AA35" s="1026">
        <v>185</v>
      </c>
      <c r="AB35" s="1026"/>
      <c r="AC35" s="1026"/>
      <c r="AD35" s="1026"/>
      <c r="AE35" s="1027"/>
      <c r="AF35" s="1022">
        <v>2967</v>
      </c>
      <c r="AG35" s="1023"/>
      <c r="AH35" s="1023"/>
      <c r="AI35" s="1023"/>
      <c r="AJ35" s="1024"/>
      <c r="AK35" s="967">
        <v>0</v>
      </c>
      <c r="AL35" s="958"/>
      <c r="AM35" s="958"/>
      <c r="AN35" s="958"/>
      <c r="AO35" s="958"/>
      <c r="AP35" s="958">
        <v>1011</v>
      </c>
      <c r="AQ35" s="958"/>
      <c r="AR35" s="958"/>
      <c r="AS35" s="958"/>
      <c r="AT35" s="958"/>
      <c r="AU35" s="958" t="s">
        <v>609</v>
      </c>
      <c r="AV35" s="958"/>
      <c r="AW35" s="958"/>
      <c r="AX35" s="958"/>
      <c r="AY35" s="958"/>
      <c r="AZ35" s="1028" t="s">
        <v>609</v>
      </c>
      <c r="BA35" s="1028"/>
      <c r="BB35" s="1028"/>
      <c r="BC35" s="1028"/>
      <c r="BD35" s="1028"/>
      <c r="BE35" s="959" t="s">
        <v>414</v>
      </c>
      <c r="BF35" s="959"/>
      <c r="BG35" s="959"/>
      <c r="BH35" s="959"/>
      <c r="BI35" s="960"/>
      <c r="BJ35" s="220"/>
      <c r="BK35" s="220"/>
      <c r="BL35" s="220"/>
      <c r="BM35" s="220"/>
      <c r="BN35" s="220"/>
      <c r="BO35" s="230"/>
      <c r="BP35" s="230"/>
      <c r="BQ35" s="227">
        <v>29</v>
      </c>
      <c r="BR35" s="228"/>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8"/>
    </row>
    <row r="36" spans="1:131" ht="26.25" customHeight="1">
      <c r="A36" s="231">
        <v>9</v>
      </c>
      <c r="B36" s="1017" t="s">
        <v>418</v>
      </c>
      <c r="C36" s="1018"/>
      <c r="D36" s="1018"/>
      <c r="E36" s="1018"/>
      <c r="F36" s="1018"/>
      <c r="G36" s="1018"/>
      <c r="H36" s="1018"/>
      <c r="I36" s="1018"/>
      <c r="J36" s="1018"/>
      <c r="K36" s="1018"/>
      <c r="L36" s="1018"/>
      <c r="M36" s="1018"/>
      <c r="N36" s="1018"/>
      <c r="O36" s="1018"/>
      <c r="P36" s="1019"/>
      <c r="Q36" s="1025">
        <v>14186</v>
      </c>
      <c r="R36" s="1026"/>
      <c r="S36" s="1026"/>
      <c r="T36" s="1026"/>
      <c r="U36" s="1026"/>
      <c r="V36" s="1026">
        <v>12898</v>
      </c>
      <c r="W36" s="1026"/>
      <c r="X36" s="1026"/>
      <c r="Y36" s="1026"/>
      <c r="Z36" s="1026"/>
      <c r="AA36" s="1026">
        <v>1288</v>
      </c>
      <c r="AB36" s="1026"/>
      <c r="AC36" s="1026"/>
      <c r="AD36" s="1026"/>
      <c r="AE36" s="1027"/>
      <c r="AF36" s="1022">
        <v>9541</v>
      </c>
      <c r="AG36" s="1023"/>
      <c r="AH36" s="1023"/>
      <c r="AI36" s="1023"/>
      <c r="AJ36" s="1024"/>
      <c r="AK36" s="967">
        <v>6371</v>
      </c>
      <c r="AL36" s="958"/>
      <c r="AM36" s="958"/>
      <c r="AN36" s="958"/>
      <c r="AO36" s="958"/>
      <c r="AP36" s="958">
        <v>110937</v>
      </c>
      <c r="AQ36" s="958"/>
      <c r="AR36" s="958"/>
      <c r="AS36" s="958"/>
      <c r="AT36" s="958"/>
      <c r="AU36" s="958">
        <v>69891</v>
      </c>
      <c r="AV36" s="958"/>
      <c r="AW36" s="958"/>
      <c r="AX36" s="958"/>
      <c r="AY36" s="958"/>
      <c r="AZ36" s="1028" t="s">
        <v>609</v>
      </c>
      <c r="BA36" s="1028"/>
      <c r="BB36" s="1028"/>
      <c r="BC36" s="1028"/>
      <c r="BD36" s="1028"/>
      <c r="BE36" s="959" t="s">
        <v>419</v>
      </c>
      <c r="BF36" s="959"/>
      <c r="BG36" s="959"/>
      <c r="BH36" s="959"/>
      <c r="BI36" s="960"/>
      <c r="BJ36" s="220"/>
      <c r="BK36" s="220"/>
      <c r="BL36" s="220"/>
      <c r="BM36" s="220"/>
      <c r="BN36" s="220"/>
      <c r="BO36" s="230"/>
      <c r="BP36" s="230"/>
      <c r="BQ36" s="227">
        <v>30</v>
      </c>
      <c r="BR36" s="228"/>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8"/>
    </row>
    <row r="37" spans="1:131" ht="26.25" customHeight="1">
      <c r="A37" s="231">
        <v>10</v>
      </c>
      <c r="B37" s="1017" t="s">
        <v>420</v>
      </c>
      <c r="C37" s="1018"/>
      <c r="D37" s="1018"/>
      <c r="E37" s="1018"/>
      <c r="F37" s="1018"/>
      <c r="G37" s="1018"/>
      <c r="H37" s="1018"/>
      <c r="I37" s="1018"/>
      <c r="J37" s="1018"/>
      <c r="K37" s="1018"/>
      <c r="L37" s="1018"/>
      <c r="M37" s="1018"/>
      <c r="N37" s="1018"/>
      <c r="O37" s="1018"/>
      <c r="P37" s="1019"/>
      <c r="Q37" s="1025">
        <v>28</v>
      </c>
      <c r="R37" s="1026"/>
      <c r="S37" s="1026"/>
      <c r="T37" s="1026"/>
      <c r="U37" s="1026"/>
      <c r="V37" s="1026">
        <v>28</v>
      </c>
      <c r="W37" s="1026"/>
      <c r="X37" s="1026"/>
      <c r="Y37" s="1026"/>
      <c r="Z37" s="1026"/>
      <c r="AA37" s="1026" t="s">
        <v>609</v>
      </c>
      <c r="AB37" s="1026"/>
      <c r="AC37" s="1026"/>
      <c r="AD37" s="1026"/>
      <c r="AE37" s="1027"/>
      <c r="AF37" s="1022" t="s">
        <v>391</v>
      </c>
      <c r="AG37" s="1023"/>
      <c r="AH37" s="1023"/>
      <c r="AI37" s="1023"/>
      <c r="AJ37" s="1024"/>
      <c r="AK37" s="967">
        <v>17</v>
      </c>
      <c r="AL37" s="958"/>
      <c r="AM37" s="958"/>
      <c r="AN37" s="958"/>
      <c r="AO37" s="958"/>
      <c r="AP37" s="958" t="s">
        <v>609</v>
      </c>
      <c r="AQ37" s="958"/>
      <c r="AR37" s="958"/>
      <c r="AS37" s="958"/>
      <c r="AT37" s="958"/>
      <c r="AU37" s="958" t="s">
        <v>609</v>
      </c>
      <c r="AV37" s="958"/>
      <c r="AW37" s="958"/>
      <c r="AX37" s="958"/>
      <c r="AY37" s="958"/>
      <c r="AZ37" s="1028" t="s">
        <v>609</v>
      </c>
      <c r="BA37" s="1028"/>
      <c r="BB37" s="1028"/>
      <c r="BC37" s="1028"/>
      <c r="BD37" s="1028"/>
      <c r="BE37" s="959" t="s">
        <v>421</v>
      </c>
      <c r="BF37" s="959"/>
      <c r="BG37" s="959"/>
      <c r="BH37" s="959"/>
      <c r="BI37" s="960"/>
      <c r="BJ37" s="220"/>
      <c r="BK37" s="220"/>
      <c r="BL37" s="220"/>
      <c r="BM37" s="220"/>
      <c r="BN37" s="220"/>
      <c r="BO37" s="230"/>
      <c r="BP37" s="230"/>
      <c r="BQ37" s="227">
        <v>31</v>
      </c>
      <c r="BR37" s="228"/>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8"/>
    </row>
    <row r="38" spans="1:131" ht="26.25" customHeight="1">
      <c r="A38" s="231">
        <v>11</v>
      </c>
      <c r="B38" s="1017" t="s">
        <v>422</v>
      </c>
      <c r="C38" s="1018"/>
      <c r="D38" s="1018"/>
      <c r="E38" s="1018"/>
      <c r="F38" s="1018"/>
      <c r="G38" s="1018"/>
      <c r="H38" s="1018"/>
      <c r="I38" s="1018"/>
      <c r="J38" s="1018"/>
      <c r="K38" s="1018"/>
      <c r="L38" s="1018"/>
      <c r="M38" s="1018"/>
      <c r="N38" s="1018"/>
      <c r="O38" s="1018"/>
      <c r="P38" s="1019"/>
      <c r="Q38" s="1025">
        <v>757</v>
      </c>
      <c r="R38" s="1026"/>
      <c r="S38" s="1026"/>
      <c r="T38" s="1026"/>
      <c r="U38" s="1026"/>
      <c r="V38" s="1026">
        <v>735</v>
      </c>
      <c r="W38" s="1026"/>
      <c r="X38" s="1026"/>
      <c r="Y38" s="1026"/>
      <c r="Z38" s="1026"/>
      <c r="AA38" s="1026">
        <v>22</v>
      </c>
      <c r="AB38" s="1026"/>
      <c r="AC38" s="1026"/>
      <c r="AD38" s="1026"/>
      <c r="AE38" s="1027"/>
      <c r="AF38" s="1022">
        <v>22</v>
      </c>
      <c r="AG38" s="1023"/>
      <c r="AH38" s="1023"/>
      <c r="AI38" s="1023"/>
      <c r="AJ38" s="1024"/>
      <c r="AK38" s="967">
        <v>227</v>
      </c>
      <c r="AL38" s="958"/>
      <c r="AM38" s="958"/>
      <c r="AN38" s="958"/>
      <c r="AO38" s="958"/>
      <c r="AP38" s="958">
        <v>344</v>
      </c>
      <c r="AQ38" s="958"/>
      <c r="AR38" s="958"/>
      <c r="AS38" s="958"/>
      <c r="AT38" s="958"/>
      <c r="AU38" s="958">
        <v>217</v>
      </c>
      <c r="AV38" s="958"/>
      <c r="AW38" s="958"/>
      <c r="AX38" s="958"/>
      <c r="AY38" s="958"/>
      <c r="AZ38" s="1028" t="s">
        <v>609</v>
      </c>
      <c r="BA38" s="1028"/>
      <c r="BB38" s="1028"/>
      <c r="BC38" s="1028"/>
      <c r="BD38" s="1028"/>
      <c r="BE38" s="959" t="s">
        <v>421</v>
      </c>
      <c r="BF38" s="959"/>
      <c r="BG38" s="959"/>
      <c r="BH38" s="959"/>
      <c r="BI38" s="960"/>
      <c r="BJ38" s="220"/>
      <c r="BK38" s="220"/>
      <c r="BL38" s="220"/>
      <c r="BM38" s="220"/>
      <c r="BN38" s="220"/>
      <c r="BO38" s="230"/>
      <c r="BP38" s="230"/>
      <c r="BQ38" s="227">
        <v>32</v>
      </c>
      <c r="BR38" s="228"/>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8"/>
    </row>
    <row r="39" spans="1:131" ht="26.25" customHeight="1">
      <c r="A39" s="231">
        <v>12</v>
      </c>
      <c r="B39" s="1017" t="s">
        <v>423</v>
      </c>
      <c r="C39" s="1018"/>
      <c r="D39" s="1018"/>
      <c r="E39" s="1018"/>
      <c r="F39" s="1018"/>
      <c r="G39" s="1018"/>
      <c r="H39" s="1018"/>
      <c r="I39" s="1018"/>
      <c r="J39" s="1018"/>
      <c r="K39" s="1018"/>
      <c r="L39" s="1018"/>
      <c r="M39" s="1018"/>
      <c r="N39" s="1018"/>
      <c r="O39" s="1018"/>
      <c r="P39" s="1019"/>
      <c r="Q39" s="1025">
        <v>1618</v>
      </c>
      <c r="R39" s="1026"/>
      <c r="S39" s="1026"/>
      <c r="T39" s="1026"/>
      <c r="U39" s="1026"/>
      <c r="V39" s="1026">
        <v>433</v>
      </c>
      <c r="W39" s="1026"/>
      <c r="X39" s="1026"/>
      <c r="Y39" s="1026"/>
      <c r="Z39" s="1026"/>
      <c r="AA39" s="1026">
        <v>1185</v>
      </c>
      <c r="AB39" s="1026"/>
      <c r="AC39" s="1026"/>
      <c r="AD39" s="1026"/>
      <c r="AE39" s="1027"/>
      <c r="AF39" s="1022">
        <v>1144</v>
      </c>
      <c r="AG39" s="1023"/>
      <c r="AH39" s="1023"/>
      <c r="AI39" s="1023"/>
      <c r="AJ39" s="1024"/>
      <c r="AK39" s="967">
        <v>20</v>
      </c>
      <c r="AL39" s="958"/>
      <c r="AM39" s="958"/>
      <c r="AN39" s="958"/>
      <c r="AO39" s="958"/>
      <c r="AP39" s="958" t="s">
        <v>609</v>
      </c>
      <c r="AQ39" s="958"/>
      <c r="AR39" s="958"/>
      <c r="AS39" s="958"/>
      <c r="AT39" s="958"/>
      <c r="AU39" s="958" t="s">
        <v>609</v>
      </c>
      <c r="AV39" s="958"/>
      <c r="AW39" s="958"/>
      <c r="AX39" s="958"/>
      <c r="AY39" s="958"/>
      <c r="AZ39" s="1028" t="s">
        <v>609</v>
      </c>
      <c r="BA39" s="1028"/>
      <c r="BB39" s="1028"/>
      <c r="BC39" s="1028"/>
      <c r="BD39" s="1028"/>
      <c r="BE39" s="959" t="s">
        <v>421</v>
      </c>
      <c r="BF39" s="959"/>
      <c r="BG39" s="959"/>
      <c r="BH39" s="959"/>
      <c r="BI39" s="960"/>
      <c r="BJ39" s="220"/>
      <c r="BK39" s="220"/>
      <c r="BL39" s="220"/>
      <c r="BM39" s="220"/>
      <c r="BN39" s="220"/>
      <c r="BO39" s="230"/>
      <c r="BP39" s="230"/>
      <c r="BQ39" s="227">
        <v>33</v>
      </c>
      <c r="BR39" s="228"/>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8"/>
    </row>
    <row r="40" spans="1:131" ht="26.25" customHeight="1">
      <c r="A40" s="227">
        <v>13</v>
      </c>
      <c r="B40" s="1017" t="s">
        <v>424</v>
      </c>
      <c r="C40" s="1018"/>
      <c r="D40" s="1018"/>
      <c r="E40" s="1018"/>
      <c r="F40" s="1018"/>
      <c r="G40" s="1018"/>
      <c r="H40" s="1018"/>
      <c r="I40" s="1018"/>
      <c r="J40" s="1018"/>
      <c r="K40" s="1018"/>
      <c r="L40" s="1018"/>
      <c r="M40" s="1018"/>
      <c r="N40" s="1018"/>
      <c r="O40" s="1018"/>
      <c r="P40" s="1019"/>
      <c r="Q40" s="1025">
        <v>1337</v>
      </c>
      <c r="R40" s="1026"/>
      <c r="S40" s="1026"/>
      <c r="T40" s="1026"/>
      <c r="U40" s="1026"/>
      <c r="V40" s="1026">
        <v>1337</v>
      </c>
      <c r="W40" s="1026"/>
      <c r="X40" s="1026"/>
      <c r="Y40" s="1026"/>
      <c r="Z40" s="1026"/>
      <c r="AA40" s="1026" t="s">
        <v>609</v>
      </c>
      <c r="AB40" s="1026"/>
      <c r="AC40" s="1026"/>
      <c r="AD40" s="1026"/>
      <c r="AE40" s="1027"/>
      <c r="AF40" s="1022" t="s">
        <v>425</v>
      </c>
      <c r="AG40" s="1023"/>
      <c r="AH40" s="1023"/>
      <c r="AI40" s="1023"/>
      <c r="AJ40" s="1024"/>
      <c r="AK40" s="967">
        <v>368</v>
      </c>
      <c r="AL40" s="958"/>
      <c r="AM40" s="958"/>
      <c r="AN40" s="958"/>
      <c r="AO40" s="958"/>
      <c r="AP40" s="958">
        <v>1039</v>
      </c>
      <c r="AQ40" s="958"/>
      <c r="AR40" s="958"/>
      <c r="AS40" s="958"/>
      <c r="AT40" s="958"/>
      <c r="AU40" s="958">
        <v>739</v>
      </c>
      <c r="AV40" s="958"/>
      <c r="AW40" s="958"/>
      <c r="AX40" s="958"/>
      <c r="AY40" s="958"/>
      <c r="AZ40" s="1028" t="s">
        <v>609</v>
      </c>
      <c r="BA40" s="1028"/>
      <c r="BB40" s="1028"/>
      <c r="BC40" s="1028"/>
      <c r="BD40" s="1028"/>
      <c r="BE40" s="959" t="s">
        <v>426</v>
      </c>
      <c r="BF40" s="959"/>
      <c r="BG40" s="959"/>
      <c r="BH40" s="959"/>
      <c r="BI40" s="960"/>
      <c r="BJ40" s="220"/>
      <c r="BK40" s="220"/>
      <c r="BL40" s="220"/>
      <c r="BM40" s="220"/>
      <c r="BN40" s="220"/>
      <c r="BO40" s="230"/>
      <c r="BP40" s="230"/>
      <c r="BQ40" s="227">
        <v>34</v>
      </c>
      <c r="BR40" s="228"/>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8"/>
    </row>
    <row r="41" spans="1:131" ht="26.25" customHeight="1">
      <c r="A41" s="227">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0"/>
      <c r="BK41" s="220"/>
      <c r="BL41" s="220"/>
      <c r="BM41" s="220"/>
      <c r="BN41" s="220"/>
      <c r="BO41" s="230"/>
      <c r="BP41" s="230"/>
      <c r="BQ41" s="227">
        <v>35</v>
      </c>
      <c r="BR41" s="228"/>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8"/>
    </row>
    <row r="42" spans="1:131" ht="26.25" customHeight="1">
      <c r="A42" s="227">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0"/>
      <c r="BK42" s="220"/>
      <c r="BL42" s="220"/>
      <c r="BM42" s="220"/>
      <c r="BN42" s="220"/>
      <c r="BO42" s="230"/>
      <c r="BP42" s="230"/>
      <c r="BQ42" s="227">
        <v>36</v>
      </c>
      <c r="BR42" s="228"/>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8"/>
    </row>
    <row r="43" spans="1:131" ht="26.25" customHeight="1">
      <c r="A43" s="227">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0"/>
      <c r="BK43" s="220"/>
      <c r="BL43" s="220"/>
      <c r="BM43" s="220"/>
      <c r="BN43" s="220"/>
      <c r="BO43" s="230"/>
      <c r="BP43" s="230"/>
      <c r="BQ43" s="227">
        <v>37</v>
      </c>
      <c r="BR43" s="228"/>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8"/>
    </row>
    <row r="44" spans="1:131" ht="26.25" customHeight="1">
      <c r="A44" s="227">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0"/>
      <c r="BK44" s="220"/>
      <c r="BL44" s="220"/>
      <c r="BM44" s="220"/>
      <c r="BN44" s="220"/>
      <c r="BO44" s="230"/>
      <c r="BP44" s="230"/>
      <c r="BQ44" s="227">
        <v>38</v>
      </c>
      <c r="BR44" s="228"/>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8"/>
    </row>
    <row r="45" spans="1:131" ht="26.25" customHeight="1">
      <c r="A45" s="227">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0"/>
      <c r="BK45" s="220"/>
      <c r="BL45" s="220"/>
      <c r="BM45" s="220"/>
      <c r="BN45" s="220"/>
      <c r="BO45" s="230"/>
      <c r="BP45" s="230"/>
      <c r="BQ45" s="227">
        <v>39</v>
      </c>
      <c r="BR45" s="228"/>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8"/>
    </row>
    <row r="46" spans="1:131" ht="26.25" customHeight="1">
      <c r="A46" s="227">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0"/>
      <c r="BK46" s="220"/>
      <c r="BL46" s="220"/>
      <c r="BM46" s="220"/>
      <c r="BN46" s="220"/>
      <c r="BO46" s="230"/>
      <c r="BP46" s="230"/>
      <c r="BQ46" s="227">
        <v>40</v>
      </c>
      <c r="BR46" s="228"/>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8"/>
    </row>
    <row r="47" spans="1:131" ht="26.25" customHeight="1">
      <c r="A47" s="227">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0"/>
      <c r="BK47" s="220"/>
      <c r="BL47" s="220"/>
      <c r="BM47" s="220"/>
      <c r="BN47" s="220"/>
      <c r="BO47" s="230"/>
      <c r="BP47" s="230"/>
      <c r="BQ47" s="227">
        <v>41</v>
      </c>
      <c r="BR47" s="228"/>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8"/>
    </row>
    <row r="48" spans="1:131" ht="26.25" customHeight="1">
      <c r="A48" s="227">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0"/>
      <c r="BK48" s="220"/>
      <c r="BL48" s="220"/>
      <c r="BM48" s="220"/>
      <c r="BN48" s="220"/>
      <c r="BO48" s="230"/>
      <c r="BP48" s="230"/>
      <c r="BQ48" s="227">
        <v>42</v>
      </c>
      <c r="BR48" s="228"/>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8"/>
    </row>
    <row r="49" spans="1:131" ht="26.25" customHeight="1">
      <c r="A49" s="227">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0"/>
      <c r="BK49" s="220"/>
      <c r="BL49" s="220"/>
      <c r="BM49" s="220"/>
      <c r="BN49" s="220"/>
      <c r="BO49" s="230"/>
      <c r="BP49" s="230"/>
      <c r="BQ49" s="227">
        <v>43</v>
      </c>
      <c r="BR49" s="228"/>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8"/>
    </row>
    <row r="50" spans="1:131" ht="26.25" customHeight="1">
      <c r="A50" s="227">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0"/>
      <c r="BK50" s="220"/>
      <c r="BL50" s="220"/>
      <c r="BM50" s="220"/>
      <c r="BN50" s="220"/>
      <c r="BO50" s="230"/>
      <c r="BP50" s="230"/>
      <c r="BQ50" s="227">
        <v>44</v>
      </c>
      <c r="BR50" s="228"/>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8"/>
    </row>
    <row r="51" spans="1:131" ht="26.25" customHeight="1">
      <c r="A51" s="227">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0"/>
      <c r="BK51" s="220"/>
      <c r="BL51" s="220"/>
      <c r="BM51" s="220"/>
      <c r="BN51" s="220"/>
      <c r="BO51" s="230"/>
      <c r="BP51" s="230"/>
      <c r="BQ51" s="227">
        <v>45</v>
      </c>
      <c r="BR51" s="228"/>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8"/>
    </row>
    <row r="52" spans="1:131" ht="26.25" customHeight="1">
      <c r="A52" s="227">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0"/>
      <c r="BK52" s="220"/>
      <c r="BL52" s="220"/>
      <c r="BM52" s="220"/>
      <c r="BN52" s="220"/>
      <c r="BO52" s="230"/>
      <c r="BP52" s="230"/>
      <c r="BQ52" s="227">
        <v>46</v>
      </c>
      <c r="BR52" s="228"/>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8"/>
    </row>
    <row r="53" spans="1:131" ht="26.25" customHeight="1">
      <c r="A53" s="227">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0"/>
      <c r="BK53" s="220"/>
      <c r="BL53" s="220"/>
      <c r="BM53" s="220"/>
      <c r="BN53" s="220"/>
      <c r="BO53" s="230"/>
      <c r="BP53" s="230"/>
      <c r="BQ53" s="227">
        <v>47</v>
      </c>
      <c r="BR53" s="228"/>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8"/>
    </row>
    <row r="54" spans="1:131" ht="26.25" customHeight="1">
      <c r="A54" s="227">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0"/>
      <c r="BK54" s="220"/>
      <c r="BL54" s="220"/>
      <c r="BM54" s="220"/>
      <c r="BN54" s="220"/>
      <c r="BO54" s="230"/>
      <c r="BP54" s="230"/>
      <c r="BQ54" s="227">
        <v>48</v>
      </c>
      <c r="BR54" s="228"/>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8"/>
    </row>
    <row r="55" spans="1:131" ht="26.25" customHeight="1">
      <c r="A55" s="227">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0"/>
      <c r="BK55" s="220"/>
      <c r="BL55" s="220"/>
      <c r="BM55" s="220"/>
      <c r="BN55" s="220"/>
      <c r="BO55" s="230"/>
      <c r="BP55" s="230"/>
      <c r="BQ55" s="227">
        <v>49</v>
      </c>
      <c r="BR55" s="228"/>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8"/>
    </row>
    <row r="56" spans="1:131" ht="26.25" customHeight="1">
      <c r="A56" s="227">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0"/>
      <c r="BK56" s="220"/>
      <c r="BL56" s="220"/>
      <c r="BM56" s="220"/>
      <c r="BN56" s="220"/>
      <c r="BO56" s="230"/>
      <c r="BP56" s="230"/>
      <c r="BQ56" s="227">
        <v>50</v>
      </c>
      <c r="BR56" s="228"/>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8"/>
    </row>
    <row r="57" spans="1:131" ht="26.25" customHeight="1">
      <c r="A57" s="227">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0"/>
      <c r="BK57" s="220"/>
      <c r="BL57" s="220"/>
      <c r="BM57" s="220"/>
      <c r="BN57" s="220"/>
      <c r="BO57" s="230"/>
      <c r="BP57" s="230"/>
      <c r="BQ57" s="227">
        <v>51</v>
      </c>
      <c r="BR57" s="228"/>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8"/>
    </row>
    <row r="58" spans="1:131" ht="26.25" customHeight="1">
      <c r="A58" s="227">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0"/>
      <c r="BK58" s="220"/>
      <c r="BL58" s="220"/>
      <c r="BM58" s="220"/>
      <c r="BN58" s="220"/>
      <c r="BO58" s="230"/>
      <c r="BP58" s="230"/>
      <c r="BQ58" s="227">
        <v>52</v>
      </c>
      <c r="BR58" s="228"/>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8"/>
    </row>
    <row r="59" spans="1:131" ht="26.25" customHeight="1">
      <c r="A59" s="227">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0"/>
      <c r="BK59" s="220"/>
      <c r="BL59" s="220"/>
      <c r="BM59" s="220"/>
      <c r="BN59" s="220"/>
      <c r="BO59" s="230"/>
      <c r="BP59" s="230"/>
      <c r="BQ59" s="227">
        <v>53</v>
      </c>
      <c r="BR59" s="228"/>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8"/>
    </row>
    <row r="60" spans="1:131" ht="26.25" customHeight="1">
      <c r="A60" s="227">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0"/>
      <c r="BK60" s="220"/>
      <c r="BL60" s="220"/>
      <c r="BM60" s="220"/>
      <c r="BN60" s="220"/>
      <c r="BO60" s="230"/>
      <c r="BP60" s="230"/>
      <c r="BQ60" s="227">
        <v>54</v>
      </c>
      <c r="BR60" s="228"/>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8"/>
    </row>
    <row r="61" spans="1:131" ht="26.25" customHeight="1" thickBot="1">
      <c r="A61" s="227">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0"/>
      <c r="BK61" s="220"/>
      <c r="BL61" s="220"/>
      <c r="BM61" s="220"/>
      <c r="BN61" s="220"/>
      <c r="BO61" s="230"/>
      <c r="BP61" s="230"/>
      <c r="BQ61" s="227">
        <v>55</v>
      </c>
      <c r="BR61" s="228"/>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8"/>
    </row>
    <row r="62" spans="1:131" ht="26.25" customHeight="1">
      <c r="A62" s="227">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427</v>
      </c>
      <c r="BK62" s="1015"/>
      <c r="BL62" s="1015"/>
      <c r="BM62" s="1015"/>
      <c r="BN62" s="1016"/>
      <c r="BO62" s="230"/>
      <c r="BP62" s="230"/>
      <c r="BQ62" s="227">
        <v>56</v>
      </c>
      <c r="BR62" s="228"/>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8"/>
    </row>
    <row r="63" spans="1:131" ht="26.25" customHeight="1" thickBot="1">
      <c r="A63" s="229" t="s">
        <v>395</v>
      </c>
      <c r="B63" s="924" t="s">
        <v>428</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33044</v>
      </c>
      <c r="AG63" s="946"/>
      <c r="AH63" s="946"/>
      <c r="AI63" s="946"/>
      <c r="AJ63" s="1009"/>
      <c r="AK63" s="1010"/>
      <c r="AL63" s="950"/>
      <c r="AM63" s="950"/>
      <c r="AN63" s="950"/>
      <c r="AO63" s="950"/>
      <c r="AP63" s="946">
        <v>128906</v>
      </c>
      <c r="AQ63" s="946"/>
      <c r="AR63" s="946"/>
      <c r="AS63" s="946"/>
      <c r="AT63" s="946"/>
      <c r="AU63" s="946">
        <v>71847</v>
      </c>
      <c r="AV63" s="946"/>
      <c r="AW63" s="946"/>
      <c r="AX63" s="946"/>
      <c r="AY63" s="946"/>
      <c r="AZ63" s="1004"/>
      <c r="BA63" s="1004"/>
      <c r="BB63" s="1004"/>
      <c r="BC63" s="1004"/>
      <c r="BD63" s="1004"/>
      <c r="BE63" s="947"/>
      <c r="BF63" s="947"/>
      <c r="BG63" s="947"/>
      <c r="BH63" s="947"/>
      <c r="BI63" s="948"/>
      <c r="BJ63" s="1005" t="s">
        <v>429</v>
      </c>
      <c r="BK63" s="940"/>
      <c r="BL63" s="940"/>
      <c r="BM63" s="940"/>
      <c r="BN63" s="1006"/>
      <c r="BO63" s="230"/>
      <c r="BP63" s="230"/>
      <c r="BQ63" s="227">
        <v>57</v>
      </c>
      <c r="BR63" s="228"/>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8"/>
    </row>
    <row r="64" spans="1:131" ht="26.25" customHeight="1">
      <c r="A64" s="230"/>
      <c r="B64" s="230"/>
      <c r="C64" s="230"/>
      <c r="D64" s="230"/>
      <c r="E64" s="230"/>
      <c r="F64" s="230"/>
      <c r="G64" s="230"/>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0"/>
      <c r="AY64" s="230"/>
      <c r="AZ64" s="230"/>
      <c r="BA64" s="230"/>
      <c r="BB64" s="230"/>
      <c r="BC64" s="230"/>
      <c r="BD64" s="230"/>
      <c r="BE64" s="230"/>
      <c r="BF64" s="230"/>
      <c r="BG64" s="230"/>
      <c r="BH64" s="230"/>
      <c r="BI64" s="230"/>
      <c r="BJ64" s="230"/>
      <c r="BK64" s="230"/>
      <c r="BL64" s="230"/>
      <c r="BM64" s="230"/>
      <c r="BN64" s="230"/>
      <c r="BO64" s="230"/>
      <c r="BP64" s="230"/>
      <c r="BQ64" s="227">
        <v>58</v>
      </c>
      <c r="BR64" s="228"/>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8"/>
    </row>
    <row r="65" spans="1:131" ht="26.25" customHeight="1" thickBot="1">
      <c r="A65" s="220" t="s">
        <v>430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30"/>
      <c r="BF65" s="230"/>
      <c r="BG65" s="230"/>
      <c r="BH65" s="230"/>
      <c r="BI65" s="230"/>
      <c r="BJ65" s="230"/>
      <c r="BK65" s="230"/>
      <c r="BL65" s="230"/>
      <c r="BM65" s="230"/>
      <c r="BN65" s="230"/>
      <c r="BO65" s="230"/>
      <c r="BP65" s="230"/>
      <c r="BQ65" s="227">
        <v>59</v>
      </c>
      <c r="BR65" s="228"/>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8"/>
    </row>
    <row r="66" spans="1:131" ht="26.25" customHeight="1">
      <c r="A66" s="982" t="s">
        <v>431</v>
      </c>
      <c r="B66" s="983"/>
      <c r="C66" s="983"/>
      <c r="D66" s="983"/>
      <c r="E66" s="983"/>
      <c r="F66" s="983"/>
      <c r="G66" s="983"/>
      <c r="H66" s="983"/>
      <c r="I66" s="983"/>
      <c r="J66" s="983"/>
      <c r="K66" s="983"/>
      <c r="L66" s="983"/>
      <c r="M66" s="983"/>
      <c r="N66" s="983"/>
      <c r="O66" s="983"/>
      <c r="P66" s="984"/>
      <c r="Q66" s="988" t="s">
        <v>432</v>
      </c>
      <c r="R66" s="989"/>
      <c r="S66" s="989"/>
      <c r="T66" s="989"/>
      <c r="U66" s="990"/>
      <c r="V66" s="988" t="s">
        <v>433</v>
      </c>
      <c r="W66" s="989"/>
      <c r="X66" s="989"/>
      <c r="Y66" s="989"/>
      <c r="Z66" s="990"/>
      <c r="AA66" s="988" t="s">
        <v>434</v>
      </c>
      <c r="AB66" s="989"/>
      <c r="AC66" s="989"/>
      <c r="AD66" s="989"/>
      <c r="AE66" s="990"/>
      <c r="AF66" s="994" t="s">
        <v>435</v>
      </c>
      <c r="AG66" s="995"/>
      <c r="AH66" s="995"/>
      <c r="AI66" s="995"/>
      <c r="AJ66" s="996"/>
      <c r="AK66" s="988" t="s">
        <v>404</v>
      </c>
      <c r="AL66" s="983"/>
      <c r="AM66" s="983"/>
      <c r="AN66" s="983"/>
      <c r="AO66" s="984"/>
      <c r="AP66" s="988" t="s">
        <v>436</v>
      </c>
      <c r="AQ66" s="989"/>
      <c r="AR66" s="989"/>
      <c r="AS66" s="989"/>
      <c r="AT66" s="990"/>
      <c r="AU66" s="988" t="s">
        <v>437</v>
      </c>
      <c r="AV66" s="989"/>
      <c r="AW66" s="989"/>
      <c r="AX66" s="989"/>
      <c r="AY66" s="990"/>
      <c r="AZ66" s="988" t="s">
        <v>379</v>
      </c>
      <c r="BA66" s="989"/>
      <c r="BB66" s="989"/>
      <c r="BC66" s="989"/>
      <c r="BD66" s="1002"/>
      <c r="BE66" s="230"/>
      <c r="BF66" s="230"/>
      <c r="BG66" s="230"/>
      <c r="BH66" s="230"/>
      <c r="BI66" s="230"/>
      <c r="BJ66" s="230"/>
      <c r="BK66" s="230"/>
      <c r="BL66" s="230"/>
      <c r="BM66" s="230"/>
      <c r="BN66" s="230"/>
      <c r="BO66" s="230"/>
      <c r="BP66" s="230"/>
      <c r="BQ66" s="227">
        <v>60</v>
      </c>
      <c r="BR66" s="232"/>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8"/>
    </row>
    <row r="67" spans="1:131" ht="26.25" customHeight="1" thickBot="1">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0"/>
      <c r="BF67" s="230"/>
      <c r="BG67" s="230"/>
      <c r="BH67" s="230"/>
      <c r="BI67" s="230"/>
      <c r="BJ67" s="230"/>
      <c r="BK67" s="230"/>
      <c r="BL67" s="230"/>
      <c r="BM67" s="230"/>
      <c r="BN67" s="230"/>
      <c r="BO67" s="230"/>
      <c r="BP67" s="230"/>
      <c r="BQ67" s="227">
        <v>61</v>
      </c>
      <c r="BR67" s="232"/>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8"/>
    </row>
    <row r="68" spans="1:131" ht="26.25" customHeight="1" thickTop="1">
      <c r="A68" s="225">
        <v>1</v>
      </c>
      <c r="B68" s="972" t="s">
        <v>610</v>
      </c>
      <c r="C68" s="973"/>
      <c r="D68" s="973"/>
      <c r="E68" s="973"/>
      <c r="F68" s="973"/>
      <c r="G68" s="973"/>
      <c r="H68" s="973"/>
      <c r="I68" s="973"/>
      <c r="J68" s="973"/>
      <c r="K68" s="973"/>
      <c r="L68" s="973"/>
      <c r="M68" s="973"/>
      <c r="N68" s="973"/>
      <c r="O68" s="973"/>
      <c r="P68" s="974"/>
      <c r="Q68" s="975">
        <v>468</v>
      </c>
      <c r="R68" s="969"/>
      <c r="S68" s="969"/>
      <c r="T68" s="969"/>
      <c r="U68" s="969"/>
      <c r="V68" s="969">
        <v>419</v>
      </c>
      <c r="W68" s="969"/>
      <c r="X68" s="969"/>
      <c r="Y68" s="969"/>
      <c r="Z68" s="969"/>
      <c r="AA68" s="969">
        <v>48</v>
      </c>
      <c r="AB68" s="969"/>
      <c r="AC68" s="969"/>
      <c r="AD68" s="969"/>
      <c r="AE68" s="969"/>
      <c r="AF68" s="969">
        <v>48</v>
      </c>
      <c r="AG68" s="969"/>
      <c r="AH68" s="969"/>
      <c r="AI68" s="969"/>
      <c r="AJ68" s="969"/>
      <c r="AK68" s="969">
        <v>13</v>
      </c>
      <c r="AL68" s="969"/>
      <c r="AM68" s="969"/>
      <c r="AN68" s="969"/>
      <c r="AO68" s="969"/>
      <c r="AP68" s="969" t="s">
        <v>609</v>
      </c>
      <c r="AQ68" s="969"/>
      <c r="AR68" s="969"/>
      <c r="AS68" s="969"/>
      <c r="AT68" s="969"/>
      <c r="AU68" s="969" t="s">
        <v>609</v>
      </c>
      <c r="AV68" s="969"/>
      <c r="AW68" s="969"/>
      <c r="AX68" s="969"/>
      <c r="AY68" s="969"/>
      <c r="AZ68" s="970"/>
      <c r="BA68" s="970"/>
      <c r="BB68" s="970"/>
      <c r="BC68" s="970"/>
      <c r="BD68" s="971"/>
      <c r="BE68" s="230"/>
      <c r="BF68" s="230"/>
      <c r="BG68" s="230"/>
      <c r="BH68" s="230"/>
      <c r="BI68" s="230"/>
      <c r="BJ68" s="230"/>
      <c r="BK68" s="230"/>
      <c r="BL68" s="230"/>
      <c r="BM68" s="230"/>
      <c r="BN68" s="230"/>
      <c r="BO68" s="230"/>
      <c r="BP68" s="230"/>
      <c r="BQ68" s="227">
        <v>62</v>
      </c>
      <c r="BR68" s="232"/>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8"/>
    </row>
    <row r="69" spans="1:131" ht="26.25" customHeight="1">
      <c r="A69" s="227">
        <v>2</v>
      </c>
      <c r="B69" s="961" t="s">
        <v>611</v>
      </c>
      <c r="C69" s="962"/>
      <c r="D69" s="962"/>
      <c r="E69" s="962"/>
      <c r="F69" s="962"/>
      <c r="G69" s="962"/>
      <c r="H69" s="962"/>
      <c r="I69" s="962"/>
      <c r="J69" s="962"/>
      <c r="K69" s="962"/>
      <c r="L69" s="962"/>
      <c r="M69" s="962"/>
      <c r="N69" s="962"/>
      <c r="O69" s="962"/>
      <c r="P69" s="963"/>
      <c r="Q69" s="964">
        <v>41</v>
      </c>
      <c r="R69" s="958"/>
      <c r="S69" s="958"/>
      <c r="T69" s="958"/>
      <c r="U69" s="958"/>
      <c r="V69" s="958">
        <v>22</v>
      </c>
      <c r="W69" s="958"/>
      <c r="X69" s="958"/>
      <c r="Y69" s="958"/>
      <c r="Z69" s="958"/>
      <c r="AA69" s="958">
        <v>19</v>
      </c>
      <c r="AB69" s="958"/>
      <c r="AC69" s="958"/>
      <c r="AD69" s="958"/>
      <c r="AE69" s="958"/>
      <c r="AF69" s="958">
        <v>19</v>
      </c>
      <c r="AG69" s="958"/>
      <c r="AH69" s="958"/>
      <c r="AI69" s="958"/>
      <c r="AJ69" s="958"/>
      <c r="AK69" s="958" t="s">
        <v>609</v>
      </c>
      <c r="AL69" s="958"/>
      <c r="AM69" s="958"/>
      <c r="AN69" s="958"/>
      <c r="AO69" s="958"/>
      <c r="AP69" s="958" t="s">
        <v>609</v>
      </c>
      <c r="AQ69" s="958"/>
      <c r="AR69" s="958"/>
      <c r="AS69" s="958"/>
      <c r="AT69" s="958"/>
      <c r="AU69" s="958" t="s">
        <v>609</v>
      </c>
      <c r="AV69" s="958"/>
      <c r="AW69" s="958"/>
      <c r="AX69" s="958"/>
      <c r="AY69" s="958"/>
      <c r="AZ69" s="959"/>
      <c r="BA69" s="959"/>
      <c r="BB69" s="959"/>
      <c r="BC69" s="959"/>
      <c r="BD69" s="960"/>
      <c r="BE69" s="230"/>
      <c r="BF69" s="230"/>
      <c r="BG69" s="230"/>
      <c r="BH69" s="230"/>
      <c r="BI69" s="230"/>
      <c r="BJ69" s="230"/>
      <c r="BK69" s="230"/>
      <c r="BL69" s="230"/>
      <c r="BM69" s="230"/>
      <c r="BN69" s="230"/>
      <c r="BO69" s="230"/>
      <c r="BP69" s="230"/>
      <c r="BQ69" s="227">
        <v>63</v>
      </c>
      <c r="BR69" s="232"/>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8"/>
    </row>
    <row r="70" spans="1:131" ht="26.25" customHeight="1">
      <c r="A70" s="227">
        <v>3</v>
      </c>
      <c r="B70" s="961" t="s">
        <v>612</v>
      </c>
      <c r="C70" s="962"/>
      <c r="D70" s="962"/>
      <c r="E70" s="962"/>
      <c r="F70" s="962"/>
      <c r="G70" s="962"/>
      <c r="H70" s="962"/>
      <c r="I70" s="962"/>
      <c r="J70" s="962"/>
      <c r="K70" s="962"/>
      <c r="L70" s="962"/>
      <c r="M70" s="962"/>
      <c r="N70" s="962"/>
      <c r="O70" s="962"/>
      <c r="P70" s="963"/>
      <c r="Q70" s="964">
        <v>457</v>
      </c>
      <c r="R70" s="958"/>
      <c r="S70" s="958"/>
      <c r="T70" s="958"/>
      <c r="U70" s="958"/>
      <c r="V70" s="958">
        <v>401</v>
      </c>
      <c r="W70" s="958"/>
      <c r="X70" s="958"/>
      <c r="Y70" s="958"/>
      <c r="Z70" s="958"/>
      <c r="AA70" s="958">
        <v>57</v>
      </c>
      <c r="AB70" s="958"/>
      <c r="AC70" s="958"/>
      <c r="AD70" s="958"/>
      <c r="AE70" s="958"/>
      <c r="AF70" s="958">
        <v>57</v>
      </c>
      <c r="AG70" s="958"/>
      <c r="AH70" s="958"/>
      <c r="AI70" s="958"/>
      <c r="AJ70" s="958"/>
      <c r="AK70" s="958">
        <v>6</v>
      </c>
      <c r="AL70" s="958"/>
      <c r="AM70" s="958"/>
      <c r="AN70" s="958"/>
      <c r="AO70" s="958"/>
      <c r="AP70" s="958" t="s">
        <v>609</v>
      </c>
      <c r="AQ70" s="958"/>
      <c r="AR70" s="958"/>
      <c r="AS70" s="958"/>
      <c r="AT70" s="958"/>
      <c r="AU70" s="958" t="s">
        <v>609</v>
      </c>
      <c r="AV70" s="958"/>
      <c r="AW70" s="958"/>
      <c r="AX70" s="958"/>
      <c r="AY70" s="958"/>
      <c r="AZ70" s="959"/>
      <c r="BA70" s="959"/>
      <c r="BB70" s="959"/>
      <c r="BC70" s="959"/>
      <c r="BD70" s="960"/>
      <c r="BE70" s="230"/>
      <c r="BF70" s="230"/>
      <c r="BG70" s="230"/>
      <c r="BH70" s="230"/>
      <c r="BI70" s="230"/>
      <c r="BJ70" s="230"/>
      <c r="BK70" s="230"/>
      <c r="BL70" s="230"/>
      <c r="BM70" s="230"/>
      <c r="BN70" s="230"/>
      <c r="BO70" s="230"/>
      <c r="BP70" s="230"/>
      <c r="BQ70" s="227">
        <v>64</v>
      </c>
      <c r="BR70" s="232"/>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8"/>
    </row>
    <row r="71" spans="1:131" ht="26.25" customHeight="1">
      <c r="A71" s="227">
        <v>4</v>
      </c>
      <c r="B71" s="961" t="s">
        <v>613</v>
      </c>
      <c r="C71" s="962"/>
      <c r="D71" s="962"/>
      <c r="E71" s="962"/>
      <c r="F71" s="962"/>
      <c r="G71" s="962"/>
      <c r="H71" s="962"/>
      <c r="I71" s="962"/>
      <c r="J71" s="962"/>
      <c r="K71" s="962"/>
      <c r="L71" s="962"/>
      <c r="M71" s="962"/>
      <c r="N71" s="962"/>
      <c r="O71" s="962"/>
      <c r="P71" s="963"/>
      <c r="Q71" s="964">
        <v>582</v>
      </c>
      <c r="R71" s="958"/>
      <c r="S71" s="958"/>
      <c r="T71" s="958"/>
      <c r="U71" s="958"/>
      <c r="V71" s="958">
        <v>582</v>
      </c>
      <c r="W71" s="958"/>
      <c r="X71" s="958"/>
      <c r="Y71" s="958"/>
      <c r="Z71" s="958"/>
      <c r="AA71" s="958" t="s">
        <v>609</v>
      </c>
      <c r="AB71" s="958"/>
      <c r="AC71" s="958"/>
      <c r="AD71" s="958"/>
      <c r="AE71" s="958"/>
      <c r="AF71" s="958" t="s">
        <v>609</v>
      </c>
      <c r="AG71" s="958"/>
      <c r="AH71" s="958"/>
      <c r="AI71" s="958"/>
      <c r="AJ71" s="958"/>
      <c r="AK71" s="958">
        <v>29</v>
      </c>
      <c r="AL71" s="958"/>
      <c r="AM71" s="958"/>
      <c r="AN71" s="958"/>
      <c r="AO71" s="958"/>
      <c r="AP71" s="958" t="s">
        <v>609</v>
      </c>
      <c r="AQ71" s="958"/>
      <c r="AR71" s="958"/>
      <c r="AS71" s="958"/>
      <c r="AT71" s="958"/>
      <c r="AU71" s="958" t="s">
        <v>609</v>
      </c>
      <c r="AV71" s="958"/>
      <c r="AW71" s="958"/>
      <c r="AX71" s="958"/>
      <c r="AY71" s="958"/>
      <c r="AZ71" s="959"/>
      <c r="BA71" s="959"/>
      <c r="BB71" s="959"/>
      <c r="BC71" s="959"/>
      <c r="BD71" s="960"/>
      <c r="BE71" s="230"/>
      <c r="BF71" s="230"/>
      <c r="BG71" s="230"/>
      <c r="BH71" s="230"/>
      <c r="BI71" s="230"/>
      <c r="BJ71" s="230"/>
      <c r="BK71" s="230"/>
      <c r="BL71" s="230"/>
      <c r="BM71" s="230"/>
      <c r="BN71" s="230"/>
      <c r="BO71" s="230"/>
      <c r="BP71" s="230"/>
      <c r="BQ71" s="227">
        <v>65</v>
      </c>
      <c r="BR71" s="232"/>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8"/>
    </row>
    <row r="72" spans="1:131" ht="26.25" customHeight="1">
      <c r="A72" s="227">
        <v>5</v>
      </c>
      <c r="B72" s="961" t="s">
        <v>614</v>
      </c>
      <c r="C72" s="962"/>
      <c r="D72" s="962"/>
      <c r="E72" s="962"/>
      <c r="F72" s="962"/>
      <c r="G72" s="962"/>
      <c r="H72" s="962"/>
      <c r="I72" s="962"/>
      <c r="J72" s="962"/>
      <c r="K72" s="962"/>
      <c r="L72" s="962"/>
      <c r="M72" s="962"/>
      <c r="N72" s="962"/>
      <c r="O72" s="962"/>
      <c r="P72" s="963"/>
      <c r="Q72" s="964">
        <v>869</v>
      </c>
      <c r="R72" s="958"/>
      <c r="S72" s="958"/>
      <c r="T72" s="958"/>
      <c r="U72" s="958"/>
      <c r="V72" s="958">
        <v>747</v>
      </c>
      <c r="W72" s="958"/>
      <c r="X72" s="958"/>
      <c r="Y72" s="958"/>
      <c r="Z72" s="958"/>
      <c r="AA72" s="958">
        <v>122</v>
      </c>
      <c r="AB72" s="958"/>
      <c r="AC72" s="958"/>
      <c r="AD72" s="958"/>
      <c r="AE72" s="958"/>
      <c r="AF72" s="958">
        <v>122</v>
      </c>
      <c r="AG72" s="958"/>
      <c r="AH72" s="958"/>
      <c r="AI72" s="958"/>
      <c r="AJ72" s="958"/>
      <c r="AK72" s="958">
        <v>40</v>
      </c>
      <c r="AL72" s="958"/>
      <c r="AM72" s="958"/>
      <c r="AN72" s="958"/>
      <c r="AO72" s="958"/>
      <c r="AP72" s="958">
        <v>2151</v>
      </c>
      <c r="AQ72" s="958"/>
      <c r="AR72" s="958"/>
      <c r="AS72" s="958"/>
      <c r="AT72" s="958"/>
      <c r="AU72" s="958">
        <v>1746</v>
      </c>
      <c r="AV72" s="958"/>
      <c r="AW72" s="958"/>
      <c r="AX72" s="958"/>
      <c r="AY72" s="958"/>
      <c r="AZ72" s="959"/>
      <c r="BA72" s="959"/>
      <c r="BB72" s="959"/>
      <c r="BC72" s="959"/>
      <c r="BD72" s="960"/>
      <c r="BE72" s="230"/>
      <c r="BF72" s="230"/>
      <c r="BG72" s="230"/>
      <c r="BH72" s="230"/>
      <c r="BI72" s="230"/>
      <c r="BJ72" s="230"/>
      <c r="BK72" s="230"/>
      <c r="BL72" s="230"/>
      <c r="BM72" s="230"/>
      <c r="BN72" s="230"/>
      <c r="BO72" s="230"/>
      <c r="BP72" s="230"/>
      <c r="BQ72" s="227">
        <v>66</v>
      </c>
      <c r="BR72" s="232"/>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8"/>
    </row>
    <row r="73" spans="1:131" ht="26.25" customHeight="1">
      <c r="A73" s="227">
        <v>6</v>
      </c>
      <c r="B73" s="961" t="s">
        <v>615</v>
      </c>
      <c r="C73" s="962"/>
      <c r="D73" s="962"/>
      <c r="E73" s="962"/>
      <c r="F73" s="962"/>
      <c r="G73" s="962"/>
      <c r="H73" s="962"/>
      <c r="I73" s="962"/>
      <c r="J73" s="962"/>
      <c r="K73" s="962"/>
      <c r="L73" s="962"/>
      <c r="M73" s="962"/>
      <c r="N73" s="962"/>
      <c r="O73" s="962"/>
      <c r="P73" s="963"/>
      <c r="Q73" s="964">
        <v>74</v>
      </c>
      <c r="R73" s="958"/>
      <c r="S73" s="958"/>
      <c r="T73" s="958"/>
      <c r="U73" s="958"/>
      <c r="V73" s="958">
        <v>9</v>
      </c>
      <c r="W73" s="958"/>
      <c r="X73" s="958"/>
      <c r="Y73" s="958"/>
      <c r="Z73" s="958"/>
      <c r="AA73" s="958">
        <v>65</v>
      </c>
      <c r="AB73" s="958"/>
      <c r="AC73" s="958"/>
      <c r="AD73" s="958"/>
      <c r="AE73" s="958"/>
      <c r="AF73" s="958">
        <v>65</v>
      </c>
      <c r="AG73" s="958"/>
      <c r="AH73" s="958"/>
      <c r="AI73" s="958"/>
      <c r="AJ73" s="958"/>
      <c r="AK73" s="958" t="s">
        <v>609</v>
      </c>
      <c r="AL73" s="958"/>
      <c r="AM73" s="958"/>
      <c r="AN73" s="958"/>
      <c r="AO73" s="958"/>
      <c r="AP73" s="958" t="s">
        <v>609</v>
      </c>
      <c r="AQ73" s="958"/>
      <c r="AR73" s="958"/>
      <c r="AS73" s="958"/>
      <c r="AT73" s="958"/>
      <c r="AU73" s="958" t="s">
        <v>609</v>
      </c>
      <c r="AV73" s="958"/>
      <c r="AW73" s="958"/>
      <c r="AX73" s="958"/>
      <c r="AY73" s="958"/>
      <c r="AZ73" s="959"/>
      <c r="BA73" s="959"/>
      <c r="BB73" s="959"/>
      <c r="BC73" s="959"/>
      <c r="BD73" s="960"/>
      <c r="BE73" s="230"/>
      <c r="BF73" s="230"/>
      <c r="BG73" s="230"/>
      <c r="BH73" s="230"/>
      <c r="BI73" s="230"/>
      <c r="BJ73" s="230"/>
      <c r="BK73" s="230"/>
      <c r="BL73" s="230"/>
      <c r="BM73" s="230"/>
      <c r="BN73" s="230"/>
      <c r="BO73" s="230"/>
      <c r="BP73" s="230"/>
      <c r="BQ73" s="227">
        <v>67</v>
      </c>
      <c r="BR73" s="232"/>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8"/>
    </row>
    <row r="74" spans="1:131" ht="26.25" customHeight="1">
      <c r="A74" s="227">
        <v>7</v>
      </c>
      <c r="B74" s="961" t="s">
        <v>616</v>
      </c>
      <c r="C74" s="962"/>
      <c r="D74" s="962"/>
      <c r="E74" s="962"/>
      <c r="F74" s="962"/>
      <c r="G74" s="962"/>
      <c r="H74" s="962"/>
      <c r="I74" s="962"/>
      <c r="J74" s="962"/>
      <c r="K74" s="962"/>
      <c r="L74" s="962"/>
      <c r="M74" s="962"/>
      <c r="N74" s="962"/>
      <c r="O74" s="962"/>
      <c r="P74" s="963"/>
      <c r="Q74" s="964">
        <v>161</v>
      </c>
      <c r="R74" s="958"/>
      <c r="S74" s="958"/>
      <c r="T74" s="958"/>
      <c r="U74" s="958"/>
      <c r="V74" s="958">
        <v>99</v>
      </c>
      <c r="W74" s="958"/>
      <c r="X74" s="958"/>
      <c r="Y74" s="958"/>
      <c r="Z74" s="958"/>
      <c r="AA74" s="958">
        <v>62</v>
      </c>
      <c r="AB74" s="958"/>
      <c r="AC74" s="958"/>
      <c r="AD74" s="958"/>
      <c r="AE74" s="958"/>
      <c r="AF74" s="958">
        <v>62</v>
      </c>
      <c r="AG74" s="958"/>
      <c r="AH74" s="958"/>
      <c r="AI74" s="958"/>
      <c r="AJ74" s="958"/>
      <c r="AK74" s="958" t="s">
        <v>542</v>
      </c>
      <c r="AL74" s="958"/>
      <c r="AM74" s="958"/>
      <c r="AN74" s="958"/>
      <c r="AO74" s="958"/>
      <c r="AP74" s="958" t="s">
        <v>542</v>
      </c>
      <c r="AQ74" s="958"/>
      <c r="AR74" s="958"/>
      <c r="AS74" s="958"/>
      <c r="AT74" s="958"/>
      <c r="AU74" s="958" t="s">
        <v>609</v>
      </c>
      <c r="AV74" s="958"/>
      <c r="AW74" s="958"/>
      <c r="AX74" s="958"/>
      <c r="AY74" s="958"/>
      <c r="AZ74" s="959"/>
      <c r="BA74" s="959"/>
      <c r="BB74" s="959"/>
      <c r="BC74" s="959"/>
      <c r="BD74" s="960"/>
      <c r="BE74" s="230"/>
      <c r="BF74" s="230"/>
      <c r="BG74" s="230"/>
      <c r="BH74" s="230"/>
      <c r="BI74" s="230"/>
      <c r="BJ74" s="230"/>
      <c r="BK74" s="230"/>
      <c r="BL74" s="230"/>
      <c r="BM74" s="230"/>
      <c r="BN74" s="230"/>
      <c r="BO74" s="230"/>
      <c r="BP74" s="230"/>
      <c r="BQ74" s="227">
        <v>68</v>
      </c>
      <c r="BR74" s="232"/>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8"/>
    </row>
    <row r="75" spans="1:131" ht="26.25" customHeight="1">
      <c r="A75" s="227">
        <v>8</v>
      </c>
      <c r="B75" s="961" t="s">
        <v>617</v>
      </c>
      <c r="C75" s="962"/>
      <c r="D75" s="962"/>
      <c r="E75" s="962"/>
      <c r="F75" s="962"/>
      <c r="G75" s="962"/>
      <c r="H75" s="962"/>
      <c r="I75" s="962"/>
      <c r="J75" s="962"/>
      <c r="K75" s="962"/>
      <c r="L75" s="962"/>
      <c r="M75" s="962"/>
      <c r="N75" s="962"/>
      <c r="O75" s="962"/>
      <c r="P75" s="963"/>
      <c r="Q75" s="965">
        <v>86</v>
      </c>
      <c r="R75" s="966"/>
      <c r="S75" s="966"/>
      <c r="T75" s="966"/>
      <c r="U75" s="967"/>
      <c r="V75" s="968">
        <v>68</v>
      </c>
      <c r="W75" s="966"/>
      <c r="X75" s="966"/>
      <c r="Y75" s="966"/>
      <c r="Z75" s="967"/>
      <c r="AA75" s="968">
        <v>18</v>
      </c>
      <c r="AB75" s="966"/>
      <c r="AC75" s="966"/>
      <c r="AD75" s="966"/>
      <c r="AE75" s="967"/>
      <c r="AF75" s="968">
        <v>18</v>
      </c>
      <c r="AG75" s="966"/>
      <c r="AH75" s="966"/>
      <c r="AI75" s="966"/>
      <c r="AJ75" s="967"/>
      <c r="AK75" s="968" t="s">
        <v>542</v>
      </c>
      <c r="AL75" s="966"/>
      <c r="AM75" s="966"/>
      <c r="AN75" s="966"/>
      <c r="AO75" s="967"/>
      <c r="AP75" s="968" t="s">
        <v>542</v>
      </c>
      <c r="AQ75" s="966"/>
      <c r="AR75" s="966"/>
      <c r="AS75" s="966"/>
      <c r="AT75" s="967"/>
      <c r="AU75" s="968" t="s">
        <v>609</v>
      </c>
      <c r="AV75" s="966"/>
      <c r="AW75" s="966"/>
      <c r="AX75" s="966"/>
      <c r="AY75" s="967"/>
      <c r="AZ75" s="959"/>
      <c r="BA75" s="959"/>
      <c r="BB75" s="959"/>
      <c r="BC75" s="959"/>
      <c r="BD75" s="960"/>
      <c r="BE75" s="230"/>
      <c r="BF75" s="230"/>
      <c r="BG75" s="230"/>
      <c r="BH75" s="230"/>
      <c r="BI75" s="230"/>
      <c r="BJ75" s="230"/>
      <c r="BK75" s="230"/>
      <c r="BL75" s="230"/>
      <c r="BM75" s="230"/>
      <c r="BN75" s="230"/>
      <c r="BO75" s="230"/>
      <c r="BP75" s="230"/>
      <c r="BQ75" s="227">
        <v>69</v>
      </c>
      <c r="BR75" s="232"/>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8"/>
    </row>
    <row r="76" spans="1:131" ht="26.25" customHeight="1">
      <c r="A76" s="227">
        <v>9</v>
      </c>
      <c r="B76" s="961" t="s">
        <v>618</v>
      </c>
      <c r="C76" s="962"/>
      <c r="D76" s="962"/>
      <c r="E76" s="962"/>
      <c r="F76" s="962"/>
      <c r="G76" s="962"/>
      <c r="H76" s="962"/>
      <c r="I76" s="962"/>
      <c r="J76" s="962"/>
      <c r="K76" s="962"/>
      <c r="L76" s="962"/>
      <c r="M76" s="962"/>
      <c r="N76" s="962"/>
      <c r="O76" s="962"/>
      <c r="P76" s="963"/>
      <c r="Q76" s="965">
        <v>225614</v>
      </c>
      <c r="R76" s="966"/>
      <c r="S76" s="966"/>
      <c r="T76" s="966"/>
      <c r="U76" s="967"/>
      <c r="V76" s="968">
        <v>216457</v>
      </c>
      <c r="W76" s="966"/>
      <c r="X76" s="966"/>
      <c r="Y76" s="966"/>
      <c r="Z76" s="967"/>
      <c r="AA76" s="968">
        <v>9156</v>
      </c>
      <c r="AB76" s="966"/>
      <c r="AC76" s="966"/>
      <c r="AD76" s="966"/>
      <c r="AE76" s="967"/>
      <c r="AF76" s="968">
        <v>9156</v>
      </c>
      <c r="AG76" s="966"/>
      <c r="AH76" s="966"/>
      <c r="AI76" s="966"/>
      <c r="AJ76" s="967"/>
      <c r="AK76" s="968" t="s">
        <v>542</v>
      </c>
      <c r="AL76" s="966"/>
      <c r="AM76" s="966"/>
      <c r="AN76" s="966"/>
      <c r="AO76" s="967"/>
      <c r="AP76" s="968" t="s">
        <v>542</v>
      </c>
      <c r="AQ76" s="966"/>
      <c r="AR76" s="966"/>
      <c r="AS76" s="966"/>
      <c r="AT76" s="967"/>
      <c r="AU76" s="968" t="s">
        <v>542</v>
      </c>
      <c r="AV76" s="966"/>
      <c r="AW76" s="966"/>
      <c r="AX76" s="966"/>
      <c r="AY76" s="967"/>
      <c r="AZ76" s="959"/>
      <c r="BA76" s="959"/>
      <c r="BB76" s="959"/>
      <c r="BC76" s="959"/>
      <c r="BD76" s="960"/>
      <c r="BE76" s="230"/>
      <c r="BF76" s="230"/>
      <c r="BG76" s="230"/>
      <c r="BH76" s="230"/>
      <c r="BI76" s="230"/>
      <c r="BJ76" s="230"/>
      <c r="BK76" s="230"/>
      <c r="BL76" s="230"/>
      <c r="BM76" s="230"/>
      <c r="BN76" s="230"/>
      <c r="BO76" s="230"/>
      <c r="BP76" s="230"/>
      <c r="BQ76" s="227">
        <v>70</v>
      </c>
      <c r="BR76" s="232"/>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8"/>
    </row>
    <row r="77" spans="1:131" ht="26.25" customHeight="1">
      <c r="A77" s="227">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30"/>
      <c r="BF77" s="230"/>
      <c r="BG77" s="230"/>
      <c r="BH77" s="230"/>
      <c r="BI77" s="230"/>
      <c r="BJ77" s="230"/>
      <c r="BK77" s="230"/>
      <c r="BL77" s="230"/>
      <c r="BM77" s="230"/>
      <c r="BN77" s="230"/>
      <c r="BO77" s="230"/>
      <c r="BP77" s="230"/>
      <c r="BQ77" s="227">
        <v>71</v>
      </c>
      <c r="BR77" s="232"/>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8"/>
    </row>
    <row r="78" spans="1:131" ht="26.25" customHeight="1">
      <c r="A78" s="227">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0"/>
      <c r="BF78" s="230"/>
      <c r="BG78" s="230"/>
      <c r="BH78" s="230"/>
      <c r="BI78" s="230"/>
      <c r="BJ78" s="218"/>
      <c r="BK78" s="218"/>
      <c r="BL78" s="218"/>
      <c r="BM78" s="218"/>
      <c r="BN78" s="218"/>
      <c r="BO78" s="230"/>
      <c r="BP78" s="230"/>
      <c r="BQ78" s="227">
        <v>72</v>
      </c>
      <c r="BR78" s="232"/>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8"/>
    </row>
    <row r="79" spans="1:131" ht="26.25" customHeight="1">
      <c r="A79" s="227">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0"/>
      <c r="BF79" s="230"/>
      <c r="BG79" s="230"/>
      <c r="BH79" s="230"/>
      <c r="BI79" s="230"/>
      <c r="BJ79" s="218"/>
      <c r="BK79" s="218"/>
      <c r="BL79" s="218"/>
      <c r="BM79" s="218"/>
      <c r="BN79" s="218"/>
      <c r="BO79" s="230"/>
      <c r="BP79" s="230"/>
      <c r="BQ79" s="227">
        <v>73</v>
      </c>
      <c r="BR79" s="232"/>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8"/>
    </row>
    <row r="80" spans="1:131" ht="26.25" customHeight="1">
      <c r="A80" s="227">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0"/>
      <c r="BF80" s="230"/>
      <c r="BG80" s="230"/>
      <c r="BH80" s="230"/>
      <c r="BI80" s="230"/>
      <c r="BJ80" s="230"/>
      <c r="BK80" s="230"/>
      <c r="BL80" s="230"/>
      <c r="BM80" s="230"/>
      <c r="BN80" s="230"/>
      <c r="BO80" s="230"/>
      <c r="BP80" s="230"/>
      <c r="BQ80" s="227">
        <v>74</v>
      </c>
      <c r="BR80" s="232"/>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8"/>
    </row>
    <row r="81" spans="1:131" ht="26.25" customHeight="1">
      <c r="A81" s="227">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0"/>
      <c r="BF81" s="230"/>
      <c r="BG81" s="230"/>
      <c r="BH81" s="230"/>
      <c r="BI81" s="230"/>
      <c r="BJ81" s="230"/>
      <c r="BK81" s="230"/>
      <c r="BL81" s="230"/>
      <c r="BM81" s="230"/>
      <c r="BN81" s="230"/>
      <c r="BO81" s="230"/>
      <c r="BP81" s="230"/>
      <c r="BQ81" s="227">
        <v>75</v>
      </c>
      <c r="BR81" s="232"/>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8"/>
    </row>
    <row r="82" spans="1:131" ht="26.25" customHeight="1">
      <c r="A82" s="227">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0"/>
      <c r="BF82" s="230"/>
      <c r="BG82" s="230"/>
      <c r="BH82" s="230"/>
      <c r="BI82" s="230"/>
      <c r="BJ82" s="230"/>
      <c r="BK82" s="230"/>
      <c r="BL82" s="230"/>
      <c r="BM82" s="230"/>
      <c r="BN82" s="230"/>
      <c r="BO82" s="230"/>
      <c r="BP82" s="230"/>
      <c r="BQ82" s="227">
        <v>76</v>
      </c>
      <c r="BR82" s="232"/>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8"/>
    </row>
    <row r="83" spans="1:131" ht="26.25" customHeight="1">
      <c r="A83" s="227">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0"/>
      <c r="BF83" s="230"/>
      <c r="BG83" s="230"/>
      <c r="BH83" s="230"/>
      <c r="BI83" s="230"/>
      <c r="BJ83" s="230"/>
      <c r="BK83" s="230"/>
      <c r="BL83" s="230"/>
      <c r="BM83" s="230"/>
      <c r="BN83" s="230"/>
      <c r="BO83" s="230"/>
      <c r="BP83" s="230"/>
      <c r="BQ83" s="227">
        <v>77</v>
      </c>
      <c r="BR83" s="232"/>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8"/>
    </row>
    <row r="84" spans="1:131" ht="26.25" customHeight="1">
      <c r="A84" s="227">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0"/>
      <c r="BF84" s="230"/>
      <c r="BG84" s="230"/>
      <c r="BH84" s="230"/>
      <c r="BI84" s="230"/>
      <c r="BJ84" s="230"/>
      <c r="BK84" s="230"/>
      <c r="BL84" s="230"/>
      <c r="BM84" s="230"/>
      <c r="BN84" s="230"/>
      <c r="BO84" s="230"/>
      <c r="BP84" s="230"/>
      <c r="BQ84" s="227">
        <v>78</v>
      </c>
      <c r="BR84" s="232"/>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8"/>
    </row>
    <row r="85" spans="1:131" ht="26.25" customHeight="1">
      <c r="A85" s="227">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0"/>
      <c r="BF85" s="230"/>
      <c r="BG85" s="230"/>
      <c r="BH85" s="230"/>
      <c r="BI85" s="230"/>
      <c r="BJ85" s="230"/>
      <c r="BK85" s="230"/>
      <c r="BL85" s="230"/>
      <c r="BM85" s="230"/>
      <c r="BN85" s="230"/>
      <c r="BO85" s="230"/>
      <c r="BP85" s="230"/>
      <c r="BQ85" s="227">
        <v>79</v>
      </c>
      <c r="BR85" s="232"/>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8"/>
    </row>
    <row r="86" spans="1:131" ht="26.25" customHeight="1">
      <c r="A86" s="227">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0"/>
      <c r="BF86" s="230"/>
      <c r="BG86" s="230"/>
      <c r="BH86" s="230"/>
      <c r="BI86" s="230"/>
      <c r="BJ86" s="230"/>
      <c r="BK86" s="230"/>
      <c r="BL86" s="230"/>
      <c r="BM86" s="230"/>
      <c r="BN86" s="230"/>
      <c r="BO86" s="230"/>
      <c r="BP86" s="230"/>
      <c r="BQ86" s="227">
        <v>80</v>
      </c>
      <c r="BR86" s="232"/>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8"/>
    </row>
    <row r="87" spans="1:131" ht="26.25" customHeight="1">
      <c r="A87" s="233">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0"/>
      <c r="BF87" s="230"/>
      <c r="BG87" s="230"/>
      <c r="BH87" s="230"/>
      <c r="BI87" s="230"/>
      <c r="BJ87" s="230"/>
      <c r="BK87" s="230"/>
      <c r="BL87" s="230"/>
      <c r="BM87" s="230"/>
      <c r="BN87" s="230"/>
      <c r="BO87" s="230"/>
      <c r="BP87" s="230"/>
      <c r="BQ87" s="227">
        <v>81</v>
      </c>
      <c r="BR87" s="232"/>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8"/>
    </row>
    <row r="88" spans="1:131" ht="26.25" customHeight="1" thickBot="1">
      <c r="A88" s="229" t="s">
        <v>395</v>
      </c>
      <c r="B88" s="924" t="s">
        <v>438</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9547</v>
      </c>
      <c r="AG88" s="946"/>
      <c r="AH88" s="946"/>
      <c r="AI88" s="946"/>
      <c r="AJ88" s="946"/>
      <c r="AK88" s="950"/>
      <c r="AL88" s="950"/>
      <c r="AM88" s="950"/>
      <c r="AN88" s="950"/>
      <c r="AO88" s="950"/>
      <c r="AP88" s="946">
        <v>2151</v>
      </c>
      <c r="AQ88" s="946"/>
      <c r="AR88" s="946"/>
      <c r="AS88" s="946"/>
      <c r="AT88" s="946"/>
      <c r="AU88" s="946">
        <v>1746</v>
      </c>
      <c r="AV88" s="946"/>
      <c r="AW88" s="946"/>
      <c r="AX88" s="946"/>
      <c r="AY88" s="946"/>
      <c r="AZ88" s="947"/>
      <c r="BA88" s="947"/>
      <c r="BB88" s="947"/>
      <c r="BC88" s="947"/>
      <c r="BD88" s="948"/>
      <c r="BE88" s="230"/>
      <c r="BF88" s="230"/>
      <c r="BG88" s="230"/>
      <c r="BH88" s="230"/>
      <c r="BI88" s="230"/>
      <c r="BJ88" s="230"/>
      <c r="BK88" s="230"/>
      <c r="BL88" s="230"/>
      <c r="BM88" s="230"/>
      <c r="BN88" s="230"/>
      <c r="BO88" s="230"/>
      <c r="BP88" s="230"/>
      <c r="BQ88" s="227">
        <v>82</v>
      </c>
      <c r="BR88" s="232"/>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8"/>
    </row>
    <row r="89" spans="1:131" ht="26.25" hidden="1" customHeight="1">
      <c r="A89" s="234"/>
      <c r="B89" s="235"/>
      <c r="C89" s="235"/>
      <c r="D89" s="235"/>
      <c r="E89" s="235"/>
      <c r="F89" s="235"/>
      <c r="G89" s="235"/>
      <c r="H89" s="235"/>
      <c r="I89" s="235"/>
      <c r="J89" s="235"/>
      <c r="K89" s="235"/>
      <c r="L89" s="235"/>
      <c r="M89" s="235"/>
      <c r="N89" s="235"/>
      <c r="O89" s="235"/>
      <c r="P89" s="235"/>
      <c r="Q89" s="236"/>
      <c r="R89" s="236"/>
      <c r="S89" s="236"/>
      <c r="T89" s="236"/>
      <c r="U89" s="236"/>
      <c r="V89" s="236"/>
      <c r="W89" s="236"/>
      <c r="X89" s="236"/>
      <c r="Y89" s="236"/>
      <c r="Z89" s="236"/>
      <c r="AA89" s="236"/>
      <c r="AB89" s="236"/>
      <c r="AC89" s="236"/>
      <c r="AD89" s="236"/>
      <c r="AE89" s="236"/>
      <c r="AF89" s="236"/>
      <c r="AG89" s="236"/>
      <c r="AH89" s="236"/>
      <c r="AI89" s="236"/>
      <c r="AJ89" s="236"/>
      <c r="AK89" s="236"/>
      <c r="AL89" s="236"/>
      <c r="AM89" s="236"/>
      <c r="AN89" s="236"/>
      <c r="AO89" s="236"/>
      <c r="AP89" s="236"/>
      <c r="AQ89" s="236"/>
      <c r="AR89" s="236"/>
      <c r="AS89" s="236"/>
      <c r="AT89" s="236"/>
      <c r="AU89" s="236"/>
      <c r="AV89" s="236"/>
      <c r="AW89" s="236"/>
      <c r="AX89" s="236"/>
      <c r="AY89" s="236"/>
      <c r="AZ89" s="237"/>
      <c r="BA89" s="237"/>
      <c r="BB89" s="237"/>
      <c r="BC89" s="237"/>
      <c r="BD89" s="237"/>
      <c r="BE89" s="230"/>
      <c r="BF89" s="230"/>
      <c r="BG89" s="230"/>
      <c r="BH89" s="230"/>
      <c r="BI89" s="230"/>
      <c r="BJ89" s="230"/>
      <c r="BK89" s="230"/>
      <c r="BL89" s="230"/>
      <c r="BM89" s="230"/>
      <c r="BN89" s="230"/>
      <c r="BO89" s="230"/>
      <c r="BP89" s="230"/>
      <c r="BQ89" s="227">
        <v>83</v>
      </c>
      <c r="BR89" s="232"/>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8"/>
    </row>
    <row r="90" spans="1:131" ht="26.25" hidden="1" customHeight="1">
      <c r="A90" s="234"/>
      <c r="B90" s="235"/>
      <c r="C90" s="235"/>
      <c r="D90" s="235"/>
      <c r="E90" s="235"/>
      <c r="F90" s="235"/>
      <c r="G90" s="235"/>
      <c r="H90" s="235"/>
      <c r="I90" s="235"/>
      <c r="J90" s="235"/>
      <c r="K90" s="235"/>
      <c r="L90" s="235"/>
      <c r="M90" s="235"/>
      <c r="N90" s="235"/>
      <c r="O90" s="235"/>
      <c r="P90" s="235"/>
      <c r="Q90" s="236"/>
      <c r="R90" s="236"/>
      <c r="S90" s="236"/>
      <c r="T90" s="236"/>
      <c r="U90" s="236"/>
      <c r="V90" s="236"/>
      <c r="W90" s="236"/>
      <c r="X90" s="236"/>
      <c r="Y90" s="236"/>
      <c r="Z90" s="236"/>
      <c r="AA90" s="236"/>
      <c r="AB90" s="236"/>
      <c r="AC90" s="236"/>
      <c r="AD90" s="236"/>
      <c r="AE90" s="236"/>
      <c r="AF90" s="236"/>
      <c r="AG90" s="236"/>
      <c r="AH90" s="236"/>
      <c r="AI90" s="236"/>
      <c r="AJ90" s="236"/>
      <c r="AK90" s="236"/>
      <c r="AL90" s="236"/>
      <c r="AM90" s="236"/>
      <c r="AN90" s="236"/>
      <c r="AO90" s="236"/>
      <c r="AP90" s="236"/>
      <c r="AQ90" s="236"/>
      <c r="AR90" s="236"/>
      <c r="AS90" s="236"/>
      <c r="AT90" s="236"/>
      <c r="AU90" s="236"/>
      <c r="AV90" s="236"/>
      <c r="AW90" s="236"/>
      <c r="AX90" s="236"/>
      <c r="AY90" s="236"/>
      <c r="AZ90" s="237"/>
      <c r="BA90" s="237"/>
      <c r="BB90" s="237"/>
      <c r="BC90" s="237"/>
      <c r="BD90" s="237"/>
      <c r="BE90" s="230"/>
      <c r="BF90" s="230"/>
      <c r="BG90" s="230"/>
      <c r="BH90" s="230"/>
      <c r="BI90" s="230"/>
      <c r="BJ90" s="230"/>
      <c r="BK90" s="230"/>
      <c r="BL90" s="230"/>
      <c r="BM90" s="230"/>
      <c r="BN90" s="230"/>
      <c r="BO90" s="230"/>
      <c r="BP90" s="230"/>
      <c r="BQ90" s="227">
        <v>84</v>
      </c>
      <c r="BR90" s="232"/>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8"/>
    </row>
    <row r="91" spans="1:131" ht="26.25" hidden="1" customHeight="1">
      <c r="A91" s="234"/>
      <c r="B91" s="235"/>
      <c r="C91" s="235"/>
      <c r="D91" s="235"/>
      <c r="E91" s="235"/>
      <c r="F91" s="235"/>
      <c r="G91" s="235"/>
      <c r="H91" s="235"/>
      <c r="I91" s="235"/>
      <c r="J91" s="235"/>
      <c r="K91" s="235"/>
      <c r="L91" s="235"/>
      <c r="M91" s="235"/>
      <c r="N91" s="235"/>
      <c r="O91" s="235"/>
      <c r="P91" s="235"/>
      <c r="Q91" s="236"/>
      <c r="R91" s="236"/>
      <c r="S91" s="236"/>
      <c r="T91" s="236"/>
      <c r="U91" s="236"/>
      <c r="V91" s="236"/>
      <c r="W91" s="236"/>
      <c r="X91" s="236"/>
      <c r="Y91" s="236"/>
      <c r="Z91" s="236"/>
      <c r="AA91" s="236"/>
      <c r="AB91" s="236"/>
      <c r="AC91" s="236"/>
      <c r="AD91" s="236"/>
      <c r="AE91" s="236"/>
      <c r="AF91" s="236"/>
      <c r="AG91" s="236"/>
      <c r="AH91" s="236"/>
      <c r="AI91" s="236"/>
      <c r="AJ91" s="236"/>
      <c r="AK91" s="236"/>
      <c r="AL91" s="236"/>
      <c r="AM91" s="236"/>
      <c r="AN91" s="236"/>
      <c r="AO91" s="236"/>
      <c r="AP91" s="236"/>
      <c r="AQ91" s="236"/>
      <c r="AR91" s="236"/>
      <c r="AS91" s="236"/>
      <c r="AT91" s="236"/>
      <c r="AU91" s="236"/>
      <c r="AV91" s="236"/>
      <c r="AW91" s="236"/>
      <c r="AX91" s="236"/>
      <c r="AY91" s="236"/>
      <c r="AZ91" s="237"/>
      <c r="BA91" s="237"/>
      <c r="BB91" s="237"/>
      <c r="BC91" s="237"/>
      <c r="BD91" s="237"/>
      <c r="BE91" s="230"/>
      <c r="BF91" s="230"/>
      <c r="BG91" s="230"/>
      <c r="BH91" s="230"/>
      <c r="BI91" s="230"/>
      <c r="BJ91" s="230"/>
      <c r="BK91" s="230"/>
      <c r="BL91" s="230"/>
      <c r="BM91" s="230"/>
      <c r="BN91" s="230"/>
      <c r="BO91" s="230"/>
      <c r="BP91" s="230"/>
      <c r="BQ91" s="227">
        <v>85</v>
      </c>
      <c r="BR91" s="232"/>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8"/>
    </row>
    <row r="92" spans="1:131" ht="26.25" hidden="1" customHeight="1">
      <c r="A92" s="234"/>
      <c r="B92" s="235"/>
      <c r="C92" s="235"/>
      <c r="D92" s="235"/>
      <c r="E92" s="235"/>
      <c r="F92" s="235"/>
      <c r="G92" s="235"/>
      <c r="H92" s="235"/>
      <c r="I92" s="235"/>
      <c r="J92" s="235"/>
      <c r="K92" s="235"/>
      <c r="L92" s="235"/>
      <c r="M92" s="235"/>
      <c r="N92" s="235"/>
      <c r="O92" s="235"/>
      <c r="P92" s="235"/>
      <c r="Q92" s="236"/>
      <c r="R92" s="236"/>
      <c r="S92" s="236"/>
      <c r="T92" s="236"/>
      <c r="U92" s="236"/>
      <c r="V92" s="236"/>
      <c r="W92" s="236"/>
      <c r="X92" s="236"/>
      <c r="Y92" s="236"/>
      <c r="Z92" s="236"/>
      <c r="AA92" s="236"/>
      <c r="AB92" s="236"/>
      <c r="AC92" s="236"/>
      <c r="AD92" s="236"/>
      <c r="AE92" s="236"/>
      <c r="AF92" s="236"/>
      <c r="AG92" s="236"/>
      <c r="AH92" s="236"/>
      <c r="AI92" s="236"/>
      <c r="AJ92" s="236"/>
      <c r="AK92" s="236"/>
      <c r="AL92" s="236"/>
      <c r="AM92" s="236"/>
      <c r="AN92" s="236"/>
      <c r="AO92" s="236"/>
      <c r="AP92" s="236"/>
      <c r="AQ92" s="236"/>
      <c r="AR92" s="236"/>
      <c r="AS92" s="236"/>
      <c r="AT92" s="236"/>
      <c r="AU92" s="236"/>
      <c r="AV92" s="236"/>
      <c r="AW92" s="236"/>
      <c r="AX92" s="236"/>
      <c r="AY92" s="236"/>
      <c r="AZ92" s="237"/>
      <c r="BA92" s="237"/>
      <c r="BB92" s="237"/>
      <c r="BC92" s="237"/>
      <c r="BD92" s="237"/>
      <c r="BE92" s="230"/>
      <c r="BF92" s="230"/>
      <c r="BG92" s="230"/>
      <c r="BH92" s="230"/>
      <c r="BI92" s="230"/>
      <c r="BJ92" s="230"/>
      <c r="BK92" s="230"/>
      <c r="BL92" s="230"/>
      <c r="BM92" s="230"/>
      <c r="BN92" s="230"/>
      <c r="BO92" s="230"/>
      <c r="BP92" s="230"/>
      <c r="BQ92" s="227">
        <v>86</v>
      </c>
      <c r="BR92" s="232"/>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8"/>
    </row>
    <row r="93" spans="1:131" ht="26.25" hidden="1" customHeight="1">
      <c r="A93" s="234"/>
      <c r="B93" s="235"/>
      <c r="C93" s="235"/>
      <c r="D93" s="235"/>
      <c r="E93" s="235"/>
      <c r="F93" s="235"/>
      <c r="G93" s="235"/>
      <c r="H93" s="235"/>
      <c r="I93" s="235"/>
      <c r="J93" s="235"/>
      <c r="K93" s="235"/>
      <c r="L93" s="235"/>
      <c r="M93" s="235"/>
      <c r="N93" s="235"/>
      <c r="O93" s="235"/>
      <c r="P93" s="235"/>
      <c r="Q93" s="236"/>
      <c r="R93" s="236"/>
      <c r="S93" s="236"/>
      <c r="T93" s="236"/>
      <c r="U93" s="236"/>
      <c r="V93" s="236"/>
      <c r="W93" s="236"/>
      <c r="X93" s="236"/>
      <c r="Y93" s="236"/>
      <c r="Z93" s="236"/>
      <c r="AA93" s="236"/>
      <c r="AB93" s="236"/>
      <c r="AC93" s="236"/>
      <c r="AD93" s="236"/>
      <c r="AE93" s="236"/>
      <c r="AF93" s="236"/>
      <c r="AG93" s="236"/>
      <c r="AH93" s="236"/>
      <c r="AI93" s="236"/>
      <c r="AJ93" s="236"/>
      <c r="AK93" s="236"/>
      <c r="AL93" s="236"/>
      <c r="AM93" s="236"/>
      <c r="AN93" s="236"/>
      <c r="AO93" s="236"/>
      <c r="AP93" s="236"/>
      <c r="AQ93" s="236"/>
      <c r="AR93" s="236"/>
      <c r="AS93" s="236"/>
      <c r="AT93" s="236"/>
      <c r="AU93" s="236"/>
      <c r="AV93" s="236"/>
      <c r="AW93" s="236"/>
      <c r="AX93" s="236"/>
      <c r="AY93" s="236"/>
      <c r="AZ93" s="237"/>
      <c r="BA93" s="237"/>
      <c r="BB93" s="237"/>
      <c r="BC93" s="237"/>
      <c r="BD93" s="237"/>
      <c r="BE93" s="230"/>
      <c r="BF93" s="230"/>
      <c r="BG93" s="230"/>
      <c r="BH93" s="230"/>
      <c r="BI93" s="230"/>
      <c r="BJ93" s="230"/>
      <c r="BK93" s="230"/>
      <c r="BL93" s="230"/>
      <c r="BM93" s="230"/>
      <c r="BN93" s="230"/>
      <c r="BO93" s="230"/>
      <c r="BP93" s="230"/>
      <c r="BQ93" s="227">
        <v>87</v>
      </c>
      <c r="BR93" s="232"/>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8"/>
    </row>
    <row r="94" spans="1:131" ht="26.25" hidden="1" customHeight="1">
      <c r="A94" s="234"/>
      <c r="B94" s="235"/>
      <c r="C94" s="235"/>
      <c r="D94" s="235"/>
      <c r="E94" s="235"/>
      <c r="F94" s="235"/>
      <c r="G94" s="235"/>
      <c r="H94" s="235"/>
      <c r="I94" s="235"/>
      <c r="J94" s="235"/>
      <c r="K94" s="235"/>
      <c r="L94" s="235"/>
      <c r="M94" s="235"/>
      <c r="N94" s="235"/>
      <c r="O94" s="235"/>
      <c r="P94" s="235"/>
      <c r="Q94" s="236"/>
      <c r="R94" s="236"/>
      <c r="S94" s="236"/>
      <c r="T94" s="236"/>
      <c r="U94" s="236"/>
      <c r="V94" s="236"/>
      <c r="W94" s="236"/>
      <c r="X94" s="236"/>
      <c r="Y94" s="236"/>
      <c r="Z94" s="236"/>
      <c r="AA94" s="236"/>
      <c r="AB94" s="236"/>
      <c r="AC94" s="236"/>
      <c r="AD94" s="236"/>
      <c r="AE94" s="236"/>
      <c r="AF94" s="236"/>
      <c r="AG94" s="236"/>
      <c r="AH94" s="236"/>
      <c r="AI94" s="236"/>
      <c r="AJ94" s="236"/>
      <c r="AK94" s="236"/>
      <c r="AL94" s="236"/>
      <c r="AM94" s="236"/>
      <c r="AN94" s="236"/>
      <c r="AO94" s="236"/>
      <c r="AP94" s="236"/>
      <c r="AQ94" s="236"/>
      <c r="AR94" s="236"/>
      <c r="AS94" s="236"/>
      <c r="AT94" s="236"/>
      <c r="AU94" s="236"/>
      <c r="AV94" s="236"/>
      <c r="AW94" s="236"/>
      <c r="AX94" s="236"/>
      <c r="AY94" s="236"/>
      <c r="AZ94" s="237"/>
      <c r="BA94" s="237"/>
      <c r="BB94" s="237"/>
      <c r="BC94" s="237"/>
      <c r="BD94" s="237"/>
      <c r="BE94" s="230"/>
      <c r="BF94" s="230"/>
      <c r="BG94" s="230"/>
      <c r="BH94" s="230"/>
      <c r="BI94" s="230"/>
      <c r="BJ94" s="230"/>
      <c r="BK94" s="230"/>
      <c r="BL94" s="230"/>
      <c r="BM94" s="230"/>
      <c r="BN94" s="230"/>
      <c r="BO94" s="230"/>
      <c r="BP94" s="230"/>
      <c r="BQ94" s="227">
        <v>88</v>
      </c>
      <c r="BR94" s="232"/>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8"/>
    </row>
    <row r="95" spans="1:131" ht="26.25" hidden="1" customHeight="1">
      <c r="A95" s="234"/>
      <c r="B95" s="235"/>
      <c r="C95" s="235"/>
      <c r="D95" s="235"/>
      <c r="E95" s="235"/>
      <c r="F95" s="235"/>
      <c r="G95" s="235"/>
      <c r="H95" s="235"/>
      <c r="I95" s="235"/>
      <c r="J95" s="235"/>
      <c r="K95" s="235"/>
      <c r="L95" s="235"/>
      <c r="M95" s="235"/>
      <c r="N95" s="235"/>
      <c r="O95" s="235"/>
      <c r="P95" s="235"/>
      <c r="Q95" s="236"/>
      <c r="R95" s="236"/>
      <c r="S95" s="236"/>
      <c r="T95" s="236"/>
      <c r="U95" s="236"/>
      <c r="V95" s="236"/>
      <c r="W95" s="236"/>
      <c r="X95" s="236"/>
      <c r="Y95" s="236"/>
      <c r="Z95" s="236"/>
      <c r="AA95" s="236"/>
      <c r="AB95" s="236"/>
      <c r="AC95" s="236"/>
      <c r="AD95" s="236"/>
      <c r="AE95" s="236"/>
      <c r="AF95" s="236"/>
      <c r="AG95" s="236"/>
      <c r="AH95" s="236"/>
      <c r="AI95" s="236"/>
      <c r="AJ95" s="236"/>
      <c r="AK95" s="236"/>
      <c r="AL95" s="236"/>
      <c r="AM95" s="236"/>
      <c r="AN95" s="236"/>
      <c r="AO95" s="236"/>
      <c r="AP95" s="236"/>
      <c r="AQ95" s="236"/>
      <c r="AR95" s="236"/>
      <c r="AS95" s="236"/>
      <c r="AT95" s="236"/>
      <c r="AU95" s="236"/>
      <c r="AV95" s="236"/>
      <c r="AW95" s="236"/>
      <c r="AX95" s="236"/>
      <c r="AY95" s="236"/>
      <c r="AZ95" s="237"/>
      <c r="BA95" s="237"/>
      <c r="BB95" s="237"/>
      <c r="BC95" s="237"/>
      <c r="BD95" s="237"/>
      <c r="BE95" s="230"/>
      <c r="BF95" s="230"/>
      <c r="BG95" s="230"/>
      <c r="BH95" s="230"/>
      <c r="BI95" s="230"/>
      <c r="BJ95" s="230"/>
      <c r="BK95" s="230"/>
      <c r="BL95" s="230"/>
      <c r="BM95" s="230"/>
      <c r="BN95" s="230"/>
      <c r="BO95" s="230"/>
      <c r="BP95" s="230"/>
      <c r="BQ95" s="227">
        <v>89</v>
      </c>
      <c r="BR95" s="232"/>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8"/>
    </row>
    <row r="96" spans="1:131" ht="26.25" hidden="1" customHeight="1">
      <c r="A96" s="234"/>
      <c r="B96" s="235"/>
      <c r="C96" s="235"/>
      <c r="D96" s="235"/>
      <c r="E96" s="235"/>
      <c r="F96" s="235"/>
      <c r="G96" s="235"/>
      <c r="H96" s="235"/>
      <c r="I96" s="235"/>
      <c r="J96" s="235"/>
      <c r="K96" s="235"/>
      <c r="L96" s="235"/>
      <c r="M96" s="235"/>
      <c r="N96" s="235"/>
      <c r="O96" s="235"/>
      <c r="P96" s="235"/>
      <c r="Q96" s="236"/>
      <c r="R96" s="236"/>
      <c r="S96" s="236"/>
      <c r="T96" s="236"/>
      <c r="U96" s="236"/>
      <c r="V96" s="236"/>
      <c r="W96" s="236"/>
      <c r="X96" s="236"/>
      <c r="Y96" s="236"/>
      <c r="Z96" s="236"/>
      <c r="AA96" s="236"/>
      <c r="AB96" s="236"/>
      <c r="AC96" s="236"/>
      <c r="AD96" s="236"/>
      <c r="AE96" s="236"/>
      <c r="AF96" s="236"/>
      <c r="AG96" s="236"/>
      <c r="AH96" s="236"/>
      <c r="AI96" s="236"/>
      <c r="AJ96" s="236"/>
      <c r="AK96" s="236"/>
      <c r="AL96" s="236"/>
      <c r="AM96" s="236"/>
      <c r="AN96" s="236"/>
      <c r="AO96" s="236"/>
      <c r="AP96" s="236"/>
      <c r="AQ96" s="236"/>
      <c r="AR96" s="236"/>
      <c r="AS96" s="236"/>
      <c r="AT96" s="236"/>
      <c r="AU96" s="236"/>
      <c r="AV96" s="236"/>
      <c r="AW96" s="236"/>
      <c r="AX96" s="236"/>
      <c r="AY96" s="236"/>
      <c r="AZ96" s="237"/>
      <c r="BA96" s="237"/>
      <c r="BB96" s="237"/>
      <c r="BC96" s="237"/>
      <c r="BD96" s="237"/>
      <c r="BE96" s="230"/>
      <c r="BF96" s="230"/>
      <c r="BG96" s="230"/>
      <c r="BH96" s="230"/>
      <c r="BI96" s="230"/>
      <c r="BJ96" s="230"/>
      <c r="BK96" s="230"/>
      <c r="BL96" s="230"/>
      <c r="BM96" s="230"/>
      <c r="BN96" s="230"/>
      <c r="BO96" s="230"/>
      <c r="BP96" s="230"/>
      <c r="BQ96" s="227">
        <v>90</v>
      </c>
      <c r="BR96" s="232"/>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8"/>
    </row>
    <row r="97" spans="1:131" ht="26.25" hidden="1" customHeight="1">
      <c r="A97" s="234"/>
      <c r="B97" s="235"/>
      <c r="C97" s="235"/>
      <c r="D97" s="235"/>
      <c r="E97" s="235"/>
      <c r="F97" s="235"/>
      <c r="G97" s="235"/>
      <c r="H97" s="235"/>
      <c r="I97" s="235"/>
      <c r="J97" s="235"/>
      <c r="K97" s="235"/>
      <c r="L97" s="235"/>
      <c r="M97" s="235"/>
      <c r="N97" s="235"/>
      <c r="O97" s="235"/>
      <c r="P97" s="235"/>
      <c r="Q97" s="236"/>
      <c r="R97" s="236"/>
      <c r="S97" s="236"/>
      <c r="T97" s="236"/>
      <c r="U97" s="236"/>
      <c r="V97" s="236"/>
      <c r="W97" s="236"/>
      <c r="X97" s="236"/>
      <c r="Y97" s="236"/>
      <c r="Z97" s="236"/>
      <c r="AA97" s="236"/>
      <c r="AB97" s="236"/>
      <c r="AC97" s="236"/>
      <c r="AD97" s="236"/>
      <c r="AE97" s="236"/>
      <c r="AF97" s="236"/>
      <c r="AG97" s="236"/>
      <c r="AH97" s="236"/>
      <c r="AI97" s="236"/>
      <c r="AJ97" s="236"/>
      <c r="AK97" s="236"/>
      <c r="AL97" s="236"/>
      <c r="AM97" s="236"/>
      <c r="AN97" s="236"/>
      <c r="AO97" s="236"/>
      <c r="AP97" s="236"/>
      <c r="AQ97" s="236"/>
      <c r="AR97" s="236"/>
      <c r="AS97" s="236"/>
      <c r="AT97" s="236"/>
      <c r="AU97" s="236"/>
      <c r="AV97" s="236"/>
      <c r="AW97" s="236"/>
      <c r="AX97" s="236"/>
      <c r="AY97" s="236"/>
      <c r="AZ97" s="237"/>
      <c r="BA97" s="237"/>
      <c r="BB97" s="237"/>
      <c r="BC97" s="237"/>
      <c r="BD97" s="237"/>
      <c r="BE97" s="230"/>
      <c r="BF97" s="230"/>
      <c r="BG97" s="230"/>
      <c r="BH97" s="230"/>
      <c r="BI97" s="230"/>
      <c r="BJ97" s="230"/>
      <c r="BK97" s="230"/>
      <c r="BL97" s="230"/>
      <c r="BM97" s="230"/>
      <c r="BN97" s="230"/>
      <c r="BO97" s="230"/>
      <c r="BP97" s="230"/>
      <c r="BQ97" s="227">
        <v>91</v>
      </c>
      <c r="BR97" s="232"/>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8"/>
    </row>
    <row r="98" spans="1:131" ht="26.25" hidden="1" customHeight="1">
      <c r="A98" s="234"/>
      <c r="B98" s="235"/>
      <c r="C98" s="235"/>
      <c r="D98" s="235"/>
      <c r="E98" s="235"/>
      <c r="F98" s="235"/>
      <c r="G98" s="235"/>
      <c r="H98" s="235"/>
      <c r="I98" s="235"/>
      <c r="J98" s="235"/>
      <c r="K98" s="235"/>
      <c r="L98" s="235"/>
      <c r="M98" s="235"/>
      <c r="N98" s="235"/>
      <c r="O98" s="235"/>
      <c r="P98" s="235"/>
      <c r="Q98" s="236"/>
      <c r="R98" s="236"/>
      <c r="S98" s="236"/>
      <c r="T98" s="236"/>
      <c r="U98" s="236"/>
      <c r="V98" s="236"/>
      <c r="W98" s="236"/>
      <c r="X98" s="236"/>
      <c r="Y98" s="236"/>
      <c r="Z98" s="236"/>
      <c r="AA98" s="236"/>
      <c r="AB98" s="236"/>
      <c r="AC98" s="236"/>
      <c r="AD98" s="236"/>
      <c r="AE98" s="236"/>
      <c r="AF98" s="236"/>
      <c r="AG98" s="236"/>
      <c r="AH98" s="236"/>
      <c r="AI98" s="236"/>
      <c r="AJ98" s="236"/>
      <c r="AK98" s="236"/>
      <c r="AL98" s="236"/>
      <c r="AM98" s="236"/>
      <c r="AN98" s="236"/>
      <c r="AO98" s="236"/>
      <c r="AP98" s="236"/>
      <c r="AQ98" s="236"/>
      <c r="AR98" s="236"/>
      <c r="AS98" s="236"/>
      <c r="AT98" s="236"/>
      <c r="AU98" s="236"/>
      <c r="AV98" s="236"/>
      <c r="AW98" s="236"/>
      <c r="AX98" s="236"/>
      <c r="AY98" s="236"/>
      <c r="AZ98" s="237"/>
      <c r="BA98" s="237"/>
      <c r="BB98" s="237"/>
      <c r="BC98" s="237"/>
      <c r="BD98" s="237"/>
      <c r="BE98" s="230"/>
      <c r="BF98" s="230"/>
      <c r="BG98" s="230"/>
      <c r="BH98" s="230"/>
      <c r="BI98" s="230"/>
      <c r="BJ98" s="230"/>
      <c r="BK98" s="230"/>
      <c r="BL98" s="230"/>
      <c r="BM98" s="230"/>
      <c r="BN98" s="230"/>
      <c r="BO98" s="230"/>
      <c r="BP98" s="230"/>
      <c r="BQ98" s="227">
        <v>92</v>
      </c>
      <c r="BR98" s="232"/>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8"/>
    </row>
    <row r="99" spans="1:131" ht="26.25" hidden="1" customHeight="1">
      <c r="A99" s="234"/>
      <c r="B99" s="235"/>
      <c r="C99" s="235"/>
      <c r="D99" s="235"/>
      <c r="E99" s="235"/>
      <c r="F99" s="235"/>
      <c r="G99" s="235"/>
      <c r="H99" s="235"/>
      <c r="I99" s="235"/>
      <c r="J99" s="235"/>
      <c r="K99" s="235"/>
      <c r="L99" s="235"/>
      <c r="M99" s="235"/>
      <c r="N99" s="235"/>
      <c r="O99" s="235"/>
      <c r="P99" s="235"/>
      <c r="Q99" s="236"/>
      <c r="R99" s="236"/>
      <c r="S99" s="236"/>
      <c r="T99" s="236"/>
      <c r="U99" s="236"/>
      <c r="V99" s="236"/>
      <c r="W99" s="236"/>
      <c r="X99" s="236"/>
      <c r="Y99" s="236"/>
      <c r="Z99" s="236"/>
      <c r="AA99" s="236"/>
      <c r="AB99" s="236"/>
      <c r="AC99" s="236"/>
      <c r="AD99" s="236"/>
      <c r="AE99" s="236"/>
      <c r="AF99" s="236"/>
      <c r="AG99" s="236"/>
      <c r="AH99" s="236"/>
      <c r="AI99" s="236"/>
      <c r="AJ99" s="236"/>
      <c r="AK99" s="236"/>
      <c r="AL99" s="236"/>
      <c r="AM99" s="236"/>
      <c r="AN99" s="236"/>
      <c r="AO99" s="236"/>
      <c r="AP99" s="236"/>
      <c r="AQ99" s="236"/>
      <c r="AR99" s="236"/>
      <c r="AS99" s="236"/>
      <c r="AT99" s="236"/>
      <c r="AU99" s="236"/>
      <c r="AV99" s="236"/>
      <c r="AW99" s="236"/>
      <c r="AX99" s="236"/>
      <c r="AY99" s="236"/>
      <c r="AZ99" s="237"/>
      <c r="BA99" s="237"/>
      <c r="BB99" s="237"/>
      <c r="BC99" s="237"/>
      <c r="BD99" s="237"/>
      <c r="BE99" s="230"/>
      <c r="BF99" s="230"/>
      <c r="BG99" s="230"/>
      <c r="BH99" s="230"/>
      <c r="BI99" s="230"/>
      <c r="BJ99" s="230"/>
      <c r="BK99" s="230"/>
      <c r="BL99" s="230"/>
      <c r="BM99" s="230"/>
      <c r="BN99" s="230"/>
      <c r="BO99" s="230"/>
      <c r="BP99" s="230"/>
      <c r="BQ99" s="227">
        <v>93</v>
      </c>
      <c r="BR99" s="232"/>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8"/>
    </row>
    <row r="100" spans="1:131" ht="26.25" hidden="1" customHeight="1">
      <c r="A100" s="234"/>
      <c r="B100" s="235"/>
      <c r="C100" s="235"/>
      <c r="D100" s="235"/>
      <c r="E100" s="235"/>
      <c r="F100" s="235"/>
      <c r="G100" s="235"/>
      <c r="H100" s="235"/>
      <c r="I100" s="235"/>
      <c r="J100" s="235"/>
      <c r="K100" s="235"/>
      <c r="L100" s="235"/>
      <c r="M100" s="235"/>
      <c r="N100" s="235"/>
      <c r="O100" s="235"/>
      <c r="P100" s="235"/>
      <c r="Q100" s="236"/>
      <c r="R100" s="236"/>
      <c r="S100" s="236"/>
      <c r="T100" s="236"/>
      <c r="U100" s="236"/>
      <c r="V100" s="236"/>
      <c r="W100" s="236"/>
      <c r="X100" s="236"/>
      <c r="Y100" s="236"/>
      <c r="Z100" s="236"/>
      <c r="AA100" s="236"/>
      <c r="AB100" s="236"/>
      <c r="AC100" s="236"/>
      <c r="AD100" s="236"/>
      <c r="AE100" s="236"/>
      <c r="AF100" s="236"/>
      <c r="AG100" s="236"/>
      <c r="AH100" s="236"/>
      <c r="AI100" s="236"/>
      <c r="AJ100" s="236"/>
      <c r="AK100" s="236"/>
      <c r="AL100" s="236"/>
      <c r="AM100" s="236"/>
      <c r="AN100" s="236"/>
      <c r="AO100" s="236"/>
      <c r="AP100" s="236"/>
      <c r="AQ100" s="236"/>
      <c r="AR100" s="236"/>
      <c r="AS100" s="236"/>
      <c r="AT100" s="236"/>
      <c r="AU100" s="236"/>
      <c r="AV100" s="236"/>
      <c r="AW100" s="236"/>
      <c r="AX100" s="236"/>
      <c r="AY100" s="236"/>
      <c r="AZ100" s="237"/>
      <c r="BA100" s="237"/>
      <c r="BB100" s="237"/>
      <c r="BC100" s="237"/>
      <c r="BD100" s="237"/>
      <c r="BE100" s="230"/>
      <c r="BF100" s="230"/>
      <c r="BG100" s="230"/>
      <c r="BH100" s="230"/>
      <c r="BI100" s="230"/>
      <c r="BJ100" s="230"/>
      <c r="BK100" s="230"/>
      <c r="BL100" s="230"/>
      <c r="BM100" s="230"/>
      <c r="BN100" s="230"/>
      <c r="BO100" s="230"/>
      <c r="BP100" s="230"/>
      <c r="BQ100" s="227">
        <v>94</v>
      </c>
      <c r="BR100" s="232"/>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8"/>
    </row>
    <row r="101" spans="1:131" ht="26.25" hidden="1" customHeight="1">
      <c r="A101" s="234"/>
      <c r="B101" s="235"/>
      <c r="C101" s="235"/>
      <c r="D101" s="235"/>
      <c r="E101" s="235"/>
      <c r="F101" s="235"/>
      <c r="G101" s="235"/>
      <c r="H101" s="235"/>
      <c r="I101" s="235"/>
      <c r="J101" s="235"/>
      <c r="K101" s="235"/>
      <c r="L101" s="235"/>
      <c r="M101" s="235"/>
      <c r="N101" s="235"/>
      <c r="O101" s="235"/>
      <c r="P101" s="235"/>
      <c r="Q101" s="236"/>
      <c r="R101" s="236"/>
      <c r="S101" s="236"/>
      <c r="T101" s="236"/>
      <c r="U101" s="236"/>
      <c r="V101" s="236"/>
      <c r="W101" s="236"/>
      <c r="X101" s="236"/>
      <c r="Y101" s="236"/>
      <c r="Z101" s="236"/>
      <c r="AA101" s="236"/>
      <c r="AB101" s="236"/>
      <c r="AC101" s="236"/>
      <c r="AD101" s="236"/>
      <c r="AE101" s="236"/>
      <c r="AF101" s="236"/>
      <c r="AG101" s="236"/>
      <c r="AH101" s="236"/>
      <c r="AI101" s="236"/>
      <c r="AJ101" s="236"/>
      <c r="AK101" s="236"/>
      <c r="AL101" s="236"/>
      <c r="AM101" s="236"/>
      <c r="AN101" s="236"/>
      <c r="AO101" s="236"/>
      <c r="AP101" s="236"/>
      <c r="AQ101" s="236"/>
      <c r="AR101" s="236"/>
      <c r="AS101" s="236"/>
      <c r="AT101" s="236"/>
      <c r="AU101" s="236"/>
      <c r="AV101" s="236"/>
      <c r="AW101" s="236"/>
      <c r="AX101" s="236"/>
      <c r="AY101" s="236"/>
      <c r="AZ101" s="237"/>
      <c r="BA101" s="237"/>
      <c r="BB101" s="237"/>
      <c r="BC101" s="237"/>
      <c r="BD101" s="237"/>
      <c r="BE101" s="230"/>
      <c r="BF101" s="230"/>
      <c r="BG101" s="230"/>
      <c r="BH101" s="230"/>
      <c r="BI101" s="230"/>
      <c r="BJ101" s="230"/>
      <c r="BK101" s="230"/>
      <c r="BL101" s="230"/>
      <c r="BM101" s="230"/>
      <c r="BN101" s="230"/>
      <c r="BO101" s="230"/>
      <c r="BP101" s="230"/>
      <c r="BQ101" s="227">
        <v>95</v>
      </c>
      <c r="BR101" s="232"/>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8"/>
    </row>
    <row r="102" spans="1:131" ht="26.25" customHeight="1" thickBot="1">
      <c r="A102" s="234"/>
      <c r="B102" s="235"/>
      <c r="C102" s="235"/>
      <c r="D102" s="235"/>
      <c r="E102" s="235"/>
      <c r="F102" s="235"/>
      <c r="G102" s="235"/>
      <c r="H102" s="235"/>
      <c r="I102" s="235"/>
      <c r="J102" s="235"/>
      <c r="K102" s="235"/>
      <c r="L102" s="235"/>
      <c r="M102" s="235"/>
      <c r="N102" s="235"/>
      <c r="O102" s="235"/>
      <c r="P102" s="235"/>
      <c r="Q102" s="236"/>
      <c r="R102" s="236"/>
      <c r="S102" s="236"/>
      <c r="T102" s="236"/>
      <c r="U102" s="236"/>
      <c r="V102" s="236"/>
      <c r="W102" s="236"/>
      <c r="X102" s="236"/>
      <c r="Y102" s="236"/>
      <c r="Z102" s="236"/>
      <c r="AA102" s="236"/>
      <c r="AB102" s="236"/>
      <c r="AC102" s="236"/>
      <c r="AD102" s="236"/>
      <c r="AE102" s="236"/>
      <c r="AF102" s="236"/>
      <c r="AG102" s="236"/>
      <c r="AH102" s="236"/>
      <c r="AI102" s="236"/>
      <c r="AJ102" s="236"/>
      <c r="AK102" s="236"/>
      <c r="AL102" s="236"/>
      <c r="AM102" s="236"/>
      <c r="AN102" s="236"/>
      <c r="AO102" s="236"/>
      <c r="AP102" s="236"/>
      <c r="AQ102" s="236"/>
      <c r="AR102" s="236"/>
      <c r="AS102" s="236"/>
      <c r="AT102" s="236"/>
      <c r="AU102" s="236"/>
      <c r="AV102" s="236"/>
      <c r="AW102" s="236"/>
      <c r="AX102" s="236"/>
      <c r="AY102" s="236"/>
      <c r="AZ102" s="237"/>
      <c r="BA102" s="237"/>
      <c r="BB102" s="237"/>
      <c r="BC102" s="237"/>
      <c r="BD102" s="237"/>
      <c r="BE102" s="230"/>
      <c r="BF102" s="230"/>
      <c r="BG102" s="230"/>
      <c r="BH102" s="230"/>
      <c r="BI102" s="230"/>
      <c r="BJ102" s="230"/>
      <c r="BK102" s="230"/>
      <c r="BL102" s="230"/>
      <c r="BM102" s="230"/>
      <c r="BN102" s="230"/>
      <c r="BO102" s="230"/>
      <c r="BP102" s="230"/>
      <c r="BQ102" s="229" t="s">
        <v>395</v>
      </c>
      <c r="BR102" s="924" t="s">
        <v>439</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3448</v>
      </c>
      <c r="CS102" s="940"/>
      <c r="CT102" s="940"/>
      <c r="CU102" s="940"/>
      <c r="CV102" s="941"/>
      <c r="CW102" s="939">
        <v>367</v>
      </c>
      <c r="CX102" s="940"/>
      <c r="CY102" s="940"/>
      <c r="CZ102" s="940"/>
      <c r="DA102" s="941"/>
      <c r="DB102" s="939" t="s">
        <v>609</v>
      </c>
      <c r="DC102" s="940"/>
      <c r="DD102" s="940"/>
      <c r="DE102" s="940"/>
      <c r="DF102" s="941"/>
      <c r="DG102" s="939" t="s">
        <v>609</v>
      </c>
      <c r="DH102" s="940"/>
      <c r="DI102" s="940"/>
      <c r="DJ102" s="940"/>
      <c r="DK102" s="941"/>
      <c r="DL102" s="939" t="s">
        <v>609</v>
      </c>
      <c r="DM102" s="940"/>
      <c r="DN102" s="940"/>
      <c r="DO102" s="940"/>
      <c r="DP102" s="941"/>
      <c r="DQ102" s="939" t="s">
        <v>609</v>
      </c>
      <c r="DR102" s="940"/>
      <c r="DS102" s="940"/>
      <c r="DT102" s="940"/>
      <c r="DU102" s="941"/>
      <c r="DV102" s="924"/>
      <c r="DW102" s="925"/>
      <c r="DX102" s="925"/>
      <c r="DY102" s="925"/>
      <c r="DZ102" s="926"/>
      <c r="EA102" s="218"/>
    </row>
    <row r="103" spans="1:131" ht="26.25" customHeight="1">
      <c r="A103" s="234"/>
      <c r="B103" s="235"/>
      <c r="C103" s="235"/>
      <c r="D103" s="235"/>
      <c r="E103" s="235"/>
      <c r="F103" s="235"/>
      <c r="G103" s="235"/>
      <c r="H103" s="235"/>
      <c r="I103" s="235"/>
      <c r="J103" s="235"/>
      <c r="K103" s="235"/>
      <c r="L103" s="235"/>
      <c r="M103" s="235"/>
      <c r="N103" s="235"/>
      <c r="O103" s="235"/>
      <c r="P103" s="235"/>
      <c r="Q103" s="236"/>
      <c r="R103" s="236"/>
      <c r="S103" s="236"/>
      <c r="T103" s="236"/>
      <c r="U103" s="236"/>
      <c r="V103" s="236"/>
      <c r="W103" s="236"/>
      <c r="X103" s="236"/>
      <c r="Y103" s="236"/>
      <c r="Z103" s="236"/>
      <c r="AA103" s="236"/>
      <c r="AB103" s="236"/>
      <c r="AC103" s="236"/>
      <c r="AD103" s="236"/>
      <c r="AE103" s="236"/>
      <c r="AF103" s="236"/>
      <c r="AG103" s="236"/>
      <c r="AH103" s="236"/>
      <c r="AI103" s="236"/>
      <c r="AJ103" s="236"/>
      <c r="AK103" s="236"/>
      <c r="AL103" s="236"/>
      <c r="AM103" s="236"/>
      <c r="AN103" s="236"/>
      <c r="AO103" s="236"/>
      <c r="AP103" s="236"/>
      <c r="AQ103" s="236"/>
      <c r="AR103" s="236"/>
      <c r="AS103" s="236"/>
      <c r="AT103" s="236"/>
      <c r="AU103" s="236"/>
      <c r="AV103" s="236"/>
      <c r="AW103" s="236"/>
      <c r="AX103" s="236"/>
      <c r="AY103" s="236"/>
      <c r="AZ103" s="237"/>
      <c r="BA103" s="237"/>
      <c r="BB103" s="237"/>
      <c r="BC103" s="237"/>
      <c r="BD103" s="237"/>
      <c r="BE103" s="230"/>
      <c r="BF103" s="230"/>
      <c r="BG103" s="230"/>
      <c r="BH103" s="230"/>
      <c r="BI103" s="230"/>
      <c r="BJ103" s="230"/>
      <c r="BK103" s="230"/>
      <c r="BL103" s="230"/>
      <c r="BM103" s="230"/>
      <c r="BN103" s="230"/>
      <c r="BO103" s="230"/>
      <c r="BP103" s="230"/>
      <c r="BQ103" s="927" t="s">
        <v>440</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8"/>
    </row>
    <row r="104" spans="1:131" ht="26.25" customHeight="1">
      <c r="A104" s="234"/>
      <c r="B104" s="235"/>
      <c r="C104" s="235"/>
      <c r="D104" s="235"/>
      <c r="E104" s="235"/>
      <c r="F104" s="235"/>
      <c r="G104" s="235"/>
      <c r="H104" s="235"/>
      <c r="I104" s="235"/>
      <c r="J104" s="235"/>
      <c r="K104" s="235"/>
      <c r="L104" s="235"/>
      <c r="M104" s="235"/>
      <c r="N104" s="235"/>
      <c r="O104" s="235"/>
      <c r="P104" s="235"/>
      <c r="Q104" s="236"/>
      <c r="R104" s="236"/>
      <c r="S104" s="236"/>
      <c r="T104" s="236"/>
      <c r="U104" s="236"/>
      <c r="V104" s="236"/>
      <c r="W104" s="236"/>
      <c r="X104" s="236"/>
      <c r="Y104" s="236"/>
      <c r="Z104" s="236"/>
      <c r="AA104" s="236"/>
      <c r="AB104" s="236"/>
      <c r="AC104" s="236"/>
      <c r="AD104" s="236"/>
      <c r="AE104" s="236"/>
      <c r="AF104" s="236"/>
      <c r="AG104" s="236"/>
      <c r="AH104" s="236"/>
      <c r="AI104" s="236"/>
      <c r="AJ104" s="236"/>
      <c r="AK104" s="236"/>
      <c r="AL104" s="236"/>
      <c r="AM104" s="236"/>
      <c r="AN104" s="236"/>
      <c r="AO104" s="236"/>
      <c r="AP104" s="236"/>
      <c r="AQ104" s="236"/>
      <c r="AR104" s="236"/>
      <c r="AS104" s="236"/>
      <c r="AT104" s="236"/>
      <c r="AU104" s="236"/>
      <c r="AV104" s="236"/>
      <c r="AW104" s="236"/>
      <c r="AX104" s="236"/>
      <c r="AY104" s="236"/>
      <c r="AZ104" s="237"/>
      <c r="BA104" s="237"/>
      <c r="BB104" s="237"/>
      <c r="BC104" s="237"/>
      <c r="BD104" s="237"/>
      <c r="BE104" s="230"/>
      <c r="BF104" s="230"/>
      <c r="BG104" s="230"/>
      <c r="BH104" s="230"/>
      <c r="BI104" s="230"/>
      <c r="BJ104" s="230"/>
      <c r="BK104" s="230"/>
      <c r="BL104" s="230"/>
      <c r="BM104" s="230"/>
      <c r="BN104" s="230"/>
      <c r="BO104" s="230"/>
      <c r="BP104" s="230"/>
      <c r="BQ104" s="928" t="s">
        <v>441</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8"/>
    </row>
    <row r="105" spans="1:131" ht="11.25" customHeight="1">
      <c r="A105" s="230"/>
      <c r="B105" s="230"/>
      <c r="C105" s="230"/>
      <c r="D105" s="230"/>
      <c r="E105" s="230"/>
      <c r="F105" s="230"/>
      <c r="G105" s="230"/>
      <c r="H105" s="230"/>
      <c r="I105" s="230"/>
      <c r="J105" s="230"/>
      <c r="K105" s="230"/>
      <c r="L105" s="230"/>
      <c r="M105" s="230"/>
      <c r="N105" s="230"/>
      <c r="O105" s="230"/>
      <c r="P105" s="230"/>
      <c r="Q105" s="230"/>
      <c r="R105" s="230"/>
      <c r="S105" s="230"/>
      <c r="T105" s="230"/>
      <c r="U105" s="230"/>
      <c r="V105" s="230"/>
      <c r="W105" s="230"/>
      <c r="X105" s="230"/>
      <c r="Y105" s="230"/>
      <c r="Z105" s="230"/>
      <c r="AA105" s="230"/>
      <c r="AB105" s="230"/>
      <c r="AC105" s="230"/>
      <c r="AD105" s="230"/>
      <c r="AE105" s="230"/>
      <c r="AF105" s="230"/>
      <c r="AG105" s="230"/>
      <c r="AH105" s="230"/>
      <c r="AI105" s="230"/>
      <c r="AJ105" s="230"/>
      <c r="AK105" s="230"/>
      <c r="AL105" s="230"/>
      <c r="AM105" s="230"/>
      <c r="AN105" s="230"/>
      <c r="AO105" s="230"/>
      <c r="AP105" s="230"/>
      <c r="AQ105" s="230"/>
      <c r="AR105" s="230"/>
      <c r="AS105" s="230"/>
      <c r="AT105" s="230"/>
      <c r="AU105" s="230"/>
      <c r="AV105" s="230"/>
      <c r="AW105" s="230"/>
      <c r="AX105" s="230"/>
      <c r="AY105" s="230"/>
      <c r="AZ105" s="230"/>
      <c r="BA105" s="230"/>
      <c r="BB105" s="230"/>
      <c r="BC105" s="230"/>
      <c r="BD105" s="230"/>
      <c r="BE105" s="230"/>
      <c r="BF105" s="230"/>
      <c r="BG105" s="230"/>
      <c r="BH105" s="230"/>
      <c r="BI105" s="230"/>
      <c r="BJ105" s="230"/>
      <c r="BK105" s="230"/>
      <c r="BL105" s="230"/>
      <c r="BM105" s="230"/>
      <c r="BN105" s="230"/>
      <c r="BO105" s="230"/>
      <c r="BP105" s="230"/>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c r="A106" s="230"/>
      <c r="B106" s="230"/>
      <c r="C106" s="230"/>
      <c r="D106" s="230"/>
      <c r="E106" s="230"/>
      <c r="F106" s="230"/>
      <c r="G106" s="230"/>
      <c r="H106" s="230"/>
      <c r="I106" s="230"/>
      <c r="J106" s="230"/>
      <c r="K106" s="230"/>
      <c r="L106" s="230"/>
      <c r="M106" s="230"/>
      <c r="N106" s="230"/>
      <c r="O106" s="230"/>
      <c r="P106" s="230"/>
      <c r="Q106" s="230"/>
      <c r="R106" s="230"/>
      <c r="S106" s="230"/>
      <c r="T106" s="230"/>
      <c r="U106" s="230"/>
      <c r="V106" s="230"/>
      <c r="W106" s="230"/>
      <c r="X106" s="230"/>
      <c r="Y106" s="230"/>
      <c r="Z106" s="230"/>
      <c r="AA106" s="230"/>
      <c r="AB106" s="230"/>
      <c r="AC106" s="230"/>
      <c r="AD106" s="230"/>
      <c r="AE106" s="230"/>
      <c r="AF106" s="230"/>
      <c r="AG106" s="230"/>
      <c r="AH106" s="230"/>
      <c r="AI106" s="230"/>
      <c r="AJ106" s="230"/>
      <c r="AK106" s="230"/>
      <c r="AL106" s="230"/>
      <c r="AM106" s="230"/>
      <c r="AN106" s="230"/>
      <c r="AO106" s="230"/>
      <c r="AP106" s="230"/>
      <c r="AQ106" s="230"/>
      <c r="AR106" s="230"/>
      <c r="AS106" s="230"/>
      <c r="AT106" s="230"/>
      <c r="AU106" s="230"/>
      <c r="AV106" s="230"/>
      <c r="AW106" s="230"/>
      <c r="AX106" s="230"/>
      <c r="AY106" s="230"/>
      <c r="AZ106" s="230"/>
      <c r="BA106" s="230"/>
      <c r="BB106" s="230"/>
      <c r="BC106" s="230"/>
      <c r="BD106" s="230"/>
      <c r="BE106" s="230"/>
      <c r="BF106" s="230"/>
      <c r="BG106" s="230"/>
      <c r="BH106" s="230"/>
      <c r="BI106" s="230"/>
      <c r="BJ106" s="230"/>
      <c r="BK106" s="230"/>
      <c r="BL106" s="230"/>
      <c r="BM106" s="230"/>
      <c r="BN106" s="230"/>
      <c r="BO106" s="230"/>
      <c r="BP106" s="230"/>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c r="A107" s="222" t="s">
        <v>442</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22" t="s">
        <v>443</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c r="A108" s="929" t="s">
        <v>444</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445</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8" customFormat="1" ht="26.25" customHeight="1">
      <c r="A109" s="882" t="s">
        <v>446</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447</v>
      </c>
      <c r="AB109" s="883"/>
      <c r="AC109" s="883"/>
      <c r="AD109" s="883"/>
      <c r="AE109" s="884"/>
      <c r="AF109" s="885" t="s">
        <v>448</v>
      </c>
      <c r="AG109" s="883"/>
      <c r="AH109" s="883"/>
      <c r="AI109" s="883"/>
      <c r="AJ109" s="884"/>
      <c r="AK109" s="885" t="s">
        <v>309</v>
      </c>
      <c r="AL109" s="883"/>
      <c r="AM109" s="883"/>
      <c r="AN109" s="883"/>
      <c r="AO109" s="884"/>
      <c r="AP109" s="885" t="s">
        <v>449</v>
      </c>
      <c r="AQ109" s="883"/>
      <c r="AR109" s="883"/>
      <c r="AS109" s="883"/>
      <c r="AT109" s="916"/>
      <c r="AU109" s="882" t="s">
        <v>446</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447</v>
      </c>
      <c r="BR109" s="883"/>
      <c r="BS109" s="883"/>
      <c r="BT109" s="883"/>
      <c r="BU109" s="884"/>
      <c r="BV109" s="885" t="s">
        <v>448</v>
      </c>
      <c r="BW109" s="883"/>
      <c r="BX109" s="883"/>
      <c r="BY109" s="883"/>
      <c r="BZ109" s="884"/>
      <c r="CA109" s="885" t="s">
        <v>309</v>
      </c>
      <c r="CB109" s="883"/>
      <c r="CC109" s="883"/>
      <c r="CD109" s="883"/>
      <c r="CE109" s="884"/>
      <c r="CF109" s="923" t="s">
        <v>449</v>
      </c>
      <c r="CG109" s="923"/>
      <c r="CH109" s="923"/>
      <c r="CI109" s="923"/>
      <c r="CJ109" s="923"/>
      <c r="CK109" s="885" t="s">
        <v>450</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447</v>
      </c>
      <c r="DH109" s="883"/>
      <c r="DI109" s="883"/>
      <c r="DJ109" s="883"/>
      <c r="DK109" s="884"/>
      <c r="DL109" s="885" t="s">
        <v>448</v>
      </c>
      <c r="DM109" s="883"/>
      <c r="DN109" s="883"/>
      <c r="DO109" s="883"/>
      <c r="DP109" s="884"/>
      <c r="DQ109" s="885" t="s">
        <v>309</v>
      </c>
      <c r="DR109" s="883"/>
      <c r="DS109" s="883"/>
      <c r="DT109" s="883"/>
      <c r="DU109" s="884"/>
      <c r="DV109" s="885" t="s">
        <v>449</v>
      </c>
      <c r="DW109" s="883"/>
      <c r="DX109" s="883"/>
      <c r="DY109" s="883"/>
      <c r="DZ109" s="916"/>
    </row>
    <row r="110" spans="1:131" s="218" customFormat="1" ht="26.25" customHeight="1">
      <c r="A110" s="794" t="s">
        <v>451</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15769550</v>
      </c>
      <c r="AB110" s="876"/>
      <c r="AC110" s="876"/>
      <c r="AD110" s="876"/>
      <c r="AE110" s="877"/>
      <c r="AF110" s="878">
        <v>15792240</v>
      </c>
      <c r="AG110" s="876"/>
      <c r="AH110" s="876"/>
      <c r="AI110" s="876"/>
      <c r="AJ110" s="877"/>
      <c r="AK110" s="878">
        <v>16369923</v>
      </c>
      <c r="AL110" s="876"/>
      <c r="AM110" s="876"/>
      <c r="AN110" s="876"/>
      <c r="AO110" s="877"/>
      <c r="AP110" s="879">
        <v>16.8</v>
      </c>
      <c r="AQ110" s="880"/>
      <c r="AR110" s="880"/>
      <c r="AS110" s="880"/>
      <c r="AT110" s="881"/>
      <c r="AU110" s="917" t="s">
        <v>75</v>
      </c>
      <c r="AV110" s="918"/>
      <c r="AW110" s="918"/>
      <c r="AX110" s="918"/>
      <c r="AY110" s="918"/>
      <c r="AZ110" s="847" t="s">
        <v>452</v>
      </c>
      <c r="BA110" s="795"/>
      <c r="BB110" s="795"/>
      <c r="BC110" s="795"/>
      <c r="BD110" s="795"/>
      <c r="BE110" s="795"/>
      <c r="BF110" s="795"/>
      <c r="BG110" s="795"/>
      <c r="BH110" s="795"/>
      <c r="BI110" s="795"/>
      <c r="BJ110" s="795"/>
      <c r="BK110" s="795"/>
      <c r="BL110" s="795"/>
      <c r="BM110" s="795"/>
      <c r="BN110" s="795"/>
      <c r="BO110" s="795"/>
      <c r="BP110" s="796"/>
      <c r="BQ110" s="848">
        <v>178298768</v>
      </c>
      <c r="BR110" s="829"/>
      <c r="BS110" s="829"/>
      <c r="BT110" s="829"/>
      <c r="BU110" s="829"/>
      <c r="BV110" s="829">
        <v>173418922</v>
      </c>
      <c r="BW110" s="829"/>
      <c r="BX110" s="829"/>
      <c r="BY110" s="829"/>
      <c r="BZ110" s="829"/>
      <c r="CA110" s="829">
        <v>166528550</v>
      </c>
      <c r="CB110" s="829"/>
      <c r="CC110" s="829"/>
      <c r="CD110" s="829"/>
      <c r="CE110" s="829"/>
      <c r="CF110" s="853">
        <v>171.3</v>
      </c>
      <c r="CG110" s="854"/>
      <c r="CH110" s="854"/>
      <c r="CI110" s="854"/>
      <c r="CJ110" s="854"/>
      <c r="CK110" s="913" t="s">
        <v>453</v>
      </c>
      <c r="CL110" s="806"/>
      <c r="CM110" s="847" t="s">
        <v>454</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455</v>
      </c>
      <c r="DH110" s="829"/>
      <c r="DI110" s="829"/>
      <c r="DJ110" s="829"/>
      <c r="DK110" s="829"/>
      <c r="DL110" s="829" t="s">
        <v>456</v>
      </c>
      <c r="DM110" s="829"/>
      <c r="DN110" s="829"/>
      <c r="DO110" s="829"/>
      <c r="DP110" s="829"/>
      <c r="DQ110" s="829" t="s">
        <v>457</v>
      </c>
      <c r="DR110" s="829"/>
      <c r="DS110" s="829"/>
      <c r="DT110" s="829"/>
      <c r="DU110" s="829"/>
      <c r="DV110" s="830" t="s">
        <v>458</v>
      </c>
      <c r="DW110" s="830"/>
      <c r="DX110" s="830"/>
      <c r="DY110" s="830"/>
      <c r="DZ110" s="831"/>
    </row>
    <row r="111" spans="1:131" s="218" customFormat="1" ht="26.25" customHeight="1">
      <c r="A111" s="761" t="s">
        <v>459</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456</v>
      </c>
      <c r="AB111" s="906"/>
      <c r="AC111" s="906"/>
      <c r="AD111" s="906"/>
      <c r="AE111" s="907"/>
      <c r="AF111" s="908" t="s">
        <v>456</v>
      </c>
      <c r="AG111" s="906"/>
      <c r="AH111" s="906"/>
      <c r="AI111" s="906"/>
      <c r="AJ111" s="907"/>
      <c r="AK111" s="908" t="s">
        <v>456</v>
      </c>
      <c r="AL111" s="906"/>
      <c r="AM111" s="906"/>
      <c r="AN111" s="906"/>
      <c r="AO111" s="907"/>
      <c r="AP111" s="909" t="s">
        <v>456</v>
      </c>
      <c r="AQ111" s="910"/>
      <c r="AR111" s="910"/>
      <c r="AS111" s="910"/>
      <c r="AT111" s="911"/>
      <c r="AU111" s="919"/>
      <c r="AV111" s="920"/>
      <c r="AW111" s="920"/>
      <c r="AX111" s="920"/>
      <c r="AY111" s="920"/>
      <c r="AZ111" s="802" t="s">
        <v>460</v>
      </c>
      <c r="BA111" s="739"/>
      <c r="BB111" s="739"/>
      <c r="BC111" s="739"/>
      <c r="BD111" s="739"/>
      <c r="BE111" s="739"/>
      <c r="BF111" s="739"/>
      <c r="BG111" s="739"/>
      <c r="BH111" s="739"/>
      <c r="BI111" s="739"/>
      <c r="BJ111" s="739"/>
      <c r="BK111" s="739"/>
      <c r="BL111" s="739"/>
      <c r="BM111" s="739"/>
      <c r="BN111" s="739"/>
      <c r="BO111" s="739"/>
      <c r="BP111" s="740"/>
      <c r="BQ111" s="803" t="s">
        <v>456</v>
      </c>
      <c r="BR111" s="804"/>
      <c r="BS111" s="804"/>
      <c r="BT111" s="804"/>
      <c r="BU111" s="804"/>
      <c r="BV111" s="804" t="s">
        <v>458</v>
      </c>
      <c r="BW111" s="804"/>
      <c r="BX111" s="804"/>
      <c r="BY111" s="804"/>
      <c r="BZ111" s="804"/>
      <c r="CA111" s="804" t="s">
        <v>456</v>
      </c>
      <c r="CB111" s="804"/>
      <c r="CC111" s="804"/>
      <c r="CD111" s="804"/>
      <c r="CE111" s="804"/>
      <c r="CF111" s="862" t="s">
        <v>425</v>
      </c>
      <c r="CG111" s="863"/>
      <c r="CH111" s="863"/>
      <c r="CI111" s="863"/>
      <c r="CJ111" s="863"/>
      <c r="CK111" s="914"/>
      <c r="CL111" s="808"/>
      <c r="CM111" s="802" t="s">
        <v>461</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457</v>
      </c>
      <c r="DH111" s="804"/>
      <c r="DI111" s="804"/>
      <c r="DJ111" s="804"/>
      <c r="DK111" s="804"/>
      <c r="DL111" s="804" t="s">
        <v>456</v>
      </c>
      <c r="DM111" s="804"/>
      <c r="DN111" s="804"/>
      <c r="DO111" s="804"/>
      <c r="DP111" s="804"/>
      <c r="DQ111" s="804" t="s">
        <v>456</v>
      </c>
      <c r="DR111" s="804"/>
      <c r="DS111" s="804"/>
      <c r="DT111" s="804"/>
      <c r="DU111" s="804"/>
      <c r="DV111" s="781" t="s">
        <v>457</v>
      </c>
      <c r="DW111" s="781"/>
      <c r="DX111" s="781"/>
      <c r="DY111" s="781"/>
      <c r="DZ111" s="782"/>
    </row>
    <row r="112" spans="1:131" s="218" customFormat="1" ht="26.25" customHeight="1">
      <c r="A112" s="899" t="s">
        <v>462</v>
      </c>
      <c r="B112" s="900"/>
      <c r="C112" s="739" t="s">
        <v>463</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v>433333</v>
      </c>
      <c r="AB112" s="767"/>
      <c r="AC112" s="767"/>
      <c r="AD112" s="767"/>
      <c r="AE112" s="768"/>
      <c r="AF112" s="769">
        <v>160000</v>
      </c>
      <c r="AG112" s="767"/>
      <c r="AH112" s="767"/>
      <c r="AI112" s="767"/>
      <c r="AJ112" s="768"/>
      <c r="AK112" s="769">
        <v>160000</v>
      </c>
      <c r="AL112" s="767"/>
      <c r="AM112" s="767"/>
      <c r="AN112" s="767"/>
      <c r="AO112" s="768"/>
      <c r="AP112" s="811">
        <v>0.2</v>
      </c>
      <c r="AQ112" s="812"/>
      <c r="AR112" s="812"/>
      <c r="AS112" s="812"/>
      <c r="AT112" s="813"/>
      <c r="AU112" s="919"/>
      <c r="AV112" s="920"/>
      <c r="AW112" s="920"/>
      <c r="AX112" s="920"/>
      <c r="AY112" s="920"/>
      <c r="AZ112" s="802" t="s">
        <v>464</v>
      </c>
      <c r="BA112" s="739"/>
      <c r="BB112" s="739"/>
      <c r="BC112" s="739"/>
      <c r="BD112" s="739"/>
      <c r="BE112" s="739"/>
      <c r="BF112" s="739"/>
      <c r="BG112" s="739"/>
      <c r="BH112" s="739"/>
      <c r="BI112" s="739"/>
      <c r="BJ112" s="739"/>
      <c r="BK112" s="739"/>
      <c r="BL112" s="739"/>
      <c r="BM112" s="739"/>
      <c r="BN112" s="739"/>
      <c r="BO112" s="739"/>
      <c r="BP112" s="740"/>
      <c r="BQ112" s="803">
        <v>78485235</v>
      </c>
      <c r="BR112" s="804"/>
      <c r="BS112" s="804"/>
      <c r="BT112" s="804"/>
      <c r="BU112" s="804"/>
      <c r="BV112" s="804">
        <v>75770096</v>
      </c>
      <c r="BW112" s="804"/>
      <c r="BX112" s="804"/>
      <c r="BY112" s="804"/>
      <c r="BZ112" s="804"/>
      <c r="CA112" s="804">
        <v>71846261</v>
      </c>
      <c r="CB112" s="804"/>
      <c r="CC112" s="804"/>
      <c r="CD112" s="804"/>
      <c r="CE112" s="804"/>
      <c r="CF112" s="862">
        <v>73.900000000000006</v>
      </c>
      <c r="CG112" s="863"/>
      <c r="CH112" s="863"/>
      <c r="CI112" s="863"/>
      <c r="CJ112" s="863"/>
      <c r="CK112" s="914"/>
      <c r="CL112" s="808"/>
      <c r="CM112" s="802" t="s">
        <v>465</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458</v>
      </c>
      <c r="DH112" s="804"/>
      <c r="DI112" s="804"/>
      <c r="DJ112" s="804"/>
      <c r="DK112" s="804"/>
      <c r="DL112" s="804" t="s">
        <v>425</v>
      </c>
      <c r="DM112" s="804"/>
      <c r="DN112" s="804"/>
      <c r="DO112" s="804"/>
      <c r="DP112" s="804"/>
      <c r="DQ112" s="804" t="s">
        <v>458</v>
      </c>
      <c r="DR112" s="804"/>
      <c r="DS112" s="804"/>
      <c r="DT112" s="804"/>
      <c r="DU112" s="804"/>
      <c r="DV112" s="781" t="s">
        <v>455</v>
      </c>
      <c r="DW112" s="781"/>
      <c r="DX112" s="781"/>
      <c r="DY112" s="781"/>
      <c r="DZ112" s="782"/>
    </row>
    <row r="113" spans="1:130" s="218" customFormat="1" ht="26.25" customHeight="1">
      <c r="A113" s="901"/>
      <c r="B113" s="902"/>
      <c r="C113" s="739" t="s">
        <v>466</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5410906</v>
      </c>
      <c r="AB113" s="906"/>
      <c r="AC113" s="906"/>
      <c r="AD113" s="906"/>
      <c r="AE113" s="907"/>
      <c r="AF113" s="908">
        <v>5259036</v>
      </c>
      <c r="AG113" s="906"/>
      <c r="AH113" s="906"/>
      <c r="AI113" s="906"/>
      <c r="AJ113" s="907"/>
      <c r="AK113" s="908">
        <v>5285396</v>
      </c>
      <c r="AL113" s="906"/>
      <c r="AM113" s="906"/>
      <c r="AN113" s="906"/>
      <c r="AO113" s="907"/>
      <c r="AP113" s="909">
        <v>5.4</v>
      </c>
      <c r="AQ113" s="910"/>
      <c r="AR113" s="910"/>
      <c r="AS113" s="910"/>
      <c r="AT113" s="911"/>
      <c r="AU113" s="919"/>
      <c r="AV113" s="920"/>
      <c r="AW113" s="920"/>
      <c r="AX113" s="920"/>
      <c r="AY113" s="920"/>
      <c r="AZ113" s="802" t="s">
        <v>467</v>
      </c>
      <c r="BA113" s="739"/>
      <c r="BB113" s="739"/>
      <c r="BC113" s="739"/>
      <c r="BD113" s="739"/>
      <c r="BE113" s="739"/>
      <c r="BF113" s="739"/>
      <c r="BG113" s="739"/>
      <c r="BH113" s="739"/>
      <c r="BI113" s="739"/>
      <c r="BJ113" s="739"/>
      <c r="BK113" s="739"/>
      <c r="BL113" s="739"/>
      <c r="BM113" s="739"/>
      <c r="BN113" s="739"/>
      <c r="BO113" s="739"/>
      <c r="BP113" s="740"/>
      <c r="BQ113" s="803">
        <v>2150912</v>
      </c>
      <c r="BR113" s="804"/>
      <c r="BS113" s="804"/>
      <c r="BT113" s="804"/>
      <c r="BU113" s="804"/>
      <c r="BV113" s="804">
        <v>1979362</v>
      </c>
      <c r="BW113" s="804"/>
      <c r="BX113" s="804"/>
      <c r="BY113" s="804"/>
      <c r="BZ113" s="804"/>
      <c r="CA113" s="804">
        <v>1746278</v>
      </c>
      <c r="CB113" s="804"/>
      <c r="CC113" s="804"/>
      <c r="CD113" s="804"/>
      <c r="CE113" s="804"/>
      <c r="CF113" s="862">
        <v>1.8</v>
      </c>
      <c r="CG113" s="863"/>
      <c r="CH113" s="863"/>
      <c r="CI113" s="863"/>
      <c r="CJ113" s="863"/>
      <c r="CK113" s="914"/>
      <c r="CL113" s="808"/>
      <c r="CM113" s="802" t="s">
        <v>468</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458</v>
      </c>
      <c r="DH113" s="767"/>
      <c r="DI113" s="767"/>
      <c r="DJ113" s="767"/>
      <c r="DK113" s="768"/>
      <c r="DL113" s="769" t="s">
        <v>458</v>
      </c>
      <c r="DM113" s="767"/>
      <c r="DN113" s="767"/>
      <c r="DO113" s="767"/>
      <c r="DP113" s="768"/>
      <c r="DQ113" s="769" t="s">
        <v>457</v>
      </c>
      <c r="DR113" s="767"/>
      <c r="DS113" s="767"/>
      <c r="DT113" s="767"/>
      <c r="DU113" s="768"/>
      <c r="DV113" s="811" t="s">
        <v>456</v>
      </c>
      <c r="DW113" s="812"/>
      <c r="DX113" s="812"/>
      <c r="DY113" s="812"/>
      <c r="DZ113" s="813"/>
    </row>
    <row r="114" spans="1:130" s="218" customFormat="1" ht="26.25" customHeight="1">
      <c r="A114" s="901"/>
      <c r="B114" s="902"/>
      <c r="C114" s="739" t="s">
        <v>469</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2689</v>
      </c>
      <c r="AB114" s="767"/>
      <c r="AC114" s="767"/>
      <c r="AD114" s="767"/>
      <c r="AE114" s="768"/>
      <c r="AF114" s="769">
        <v>174184</v>
      </c>
      <c r="AG114" s="767"/>
      <c r="AH114" s="767"/>
      <c r="AI114" s="767"/>
      <c r="AJ114" s="768"/>
      <c r="AK114" s="769">
        <v>168276</v>
      </c>
      <c r="AL114" s="767"/>
      <c r="AM114" s="767"/>
      <c r="AN114" s="767"/>
      <c r="AO114" s="768"/>
      <c r="AP114" s="811">
        <v>0.2</v>
      </c>
      <c r="AQ114" s="812"/>
      <c r="AR114" s="812"/>
      <c r="AS114" s="812"/>
      <c r="AT114" s="813"/>
      <c r="AU114" s="919"/>
      <c r="AV114" s="920"/>
      <c r="AW114" s="920"/>
      <c r="AX114" s="920"/>
      <c r="AY114" s="920"/>
      <c r="AZ114" s="802" t="s">
        <v>470</v>
      </c>
      <c r="BA114" s="739"/>
      <c r="BB114" s="739"/>
      <c r="BC114" s="739"/>
      <c r="BD114" s="739"/>
      <c r="BE114" s="739"/>
      <c r="BF114" s="739"/>
      <c r="BG114" s="739"/>
      <c r="BH114" s="739"/>
      <c r="BI114" s="739"/>
      <c r="BJ114" s="739"/>
      <c r="BK114" s="739"/>
      <c r="BL114" s="739"/>
      <c r="BM114" s="739"/>
      <c r="BN114" s="739"/>
      <c r="BO114" s="739"/>
      <c r="BP114" s="740"/>
      <c r="BQ114" s="803">
        <v>21186641</v>
      </c>
      <c r="BR114" s="804"/>
      <c r="BS114" s="804"/>
      <c r="BT114" s="804"/>
      <c r="BU114" s="804"/>
      <c r="BV114" s="804">
        <v>21573273</v>
      </c>
      <c r="BW114" s="804"/>
      <c r="BX114" s="804"/>
      <c r="BY114" s="804"/>
      <c r="BZ114" s="804"/>
      <c r="CA114" s="804">
        <v>22268266</v>
      </c>
      <c r="CB114" s="804"/>
      <c r="CC114" s="804"/>
      <c r="CD114" s="804"/>
      <c r="CE114" s="804"/>
      <c r="CF114" s="862">
        <v>22.9</v>
      </c>
      <c r="CG114" s="863"/>
      <c r="CH114" s="863"/>
      <c r="CI114" s="863"/>
      <c r="CJ114" s="863"/>
      <c r="CK114" s="914"/>
      <c r="CL114" s="808"/>
      <c r="CM114" s="802" t="s">
        <v>471</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457</v>
      </c>
      <c r="DH114" s="767"/>
      <c r="DI114" s="767"/>
      <c r="DJ114" s="767"/>
      <c r="DK114" s="768"/>
      <c r="DL114" s="769" t="s">
        <v>458</v>
      </c>
      <c r="DM114" s="767"/>
      <c r="DN114" s="767"/>
      <c r="DO114" s="767"/>
      <c r="DP114" s="768"/>
      <c r="DQ114" s="769" t="s">
        <v>458</v>
      </c>
      <c r="DR114" s="767"/>
      <c r="DS114" s="767"/>
      <c r="DT114" s="767"/>
      <c r="DU114" s="768"/>
      <c r="DV114" s="811" t="s">
        <v>458</v>
      </c>
      <c r="DW114" s="812"/>
      <c r="DX114" s="812"/>
      <c r="DY114" s="812"/>
      <c r="DZ114" s="813"/>
    </row>
    <row r="115" spans="1:130" s="218" customFormat="1" ht="26.25" customHeight="1">
      <c r="A115" s="901"/>
      <c r="B115" s="902"/>
      <c r="C115" s="739" t="s">
        <v>472</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457</v>
      </c>
      <c r="AB115" s="906"/>
      <c r="AC115" s="906"/>
      <c r="AD115" s="906"/>
      <c r="AE115" s="907"/>
      <c r="AF115" s="908" t="s">
        <v>455</v>
      </c>
      <c r="AG115" s="906"/>
      <c r="AH115" s="906"/>
      <c r="AI115" s="906"/>
      <c r="AJ115" s="907"/>
      <c r="AK115" s="908" t="s">
        <v>457</v>
      </c>
      <c r="AL115" s="906"/>
      <c r="AM115" s="906"/>
      <c r="AN115" s="906"/>
      <c r="AO115" s="907"/>
      <c r="AP115" s="909" t="s">
        <v>455</v>
      </c>
      <c r="AQ115" s="910"/>
      <c r="AR115" s="910"/>
      <c r="AS115" s="910"/>
      <c r="AT115" s="911"/>
      <c r="AU115" s="919"/>
      <c r="AV115" s="920"/>
      <c r="AW115" s="920"/>
      <c r="AX115" s="920"/>
      <c r="AY115" s="920"/>
      <c r="AZ115" s="802" t="s">
        <v>473</v>
      </c>
      <c r="BA115" s="739"/>
      <c r="BB115" s="739"/>
      <c r="BC115" s="739"/>
      <c r="BD115" s="739"/>
      <c r="BE115" s="739"/>
      <c r="BF115" s="739"/>
      <c r="BG115" s="739"/>
      <c r="BH115" s="739"/>
      <c r="BI115" s="739"/>
      <c r="BJ115" s="739"/>
      <c r="BK115" s="739"/>
      <c r="BL115" s="739"/>
      <c r="BM115" s="739"/>
      <c r="BN115" s="739"/>
      <c r="BO115" s="739"/>
      <c r="BP115" s="740"/>
      <c r="BQ115" s="803" t="s">
        <v>458</v>
      </c>
      <c r="BR115" s="804"/>
      <c r="BS115" s="804"/>
      <c r="BT115" s="804"/>
      <c r="BU115" s="804"/>
      <c r="BV115" s="804" t="s">
        <v>425</v>
      </c>
      <c r="BW115" s="804"/>
      <c r="BX115" s="804"/>
      <c r="BY115" s="804"/>
      <c r="BZ115" s="804"/>
      <c r="CA115" s="804" t="s">
        <v>458</v>
      </c>
      <c r="CB115" s="804"/>
      <c r="CC115" s="804"/>
      <c r="CD115" s="804"/>
      <c r="CE115" s="804"/>
      <c r="CF115" s="862" t="s">
        <v>458</v>
      </c>
      <c r="CG115" s="863"/>
      <c r="CH115" s="863"/>
      <c r="CI115" s="863"/>
      <c r="CJ115" s="863"/>
      <c r="CK115" s="914"/>
      <c r="CL115" s="808"/>
      <c r="CM115" s="802" t="s">
        <v>474</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456</v>
      </c>
      <c r="DH115" s="767"/>
      <c r="DI115" s="767"/>
      <c r="DJ115" s="767"/>
      <c r="DK115" s="768"/>
      <c r="DL115" s="769" t="s">
        <v>458</v>
      </c>
      <c r="DM115" s="767"/>
      <c r="DN115" s="767"/>
      <c r="DO115" s="767"/>
      <c r="DP115" s="768"/>
      <c r="DQ115" s="769" t="s">
        <v>457</v>
      </c>
      <c r="DR115" s="767"/>
      <c r="DS115" s="767"/>
      <c r="DT115" s="767"/>
      <c r="DU115" s="768"/>
      <c r="DV115" s="811" t="s">
        <v>456</v>
      </c>
      <c r="DW115" s="812"/>
      <c r="DX115" s="812"/>
      <c r="DY115" s="812"/>
      <c r="DZ115" s="813"/>
    </row>
    <row r="116" spans="1:130" s="218" customFormat="1" ht="26.25" customHeight="1">
      <c r="A116" s="903"/>
      <c r="B116" s="904"/>
      <c r="C116" s="826" t="s">
        <v>475</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v>1323</v>
      </c>
      <c r="AB116" s="767"/>
      <c r="AC116" s="767"/>
      <c r="AD116" s="767"/>
      <c r="AE116" s="768"/>
      <c r="AF116" s="769">
        <v>2979</v>
      </c>
      <c r="AG116" s="767"/>
      <c r="AH116" s="767"/>
      <c r="AI116" s="767"/>
      <c r="AJ116" s="768"/>
      <c r="AK116" s="769">
        <v>5325</v>
      </c>
      <c r="AL116" s="767"/>
      <c r="AM116" s="767"/>
      <c r="AN116" s="767"/>
      <c r="AO116" s="768"/>
      <c r="AP116" s="811">
        <v>0</v>
      </c>
      <c r="AQ116" s="812"/>
      <c r="AR116" s="812"/>
      <c r="AS116" s="812"/>
      <c r="AT116" s="813"/>
      <c r="AU116" s="919"/>
      <c r="AV116" s="920"/>
      <c r="AW116" s="920"/>
      <c r="AX116" s="920"/>
      <c r="AY116" s="920"/>
      <c r="AZ116" s="896" t="s">
        <v>476</v>
      </c>
      <c r="BA116" s="897"/>
      <c r="BB116" s="897"/>
      <c r="BC116" s="897"/>
      <c r="BD116" s="897"/>
      <c r="BE116" s="897"/>
      <c r="BF116" s="897"/>
      <c r="BG116" s="897"/>
      <c r="BH116" s="897"/>
      <c r="BI116" s="897"/>
      <c r="BJ116" s="897"/>
      <c r="BK116" s="897"/>
      <c r="BL116" s="897"/>
      <c r="BM116" s="897"/>
      <c r="BN116" s="897"/>
      <c r="BO116" s="897"/>
      <c r="BP116" s="898"/>
      <c r="BQ116" s="803" t="s">
        <v>458</v>
      </c>
      <c r="BR116" s="804"/>
      <c r="BS116" s="804"/>
      <c r="BT116" s="804"/>
      <c r="BU116" s="804"/>
      <c r="BV116" s="804" t="s">
        <v>456</v>
      </c>
      <c r="BW116" s="804"/>
      <c r="BX116" s="804"/>
      <c r="BY116" s="804"/>
      <c r="BZ116" s="804"/>
      <c r="CA116" s="804" t="s">
        <v>455</v>
      </c>
      <c r="CB116" s="804"/>
      <c r="CC116" s="804"/>
      <c r="CD116" s="804"/>
      <c r="CE116" s="804"/>
      <c r="CF116" s="862" t="s">
        <v>457</v>
      </c>
      <c r="CG116" s="863"/>
      <c r="CH116" s="863"/>
      <c r="CI116" s="863"/>
      <c r="CJ116" s="863"/>
      <c r="CK116" s="914"/>
      <c r="CL116" s="808"/>
      <c r="CM116" s="802" t="s">
        <v>477</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455</v>
      </c>
      <c r="DH116" s="767"/>
      <c r="DI116" s="767"/>
      <c r="DJ116" s="767"/>
      <c r="DK116" s="768"/>
      <c r="DL116" s="769" t="s">
        <v>457</v>
      </c>
      <c r="DM116" s="767"/>
      <c r="DN116" s="767"/>
      <c r="DO116" s="767"/>
      <c r="DP116" s="768"/>
      <c r="DQ116" s="769" t="s">
        <v>457</v>
      </c>
      <c r="DR116" s="767"/>
      <c r="DS116" s="767"/>
      <c r="DT116" s="767"/>
      <c r="DU116" s="768"/>
      <c r="DV116" s="811" t="s">
        <v>458</v>
      </c>
      <c r="DW116" s="812"/>
      <c r="DX116" s="812"/>
      <c r="DY116" s="812"/>
      <c r="DZ116" s="813"/>
    </row>
    <row r="117" spans="1:130" s="218" customFormat="1" ht="26.25" customHeight="1">
      <c r="A117" s="882" t="s">
        <v>188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478</v>
      </c>
      <c r="Z117" s="884"/>
      <c r="AA117" s="889">
        <v>21617801</v>
      </c>
      <c r="AB117" s="890"/>
      <c r="AC117" s="890"/>
      <c r="AD117" s="890"/>
      <c r="AE117" s="891"/>
      <c r="AF117" s="892">
        <v>21388439</v>
      </c>
      <c r="AG117" s="890"/>
      <c r="AH117" s="890"/>
      <c r="AI117" s="890"/>
      <c r="AJ117" s="891"/>
      <c r="AK117" s="892">
        <v>21988920</v>
      </c>
      <c r="AL117" s="890"/>
      <c r="AM117" s="890"/>
      <c r="AN117" s="890"/>
      <c r="AO117" s="891"/>
      <c r="AP117" s="893"/>
      <c r="AQ117" s="894"/>
      <c r="AR117" s="894"/>
      <c r="AS117" s="894"/>
      <c r="AT117" s="895"/>
      <c r="AU117" s="919"/>
      <c r="AV117" s="920"/>
      <c r="AW117" s="920"/>
      <c r="AX117" s="920"/>
      <c r="AY117" s="920"/>
      <c r="AZ117" s="850" t="s">
        <v>479</v>
      </c>
      <c r="BA117" s="851"/>
      <c r="BB117" s="851"/>
      <c r="BC117" s="851"/>
      <c r="BD117" s="851"/>
      <c r="BE117" s="851"/>
      <c r="BF117" s="851"/>
      <c r="BG117" s="851"/>
      <c r="BH117" s="851"/>
      <c r="BI117" s="851"/>
      <c r="BJ117" s="851"/>
      <c r="BK117" s="851"/>
      <c r="BL117" s="851"/>
      <c r="BM117" s="851"/>
      <c r="BN117" s="851"/>
      <c r="BO117" s="851"/>
      <c r="BP117" s="852"/>
      <c r="BQ117" s="803" t="s">
        <v>397</v>
      </c>
      <c r="BR117" s="804"/>
      <c r="BS117" s="804"/>
      <c r="BT117" s="804"/>
      <c r="BU117" s="804"/>
      <c r="BV117" s="804" t="s">
        <v>397</v>
      </c>
      <c r="BW117" s="804"/>
      <c r="BX117" s="804"/>
      <c r="BY117" s="804"/>
      <c r="BZ117" s="804"/>
      <c r="CA117" s="804" t="s">
        <v>391</v>
      </c>
      <c r="CB117" s="804"/>
      <c r="CC117" s="804"/>
      <c r="CD117" s="804"/>
      <c r="CE117" s="804"/>
      <c r="CF117" s="862" t="s">
        <v>480</v>
      </c>
      <c r="CG117" s="863"/>
      <c r="CH117" s="863"/>
      <c r="CI117" s="863"/>
      <c r="CJ117" s="863"/>
      <c r="CK117" s="914"/>
      <c r="CL117" s="808"/>
      <c r="CM117" s="802" t="s">
        <v>481</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429</v>
      </c>
      <c r="DH117" s="767"/>
      <c r="DI117" s="767"/>
      <c r="DJ117" s="767"/>
      <c r="DK117" s="768"/>
      <c r="DL117" s="769" t="s">
        <v>482</v>
      </c>
      <c r="DM117" s="767"/>
      <c r="DN117" s="767"/>
      <c r="DO117" s="767"/>
      <c r="DP117" s="768"/>
      <c r="DQ117" s="769" t="s">
        <v>483</v>
      </c>
      <c r="DR117" s="767"/>
      <c r="DS117" s="767"/>
      <c r="DT117" s="767"/>
      <c r="DU117" s="768"/>
      <c r="DV117" s="811" t="s">
        <v>391</v>
      </c>
      <c r="DW117" s="812"/>
      <c r="DX117" s="812"/>
      <c r="DY117" s="812"/>
      <c r="DZ117" s="813"/>
    </row>
    <row r="118" spans="1:130" s="218" customFormat="1" ht="26.25" customHeight="1">
      <c r="A118" s="882" t="s">
        <v>450</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447</v>
      </c>
      <c r="AB118" s="883"/>
      <c r="AC118" s="883"/>
      <c r="AD118" s="883"/>
      <c r="AE118" s="884"/>
      <c r="AF118" s="885" t="s">
        <v>448</v>
      </c>
      <c r="AG118" s="883"/>
      <c r="AH118" s="883"/>
      <c r="AI118" s="883"/>
      <c r="AJ118" s="884"/>
      <c r="AK118" s="885" t="s">
        <v>309</v>
      </c>
      <c r="AL118" s="883"/>
      <c r="AM118" s="883"/>
      <c r="AN118" s="883"/>
      <c r="AO118" s="884"/>
      <c r="AP118" s="886" t="s">
        <v>449</v>
      </c>
      <c r="AQ118" s="887"/>
      <c r="AR118" s="887"/>
      <c r="AS118" s="887"/>
      <c r="AT118" s="888"/>
      <c r="AU118" s="919"/>
      <c r="AV118" s="920"/>
      <c r="AW118" s="920"/>
      <c r="AX118" s="920"/>
      <c r="AY118" s="920"/>
      <c r="AZ118" s="825" t="s">
        <v>484</v>
      </c>
      <c r="BA118" s="826"/>
      <c r="BB118" s="826"/>
      <c r="BC118" s="826"/>
      <c r="BD118" s="826"/>
      <c r="BE118" s="826"/>
      <c r="BF118" s="826"/>
      <c r="BG118" s="826"/>
      <c r="BH118" s="826"/>
      <c r="BI118" s="826"/>
      <c r="BJ118" s="826"/>
      <c r="BK118" s="826"/>
      <c r="BL118" s="826"/>
      <c r="BM118" s="826"/>
      <c r="BN118" s="826"/>
      <c r="BO118" s="826"/>
      <c r="BP118" s="827"/>
      <c r="BQ118" s="866" t="s">
        <v>485</v>
      </c>
      <c r="BR118" s="832"/>
      <c r="BS118" s="832"/>
      <c r="BT118" s="832"/>
      <c r="BU118" s="832"/>
      <c r="BV118" s="832" t="s">
        <v>482</v>
      </c>
      <c r="BW118" s="832"/>
      <c r="BX118" s="832"/>
      <c r="BY118" s="832"/>
      <c r="BZ118" s="832"/>
      <c r="CA118" s="832" t="s">
        <v>486</v>
      </c>
      <c r="CB118" s="832"/>
      <c r="CC118" s="832"/>
      <c r="CD118" s="832"/>
      <c r="CE118" s="832"/>
      <c r="CF118" s="862" t="s">
        <v>487</v>
      </c>
      <c r="CG118" s="863"/>
      <c r="CH118" s="863"/>
      <c r="CI118" s="863"/>
      <c r="CJ118" s="863"/>
      <c r="CK118" s="914"/>
      <c r="CL118" s="808"/>
      <c r="CM118" s="802" t="s">
        <v>488</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482</v>
      </c>
      <c r="DH118" s="767"/>
      <c r="DI118" s="767"/>
      <c r="DJ118" s="767"/>
      <c r="DK118" s="768"/>
      <c r="DL118" s="769" t="s">
        <v>391</v>
      </c>
      <c r="DM118" s="767"/>
      <c r="DN118" s="767"/>
      <c r="DO118" s="767"/>
      <c r="DP118" s="768"/>
      <c r="DQ118" s="769" t="s">
        <v>458</v>
      </c>
      <c r="DR118" s="767"/>
      <c r="DS118" s="767"/>
      <c r="DT118" s="767"/>
      <c r="DU118" s="768"/>
      <c r="DV118" s="811" t="s">
        <v>489</v>
      </c>
      <c r="DW118" s="812"/>
      <c r="DX118" s="812"/>
      <c r="DY118" s="812"/>
      <c r="DZ118" s="813"/>
    </row>
    <row r="119" spans="1:130" s="218" customFormat="1" ht="26.25" customHeight="1">
      <c r="A119" s="805" t="s">
        <v>453</v>
      </c>
      <c r="B119" s="806"/>
      <c r="C119" s="847" t="s">
        <v>454</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429</v>
      </c>
      <c r="AB119" s="876"/>
      <c r="AC119" s="876"/>
      <c r="AD119" s="876"/>
      <c r="AE119" s="877"/>
      <c r="AF119" s="878" t="s">
        <v>391</v>
      </c>
      <c r="AG119" s="876"/>
      <c r="AH119" s="876"/>
      <c r="AI119" s="876"/>
      <c r="AJ119" s="877"/>
      <c r="AK119" s="878" t="s">
        <v>391</v>
      </c>
      <c r="AL119" s="876"/>
      <c r="AM119" s="876"/>
      <c r="AN119" s="876"/>
      <c r="AO119" s="877"/>
      <c r="AP119" s="879" t="s">
        <v>397</v>
      </c>
      <c r="AQ119" s="880"/>
      <c r="AR119" s="880"/>
      <c r="AS119" s="880"/>
      <c r="AT119" s="881"/>
      <c r="AU119" s="921"/>
      <c r="AV119" s="922"/>
      <c r="AW119" s="922"/>
      <c r="AX119" s="922"/>
      <c r="AY119" s="922"/>
      <c r="AZ119" s="241" t="s">
        <v>188</v>
      </c>
      <c r="BA119" s="241"/>
      <c r="BB119" s="241"/>
      <c r="BC119" s="241"/>
      <c r="BD119" s="241"/>
      <c r="BE119" s="241"/>
      <c r="BF119" s="241"/>
      <c r="BG119" s="241"/>
      <c r="BH119" s="241"/>
      <c r="BI119" s="241"/>
      <c r="BJ119" s="241"/>
      <c r="BK119" s="241"/>
      <c r="BL119" s="241"/>
      <c r="BM119" s="241"/>
      <c r="BN119" s="241"/>
      <c r="BO119" s="864" t="s">
        <v>490</v>
      </c>
      <c r="BP119" s="865"/>
      <c r="BQ119" s="866">
        <v>280121556</v>
      </c>
      <c r="BR119" s="832"/>
      <c r="BS119" s="832"/>
      <c r="BT119" s="832"/>
      <c r="BU119" s="832"/>
      <c r="BV119" s="832">
        <v>272741653</v>
      </c>
      <c r="BW119" s="832"/>
      <c r="BX119" s="832"/>
      <c r="BY119" s="832"/>
      <c r="BZ119" s="832"/>
      <c r="CA119" s="832">
        <v>262389355</v>
      </c>
      <c r="CB119" s="832"/>
      <c r="CC119" s="832"/>
      <c r="CD119" s="832"/>
      <c r="CE119" s="832"/>
      <c r="CF119" s="735"/>
      <c r="CG119" s="736"/>
      <c r="CH119" s="736"/>
      <c r="CI119" s="736"/>
      <c r="CJ119" s="821"/>
      <c r="CK119" s="915"/>
      <c r="CL119" s="810"/>
      <c r="CM119" s="825" t="s">
        <v>491</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492</v>
      </c>
      <c r="DH119" s="751"/>
      <c r="DI119" s="751"/>
      <c r="DJ119" s="751"/>
      <c r="DK119" s="752"/>
      <c r="DL119" s="753" t="s">
        <v>482</v>
      </c>
      <c r="DM119" s="751"/>
      <c r="DN119" s="751"/>
      <c r="DO119" s="751"/>
      <c r="DP119" s="752"/>
      <c r="DQ119" s="753" t="s">
        <v>429</v>
      </c>
      <c r="DR119" s="751"/>
      <c r="DS119" s="751"/>
      <c r="DT119" s="751"/>
      <c r="DU119" s="752"/>
      <c r="DV119" s="835" t="s">
        <v>483</v>
      </c>
      <c r="DW119" s="836"/>
      <c r="DX119" s="836"/>
      <c r="DY119" s="836"/>
      <c r="DZ119" s="837"/>
    </row>
    <row r="120" spans="1:130" s="218" customFormat="1" ht="26.25" customHeight="1">
      <c r="A120" s="807"/>
      <c r="B120" s="808"/>
      <c r="C120" s="802" t="s">
        <v>461</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429</v>
      </c>
      <c r="AB120" s="767"/>
      <c r="AC120" s="767"/>
      <c r="AD120" s="767"/>
      <c r="AE120" s="768"/>
      <c r="AF120" s="769" t="s">
        <v>397</v>
      </c>
      <c r="AG120" s="767"/>
      <c r="AH120" s="767"/>
      <c r="AI120" s="767"/>
      <c r="AJ120" s="768"/>
      <c r="AK120" s="769" t="s">
        <v>458</v>
      </c>
      <c r="AL120" s="767"/>
      <c r="AM120" s="767"/>
      <c r="AN120" s="767"/>
      <c r="AO120" s="768"/>
      <c r="AP120" s="811" t="s">
        <v>391</v>
      </c>
      <c r="AQ120" s="812"/>
      <c r="AR120" s="812"/>
      <c r="AS120" s="812"/>
      <c r="AT120" s="813"/>
      <c r="AU120" s="867" t="s">
        <v>493</v>
      </c>
      <c r="AV120" s="868"/>
      <c r="AW120" s="868"/>
      <c r="AX120" s="868"/>
      <c r="AY120" s="869"/>
      <c r="AZ120" s="847" t="s">
        <v>494</v>
      </c>
      <c r="BA120" s="795"/>
      <c r="BB120" s="795"/>
      <c r="BC120" s="795"/>
      <c r="BD120" s="795"/>
      <c r="BE120" s="795"/>
      <c r="BF120" s="795"/>
      <c r="BG120" s="795"/>
      <c r="BH120" s="795"/>
      <c r="BI120" s="795"/>
      <c r="BJ120" s="795"/>
      <c r="BK120" s="795"/>
      <c r="BL120" s="795"/>
      <c r="BM120" s="795"/>
      <c r="BN120" s="795"/>
      <c r="BO120" s="795"/>
      <c r="BP120" s="796"/>
      <c r="BQ120" s="848">
        <v>52897198</v>
      </c>
      <c r="BR120" s="829"/>
      <c r="BS120" s="829"/>
      <c r="BT120" s="829"/>
      <c r="BU120" s="829"/>
      <c r="BV120" s="829">
        <v>58438855</v>
      </c>
      <c r="BW120" s="829"/>
      <c r="BX120" s="829"/>
      <c r="BY120" s="829"/>
      <c r="BZ120" s="829"/>
      <c r="CA120" s="829">
        <v>60197041</v>
      </c>
      <c r="CB120" s="829"/>
      <c r="CC120" s="829"/>
      <c r="CD120" s="829"/>
      <c r="CE120" s="829"/>
      <c r="CF120" s="853">
        <v>61.9</v>
      </c>
      <c r="CG120" s="854"/>
      <c r="CH120" s="854"/>
      <c r="CI120" s="854"/>
      <c r="CJ120" s="854"/>
      <c r="CK120" s="855" t="s">
        <v>495</v>
      </c>
      <c r="CL120" s="839"/>
      <c r="CM120" s="839"/>
      <c r="CN120" s="839"/>
      <c r="CO120" s="840"/>
      <c r="CP120" s="859" t="s">
        <v>496</v>
      </c>
      <c r="CQ120" s="860"/>
      <c r="CR120" s="860"/>
      <c r="CS120" s="860"/>
      <c r="CT120" s="860"/>
      <c r="CU120" s="860"/>
      <c r="CV120" s="860"/>
      <c r="CW120" s="860"/>
      <c r="CX120" s="860"/>
      <c r="CY120" s="860"/>
      <c r="CZ120" s="860"/>
      <c r="DA120" s="860"/>
      <c r="DB120" s="860"/>
      <c r="DC120" s="860"/>
      <c r="DD120" s="860"/>
      <c r="DE120" s="860"/>
      <c r="DF120" s="861"/>
      <c r="DG120" s="848" t="s">
        <v>492</v>
      </c>
      <c r="DH120" s="829"/>
      <c r="DI120" s="829"/>
      <c r="DJ120" s="829"/>
      <c r="DK120" s="829"/>
      <c r="DL120" s="829">
        <v>73952449</v>
      </c>
      <c r="DM120" s="829"/>
      <c r="DN120" s="829"/>
      <c r="DO120" s="829"/>
      <c r="DP120" s="829"/>
      <c r="DQ120" s="829">
        <v>69890573</v>
      </c>
      <c r="DR120" s="829"/>
      <c r="DS120" s="829"/>
      <c r="DT120" s="829"/>
      <c r="DU120" s="829"/>
      <c r="DV120" s="830">
        <v>71.900000000000006</v>
      </c>
      <c r="DW120" s="830"/>
      <c r="DX120" s="830"/>
      <c r="DY120" s="830"/>
      <c r="DZ120" s="831"/>
    </row>
    <row r="121" spans="1:130" s="218" customFormat="1" ht="26.25" customHeight="1">
      <c r="A121" s="807"/>
      <c r="B121" s="808"/>
      <c r="C121" s="850" t="s">
        <v>497</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397</v>
      </c>
      <c r="AB121" s="767"/>
      <c r="AC121" s="767"/>
      <c r="AD121" s="767"/>
      <c r="AE121" s="768"/>
      <c r="AF121" s="769" t="s">
        <v>391</v>
      </c>
      <c r="AG121" s="767"/>
      <c r="AH121" s="767"/>
      <c r="AI121" s="767"/>
      <c r="AJ121" s="768"/>
      <c r="AK121" s="769" t="s">
        <v>458</v>
      </c>
      <c r="AL121" s="767"/>
      <c r="AM121" s="767"/>
      <c r="AN121" s="767"/>
      <c r="AO121" s="768"/>
      <c r="AP121" s="811" t="s">
        <v>498</v>
      </c>
      <c r="AQ121" s="812"/>
      <c r="AR121" s="812"/>
      <c r="AS121" s="812"/>
      <c r="AT121" s="813"/>
      <c r="AU121" s="870"/>
      <c r="AV121" s="871"/>
      <c r="AW121" s="871"/>
      <c r="AX121" s="871"/>
      <c r="AY121" s="872"/>
      <c r="AZ121" s="802" t="s">
        <v>499</v>
      </c>
      <c r="BA121" s="739"/>
      <c r="BB121" s="739"/>
      <c r="BC121" s="739"/>
      <c r="BD121" s="739"/>
      <c r="BE121" s="739"/>
      <c r="BF121" s="739"/>
      <c r="BG121" s="739"/>
      <c r="BH121" s="739"/>
      <c r="BI121" s="739"/>
      <c r="BJ121" s="739"/>
      <c r="BK121" s="739"/>
      <c r="BL121" s="739"/>
      <c r="BM121" s="739"/>
      <c r="BN121" s="739"/>
      <c r="BO121" s="739"/>
      <c r="BP121" s="740"/>
      <c r="BQ121" s="803">
        <v>3785410</v>
      </c>
      <c r="BR121" s="804"/>
      <c r="BS121" s="804"/>
      <c r="BT121" s="804"/>
      <c r="BU121" s="804"/>
      <c r="BV121" s="804">
        <v>2971942</v>
      </c>
      <c r="BW121" s="804"/>
      <c r="BX121" s="804"/>
      <c r="BY121" s="804"/>
      <c r="BZ121" s="804"/>
      <c r="CA121" s="804">
        <v>2904881</v>
      </c>
      <c r="CB121" s="804"/>
      <c r="CC121" s="804"/>
      <c r="CD121" s="804"/>
      <c r="CE121" s="804"/>
      <c r="CF121" s="862">
        <v>3</v>
      </c>
      <c r="CG121" s="863"/>
      <c r="CH121" s="863"/>
      <c r="CI121" s="863"/>
      <c r="CJ121" s="863"/>
      <c r="CK121" s="856"/>
      <c r="CL121" s="842"/>
      <c r="CM121" s="842"/>
      <c r="CN121" s="842"/>
      <c r="CO121" s="843"/>
      <c r="CP121" s="822" t="s">
        <v>500</v>
      </c>
      <c r="CQ121" s="823"/>
      <c r="CR121" s="823"/>
      <c r="CS121" s="823"/>
      <c r="CT121" s="823"/>
      <c r="CU121" s="823"/>
      <c r="CV121" s="823"/>
      <c r="CW121" s="823"/>
      <c r="CX121" s="823"/>
      <c r="CY121" s="823"/>
      <c r="CZ121" s="823"/>
      <c r="DA121" s="823"/>
      <c r="DB121" s="823"/>
      <c r="DC121" s="823"/>
      <c r="DD121" s="823"/>
      <c r="DE121" s="823"/>
      <c r="DF121" s="824"/>
      <c r="DG121" s="803">
        <v>633928</v>
      </c>
      <c r="DH121" s="804"/>
      <c r="DI121" s="804"/>
      <c r="DJ121" s="804"/>
      <c r="DK121" s="804"/>
      <c r="DL121" s="804">
        <v>712514</v>
      </c>
      <c r="DM121" s="804"/>
      <c r="DN121" s="804"/>
      <c r="DO121" s="804"/>
      <c r="DP121" s="804"/>
      <c r="DQ121" s="804">
        <v>738524</v>
      </c>
      <c r="DR121" s="804"/>
      <c r="DS121" s="804"/>
      <c r="DT121" s="804"/>
      <c r="DU121" s="804"/>
      <c r="DV121" s="781">
        <v>0.8</v>
      </c>
      <c r="DW121" s="781"/>
      <c r="DX121" s="781"/>
      <c r="DY121" s="781"/>
      <c r="DZ121" s="782"/>
    </row>
    <row r="122" spans="1:130" s="218" customFormat="1" ht="26.25" customHeight="1">
      <c r="A122" s="807"/>
      <c r="B122" s="808"/>
      <c r="C122" s="802" t="s">
        <v>471</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458</v>
      </c>
      <c r="AB122" s="767"/>
      <c r="AC122" s="767"/>
      <c r="AD122" s="767"/>
      <c r="AE122" s="768"/>
      <c r="AF122" s="769" t="s">
        <v>482</v>
      </c>
      <c r="AG122" s="767"/>
      <c r="AH122" s="767"/>
      <c r="AI122" s="767"/>
      <c r="AJ122" s="768"/>
      <c r="AK122" s="769" t="s">
        <v>482</v>
      </c>
      <c r="AL122" s="767"/>
      <c r="AM122" s="767"/>
      <c r="AN122" s="767"/>
      <c r="AO122" s="768"/>
      <c r="AP122" s="811" t="s">
        <v>429</v>
      </c>
      <c r="AQ122" s="812"/>
      <c r="AR122" s="812"/>
      <c r="AS122" s="812"/>
      <c r="AT122" s="813"/>
      <c r="AU122" s="870"/>
      <c r="AV122" s="871"/>
      <c r="AW122" s="871"/>
      <c r="AX122" s="871"/>
      <c r="AY122" s="872"/>
      <c r="AZ122" s="825" t="s">
        <v>501</v>
      </c>
      <c r="BA122" s="826"/>
      <c r="BB122" s="826"/>
      <c r="BC122" s="826"/>
      <c r="BD122" s="826"/>
      <c r="BE122" s="826"/>
      <c r="BF122" s="826"/>
      <c r="BG122" s="826"/>
      <c r="BH122" s="826"/>
      <c r="BI122" s="826"/>
      <c r="BJ122" s="826"/>
      <c r="BK122" s="826"/>
      <c r="BL122" s="826"/>
      <c r="BM122" s="826"/>
      <c r="BN122" s="826"/>
      <c r="BO122" s="826"/>
      <c r="BP122" s="827"/>
      <c r="BQ122" s="866">
        <v>182508167</v>
      </c>
      <c r="BR122" s="832"/>
      <c r="BS122" s="832"/>
      <c r="BT122" s="832"/>
      <c r="BU122" s="832"/>
      <c r="BV122" s="832">
        <v>180762003</v>
      </c>
      <c r="BW122" s="832"/>
      <c r="BX122" s="832"/>
      <c r="BY122" s="832"/>
      <c r="BZ122" s="832"/>
      <c r="CA122" s="832">
        <v>175566229</v>
      </c>
      <c r="CB122" s="832"/>
      <c r="CC122" s="832"/>
      <c r="CD122" s="832"/>
      <c r="CE122" s="832"/>
      <c r="CF122" s="833">
        <v>180.5</v>
      </c>
      <c r="CG122" s="834"/>
      <c r="CH122" s="834"/>
      <c r="CI122" s="834"/>
      <c r="CJ122" s="834"/>
      <c r="CK122" s="856"/>
      <c r="CL122" s="842"/>
      <c r="CM122" s="842"/>
      <c r="CN122" s="842"/>
      <c r="CO122" s="843"/>
      <c r="CP122" s="822" t="s">
        <v>502</v>
      </c>
      <c r="CQ122" s="823"/>
      <c r="CR122" s="823"/>
      <c r="CS122" s="823"/>
      <c r="CT122" s="823"/>
      <c r="CU122" s="823"/>
      <c r="CV122" s="823"/>
      <c r="CW122" s="823"/>
      <c r="CX122" s="823"/>
      <c r="CY122" s="823"/>
      <c r="CZ122" s="823"/>
      <c r="DA122" s="823"/>
      <c r="DB122" s="823"/>
      <c r="DC122" s="823"/>
      <c r="DD122" s="823"/>
      <c r="DE122" s="823"/>
      <c r="DF122" s="824"/>
      <c r="DG122" s="803">
        <v>409521</v>
      </c>
      <c r="DH122" s="804"/>
      <c r="DI122" s="804"/>
      <c r="DJ122" s="804"/>
      <c r="DK122" s="804"/>
      <c r="DL122" s="804">
        <v>489196</v>
      </c>
      <c r="DM122" s="804"/>
      <c r="DN122" s="804"/>
      <c r="DO122" s="804"/>
      <c r="DP122" s="804"/>
      <c r="DQ122" s="804">
        <v>542972</v>
      </c>
      <c r="DR122" s="804"/>
      <c r="DS122" s="804"/>
      <c r="DT122" s="804"/>
      <c r="DU122" s="804"/>
      <c r="DV122" s="781">
        <v>0.6</v>
      </c>
      <c r="DW122" s="781"/>
      <c r="DX122" s="781"/>
      <c r="DY122" s="781"/>
      <c r="DZ122" s="782"/>
    </row>
    <row r="123" spans="1:130" s="218" customFormat="1" ht="26.25" customHeight="1">
      <c r="A123" s="807"/>
      <c r="B123" s="808"/>
      <c r="C123" s="802" t="s">
        <v>477</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487</v>
      </c>
      <c r="AB123" s="767"/>
      <c r="AC123" s="767"/>
      <c r="AD123" s="767"/>
      <c r="AE123" s="768"/>
      <c r="AF123" s="769" t="s">
        <v>391</v>
      </c>
      <c r="AG123" s="767"/>
      <c r="AH123" s="767"/>
      <c r="AI123" s="767"/>
      <c r="AJ123" s="768"/>
      <c r="AK123" s="769" t="s">
        <v>483</v>
      </c>
      <c r="AL123" s="767"/>
      <c r="AM123" s="767"/>
      <c r="AN123" s="767"/>
      <c r="AO123" s="768"/>
      <c r="AP123" s="811" t="s">
        <v>458</v>
      </c>
      <c r="AQ123" s="812"/>
      <c r="AR123" s="812"/>
      <c r="AS123" s="812"/>
      <c r="AT123" s="813"/>
      <c r="AU123" s="873"/>
      <c r="AV123" s="874"/>
      <c r="AW123" s="874"/>
      <c r="AX123" s="874"/>
      <c r="AY123" s="874"/>
      <c r="AZ123" s="241" t="s">
        <v>188</v>
      </c>
      <c r="BA123" s="241"/>
      <c r="BB123" s="241"/>
      <c r="BC123" s="241"/>
      <c r="BD123" s="241"/>
      <c r="BE123" s="241"/>
      <c r="BF123" s="241"/>
      <c r="BG123" s="241"/>
      <c r="BH123" s="241"/>
      <c r="BI123" s="241"/>
      <c r="BJ123" s="241"/>
      <c r="BK123" s="241"/>
      <c r="BL123" s="241"/>
      <c r="BM123" s="241"/>
      <c r="BN123" s="241"/>
      <c r="BO123" s="864" t="s">
        <v>503</v>
      </c>
      <c r="BP123" s="865"/>
      <c r="BQ123" s="819">
        <v>239190775</v>
      </c>
      <c r="BR123" s="820"/>
      <c r="BS123" s="820"/>
      <c r="BT123" s="820"/>
      <c r="BU123" s="820"/>
      <c r="BV123" s="820">
        <v>242172800</v>
      </c>
      <c r="BW123" s="820"/>
      <c r="BX123" s="820"/>
      <c r="BY123" s="820"/>
      <c r="BZ123" s="820"/>
      <c r="CA123" s="820">
        <v>238668151</v>
      </c>
      <c r="CB123" s="820"/>
      <c r="CC123" s="820"/>
      <c r="CD123" s="820"/>
      <c r="CE123" s="820"/>
      <c r="CF123" s="735"/>
      <c r="CG123" s="736"/>
      <c r="CH123" s="736"/>
      <c r="CI123" s="736"/>
      <c r="CJ123" s="821"/>
      <c r="CK123" s="856"/>
      <c r="CL123" s="842"/>
      <c r="CM123" s="842"/>
      <c r="CN123" s="842"/>
      <c r="CO123" s="843"/>
      <c r="CP123" s="822" t="s">
        <v>504</v>
      </c>
      <c r="CQ123" s="823"/>
      <c r="CR123" s="823"/>
      <c r="CS123" s="823"/>
      <c r="CT123" s="823"/>
      <c r="CU123" s="823"/>
      <c r="CV123" s="823"/>
      <c r="CW123" s="823"/>
      <c r="CX123" s="823"/>
      <c r="CY123" s="823"/>
      <c r="CZ123" s="823"/>
      <c r="DA123" s="823"/>
      <c r="DB123" s="823"/>
      <c r="DC123" s="823"/>
      <c r="DD123" s="823"/>
      <c r="DE123" s="823"/>
      <c r="DF123" s="824"/>
      <c r="DG123" s="766">
        <v>492238</v>
      </c>
      <c r="DH123" s="767"/>
      <c r="DI123" s="767"/>
      <c r="DJ123" s="767"/>
      <c r="DK123" s="768"/>
      <c r="DL123" s="769">
        <v>474963</v>
      </c>
      <c r="DM123" s="767"/>
      <c r="DN123" s="767"/>
      <c r="DO123" s="767"/>
      <c r="DP123" s="768"/>
      <c r="DQ123" s="769">
        <v>457079</v>
      </c>
      <c r="DR123" s="767"/>
      <c r="DS123" s="767"/>
      <c r="DT123" s="767"/>
      <c r="DU123" s="768"/>
      <c r="DV123" s="811">
        <v>0.5</v>
      </c>
      <c r="DW123" s="812"/>
      <c r="DX123" s="812"/>
      <c r="DY123" s="812"/>
      <c r="DZ123" s="813"/>
    </row>
    <row r="124" spans="1:130" s="218" customFormat="1" ht="26.25" customHeight="1" thickBot="1">
      <c r="A124" s="807"/>
      <c r="B124" s="808"/>
      <c r="C124" s="802" t="s">
        <v>481</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397</v>
      </c>
      <c r="AB124" s="767"/>
      <c r="AC124" s="767"/>
      <c r="AD124" s="767"/>
      <c r="AE124" s="768"/>
      <c r="AF124" s="769" t="s">
        <v>391</v>
      </c>
      <c r="AG124" s="767"/>
      <c r="AH124" s="767"/>
      <c r="AI124" s="767"/>
      <c r="AJ124" s="768"/>
      <c r="AK124" s="769" t="s">
        <v>485</v>
      </c>
      <c r="AL124" s="767"/>
      <c r="AM124" s="767"/>
      <c r="AN124" s="767"/>
      <c r="AO124" s="768"/>
      <c r="AP124" s="811" t="s">
        <v>397</v>
      </c>
      <c r="AQ124" s="812"/>
      <c r="AR124" s="812"/>
      <c r="AS124" s="812"/>
      <c r="AT124" s="813"/>
      <c r="AU124" s="814" t="s">
        <v>505</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43</v>
      </c>
      <c r="BR124" s="818"/>
      <c r="BS124" s="818"/>
      <c r="BT124" s="818"/>
      <c r="BU124" s="818"/>
      <c r="BV124" s="818">
        <v>30.7</v>
      </c>
      <c r="BW124" s="818"/>
      <c r="BX124" s="818"/>
      <c r="BY124" s="818"/>
      <c r="BZ124" s="818"/>
      <c r="CA124" s="818">
        <v>24.3</v>
      </c>
      <c r="CB124" s="818"/>
      <c r="CC124" s="818"/>
      <c r="CD124" s="818"/>
      <c r="CE124" s="818"/>
      <c r="CF124" s="713"/>
      <c r="CG124" s="714"/>
      <c r="CH124" s="714"/>
      <c r="CI124" s="714"/>
      <c r="CJ124" s="849"/>
      <c r="CK124" s="857"/>
      <c r="CL124" s="857"/>
      <c r="CM124" s="857"/>
      <c r="CN124" s="857"/>
      <c r="CO124" s="858"/>
      <c r="CP124" s="822" t="s">
        <v>506</v>
      </c>
      <c r="CQ124" s="823"/>
      <c r="CR124" s="823"/>
      <c r="CS124" s="823"/>
      <c r="CT124" s="823"/>
      <c r="CU124" s="823"/>
      <c r="CV124" s="823"/>
      <c r="CW124" s="823"/>
      <c r="CX124" s="823"/>
      <c r="CY124" s="823"/>
      <c r="CZ124" s="823"/>
      <c r="DA124" s="823"/>
      <c r="DB124" s="823"/>
      <c r="DC124" s="823"/>
      <c r="DD124" s="823"/>
      <c r="DE124" s="823"/>
      <c r="DF124" s="824"/>
      <c r="DG124" s="750">
        <v>76949548</v>
      </c>
      <c r="DH124" s="751"/>
      <c r="DI124" s="751"/>
      <c r="DJ124" s="751"/>
      <c r="DK124" s="752"/>
      <c r="DL124" s="753">
        <v>140974</v>
      </c>
      <c r="DM124" s="751"/>
      <c r="DN124" s="751"/>
      <c r="DO124" s="751"/>
      <c r="DP124" s="752"/>
      <c r="DQ124" s="753">
        <v>217113</v>
      </c>
      <c r="DR124" s="751"/>
      <c r="DS124" s="751"/>
      <c r="DT124" s="751"/>
      <c r="DU124" s="752"/>
      <c r="DV124" s="835">
        <v>0.2</v>
      </c>
      <c r="DW124" s="836"/>
      <c r="DX124" s="836"/>
      <c r="DY124" s="836"/>
      <c r="DZ124" s="837"/>
    </row>
    <row r="125" spans="1:130" s="218" customFormat="1" ht="26.25" customHeight="1">
      <c r="A125" s="807"/>
      <c r="B125" s="808"/>
      <c r="C125" s="802" t="s">
        <v>488</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391</v>
      </c>
      <c r="AB125" s="767"/>
      <c r="AC125" s="767"/>
      <c r="AD125" s="767"/>
      <c r="AE125" s="768"/>
      <c r="AF125" s="769" t="s">
        <v>487</v>
      </c>
      <c r="AG125" s="767"/>
      <c r="AH125" s="767"/>
      <c r="AI125" s="767"/>
      <c r="AJ125" s="768"/>
      <c r="AK125" s="769" t="s">
        <v>458</v>
      </c>
      <c r="AL125" s="767"/>
      <c r="AM125" s="767"/>
      <c r="AN125" s="767"/>
      <c r="AO125" s="768"/>
      <c r="AP125" s="811" t="s">
        <v>458</v>
      </c>
      <c r="AQ125" s="812"/>
      <c r="AR125" s="812"/>
      <c r="AS125" s="812"/>
      <c r="AT125" s="813"/>
      <c r="AU125" s="239"/>
      <c r="AV125" s="240"/>
      <c r="AW125" s="240"/>
      <c r="AX125" s="240"/>
      <c r="AY125" s="240"/>
      <c r="AZ125" s="240"/>
      <c r="BA125" s="240"/>
      <c r="BB125" s="240"/>
      <c r="BC125" s="240"/>
      <c r="BD125" s="240"/>
      <c r="BE125" s="240"/>
      <c r="BF125" s="240"/>
      <c r="BG125" s="240"/>
      <c r="BH125" s="240"/>
      <c r="BI125" s="240"/>
      <c r="BJ125" s="240"/>
      <c r="BK125" s="240"/>
      <c r="BL125" s="240"/>
      <c r="BM125" s="240"/>
      <c r="BN125" s="240"/>
      <c r="BO125" s="240"/>
      <c r="BP125" s="240"/>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38" t="s">
        <v>507</v>
      </c>
      <c r="CL125" s="839"/>
      <c r="CM125" s="839"/>
      <c r="CN125" s="839"/>
      <c r="CO125" s="840"/>
      <c r="CP125" s="847" t="s">
        <v>508</v>
      </c>
      <c r="CQ125" s="795"/>
      <c r="CR125" s="795"/>
      <c r="CS125" s="795"/>
      <c r="CT125" s="795"/>
      <c r="CU125" s="795"/>
      <c r="CV125" s="795"/>
      <c r="CW125" s="795"/>
      <c r="CX125" s="795"/>
      <c r="CY125" s="795"/>
      <c r="CZ125" s="795"/>
      <c r="DA125" s="795"/>
      <c r="DB125" s="795"/>
      <c r="DC125" s="795"/>
      <c r="DD125" s="795"/>
      <c r="DE125" s="795"/>
      <c r="DF125" s="796"/>
      <c r="DG125" s="848" t="s">
        <v>429</v>
      </c>
      <c r="DH125" s="829"/>
      <c r="DI125" s="829"/>
      <c r="DJ125" s="829"/>
      <c r="DK125" s="829"/>
      <c r="DL125" s="829" t="s">
        <v>391</v>
      </c>
      <c r="DM125" s="829"/>
      <c r="DN125" s="829"/>
      <c r="DO125" s="829"/>
      <c r="DP125" s="829"/>
      <c r="DQ125" s="829" t="s">
        <v>429</v>
      </c>
      <c r="DR125" s="829"/>
      <c r="DS125" s="829"/>
      <c r="DT125" s="829"/>
      <c r="DU125" s="829"/>
      <c r="DV125" s="830" t="s">
        <v>486</v>
      </c>
      <c r="DW125" s="830"/>
      <c r="DX125" s="830"/>
      <c r="DY125" s="830"/>
      <c r="DZ125" s="831"/>
    </row>
    <row r="126" spans="1:130" s="218" customFormat="1" ht="26.25" customHeight="1" thickBot="1">
      <c r="A126" s="807"/>
      <c r="B126" s="808"/>
      <c r="C126" s="802" t="s">
        <v>491</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498</v>
      </c>
      <c r="AB126" s="767"/>
      <c r="AC126" s="767"/>
      <c r="AD126" s="767"/>
      <c r="AE126" s="768"/>
      <c r="AF126" s="769" t="s">
        <v>429</v>
      </c>
      <c r="AG126" s="767"/>
      <c r="AH126" s="767"/>
      <c r="AI126" s="767"/>
      <c r="AJ126" s="768"/>
      <c r="AK126" s="769" t="s">
        <v>498</v>
      </c>
      <c r="AL126" s="767"/>
      <c r="AM126" s="767"/>
      <c r="AN126" s="767"/>
      <c r="AO126" s="768"/>
      <c r="AP126" s="811" t="s">
        <v>483</v>
      </c>
      <c r="AQ126" s="812"/>
      <c r="AR126" s="812"/>
      <c r="AS126" s="812"/>
      <c r="AT126" s="813"/>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41"/>
      <c r="CL126" s="842"/>
      <c r="CM126" s="842"/>
      <c r="CN126" s="842"/>
      <c r="CO126" s="843"/>
      <c r="CP126" s="802" t="s">
        <v>509</v>
      </c>
      <c r="CQ126" s="739"/>
      <c r="CR126" s="739"/>
      <c r="CS126" s="739"/>
      <c r="CT126" s="739"/>
      <c r="CU126" s="739"/>
      <c r="CV126" s="739"/>
      <c r="CW126" s="739"/>
      <c r="CX126" s="739"/>
      <c r="CY126" s="739"/>
      <c r="CZ126" s="739"/>
      <c r="DA126" s="739"/>
      <c r="DB126" s="739"/>
      <c r="DC126" s="739"/>
      <c r="DD126" s="739"/>
      <c r="DE126" s="739"/>
      <c r="DF126" s="740"/>
      <c r="DG126" s="803" t="s">
        <v>397</v>
      </c>
      <c r="DH126" s="804"/>
      <c r="DI126" s="804"/>
      <c r="DJ126" s="804"/>
      <c r="DK126" s="804"/>
      <c r="DL126" s="804" t="s">
        <v>391</v>
      </c>
      <c r="DM126" s="804"/>
      <c r="DN126" s="804"/>
      <c r="DO126" s="804"/>
      <c r="DP126" s="804"/>
      <c r="DQ126" s="804" t="s">
        <v>397</v>
      </c>
      <c r="DR126" s="804"/>
      <c r="DS126" s="804"/>
      <c r="DT126" s="804"/>
      <c r="DU126" s="804"/>
      <c r="DV126" s="781" t="s">
        <v>391</v>
      </c>
      <c r="DW126" s="781"/>
      <c r="DX126" s="781"/>
      <c r="DY126" s="781"/>
      <c r="DZ126" s="782"/>
    </row>
    <row r="127" spans="1:130" s="218" customFormat="1" ht="26.25" customHeight="1">
      <c r="A127" s="809"/>
      <c r="B127" s="810"/>
      <c r="C127" s="825" t="s">
        <v>510</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487</v>
      </c>
      <c r="AB127" s="767"/>
      <c r="AC127" s="767"/>
      <c r="AD127" s="767"/>
      <c r="AE127" s="768"/>
      <c r="AF127" s="769" t="s">
        <v>483</v>
      </c>
      <c r="AG127" s="767"/>
      <c r="AH127" s="767"/>
      <c r="AI127" s="767"/>
      <c r="AJ127" s="768"/>
      <c r="AK127" s="769" t="s">
        <v>487</v>
      </c>
      <c r="AL127" s="767"/>
      <c r="AM127" s="767"/>
      <c r="AN127" s="767"/>
      <c r="AO127" s="768"/>
      <c r="AP127" s="811" t="s">
        <v>498</v>
      </c>
      <c r="AQ127" s="812"/>
      <c r="AR127" s="812"/>
      <c r="AS127" s="812"/>
      <c r="AT127" s="813"/>
      <c r="AU127" s="220"/>
      <c r="AV127" s="220"/>
      <c r="AW127" s="220"/>
      <c r="AX127" s="828" t="s">
        <v>511</v>
      </c>
      <c r="AY127" s="799"/>
      <c r="AZ127" s="799"/>
      <c r="BA127" s="799"/>
      <c r="BB127" s="799"/>
      <c r="BC127" s="799"/>
      <c r="BD127" s="799"/>
      <c r="BE127" s="800"/>
      <c r="BF127" s="798" t="s">
        <v>512</v>
      </c>
      <c r="BG127" s="799"/>
      <c r="BH127" s="799"/>
      <c r="BI127" s="799"/>
      <c r="BJ127" s="799"/>
      <c r="BK127" s="799"/>
      <c r="BL127" s="800"/>
      <c r="BM127" s="798" t="s">
        <v>513</v>
      </c>
      <c r="BN127" s="799"/>
      <c r="BO127" s="799"/>
      <c r="BP127" s="799"/>
      <c r="BQ127" s="799"/>
      <c r="BR127" s="799"/>
      <c r="BS127" s="800"/>
      <c r="BT127" s="798" t="s">
        <v>514</v>
      </c>
      <c r="BU127" s="799"/>
      <c r="BV127" s="799"/>
      <c r="BW127" s="799"/>
      <c r="BX127" s="799"/>
      <c r="BY127" s="799"/>
      <c r="BZ127" s="801"/>
      <c r="CA127" s="220"/>
      <c r="CB127" s="220"/>
      <c r="CC127" s="220"/>
      <c r="CD127" s="243"/>
      <c r="CE127" s="243"/>
      <c r="CF127" s="243"/>
      <c r="CG127" s="220"/>
      <c r="CH127" s="220"/>
      <c r="CI127" s="220"/>
      <c r="CJ127" s="242"/>
      <c r="CK127" s="841"/>
      <c r="CL127" s="842"/>
      <c r="CM127" s="842"/>
      <c r="CN127" s="842"/>
      <c r="CO127" s="843"/>
      <c r="CP127" s="802" t="s">
        <v>515</v>
      </c>
      <c r="CQ127" s="739"/>
      <c r="CR127" s="739"/>
      <c r="CS127" s="739"/>
      <c r="CT127" s="739"/>
      <c r="CU127" s="739"/>
      <c r="CV127" s="739"/>
      <c r="CW127" s="739"/>
      <c r="CX127" s="739"/>
      <c r="CY127" s="739"/>
      <c r="CZ127" s="739"/>
      <c r="DA127" s="739"/>
      <c r="DB127" s="739"/>
      <c r="DC127" s="739"/>
      <c r="DD127" s="739"/>
      <c r="DE127" s="739"/>
      <c r="DF127" s="740"/>
      <c r="DG127" s="803" t="s">
        <v>483</v>
      </c>
      <c r="DH127" s="804"/>
      <c r="DI127" s="804"/>
      <c r="DJ127" s="804"/>
      <c r="DK127" s="804"/>
      <c r="DL127" s="804" t="s">
        <v>498</v>
      </c>
      <c r="DM127" s="804"/>
      <c r="DN127" s="804"/>
      <c r="DO127" s="804"/>
      <c r="DP127" s="804"/>
      <c r="DQ127" s="804" t="s">
        <v>483</v>
      </c>
      <c r="DR127" s="804"/>
      <c r="DS127" s="804"/>
      <c r="DT127" s="804"/>
      <c r="DU127" s="804"/>
      <c r="DV127" s="781" t="s">
        <v>397</v>
      </c>
      <c r="DW127" s="781"/>
      <c r="DX127" s="781"/>
      <c r="DY127" s="781"/>
      <c r="DZ127" s="782"/>
    </row>
    <row r="128" spans="1:130" s="218" customFormat="1" ht="26.25" customHeight="1" thickBot="1">
      <c r="A128" s="783" t="s">
        <v>516</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517</v>
      </c>
      <c r="X128" s="785"/>
      <c r="Y128" s="785"/>
      <c r="Z128" s="786"/>
      <c r="AA128" s="787">
        <v>351332</v>
      </c>
      <c r="AB128" s="788"/>
      <c r="AC128" s="788"/>
      <c r="AD128" s="788"/>
      <c r="AE128" s="789"/>
      <c r="AF128" s="790">
        <v>225618</v>
      </c>
      <c r="AG128" s="788"/>
      <c r="AH128" s="788"/>
      <c r="AI128" s="788"/>
      <c r="AJ128" s="789"/>
      <c r="AK128" s="790">
        <v>259760</v>
      </c>
      <c r="AL128" s="788"/>
      <c r="AM128" s="788"/>
      <c r="AN128" s="788"/>
      <c r="AO128" s="789"/>
      <c r="AP128" s="791"/>
      <c r="AQ128" s="792"/>
      <c r="AR128" s="792"/>
      <c r="AS128" s="792"/>
      <c r="AT128" s="793"/>
      <c r="AU128" s="220"/>
      <c r="AV128" s="220"/>
      <c r="AW128" s="220"/>
      <c r="AX128" s="794" t="s">
        <v>518</v>
      </c>
      <c r="AY128" s="795"/>
      <c r="AZ128" s="795"/>
      <c r="BA128" s="795"/>
      <c r="BB128" s="795"/>
      <c r="BC128" s="795"/>
      <c r="BD128" s="795"/>
      <c r="BE128" s="796"/>
      <c r="BF128" s="773" t="s">
        <v>397</v>
      </c>
      <c r="BG128" s="774"/>
      <c r="BH128" s="774"/>
      <c r="BI128" s="774"/>
      <c r="BJ128" s="774"/>
      <c r="BK128" s="774"/>
      <c r="BL128" s="797"/>
      <c r="BM128" s="773">
        <v>11.25</v>
      </c>
      <c r="BN128" s="774"/>
      <c r="BO128" s="774"/>
      <c r="BP128" s="774"/>
      <c r="BQ128" s="774"/>
      <c r="BR128" s="774"/>
      <c r="BS128" s="797"/>
      <c r="BT128" s="773">
        <v>20</v>
      </c>
      <c r="BU128" s="774"/>
      <c r="BV128" s="774"/>
      <c r="BW128" s="774"/>
      <c r="BX128" s="774"/>
      <c r="BY128" s="774"/>
      <c r="BZ128" s="775"/>
      <c r="CA128" s="243"/>
      <c r="CB128" s="243"/>
      <c r="CC128" s="243"/>
      <c r="CD128" s="243"/>
      <c r="CE128" s="243"/>
      <c r="CF128" s="243"/>
      <c r="CG128" s="220"/>
      <c r="CH128" s="220"/>
      <c r="CI128" s="220"/>
      <c r="CJ128" s="242"/>
      <c r="CK128" s="844"/>
      <c r="CL128" s="845"/>
      <c r="CM128" s="845"/>
      <c r="CN128" s="845"/>
      <c r="CO128" s="846"/>
      <c r="CP128" s="776" t="s">
        <v>519</v>
      </c>
      <c r="CQ128" s="717"/>
      <c r="CR128" s="717"/>
      <c r="CS128" s="717"/>
      <c r="CT128" s="717"/>
      <c r="CU128" s="717"/>
      <c r="CV128" s="717"/>
      <c r="CW128" s="717"/>
      <c r="CX128" s="717"/>
      <c r="CY128" s="717"/>
      <c r="CZ128" s="717"/>
      <c r="DA128" s="717"/>
      <c r="DB128" s="717"/>
      <c r="DC128" s="717"/>
      <c r="DD128" s="717"/>
      <c r="DE128" s="717"/>
      <c r="DF128" s="718"/>
      <c r="DG128" s="777" t="s">
        <v>397</v>
      </c>
      <c r="DH128" s="778"/>
      <c r="DI128" s="778"/>
      <c r="DJ128" s="778"/>
      <c r="DK128" s="778"/>
      <c r="DL128" s="778" t="s">
        <v>429</v>
      </c>
      <c r="DM128" s="778"/>
      <c r="DN128" s="778"/>
      <c r="DO128" s="778"/>
      <c r="DP128" s="778"/>
      <c r="DQ128" s="778" t="s">
        <v>391</v>
      </c>
      <c r="DR128" s="778"/>
      <c r="DS128" s="778"/>
      <c r="DT128" s="778"/>
      <c r="DU128" s="778"/>
      <c r="DV128" s="779" t="s">
        <v>498</v>
      </c>
      <c r="DW128" s="779"/>
      <c r="DX128" s="779"/>
      <c r="DY128" s="779"/>
      <c r="DZ128" s="780"/>
    </row>
    <row r="129" spans="1:131" s="218" customFormat="1" ht="26.25" customHeight="1">
      <c r="A129" s="761" t="s">
        <v>108</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520</v>
      </c>
      <c r="X129" s="764"/>
      <c r="Y129" s="764"/>
      <c r="Z129" s="765"/>
      <c r="AA129" s="766">
        <v>108402910</v>
      </c>
      <c r="AB129" s="767"/>
      <c r="AC129" s="767"/>
      <c r="AD129" s="767"/>
      <c r="AE129" s="768"/>
      <c r="AF129" s="769">
        <v>112889958</v>
      </c>
      <c r="AG129" s="767"/>
      <c r="AH129" s="767"/>
      <c r="AI129" s="767"/>
      <c r="AJ129" s="768"/>
      <c r="AK129" s="769">
        <v>111139782</v>
      </c>
      <c r="AL129" s="767"/>
      <c r="AM129" s="767"/>
      <c r="AN129" s="767"/>
      <c r="AO129" s="768"/>
      <c r="AP129" s="770"/>
      <c r="AQ129" s="771"/>
      <c r="AR129" s="771"/>
      <c r="AS129" s="771"/>
      <c r="AT129" s="772"/>
      <c r="AU129" s="221"/>
      <c r="AV129" s="221"/>
      <c r="AW129" s="221"/>
      <c r="AX129" s="738" t="s">
        <v>521</v>
      </c>
      <c r="AY129" s="739"/>
      <c r="AZ129" s="739"/>
      <c r="BA129" s="739"/>
      <c r="BB129" s="739"/>
      <c r="BC129" s="739"/>
      <c r="BD129" s="739"/>
      <c r="BE129" s="740"/>
      <c r="BF129" s="757" t="s">
        <v>391</v>
      </c>
      <c r="BG129" s="758"/>
      <c r="BH129" s="758"/>
      <c r="BI129" s="758"/>
      <c r="BJ129" s="758"/>
      <c r="BK129" s="758"/>
      <c r="BL129" s="759"/>
      <c r="BM129" s="757">
        <v>16.25</v>
      </c>
      <c r="BN129" s="758"/>
      <c r="BO129" s="758"/>
      <c r="BP129" s="758"/>
      <c r="BQ129" s="758"/>
      <c r="BR129" s="758"/>
      <c r="BS129" s="759"/>
      <c r="BT129" s="757">
        <v>30</v>
      </c>
      <c r="BU129" s="758"/>
      <c r="BV129" s="758"/>
      <c r="BW129" s="758"/>
      <c r="BX129" s="758"/>
      <c r="BY129" s="758"/>
      <c r="BZ129" s="760"/>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c r="A130" s="761" t="s">
        <v>522</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523</v>
      </c>
      <c r="X130" s="764"/>
      <c r="Y130" s="764"/>
      <c r="Z130" s="765"/>
      <c r="AA130" s="766">
        <v>13419675</v>
      </c>
      <c r="AB130" s="767"/>
      <c r="AC130" s="767"/>
      <c r="AD130" s="767"/>
      <c r="AE130" s="768"/>
      <c r="AF130" s="769">
        <v>13575997</v>
      </c>
      <c r="AG130" s="767"/>
      <c r="AH130" s="767"/>
      <c r="AI130" s="767"/>
      <c r="AJ130" s="768"/>
      <c r="AK130" s="769">
        <v>13898856</v>
      </c>
      <c r="AL130" s="767"/>
      <c r="AM130" s="767"/>
      <c r="AN130" s="767"/>
      <c r="AO130" s="768"/>
      <c r="AP130" s="770"/>
      <c r="AQ130" s="771"/>
      <c r="AR130" s="771"/>
      <c r="AS130" s="771"/>
      <c r="AT130" s="772"/>
      <c r="AU130" s="221"/>
      <c r="AV130" s="221"/>
      <c r="AW130" s="221"/>
      <c r="AX130" s="738" t="s">
        <v>524</v>
      </c>
      <c r="AY130" s="739"/>
      <c r="AZ130" s="739"/>
      <c r="BA130" s="739"/>
      <c r="BB130" s="739"/>
      <c r="BC130" s="739"/>
      <c r="BD130" s="739"/>
      <c r="BE130" s="740"/>
      <c r="BF130" s="741">
        <v>7.9</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525</v>
      </c>
      <c r="X131" s="748"/>
      <c r="Y131" s="748"/>
      <c r="Z131" s="749"/>
      <c r="AA131" s="750">
        <v>94983235</v>
      </c>
      <c r="AB131" s="751"/>
      <c r="AC131" s="751"/>
      <c r="AD131" s="751"/>
      <c r="AE131" s="752"/>
      <c r="AF131" s="753">
        <v>99313961</v>
      </c>
      <c r="AG131" s="751"/>
      <c r="AH131" s="751"/>
      <c r="AI131" s="751"/>
      <c r="AJ131" s="752"/>
      <c r="AK131" s="753">
        <v>97240926</v>
      </c>
      <c r="AL131" s="751"/>
      <c r="AM131" s="751"/>
      <c r="AN131" s="751"/>
      <c r="AO131" s="752"/>
      <c r="AP131" s="754"/>
      <c r="AQ131" s="755"/>
      <c r="AR131" s="755"/>
      <c r="AS131" s="755"/>
      <c r="AT131" s="756"/>
      <c r="AU131" s="221"/>
      <c r="AV131" s="221"/>
      <c r="AW131" s="221"/>
      <c r="AX131" s="716" t="s">
        <v>526</v>
      </c>
      <c r="AY131" s="717"/>
      <c r="AZ131" s="717"/>
      <c r="BA131" s="717"/>
      <c r="BB131" s="717"/>
      <c r="BC131" s="717"/>
      <c r="BD131" s="717"/>
      <c r="BE131" s="718"/>
      <c r="BF131" s="719">
        <v>24.3</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c r="A132" s="725" t="s">
        <v>527</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528</v>
      </c>
      <c r="W132" s="729"/>
      <c r="X132" s="729"/>
      <c r="Y132" s="729"/>
      <c r="Z132" s="730"/>
      <c r="AA132" s="731">
        <v>8.2612410500000006</v>
      </c>
      <c r="AB132" s="732"/>
      <c r="AC132" s="732"/>
      <c r="AD132" s="732"/>
      <c r="AE132" s="733"/>
      <c r="AF132" s="734">
        <v>7.6392321120000002</v>
      </c>
      <c r="AG132" s="732"/>
      <c r="AH132" s="732"/>
      <c r="AI132" s="732"/>
      <c r="AJ132" s="733"/>
      <c r="AK132" s="734">
        <v>8.0524778220000002</v>
      </c>
      <c r="AL132" s="732"/>
      <c r="AM132" s="732"/>
      <c r="AN132" s="732"/>
      <c r="AO132" s="733"/>
      <c r="AP132" s="735"/>
      <c r="AQ132" s="736"/>
      <c r="AR132" s="736"/>
      <c r="AS132" s="736"/>
      <c r="AT132" s="737"/>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3"/>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529</v>
      </c>
      <c r="W133" s="708"/>
      <c r="X133" s="708"/>
      <c r="Y133" s="708"/>
      <c r="Z133" s="709"/>
      <c r="AA133" s="710">
        <v>7.9</v>
      </c>
      <c r="AB133" s="711"/>
      <c r="AC133" s="711"/>
      <c r="AD133" s="711"/>
      <c r="AE133" s="712"/>
      <c r="AF133" s="710">
        <v>7.9</v>
      </c>
      <c r="AG133" s="711"/>
      <c r="AH133" s="711"/>
      <c r="AI133" s="711"/>
      <c r="AJ133" s="712"/>
      <c r="AK133" s="710">
        <v>7.9</v>
      </c>
      <c r="AL133" s="711"/>
      <c r="AM133" s="711"/>
      <c r="AN133" s="711"/>
      <c r="AO133" s="712"/>
      <c r="AP133" s="713"/>
      <c r="AQ133" s="714"/>
      <c r="AR133" s="714"/>
      <c r="AS133" s="714"/>
      <c r="AT133" s="715"/>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XB97lZo71xmAa/JOTkkIOI+3dz+Mp9tgSn8ztlqjmSvGDALXp8oBMzGXz7hC/dDt5Lt3yZ/0gqWBkyyILgbRVQ==" saltValue="tltAROfU/DPWA3xwhL/Km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D5800D-3B57-4CC7-AD97-27B80D29BCC4}">
  <sheetPr>
    <pageSetUpPr fitToPage="1"/>
  </sheetPr>
  <dimension ref="A1:DQ105"/>
  <sheetViews>
    <sheetView showGridLines="0" view="pageBreakPreview" zoomScale="55" zoomScaleNormal="85" zoomScaleSheetLayoutView="55" workbookViewId="0"/>
  </sheetViews>
  <sheetFormatPr defaultColWidth="0" defaultRowHeight="13.5" customHeight="1" zeroHeight="1"/>
  <cols>
    <col min="1" max="120" width="2.75" style="248" customWidth="1"/>
    <col min="121" max="121" width="0" style="247" hidden="1" customWidth="1"/>
    <col min="122" max="16384" width="9" style="247" hidden="1"/>
  </cols>
  <sheetData>
    <row r="1" spans="1:120">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row r="3" spans="1:120"/>
    <row r="4" spans="1:120"/>
    <row r="5" spans="1:120"/>
    <row r="6" spans="1:120"/>
    <row r="7" spans="1:120"/>
    <row r="8" spans="1:120"/>
    <row r="9" spans="1:120"/>
    <row r="10" spans="1:120"/>
    <row r="11" spans="1:120"/>
    <row r="12" spans="1:120"/>
    <row r="13" spans="1:120"/>
    <row r="14" spans="1:120"/>
    <row r="15" spans="1:120"/>
    <row r="16" spans="1:120">
      <c r="DP16" s="247"/>
    </row>
    <row r="17" spans="119:120">
      <c r="DP17" s="247"/>
    </row>
    <row r="18" spans="119:120"/>
    <row r="19" spans="119:120"/>
    <row r="20" spans="119:120">
      <c r="DO20" s="247"/>
      <c r="DP20" s="247"/>
    </row>
    <row r="21" spans="119:120">
      <c r="DP21" s="247"/>
    </row>
    <row r="22" spans="119:120"/>
    <row r="23" spans="119:120">
      <c r="DO23" s="247"/>
      <c r="DP23" s="247"/>
    </row>
    <row r="24" spans="119:120">
      <c r="DP24" s="247"/>
    </row>
    <row r="25" spans="119:120">
      <c r="DP25" s="247"/>
    </row>
    <row r="26" spans="119:120">
      <c r="DO26" s="247"/>
      <c r="DP26" s="247"/>
    </row>
    <row r="27" spans="119:120"/>
    <row r="28" spans="119:120">
      <c r="DO28" s="247"/>
      <c r="DP28" s="247"/>
    </row>
    <row r="29" spans="119:120">
      <c r="DP29" s="247"/>
    </row>
    <row r="30" spans="119:120"/>
    <row r="31" spans="119:120">
      <c r="DO31" s="247"/>
      <c r="DP31" s="247"/>
    </row>
    <row r="32" spans="119:120"/>
    <row r="33" spans="98:120">
      <c r="DO33" s="247"/>
      <c r="DP33" s="247"/>
    </row>
    <row r="34" spans="98:120">
      <c r="DM34" s="247"/>
    </row>
    <row r="35" spans="98:120">
      <c r="CT35" s="247"/>
      <c r="CU35" s="247"/>
      <c r="CV35" s="247"/>
      <c r="CY35" s="247"/>
      <c r="CZ35" s="247"/>
      <c r="DA35" s="247"/>
      <c r="DD35" s="247"/>
      <c r="DE35" s="247"/>
      <c r="DF35" s="247"/>
      <c r="DI35" s="247"/>
      <c r="DJ35" s="247"/>
      <c r="DK35" s="247"/>
      <c r="DM35" s="247"/>
      <c r="DN35" s="247"/>
      <c r="DO35" s="247"/>
      <c r="DP35" s="247"/>
    </row>
    <row r="36" spans="98:120"/>
    <row r="37" spans="98:120">
      <c r="CW37" s="247"/>
      <c r="DB37" s="247"/>
      <c r="DG37" s="247"/>
      <c r="DL37" s="247"/>
      <c r="DP37" s="247"/>
    </row>
    <row r="38" spans="98:120">
      <c r="CT38" s="247"/>
      <c r="CU38" s="247"/>
      <c r="CV38" s="247"/>
      <c r="CW38" s="247"/>
      <c r="CY38" s="247"/>
      <c r="CZ38" s="247"/>
      <c r="DA38" s="247"/>
      <c r="DB38" s="247"/>
      <c r="DD38" s="247"/>
      <c r="DE38" s="247"/>
      <c r="DF38" s="247"/>
      <c r="DG38" s="247"/>
      <c r="DI38" s="247"/>
      <c r="DJ38" s="247"/>
      <c r="DK38" s="247"/>
      <c r="DL38" s="247"/>
      <c r="DN38" s="247"/>
      <c r="DO38" s="247"/>
      <c r="DP38" s="247"/>
    </row>
    <row r="39" spans="98:120"/>
    <row r="40" spans="98:120"/>
    <row r="41" spans="98:120"/>
    <row r="42" spans="98:120"/>
    <row r="43" spans="98:120"/>
    <row r="44" spans="98:120"/>
    <row r="45" spans="98:120"/>
    <row r="46" spans="98:120"/>
    <row r="47" spans="98:120"/>
    <row r="48" spans="98:120"/>
    <row r="49" spans="22:120">
      <c r="DN49" s="247"/>
      <c r="DO49" s="247"/>
      <c r="DP49" s="247"/>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47"/>
      <c r="CS63" s="247"/>
      <c r="CX63" s="247"/>
      <c r="DC63" s="247"/>
      <c r="DH63" s="247"/>
    </row>
    <row r="64" spans="22:120">
      <c r="V64" s="247"/>
    </row>
    <row r="65" spans="15:120">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c r="Q66" s="247"/>
      <c r="S66" s="247"/>
      <c r="U66" s="247"/>
      <c r="DM66" s="247"/>
    </row>
    <row r="67" spans="15:120">
      <c r="O67" s="247"/>
      <c r="P67" s="247"/>
      <c r="R67" s="247"/>
      <c r="T67" s="247"/>
      <c r="Y67" s="247"/>
      <c r="CT67" s="247"/>
      <c r="CV67" s="247"/>
      <c r="CW67" s="247"/>
      <c r="CY67" s="247"/>
      <c r="DA67" s="247"/>
      <c r="DB67" s="247"/>
      <c r="DD67" s="247"/>
      <c r="DF67" s="247"/>
      <c r="DG67" s="247"/>
      <c r="DI67" s="247"/>
      <c r="DK67" s="247"/>
      <c r="DL67" s="247"/>
      <c r="DN67" s="247"/>
      <c r="DO67" s="247"/>
      <c r="DP67" s="247"/>
    </row>
    <row r="68" spans="15:120"/>
    <row r="69" spans="15:120"/>
    <row r="70" spans="15:120"/>
    <row r="71" spans="15:120"/>
    <row r="72" spans="15:120">
      <c r="DP72" s="247"/>
    </row>
    <row r="73" spans="15:120">
      <c r="DP73" s="247"/>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47"/>
      <c r="CX96" s="247"/>
      <c r="DC96" s="247"/>
      <c r="DH96" s="247"/>
    </row>
    <row r="97" spans="24:120">
      <c r="CS97" s="247"/>
      <c r="CX97" s="247"/>
      <c r="DC97" s="247"/>
      <c r="DH97" s="247"/>
      <c r="DP97" s="248" t="s">
        <v>530</v>
      </c>
    </row>
    <row r="98" spans="24:120" hidden="1">
      <c r="CS98" s="247"/>
      <c r="CX98" s="247"/>
      <c r="DC98" s="247"/>
      <c r="DH98" s="247"/>
    </row>
    <row r="99" spans="24:120" hidden="1">
      <c r="CS99" s="247"/>
      <c r="CX99" s="247"/>
      <c r="DC99" s="247"/>
      <c r="DH99" s="247"/>
    </row>
    <row r="101" spans="24:120" ht="12" hidden="1" customHeight="1">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c r="CU102" s="247"/>
      <c r="CZ102" s="247"/>
      <c r="DE102" s="247"/>
      <c r="DJ102" s="247"/>
      <c r="DM102" s="247"/>
    </row>
    <row r="103" spans="24:120" hidden="1">
      <c r="CT103" s="247"/>
      <c r="CV103" s="247"/>
      <c r="CW103" s="247"/>
      <c r="CY103" s="247"/>
      <c r="DA103" s="247"/>
      <c r="DB103" s="247"/>
      <c r="DD103" s="247"/>
      <c r="DF103" s="247"/>
      <c r="DG103" s="247"/>
      <c r="DI103" s="247"/>
      <c r="DK103" s="247"/>
      <c r="DL103" s="247"/>
      <c r="DM103" s="247"/>
      <c r="DN103" s="247"/>
      <c r="DO103" s="247"/>
      <c r="DP103" s="247"/>
    </row>
    <row r="104" spans="24:120" hidden="1">
      <c r="CV104" s="247"/>
      <c r="CW104" s="247"/>
      <c r="DA104" s="247"/>
      <c r="DB104" s="247"/>
      <c r="DF104" s="247"/>
      <c r="DG104" s="247"/>
      <c r="DK104" s="247"/>
      <c r="DL104" s="247"/>
      <c r="DN104" s="247"/>
      <c r="DO104" s="247"/>
      <c r="DP104" s="247"/>
    </row>
    <row r="105" spans="24:120" ht="12.75" hidden="1" customHeight="1"/>
  </sheetData>
  <sheetProtection algorithmName="SHA-512" hashValue="x+iolVU9IdMjVKxQis7OngCDBruAFQoyD2Ke53FNCYPhYe/G3uE4SdNF4yPwOWDFCNo42hyEEFu4PgfuHJPMug==" saltValue="KfBOMoJdy+77NKPWqa4Tq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55" zoomScaleNormal="55" zoomScaleSheetLayoutView="55" workbookViewId="0"/>
  </sheetViews>
  <sheetFormatPr defaultColWidth="0" defaultRowHeight="13.5" customHeight="1" zeroHeight="1"/>
  <cols>
    <col min="1" max="116" width="2.625" style="248" customWidth="1"/>
    <col min="117" max="16384" width="9" style="247" hidden="1"/>
  </cols>
  <sheetData>
    <row r="1" spans="2:116">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row r="3" spans="2:116"/>
    <row r="4" spans="2:116">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row r="7" spans="2:116"/>
    <row r="8" spans="2:116"/>
    <row r="9" spans="2:116"/>
    <row r="10" spans="2:116"/>
    <row r="11" spans="2:116"/>
    <row r="12" spans="2:116"/>
    <row r="13" spans="2:116"/>
    <row r="14" spans="2:116"/>
    <row r="15" spans="2:116"/>
    <row r="16" spans="2:116"/>
    <row r="17" spans="9:116"/>
    <row r="18" spans="9:116">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row r="20" spans="9:116"/>
    <row r="21" spans="9:116">
      <c r="DL21" s="247"/>
    </row>
    <row r="22" spans="9:116">
      <c r="DI22" s="247"/>
      <c r="DJ22" s="247"/>
      <c r="DK22" s="247"/>
      <c r="DL22" s="247"/>
    </row>
    <row r="23" spans="9:116">
      <c r="CY23" s="247"/>
      <c r="CZ23" s="247"/>
      <c r="DA23" s="247"/>
      <c r="DB23" s="247"/>
      <c r="DC23" s="247"/>
      <c r="DD23" s="247"/>
      <c r="DE23" s="247"/>
      <c r="DF23" s="247"/>
      <c r="DG23" s="247"/>
      <c r="DH23" s="247"/>
      <c r="DI23" s="247"/>
      <c r="DJ23" s="247"/>
      <c r="DK23" s="247"/>
      <c r="DL23" s="247"/>
    </row>
    <row r="24" spans="9:116"/>
    <row r="25" spans="9:116"/>
    <row r="26" spans="9:116"/>
    <row r="27" spans="9:116"/>
    <row r="28" spans="9:116"/>
    <row r="29" spans="9:116"/>
    <row r="30" spans="9:116"/>
    <row r="31" spans="9:116"/>
    <row r="32" spans="9:116"/>
    <row r="33" spans="15:116"/>
    <row r="34" spans="15:116"/>
    <row r="35" spans="15:116">
      <c r="CZ35" s="247"/>
      <c r="DA35" s="247"/>
      <c r="DB35" s="247"/>
      <c r="DC35" s="247"/>
      <c r="DD35" s="247"/>
      <c r="DE35" s="247"/>
      <c r="DF35" s="247"/>
      <c r="DG35" s="247"/>
      <c r="DH35" s="247"/>
      <c r="DI35" s="247"/>
      <c r="DJ35" s="247"/>
      <c r="DK35" s="247"/>
      <c r="DL35" s="247"/>
    </row>
    <row r="36" spans="15:116"/>
    <row r="37" spans="15:116">
      <c r="DL37" s="247"/>
    </row>
    <row r="38" spans="15:116">
      <c r="DI38" s="247"/>
      <c r="DJ38" s="247"/>
      <c r="DK38" s="247"/>
      <c r="DL38" s="247"/>
    </row>
    <row r="39" spans="15:116"/>
    <row r="40" spans="15:116"/>
    <row r="41" spans="15:116"/>
    <row r="42" spans="15:116"/>
    <row r="43" spans="15:116">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c r="DL44" s="247"/>
    </row>
    <row r="45" spans="15:116"/>
    <row r="46" spans="15:116">
      <c r="DA46" s="247"/>
      <c r="DB46" s="247"/>
      <c r="DC46" s="247"/>
      <c r="DD46" s="247"/>
      <c r="DE46" s="247"/>
      <c r="DF46" s="247"/>
      <c r="DG46" s="247"/>
      <c r="DH46" s="247"/>
      <c r="DI46" s="247"/>
      <c r="DJ46" s="247"/>
      <c r="DK46" s="247"/>
      <c r="DL46" s="247"/>
    </row>
    <row r="47" spans="15:116"/>
    <row r="48" spans="15:116"/>
    <row r="49" spans="104:116"/>
    <row r="50" spans="104:116">
      <c r="CZ50" s="247"/>
      <c r="DA50" s="247"/>
      <c r="DB50" s="247"/>
      <c r="DC50" s="247"/>
      <c r="DD50" s="247"/>
      <c r="DE50" s="247"/>
      <c r="DF50" s="247"/>
      <c r="DG50" s="247"/>
      <c r="DH50" s="247"/>
      <c r="DI50" s="247"/>
      <c r="DJ50" s="247"/>
      <c r="DK50" s="247"/>
      <c r="DL50" s="247"/>
    </row>
    <row r="51" spans="104:116"/>
    <row r="52" spans="104:116"/>
    <row r="53" spans="104:116">
      <c r="DL53" s="247"/>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47"/>
      <c r="DD67" s="247"/>
      <c r="DE67" s="247"/>
      <c r="DF67" s="247"/>
      <c r="DG67" s="247"/>
      <c r="DH67" s="247"/>
      <c r="DI67" s="247"/>
      <c r="DJ67" s="247"/>
      <c r="DK67" s="247"/>
      <c r="DL67" s="247"/>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xgNp+tT9YU3dRkBYcOruTX4n9I2xbpJl/bE5gIM2fl+ct8t0nYoZohwoDf1vkirrVHDMpr36QfkIEBlklvWQ9w==" saltValue="Kiysgyk4HZRLp/PdtHY9M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55" zoomScaleSheetLayoutView="55" workbookViewId="0"/>
  </sheetViews>
  <sheetFormatPr defaultColWidth="0" defaultRowHeight="13.5" customHeight="1" zeroHeight="1"/>
  <cols>
    <col min="1" max="36" width="2.5" style="249" customWidth="1"/>
    <col min="37" max="44" width="17" style="249" customWidth="1"/>
    <col min="45" max="45" width="6.125" style="255" customWidth="1"/>
    <col min="46" max="46" width="3" style="253" customWidth="1"/>
    <col min="47" max="47" width="19.125" style="249" hidden="1" customWidth="1"/>
    <col min="48" max="52" width="12.625" style="249" hidden="1" customWidth="1"/>
    <col min="53" max="16384" width="8.625" style="249" hidden="1"/>
  </cols>
  <sheetData>
    <row r="1" spans="1:46">
      <c r="AS1" s="249"/>
      <c r="AT1" s="249"/>
    </row>
    <row r="2" spans="1:46">
      <c r="AS2" s="249"/>
      <c r="AT2" s="249"/>
    </row>
    <row r="3" spans="1:46">
      <c r="AS3" s="249"/>
      <c r="AT3" s="249"/>
    </row>
    <row r="4" spans="1:46">
      <c r="AS4" s="249"/>
      <c r="AT4" s="249"/>
    </row>
    <row r="5" spans="1:46" ht="17.25">
      <c r="A5" s="250" t="s">
        <v>531</v>
      </c>
      <c r="B5" s="251"/>
      <c r="C5" s="251"/>
      <c r="D5" s="251"/>
      <c r="E5" s="251"/>
      <c r="F5" s="251"/>
      <c r="G5" s="251"/>
      <c r="H5" s="251"/>
      <c r="I5" s="251"/>
      <c r="J5" s="251"/>
      <c r="K5" s="251"/>
      <c r="L5" s="251"/>
      <c r="M5" s="251"/>
      <c r="N5" s="251"/>
      <c r="O5" s="251"/>
      <c r="P5" s="251"/>
      <c r="Q5" s="251"/>
      <c r="R5" s="251"/>
      <c r="S5" s="251"/>
      <c r="T5" s="251"/>
      <c r="U5" s="251"/>
      <c r="V5" s="251"/>
      <c r="W5" s="251"/>
      <c r="X5" s="251"/>
      <c r="Y5" s="251"/>
      <c r="Z5" s="251"/>
      <c r="AA5" s="251"/>
      <c r="AB5" s="251"/>
      <c r="AC5" s="251"/>
      <c r="AD5" s="251"/>
      <c r="AE5" s="251"/>
      <c r="AF5" s="251"/>
      <c r="AG5" s="251"/>
      <c r="AH5" s="251"/>
      <c r="AI5" s="251"/>
      <c r="AJ5" s="251"/>
      <c r="AK5" s="251"/>
      <c r="AL5" s="251"/>
      <c r="AM5" s="251"/>
      <c r="AN5" s="251"/>
      <c r="AO5" s="251"/>
      <c r="AP5" s="251"/>
      <c r="AQ5" s="251"/>
      <c r="AR5" s="251"/>
      <c r="AS5" s="252"/>
    </row>
    <row r="6" spans="1:46">
      <c r="A6" s="253"/>
      <c r="AK6" s="254" t="s">
        <v>532</v>
      </c>
      <c r="AL6" s="254"/>
      <c r="AM6" s="254"/>
      <c r="AN6" s="254"/>
    </row>
    <row r="7" spans="1:46" ht="13.5" customHeight="1">
      <c r="A7" s="253"/>
      <c r="AK7" s="256"/>
      <c r="AL7" s="257"/>
      <c r="AM7" s="257"/>
      <c r="AN7" s="258"/>
      <c r="AO7" s="1105" t="s">
        <v>533</v>
      </c>
      <c r="AP7" s="259"/>
      <c r="AQ7" s="260" t="s">
        <v>534</v>
      </c>
      <c r="AR7" s="261"/>
    </row>
    <row r="8" spans="1:46">
      <c r="A8" s="253"/>
      <c r="AK8" s="262"/>
      <c r="AL8" s="263"/>
      <c r="AM8" s="263"/>
      <c r="AN8" s="264"/>
      <c r="AO8" s="1106"/>
      <c r="AP8" s="265" t="s">
        <v>535</v>
      </c>
      <c r="AQ8" s="266" t="s">
        <v>536</v>
      </c>
      <c r="AR8" s="267" t="s">
        <v>537</v>
      </c>
    </row>
    <row r="9" spans="1:46">
      <c r="A9" s="253"/>
      <c r="AK9" s="1117" t="s">
        <v>538</v>
      </c>
      <c r="AL9" s="1118"/>
      <c r="AM9" s="1118"/>
      <c r="AN9" s="1119"/>
      <c r="AO9" s="268">
        <v>27382327</v>
      </c>
      <c r="AP9" s="268">
        <v>54345</v>
      </c>
      <c r="AQ9" s="269">
        <v>63571</v>
      </c>
      <c r="AR9" s="270">
        <v>-14.5</v>
      </c>
    </row>
    <row r="10" spans="1:46" ht="13.5" customHeight="1">
      <c r="A10" s="253"/>
      <c r="AK10" s="1117" t="s">
        <v>539</v>
      </c>
      <c r="AL10" s="1118"/>
      <c r="AM10" s="1118"/>
      <c r="AN10" s="1119"/>
      <c r="AO10" s="271">
        <v>307609</v>
      </c>
      <c r="AP10" s="271">
        <v>610</v>
      </c>
      <c r="AQ10" s="272">
        <v>1690</v>
      </c>
      <c r="AR10" s="273">
        <v>-63.9</v>
      </c>
    </row>
    <row r="11" spans="1:46" ht="13.5" customHeight="1">
      <c r="A11" s="253"/>
      <c r="AK11" s="1117" t="s">
        <v>540</v>
      </c>
      <c r="AL11" s="1118"/>
      <c r="AM11" s="1118"/>
      <c r="AN11" s="1119"/>
      <c r="AO11" s="271">
        <v>91105</v>
      </c>
      <c r="AP11" s="271">
        <v>181</v>
      </c>
      <c r="AQ11" s="272">
        <v>679</v>
      </c>
      <c r="AR11" s="273">
        <v>-73.3</v>
      </c>
    </row>
    <row r="12" spans="1:46" ht="13.5" customHeight="1">
      <c r="A12" s="253"/>
      <c r="AK12" s="1117" t="s">
        <v>541</v>
      </c>
      <c r="AL12" s="1118"/>
      <c r="AM12" s="1118"/>
      <c r="AN12" s="1119"/>
      <c r="AO12" s="271" t="s">
        <v>542</v>
      </c>
      <c r="AP12" s="271" t="s">
        <v>542</v>
      </c>
      <c r="AQ12" s="272">
        <v>23</v>
      </c>
      <c r="AR12" s="273" t="s">
        <v>542</v>
      </c>
    </row>
    <row r="13" spans="1:46" ht="13.5" customHeight="1">
      <c r="A13" s="253"/>
      <c r="AK13" s="1117" t="s">
        <v>543</v>
      </c>
      <c r="AL13" s="1118"/>
      <c r="AM13" s="1118"/>
      <c r="AN13" s="1119"/>
      <c r="AO13" s="271">
        <v>959096</v>
      </c>
      <c r="AP13" s="271">
        <v>1903</v>
      </c>
      <c r="AQ13" s="272">
        <v>1992</v>
      </c>
      <c r="AR13" s="273">
        <v>-4.5</v>
      </c>
    </row>
    <row r="14" spans="1:46" ht="13.5" customHeight="1">
      <c r="A14" s="253"/>
      <c r="AK14" s="1117" t="s">
        <v>544</v>
      </c>
      <c r="AL14" s="1118"/>
      <c r="AM14" s="1118"/>
      <c r="AN14" s="1119"/>
      <c r="AO14" s="271">
        <v>119148</v>
      </c>
      <c r="AP14" s="271">
        <v>236</v>
      </c>
      <c r="AQ14" s="272">
        <v>1254</v>
      </c>
      <c r="AR14" s="273">
        <v>-81.2</v>
      </c>
    </row>
    <row r="15" spans="1:46" ht="13.5" customHeight="1">
      <c r="A15" s="253"/>
      <c r="AK15" s="1120" t="s">
        <v>545</v>
      </c>
      <c r="AL15" s="1121"/>
      <c r="AM15" s="1121"/>
      <c r="AN15" s="1122"/>
      <c r="AO15" s="271">
        <v>-1359563</v>
      </c>
      <c r="AP15" s="271">
        <v>-2698</v>
      </c>
      <c r="AQ15" s="272">
        <v>-3845</v>
      </c>
      <c r="AR15" s="273">
        <v>-29.8</v>
      </c>
    </row>
    <row r="16" spans="1:46">
      <c r="A16" s="253"/>
      <c r="AK16" s="1120" t="s">
        <v>188</v>
      </c>
      <c r="AL16" s="1121"/>
      <c r="AM16" s="1121"/>
      <c r="AN16" s="1122"/>
      <c r="AO16" s="271">
        <v>27499722</v>
      </c>
      <c r="AP16" s="271">
        <v>54578</v>
      </c>
      <c r="AQ16" s="272">
        <v>65365</v>
      </c>
      <c r="AR16" s="273">
        <v>-16.5</v>
      </c>
    </row>
    <row r="17" spans="1:46">
      <c r="A17" s="253"/>
    </row>
    <row r="18" spans="1:46">
      <c r="A18" s="253"/>
      <c r="AQ18" s="274"/>
      <c r="AR18" s="274"/>
    </row>
    <row r="19" spans="1:46">
      <c r="A19" s="253"/>
      <c r="AK19" s="249" t="s">
        <v>546</v>
      </c>
    </row>
    <row r="20" spans="1:46">
      <c r="A20" s="253"/>
      <c r="AK20" s="275"/>
      <c r="AL20" s="276"/>
      <c r="AM20" s="276"/>
      <c r="AN20" s="277"/>
      <c r="AO20" s="278" t="s">
        <v>547</v>
      </c>
      <c r="AP20" s="279" t="s">
        <v>548</v>
      </c>
      <c r="AQ20" s="280" t="s">
        <v>549</v>
      </c>
      <c r="AR20" s="281"/>
    </row>
    <row r="21" spans="1:46" s="254" customFormat="1">
      <c r="A21" s="282"/>
      <c r="AK21" s="1123" t="s">
        <v>550</v>
      </c>
      <c r="AL21" s="1124"/>
      <c r="AM21" s="1124"/>
      <c r="AN21" s="1125"/>
      <c r="AO21" s="283">
        <v>5.91</v>
      </c>
      <c r="AP21" s="284">
        <v>6.46</v>
      </c>
      <c r="AQ21" s="285">
        <v>-0.55000000000000004</v>
      </c>
      <c r="AS21" s="286"/>
      <c r="AT21" s="282"/>
    </row>
    <row r="22" spans="1:46" s="254" customFormat="1">
      <c r="A22" s="282"/>
      <c r="AK22" s="1123" t="s">
        <v>551</v>
      </c>
      <c r="AL22" s="1124"/>
      <c r="AM22" s="1124"/>
      <c r="AN22" s="1125"/>
      <c r="AO22" s="287">
        <v>99</v>
      </c>
      <c r="AP22" s="288">
        <v>99.4</v>
      </c>
      <c r="AQ22" s="289">
        <v>-0.4</v>
      </c>
      <c r="AR22" s="274"/>
      <c r="AS22" s="286"/>
      <c r="AT22" s="282"/>
    </row>
    <row r="23" spans="1:46" s="254" customFormat="1">
      <c r="A23" s="282"/>
      <c r="AP23" s="274"/>
      <c r="AQ23" s="274"/>
      <c r="AR23" s="274"/>
      <c r="AS23" s="286"/>
      <c r="AT23" s="282"/>
    </row>
    <row r="24" spans="1:46" s="254" customFormat="1">
      <c r="A24" s="282"/>
      <c r="AP24" s="274"/>
      <c r="AQ24" s="274"/>
      <c r="AR24" s="274"/>
      <c r="AS24" s="286"/>
      <c r="AT24" s="282"/>
    </row>
    <row r="25" spans="1:46" s="254" customFormat="1">
      <c r="A25" s="290"/>
      <c r="B25" s="291"/>
      <c r="C25" s="291"/>
      <c r="D25" s="291"/>
      <c r="E25" s="291"/>
      <c r="F25" s="291"/>
      <c r="G25" s="291"/>
      <c r="H25" s="291"/>
      <c r="I25" s="291"/>
      <c r="J25" s="291"/>
      <c r="K25" s="291"/>
      <c r="L25" s="291"/>
      <c r="M25" s="291"/>
      <c r="N25" s="291"/>
      <c r="O25" s="291"/>
      <c r="P25" s="291"/>
      <c r="Q25" s="291"/>
      <c r="R25" s="291"/>
      <c r="S25" s="291"/>
      <c r="T25" s="291"/>
      <c r="U25" s="291"/>
      <c r="V25" s="291"/>
      <c r="W25" s="291"/>
      <c r="X25" s="291"/>
      <c r="Y25" s="291"/>
      <c r="Z25" s="291"/>
      <c r="AA25" s="291"/>
      <c r="AB25" s="291"/>
      <c r="AC25" s="291"/>
      <c r="AD25" s="291"/>
      <c r="AE25" s="291"/>
      <c r="AF25" s="291"/>
      <c r="AG25" s="291"/>
      <c r="AH25" s="291"/>
      <c r="AI25" s="291"/>
      <c r="AJ25" s="291"/>
      <c r="AK25" s="291"/>
      <c r="AL25" s="291"/>
      <c r="AM25" s="291"/>
      <c r="AN25" s="291"/>
      <c r="AO25" s="291"/>
      <c r="AP25" s="292"/>
      <c r="AQ25" s="292"/>
      <c r="AR25" s="292"/>
      <c r="AS25" s="293"/>
      <c r="AT25" s="282"/>
    </row>
    <row r="26" spans="1:46" s="254" customFormat="1">
      <c r="A26" s="1116" t="s">
        <v>552</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c r="A27" s="294"/>
      <c r="AS27" s="249"/>
      <c r="AT27" s="249"/>
    </row>
    <row r="28" spans="1:46" ht="17.25">
      <c r="A28" s="250" t="s">
        <v>553</v>
      </c>
      <c r="B28" s="251"/>
      <c r="C28" s="251"/>
      <c r="D28" s="251"/>
      <c r="E28" s="251"/>
      <c r="F28" s="251"/>
      <c r="G28" s="251"/>
      <c r="H28" s="251"/>
      <c r="I28" s="251"/>
      <c r="J28" s="251"/>
      <c r="K28" s="251"/>
      <c r="L28" s="251"/>
      <c r="M28" s="251"/>
      <c r="N28" s="251"/>
      <c r="O28" s="251"/>
      <c r="P28" s="251"/>
      <c r="Q28" s="251"/>
      <c r="R28" s="251"/>
      <c r="S28" s="251"/>
      <c r="T28" s="251"/>
      <c r="U28" s="251"/>
      <c r="V28" s="251"/>
      <c r="W28" s="251"/>
      <c r="X28" s="251"/>
      <c r="Y28" s="251"/>
      <c r="Z28" s="251"/>
      <c r="AA28" s="251"/>
      <c r="AB28" s="251"/>
      <c r="AC28" s="251"/>
      <c r="AD28" s="251"/>
      <c r="AE28" s="251"/>
      <c r="AF28" s="251"/>
      <c r="AG28" s="251"/>
      <c r="AH28" s="251"/>
      <c r="AI28" s="251"/>
      <c r="AJ28" s="251"/>
      <c r="AK28" s="251"/>
      <c r="AL28" s="251"/>
      <c r="AM28" s="251"/>
      <c r="AN28" s="251"/>
      <c r="AO28" s="251"/>
      <c r="AP28" s="251"/>
      <c r="AQ28" s="251"/>
      <c r="AR28" s="251"/>
      <c r="AS28" s="295"/>
    </row>
    <row r="29" spans="1:46">
      <c r="A29" s="253"/>
      <c r="AK29" s="254" t="s">
        <v>554</v>
      </c>
      <c r="AL29" s="254"/>
      <c r="AM29" s="254"/>
      <c r="AN29" s="254"/>
      <c r="AS29" s="296"/>
    </row>
    <row r="30" spans="1:46" ht="13.5" customHeight="1">
      <c r="A30" s="253"/>
      <c r="AK30" s="256"/>
      <c r="AL30" s="257"/>
      <c r="AM30" s="257"/>
      <c r="AN30" s="258"/>
      <c r="AO30" s="1105" t="s">
        <v>533</v>
      </c>
      <c r="AP30" s="259"/>
      <c r="AQ30" s="260" t="s">
        <v>534</v>
      </c>
      <c r="AR30" s="261"/>
    </row>
    <row r="31" spans="1:46">
      <c r="A31" s="253"/>
      <c r="AK31" s="262"/>
      <c r="AL31" s="263"/>
      <c r="AM31" s="263"/>
      <c r="AN31" s="264"/>
      <c r="AO31" s="1106"/>
      <c r="AP31" s="265" t="s">
        <v>535</v>
      </c>
      <c r="AQ31" s="266" t="s">
        <v>536</v>
      </c>
      <c r="AR31" s="267" t="s">
        <v>537</v>
      </c>
    </row>
    <row r="32" spans="1:46" ht="27" customHeight="1">
      <c r="A32" s="253"/>
      <c r="AK32" s="1107" t="s">
        <v>555</v>
      </c>
      <c r="AL32" s="1108"/>
      <c r="AM32" s="1108"/>
      <c r="AN32" s="1109"/>
      <c r="AO32" s="297">
        <v>16369923</v>
      </c>
      <c r="AP32" s="297">
        <v>32489</v>
      </c>
      <c r="AQ32" s="298">
        <v>37452</v>
      </c>
      <c r="AR32" s="299">
        <v>-13.3</v>
      </c>
    </row>
    <row r="33" spans="1:46" ht="13.5" customHeight="1">
      <c r="A33" s="253"/>
      <c r="AK33" s="1107" t="s">
        <v>556</v>
      </c>
      <c r="AL33" s="1108"/>
      <c r="AM33" s="1108"/>
      <c r="AN33" s="1109"/>
      <c r="AO33" s="297" t="s">
        <v>542</v>
      </c>
      <c r="AP33" s="297" t="s">
        <v>542</v>
      </c>
      <c r="AQ33" s="298" t="s">
        <v>542</v>
      </c>
      <c r="AR33" s="299" t="s">
        <v>542</v>
      </c>
    </row>
    <row r="34" spans="1:46" ht="27" customHeight="1">
      <c r="A34" s="253"/>
      <c r="AK34" s="1107" t="s">
        <v>557</v>
      </c>
      <c r="AL34" s="1108"/>
      <c r="AM34" s="1108"/>
      <c r="AN34" s="1109"/>
      <c r="AO34" s="297">
        <v>160000</v>
      </c>
      <c r="AP34" s="297">
        <v>318</v>
      </c>
      <c r="AQ34" s="298">
        <v>45</v>
      </c>
      <c r="AR34" s="299">
        <v>606.70000000000005</v>
      </c>
    </row>
    <row r="35" spans="1:46" ht="27" customHeight="1">
      <c r="A35" s="253"/>
      <c r="AK35" s="1107" t="s">
        <v>558</v>
      </c>
      <c r="AL35" s="1108"/>
      <c r="AM35" s="1108"/>
      <c r="AN35" s="1109"/>
      <c r="AO35" s="297">
        <v>5285396</v>
      </c>
      <c r="AP35" s="297">
        <v>10490</v>
      </c>
      <c r="AQ35" s="298">
        <v>8356</v>
      </c>
      <c r="AR35" s="299">
        <v>25.5</v>
      </c>
    </row>
    <row r="36" spans="1:46" ht="27" customHeight="1">
      <c r="A36" s="253"/>
      <c r="AK36" s="1107" t="s">
        <v>559</v>
      </c>
      <c r="AL36" s="1108"/>
      <c r="AM36" s="1108"/>
      <c r="AN36" s="1109"/>
      <c r="AO36" s="297">
        <v>168276</v>
      </c>
      <c r="AP36" s="297">
        <v>334</v>
      </c>
      <c r="AQ36" s="298">
        <v>443</v>
      </c>
      <c r="AR36" s="299">
        <v>-24.6</v>
      </c>
    </row>
    <row r="37" spans="1:46" ht="13.5" customHeight="1">
      <c r="A37" s="253"/>
      <c r="AK37" s="1107" t="s">
        <v>560</v>
      </c>
      <c r="AL37" s="1108"/>
      <c r="AM37" s="1108"/>
      <c r="AN37" s="1109"/>
      <c r="AO37" s="297" t="s">
        <v>542</v>
      </c>
      <c r="AP37" s="297" t="s">
        <v>542</v>
      </c>
      <c r="AQ37" s="298">
        <v>649</v>
      </c>
      <c r="AR37" s="299" t="s">
        <v>542</v>
      </c>
    </row>
    <row r="38" spans="1:46" ht="27" customHeight="1">
      <c r="A38" s="253"/>
      <c r="AK38" s="1110" t="s">
        <v>561</v>
      </c>
      <c r="AL38" s="1111"/>
      <c r="AM38" s="1111"/>
      <c r="AN38" s="1112"/>
      <c r="AO38" s="300">
        <v>5325</v>
      </c>
      <c r="AP38" s="300">
        <v>11</v>
      </c>
      <c r="AQ38" s="301">
        <v>1</v>
      </c>
      <c r="AR38" s="289">
        <v>1000</v>
      </c>
      <c r="AS38" s="296"/>
    </row>
    <row r="39" spans="1:46">
      <c r="A39" s="253"/>
      <c r="AK39" s="1110" t="s">
        <v>562</v>
      </c>
      <c r="AL39" s="1111"/>
      <c r="AM39" s="1111"/>
      <c r="AN39" s="1112"/>
      <c r="AO39" s="297">
        <v>-259760</v>
      </c>
      <c r="AP39" s="297">
        <v>-516</v>
      </c>
      <c r="AQ39" s="298">
        <v>-7867</v>
      </c>
      <c r="AR39" s="299">
        <v>-93.4</v>
      </c>
      <c r="AS39" s="296"/>
    </row>
    <row r="40" spans="1:46" ht="27" customHeight="1">
      <c r="A40" s="253"/>
      <c r="AK40" s="1107" t="s">
        <v>563</v>
      </c>
      <c r="AL40" s="1108"/>
      <c r="AM40" s="1108"/>
      <c r="AN40" s="1109"/>
      <c r="AO40" s="297">
        <v>-13898856</v>
      </c>
      <c r="AP40" s="297">
        <v>-27584</v>
      </c>
      <c r="AQ40" s="298">
        <v>-28343</v>
      </c>
      <c r="AR40" s="299">
        <v>-2.7</v>
      </c>
      <c r="AS40" s="296"/>
    </row>
    <row r="41" spans="1:46">
      <c r="A41" s="253"/>
      <c r="AK41" s="1113" t="s">
        <v>301</v>
      </c>
      <c r="AL41" s="1114"/>
      <c r="AM41" s="1114"/>
      <c r="AN41" s="1115"/>
      <c r="AO41" s="297">
        <v>7830304</v>
      </c>
      <c r="AP41" s="297">
        <v>15540</v>
      </c>
      <c r="AQ41" s="298">
        <v>10736</v>
      </c>
      <c r="AR41" s="299">
        <v>44.7</v>
      </c>
      <c r="AS41" s="296"/>
    </row>
    <row r="42" spans="1:46">
      <c r="A42" s="253"/>
      <c r="AK42" s="302" t="s">
        <v>564</v>
      </c>
      <c r="AQ42" s="274"/>
      <c r="AR42" s="274"/>
      <c r="AS42" s="296"/>
    </row>
    <row r="43" spans="1:46">
      <c r="A43" s="253"/>
      <c r="AP43" s="303"/>
      <c r="AQ43" s="274"/>
      <c r="AS43" s="296"/>
    </row>
    <row r="44" spans="1:46">
      <c r="A44" s="253"/>
      <c r="AQ44" s="274"/>
    </row>
    <row r="45" spans="1:46">
      <c r="A45" s="251"/>
      <c r="B45" s="251"/>
      <c r="C45" s="251"/>
      <c r="D45" s="251"/>
      <c r="E45" s="251"/>
      <c r="F45" s="251"/>
      <c r="G45" s="251"/>
      <c r="H45" s="251"/>
      <c r="I45" s="251"/>
      <c r="J45" s="251"/>
      <c r="K45" s="251"/>
      <c r="L45" s="251"/>
      <c r="M45" s="251"/>
      <c r="N45" s="251"/>
      <c r="O45" s="251"/>
      <c r="P45" s="251"/>
      <c r="Q45" s="251"/>
      <c r="R45" s="251"/>
      <c r="S45" s="251"/>
      <c r="T45" s="251"/>
      <c r="U45" s="251"/>
      <c r="V45" s="251"/>
      <c r="W45" s="251"/>
      <c r="X45" s="251"/>
      <c r="Y45" s="251"/>
      <c r="Z45" s="251"/>
      <c r="AA45" s="251"/>
      <c r="AB45" s="251"/>
      <c r="AC45" s="251"/>
      <c r="AD45" s="251"/>
      <c r="AE45" s="251"/>
      <c r="AF45" s="251"/>
      <c r="AG45" s="251"/>
      <c r="AH45" s="251"/>
      <c r="AI45" s="251"/>
      <c r="AJ45" s="251"/>
      <c r="AK45" s="251"/>
      <c r="AL45" s="251"/>
      <c r="AM45" s="251"/>
      <c r="AN45" s="251"/>
      <c r="AO45" s="251"/>
      <c r="AP45" s="251"/>
      <c r="AQ45" s="304"/>
      <c r="AR45" s="251"/>
      <c r="AS45" s="251"/>
      <c r="AT45" s="249"/>
    </row>
    <row r="46" spans="1:46">
      <c r="A46" s="305"/>
      <c r="B46" s="305"/>
      <c r="C46" s="305"/>
      <c r="D46" s="305"/>
      <c r="E46" s="305"/>
      <c r="F46" s="305"/>
      <c r="G46" s="305"/>
      <c r="H46" s="305"/>
      <c r="I46" s="305"/>
      <c r="J46" s="305"/>
      <c r="K46" s="305"/>
      <c r="L46" s="305"/>
      <c r="M46" s="305"/>
      <c r="N46" s="305"/>
      <c r="O46" s="305"/>
      <c r="P46" s="305"/>
      <c r="Q46" s="305"/>
      <c r="R46" s="305"/>
      <c r="S46" s="305"/>
      <c r="T46" s="305"/>
      <c r="U46" s="305"/>
      <c r="V46" s="305"/>
      <c r="W46" s="305"/>
      <c r="X46" s="305"/>
      <c r="Y46" s="305"/>
      <c r="Z46" s="305"/>
      <c r="AA46" s="305"/>
      <c r="AB46" s="305"/>
      <c r="AC46" s="305"/>
      <c r="AD46" s="305"/>
      <c r="AE46" s="305"/>
      <c r="AF46" s="305"/>
      <c r="AG46" s="305"/>
      <c r="AH46" s="305"/>
      <c r="AI46" s="305"/>
      <c r="AJ46" s="305"/>
      <c r="AK46" s="305"/>
      <c r="AL46" s="305"/>
      <c r="AM46" s="305"/>
      <c r="AN46" s="305"/>
      <c r="AO46" s="305"/>
      <c r="AP46" s="305"/>
      <c r="AQ46" s="305"/>
      <c r="AR46" s="305"/>
      <c r="AS46" s="305"/>
      <c r="AT46" s="249"/>
    </row>
    <row r="47" spans="1:46" ht="17.25" customHeight="1">
      <c r="A47" s="306" t="s">
        <v>565</v>
      </c>
    </row>
    <row r="48" spans="1:46">
      <c r="A48" s="253"/>
      <c r="AK48" s="307" t="s">
        <v>566</v>
      </c>
      <c r="AL48" s="307"/>
      <c r="AM48" s="307"/>
      <c r="AN48" s="307"/>
      <c r="AO48" s="307"/>
      <c r="AP48" s="307"/>
      <c r="AQ48" s="308"/>
      <c r="AR48" s="307"/>
    </row>
    <row r="49" spans="1:44" ht="13.5" customHeight="1">
      <c r="A49" s="253"/>
      <c r="AK49" s="309"/>
      <c r="AL49" s="310"/>
      <c r="AM49" s="1100" t="s">
        <v>533</v>
      </c>
      <c r="AN49" s="1102" t="s">
        <v>567</v>
      </c>
      <c r="AO49" s="1103"/>
      <c r="AP49" s="1103"/>
      <c r="AQ49" s="1103"/>
      <c r="AR49" s="1104"/>
    </row>
    <row r="50" spans="1:44">
      <c r="A50" s="253"/>
      <c r="AK50" s="311"/>
      <c r="AL50" s="312"/>
      <c r="AM50" s="1101"/>
      <c r="AN50" s="313" t="s">
        <v>568</v>
      </c>
      <c r="AO50" s="314" t="s">
        <v>569</v>
      </c>
      <c r="AP50" s="315" t="s">
        <v>570</v>
      </c>
      <c r="AQ50" s="316" t="s">
        <v>571</v>
      </c>
      <c r="AR50" s="317" t="s">
        <v>572</v>
      </c>
    </row>
    <row r="51" spans="1:44">
      <c r="A51" s="253"/>
      <c r="AK51" s="309" t="s">
        <v>573</v>
      </c>
      <c r="AL51" s="310"/>
      <c r="AM51" s="318">
        <v>15541045</v>
      </c>
      <c r="AN51" s="319">
        <v>30281</v>
      </c>
      <c r="AO51" s="320">
        <v>-12.7</v>
      </c>
      <c r="AP51" s="321">
        <v>46457</v>
      </c>
      <c r="AQ51" s="322">
        <v>-3.4</v>
      </c>
      <c r="AR51" s="323">
        <v>-9.3000000000000007</v>
      </c>
    </row>
    <row r="52" spans="1:44">
      <c r="A52" s="253"/>
      <c r="AK52" s="324"/>
      <c r="AL52" s="325" t="s">
        <v>574</v>
      </c>
      <c r="AM52" s="326">
        <v>5548661</v>
      </c>
      <c r="AN52" s="327">
        <v>10811</v>
      </c>
      <c r="AO52" s="328">
        <v>6</v>
      </c>
      <c r="AP52" s="329">
        <v>24020</v>
      </c>
      <c r="AQ52" s="330">
        <v>-4.5999999999999996</v>
      </c>
      <c r="AR52" s="331">
        <v>10.6</v>
      </c>
    </row>
    <row r="53" spans="1:44">
      <c r="A53" s="253"/>
      <c r="AK53" s="309" t="s">
        <v>575</v>
      </c>
      <c r="AL53" s="310"/>
      <c r="AM53" s="318">
        <v>11684083</v>
      </c>
      <c r="AN53" s="319">
        <v>22851</v>
      </c>
      <c r="AO53" s="320">
        <v>-24.5</v>
      </c>
      <c r="AP53" s="321">
        <v>51849</v>
      </c>
      <c r="AQ53" s="322">
        <v>11.6</v>
      </c>
      <c r="AR53" s="323">
        <v>-36.1</v>
      </c>
    </row>
    <row r="54" spans="1:44">
      <c r="A54" s="253"/>
      <c r="AK54" s="324"/>
      <c r="AL54" s="325" t="s">
        <v>574</v>
      </c>
      <c r="AM54" s="326">
        <v>4964159</v>
      </c>
      <c r="AN54" s="327">
        <v>9709</v>
      </c>
      <c r="AO54" s="328">
        <v>-10.199999999999999</v>
      </c>
      <c r="AP54" s="329">
        <v>26326</v>
      </c>
      <c r="AQ54" s="330">
        <v>9.6</v>
      </c>
      <c r="AR54" s="331">
        <v>-19.8</v>
      </c>
    </row>
    <row r="55" spans="1:44">
      <c r="A55" s="253"/>
      <c r="AK55" s="309" t="s">
        <v>576</v>
      </c>
      <c r="AL55" s="310"/>
      <c r="AM55" s="318">
        <v>12867860</v>
      </c>
      <c r="AN55" s="319">
        <v>25257</v>
      </c>
      <c r="AO55" s="320">
        <v>10.5</v>
      </c>
      <c r="AP55" s="321">
        <v>52191</v>
      </c>
      <c r="AQ55" s="322">
        <v>0.7</v>
      </c>
      <c r="AR55" s="323">
        <v>9.8000000000000007</v>
      </c>
    </row>
    <row r="56" spans="1:44">
      <c r="A56" s="253"/>
      <c r="AK56" s="324"/>
      <c r="AL56" s="325" t="s">
        <v>574</v>
      </c>
      <c r="AM56" s="326">
        <v>6916960</v>
      </c>
      <c r="AN56" s="327">
        <v>13576</v>
      </c>
      <c r="AO56" s="328">
        <v>39.799999999999997</v>
      </c>
      <c r="AP56" s="329">
        <v>26807</v>
      </c>
      <c r="AQ56" s="330">
        <v>1.8</v>
      </c>
      <c r="AR56" s="331">
        <v>38</v>
      </c>
    </row>
    <row r="57" spans="1:44">
      <c r="A57" s="253"/>
      <c r="AK57" s="309" t="s">
        <v>577</v>
      </c>
      <c r="AL57" s="310"/>
      <c r="AM57" s="318">
        <v>13359482</v>
      </c>
      <c r="AN57" s="319">
        <v>26339</v>
      </c>
      <c r="AO57" s="320">
        <v>4.3</v>
      </c>
      <c r="AP57" s="321">
        <v>48105</v>
      </c>
      <c r="AQ57" s="322">
        <v>-7.8</v>
      </c>
      <c r="AR57" s="323">
        <v>12.1</v>
      </c>
    </row>
    <row r="58" spans="1:44">
      <c r="A58" s="253"/>
      <c r="AK58" s="324"/>
      <c r="AL58" s="325" t="s">
        <v>574</v>
      </c>
      <c r="AM58" s="326">
        <v>6038135</v>
      </c>
      <c r="AN58" s="327">
        <v>11905</v>
      </c>
      <c r="AO58" s="328">
        <v>-12.3</v>
      </c>
      <c r="AP58" s="329">
        <v>24072</v>
      </c>
      <c r="AQ58" s="330">
        <v>-10.199999999999999</v>
      </c>
      <c r="AR58" s="331">
        <v>-2.1</v>
      </c>
    </row>
    <row r="59" spans="1:44">
      <c r="A59" s="253"/>
      <c r="AK59" s="309" t="s">
        <v>578</v>
      </c>
      <c r="AL59" s="310"/>
      <c r="AM59" s="318">
        <v>11487107</v>
      </c>
      <c r="AN59" s="319">
        <v>22798</v>
      </c>
      <c r="AO59" s="320">
        <v>-13.4</v>
      </c>
      <c r="AP59" s="321">
        <v>47446</v>
      </c>
      <c r="AQ59" s="322">
        <v>-1.4</v>
      </c>
      <c r="AR59" s="323">
        <v>-12</v>
      </c>
    </row>
    <row r="60" spans="1:44">
      <c r="A60" s="253"/>
      <c r="AK60" s="324"/>
      <c r="AL60" s="325" t="s">
        <v>574</v>
      </c>
      <c r="AM60" s="326">
        <v>4912181</v>
      </c>
      <c r="AN60" s="327">
        <v>9749</v>
      </c>
      <c r="AO60" s="328">
        <v>-18.100000000000001</v>
      </c>
      <c r="AP60" s="329">
        <v>24371</v>
      </c>
      <c r="AQ60" s="330">
        <v>1.2</v>
      </c>
      <c r="AR60" s="331">
        <v>-19.3</v>
      </c>
    </row>
    <row r="61" spans="1:44">
      <c r="A61" s="253"/>
      <c r="AK61" s="309" t="s">
        <v>579</v>
      </c>
      <c r="AL61" s="332"/>
      <c r="AM61" s="318">
        <v>12987915</v>
      </c>
      <c r="AN61" s="319">
        <v>25505</v>
      </c>
      <c r="AO61" s="320">
        <v>-7.2</v>
      </c>
      <c r="AP61" s="321">
        <v>49210</v>
      </c>
      <c r="AQ61" s="333">
        <v>-0.1</v>
      </c>
      <c r="AR61" s="323">
        <v>-7.1</v>
      </c>
    </row>
    <row r="62" spans="1:44">
      <c r="A62" s="253"/>
      <c r="AK62" s="324"/>
      <c r="AL62" s="325" t="s">
        <v>574</v>
      </c>
      <c r="AM62" s="326">
        <v>5676019</v>
      </c>
      <c r="AN62" s="327">
        <v>11150</v>
      </c>
      <c r="AO62" s="328">
        <v>1</v>
      </c>
      <c r="AP62" s="329">
        <v>25119</v>
      </c>
      <c r="AQ62" s="330">
        <v>-0.4</v>
      </c>
      <c r="AR62" s="331">
        <v>1.4</v>
      </c>
    </row>
    <row r="63" spans="1:44">
      <c r="A63" s="253"/>
    </row>
    <row r="64" spans="1:44">
      <c r="A64" s="253"/>
    </row>
    <row r="65" spans="1:46">
      <c r="A65" s="253"/>
    </row>
    <row r="66" spans="1:46">
      <c r="A66" s="334"/>
      <c r="B66" s="305"/>
      <c r="C66" s="305"/>
      <c r="D66" s="305"/>
      <c r="E66" s="305"/>
      <c r="F66" s="305"/>
      <c r="G66" s="305"/>
      <c r="H66" s="305"/>
      <c r="I66" s="305"/>
      <c r="J66" s="305"/>
      <c r="K66" s="305"/>
      <c r="L66" s="305"/>
      <c r="M66" s="305"/>
      <c r="N66" s="305"/>
      <c r="O66" s="305"/>
      <c r="P66" s="305"/>
      <c r="Q66" s="305"/>
      <c r="R66" s="305"/>
      <c r="S66" s="305"/>
      <c r="T66" s="305"/>
      <c r="U66" s="305"/>
      <c r="V66" s="305"/>
      <c r="W66" s="305"/>
      <c r="X66" s="305"/>
      <c r="Y66" s="305"/>
      <c r="Z66" s="305"/>
      <c r="AA66" s="305"/>
      <c r="AB66" s="305"/>
      <c r="AC66" s="305"/>
      <c r="AD66" s="305"/>
      <c r="AE66" s="305"/>
      <c r="AF66" s="305"/>
      <c r="AG66" s="305"/>
      <c r="AH66" s="305"/>
      <c r="AI66" s="305"/>
      <c r="AJ66" s="305"/>
      <c r="AK66" s="305"/>
      <c r="AL66" s="305"/>
      <c r="AM66" s="305"/>
      <c r="AN66" s="305"/>
      <c r="AO66" s="305"/>
      <c r="AP66" s="305"/>
      <c r="AQ66" s="305"/>
      <c r="AR66" s="305"/>
      <c r="AS66" s="335"/>
    </row>
    <row r="67" spans="1:46" ht="13.5" hidden="1" customHeight="1">
      <c r="AS67" s="249"/>
      <c r="AT67" s="249"/>
    </row>
    <row r="70" spans="1:46" hidden="1"/>
    <row r="71" spans="1:46" hidden="1"/>
    <row r="72" spans="1:46" hidden="1"/>
    <row r="73" spans="1:46" hidden="1"/>
  </sheetData>
  <sheetProtection algorithmName="SHA-512" hashValue="AsN4WwaTCFY9CskZHWc0u3UhqQsX79UktbNA4koAW5cCxH2mJTHVago7ysQlf1Y95iapCxy75OC707s18to/zw==" saltValue="CV3TDvHytFpuHOkNBHqol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55" zoomScaleNormal="55" zoomScaleSheetLayoutView="55" workbookViewId="0"/>
  </sheetViews>
  <sheetFormatPr defaultColWidth="0" defaultRowHeight="13.5" customHeight="1" zeroHeight="1"/>
  <cols>
    <col min="1" max="125" width="2.5" style="248" customWidth="1"/>
    <col min="126" max="16384" width="9" style="247" hidden="1"/>
  </cols>
  <sheetData>
    <row r="1" spans="2:125" ht="13.5" customHeight="1">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c r="B2" s="247"/>
      <c r="DG2" s="247"/>
    </row>
    <row r="3" spans="2:12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row r="5" spans="2:125"/>
    <row r="6" spans="2:125"/>
    <row r="7" spans="2:125"/>
    <row r="8" spans="2:125"/>
    <row r="9" spans="2:125">
      <c r="DU9" s="247"/>
    </row>
    <row r="10" spans="2:125"/>
    <row r="11" spans="2:125"/>
    <row r="12" spans="2:125"/>
    <row r="13" spans="2:125"/>
    <row r="14" spans="2:125"/>
    <row r="15" spans="2:125"/>
    <row r="16" spans="2:125"/>
    <row r="17" spans="125:125">
      <c r="DU17" s="247"/>
    </row>
    <row r="18" spans="125:125"/>
    <row r="19" spans="125:125"/>
    <row r="20" spans="125:125">
      <c r="DU20" s="247"/>
    </row>
    <row r="21" spans="125:125">
      <c r="DU21" s="247"/>
    </row>
    <row r="22" spans="125:125"/>
    <row r="23" spans="125:125"/>
    <row r="24" spans="125:125"/>
    <row r="25" spans="125:125"/>
    <row r="26" spans="125:125"/>
    <row r="27" spans="125:125"/>
    <row r="28" spans="125:125">
      <c r="DU28" s="247"/>
    </row>
    <row r="29" spans="125:125"/>
    <row r="30" spans="125:125"/>
    <row r="31" spans="125:125"/>
    <row r="32" spans="125:125"/>
    <row r="33" spans="2:125">
      <c r="B33" s="247"/>
      <c r="G33" s="247"/>
      <c r="I33" s="247"/>
    </row>
    <row r="34" spans="2:125">
      <c r="C34" s="247"/>
      <c r="P34" s="247"/>
      <c r="DE34" s="247"/>
      <c r="DH34" s="247"/>
    </row>
    <row r="35" spans="2:125">
      <c r="D35" s="247"/>
      <c r="E35" s="247"/>
      <c r="DG35" s="247"/>
      <c r="DJ35" s="247"/>
      <c r="DP35" s="247"/>
      <c r="DQ35" s="247"/>
      <c r="DR35" s="247"/>
      <c r="DS35" s="247"/>
      <c r="DT35" s="247"/>
      <c r="DU35" s="247"/>
    </row>
    <row r="36" spans="2:12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c r="DU37" s="247"/>
    </row>
    <row r="38" spans="2:125">
      <c r="DT38" s="247"/>
      <c r="DU38" s="247"/>
    </row>
    <row r="39" spans="2:125"/>
    <row r="40" spans="2:125">
      <c r="DH40" s="247"/>
    </row>
    <row r="41" spans="2:125">
      <c r="DE41" s="247"/>
    </row>
    <row r="42" spans="2:125">
      <c r="DG42" s="247"/>
      <c r="DJ42" s="247"/>
    </row>
    <row r="43" spans="2:12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c r="DU44" s="247"/>
    </row>
    <row r="45" spans="2:125"/>
    <row r="46" spans="2:125"/>
    <row r="47" spans="2:125"/>
    <row r="48" spans="2:125">
      <c r="DT48" s="247"/>
      <c r="DU48" s="247"/>
    </row>
    <row r="49" spans="120:125">
      <c r="DU49" s="247"/>
    </row>
    <row r="50" spans="120:125">
      <c r="DU50" s="247"/>
    </row>
    <row r="51" spans="120:125">
      <c r="DP51" s="247"/>
      <c r="DQ51" s="247"/>
      <c r="DR51" s="247"/>
      <c r="DS51" s="247"/>
      <c r="DT51" s="247"/>
      <c r="DU51" s="247"/>
    </row>
    <row r="52" spans="120:125"/>
    <row r="53" spans="120:125"/>
    <row r="54" spans="120:125">
      <c r="DU54" s="247"/>
    </row>
    <row r="55" spans="120:125"/>
    <row r="56" spans="120:125"/>
    <row r="57" spans="120:125"/>
    <row r="58" spans="120:125">
      <c r="DU58" s="247"/>
    </row>
    <row r="59" spans="120:125"/>
    <row r="60" spans="120:125"/>
    <row r="61" spans="120:125"/>
    <row r="62" spans="120:125"/>
    <row r="63" spans="120:125">
      <c r="DU63" s="247"/>
    </row>
    <row r="64" spans="120:125">
      <c r="DT64" s="247"/>
      <c r="DU64" s="247"/>
    </row>
    <row r="65" spans="123:125"/>
    <row r="66" spans="123:125"/>
    <row r="67" spans="123:125"/>
    <row r="68" spans="123:125"/>
    <row r="69" spans="123:125">
      <c r="DS69" s="247"/>
      <c r="DT69" s="247"/>
      <c r="DU69" s="247"/>
    </row>
    <row r="70" spans="123:125"/>
    <row r="71" spans="123:125"/>
    <row r="72" spans="123:125"/>
    <row r="73" spans="123:125"/>
    <row r="74" spans="123:125"/>
    <row r="75" spans="123:125"/>
    <row r="76" spans="123:125"/>
    <row r="77" spans="123:125"/>
    <row r="78" spans="123:125"/>
    <row r="79" spans="123:125"/>
    <row r="80" spans="123:125"/>
    <row r="81" spans="116:125"/>
    <row r="82" spans="116:125">
      <c r="DL82" s="247"/>
    </row>
    <row r="83" spans="116:125">
      <c r="DM83" s="247"/>
      <c r="DN83" s="247"/>
      <c r="DO83" s="247"/>
      <c r="DP83" s="247"/>
      <c r="DQ83" s="247"/>
      <c r="DR83" s="247"/>
      <c r="DS83" s="247"/>
      <c r="DT83" s="247"/>
      <c r="DU83" s="247"/>
    </row>
    <row r="84" spans="116:125"/>
    <row r="85" spans="116:125"/>
    <row r="86" spans="116:125"/>
    <row r="87" spans="116:125"/>
    <row r="88" spans="116:125">
      <c r="DU88" s="247"/>
    </row>
    <row r="89" spans="116:125"/>
    <row r="90" spans="116:125"/>
    <row r="91" spans="116:125"/>
    <row r="92" spans="116:125" ht="13.5" customHeight="1"/>
    <row r="93" spans="116:125" ht="13.5" customHeight="1"/>
    <row r="94" spans="116:125" ht="13.5" customHeight="1">
      <c r="DS94" s="247"/>
      <c r="DT94" s="247"/>
      <c r="DU94" s="247"/>
    </row>
    <row r="95" spans="116:125" ht="13.5" customHeight="1">
      <c r="DU95" s="247"/>
    </row>
    <row r="96" spans="116:125" ht="13.5" customHeight="1"/>
    <row r="97" spans="124:125" ht="13.5" customHeight="1"/>
    <row r="98" spans="124:125" ht="13.5" customHeight="1"/>
    <row r="99" spans="124:125" ht="13.5" customHeight="1"/>
    <row r="100" spans="124:125" ht="13.5" customHeight="1"/>
    <row r="101" spans="124:125" ht="13.5" customHeight="1">
      <c r="DU101" s="247"/>
    </row>
    <row r="102" spans="124:125" ht="13.5" customHeight="1"/>
    <row r="103" spans="124:125" ht="13.5" customHeight="1"/>
    <row r="104" spans="124:125" ht="13.5" customHeight="1">
      <c r="DT104" s="247"/>
      <c r="DU104" s="247"/>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47" t="s">
        <v>581</v>
      </c>
    </row>
    <row r="121" spans="125:125" ht="13.5" hidden="1" customHeight="1">
      <c r="DU121" s="247"/>
    </row>
  </sheetData>
  <sheetProtection algorithmName="SHA-512" hashValue="gkBZ2noNAFtpj+Enkk0NiVp2YrFz/rl2RqxZ/Pst5isOMn2TRXFry+E4cgGWgGy+HM4+XQ5A/OYLcpw/MRtE6Q==" saltValue="PchIXxW7y8oIndUm3GkXD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55" zoomScaleNormal="55" zoomScaleSheetLayoutView="55" workbookViewId="0"/>
  </sheetViews>
  <sheetFormatPr defaultColWidth="0" defaultRowHeight="13.5" customHeight="1" zeroHeight="1"/>
  <cols>
    <col min="1" max="125" width="2.5" style="248" customWidth="1"/>
    <col min="126" max="142" width="0" style="247" hidden="1" customWidth="1"/>
    <col min="143" max="16384" width="9" style="247" hidden="1"/>
  </cols>
  <sheetData>
    <row r="1" spans="1:125" ht="13.5" customHeight="1">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c r="B2" s="247"/>
      <c r="T2" s="247"/>
    </row>
    <row r="3" spans="1:12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47"/>
      <c r="G33" s="247"/>
      <c r="I33" s="247"/>
    </row>
    <row r="34" spans="2:125">
      <c r="C34" s="247"/>
      <c r="P34" s="247"/>
      <c r="R34" s="247"/>
      <c r="U34" s="247"/>
    </row>
    <row r="35" spans="2:12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c r="F36" s="247"/>
      <c r="H36" s="247"/>
      <c r="J36" s="247"/>
      <c r="K36" s="247"/>
      <c r="L36" s="247"/>
      <c r="M36" s="247"/>
      <c r="N36" s="247"/>
      <c r="O36" s="247"/>
      <c r="Q36" s="247"/>
      <c r="S36" s="247"/>
      <c r="V36" s="247"/>
    </row>
    <row r="37" spans="2:125"/>
    <row r="38" spans="2:125"/>
    <row r="39" spans="2:125"/>
    <row r="40" spans="2:125">
      <c r="U40" s="247"/>
    </row>
    <row r="41" spans="2:125">
      <c r="R41" s="247"/>
    </row>
    <row r="42" spans="2:12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c r="Q43" s="247"/>
      <c r="S43" s="247"/>
      <c r="V43" s="247"/>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48" t="s">
        <v>582</v>
      </c>
    </row>
  </sheetData>
  <sheetProtection algorithmName="SHA-512" hashValue="uB38KDa1WgYS2ZFtEAtYoPN8pKoke/2xJP+aEdZ/Hc8DGQ2FyxOQqpGR3myGQVokvaHjGcQ6aStpKttUX5X4KQ==" saltValue="duLQPZKEfKy4cvYheynra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583</v>
      </c>
      <c r="G46" s="8" t="s">
        <v>584</v>
      </c>
      <c r="H46" s="8" t="s">
        <v>585</v>
      </c>
      <c r="I46" s="8" t="s">
        <v>586</v>
      </c>
      <c r="J46" s="9" t="s">
        <v>587</v>
      </c>
    </row>
    <row r="47" spans="2:10" ht="57.75" customHeight="1">
      <c r="B47" s="10"/>
      <c r="C47" s="1126" t="s">
        <v>3</v>
      </c>
      <c r="D47" s="1126"/>
      <c r="E47" s="1127"/>
      <c r="F47" s="11">
        <v>16.7</v>
      </c>
      <c r="G47" s="12">
        <v>17.399999999999999</v>
      </c>
      <c r="H47" s="12">
        <v>17.11</v>
      </c>
      <c r="I47" s="12">
        <v>16.34</v>
      </c>
      <c r="J47" s="13">
        <v>16.420000000000002</v>
      </c>
    </row>
    <row r="48" spans="2:10" ht="57.75" customHeight="1">
      <c r="B48" s="14"/>
      <c r="C48" s="1128" t="s">
        <v>4</v>
      </c>
      <c r="D48" s="1128"/>
      <c r="E48" s="1129"/>
      <c r="F48" s="15">
        <v>3.1</v>
      </c>
      <c r="G48" s="16">
        <v>2.78</v>
      </c>
      <c r="H48" s="16">
        <v>2.66</v>
      </c>
      <c r="I48" s="16">
        <v>3.14</v>
      </c>
      <c r="J48" s="17">
        <v>3.73</v>
      </c>
    </row>
    <row r="49" spans="2:10" ht="57.75" customHeight="1" thickBot="1">
      <c r="B49" s="18"/>
      <c r="C49" s="1130" t="s">
        <v>5</v>
      </c>
      <c r="D49" s="1130"/>
      <c r="E49" s="1131"/>
      <c r="F49" s="19" t="s">
        <v>588</v>
      </c>
      <c r="G49" s="20" t="s">
        <v>589</v>
      </c>
      <c r="H49" s="20" t="s">
        <v>590</v>
      </c>
      <c r="I49" s="20" t="s">
        <v>591</v>
      </c>
      <c r="J49" s="21" t="s">
        <v>592</v>
      </c>
    </row>
    <row r="50" spans="2:10"/>
  </sheetData>
  <sheetProtection algorithmName="SHA-512" hashValue="oloTl921d8NEXrBziHFcDv2Ee5fPmGW72FKvejfB6R7d9LWUx4N3kZfp64gZ9Ht8o5GlkfRakhBN3z9j+FB75Q==" saltValue="xYQGoB9pFgXxgSRr+2ePT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2024-03-27T07:22:58Z</cp:lastPrinted>
  <dcterms:created xsi:type="dcterms:W3CDTF">2024-02-05T03:06:40Z</dcterms:created>
  <dcterms:modified xsi:type="dcterms:W3CDTF">2024-09-20T04:11:57Z</dcterms:modified>
  <cp:category/>
</cp:coreProperties>
</file>