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♦保健統計年報♦\【作成中】令和3年版保健統計年報\◎第8章 済\ＨＰ掲載用\"/>
    </mc:Choice>
  </mc:AlternateContent>
  <xr:revisionPtr revIDLastSave="0" documentId="13_ncr:1_{BEBC0952-D0F8-4B34-A70F-39CFD7DB7EA4}" xr6:coauthVersionLast="36" xr6:coauthVersionMax="36" xr10:uidLastSave="{00000000-0000-0000-0000-000000000000}"/>
  <bookViews>
    <workbookView xWindow="0" yWindow="0" windowWidth="19200" windowHeight="6320" xr2:uid="{E9BA7AD1-6586-4078-9D58-C7A6FB9B1260}"/>
  </bookViews>
  <sheets>
    <sheet name="１表" sheetId="1" r:id="rId1"/>
    <sheet name="２表" sheetId="2" r:id="rId2"/>
    <sheet name="３表" sheetId="3" r:id="rId3"/>
  </sheets>
  <definedNames>
    <definedName name="_xlnm.Print_Area" localSheetId="0">'１表'!$A$1:$AC$34</definedName>
    <definedName name="_xlnm.Print_Area" localSheetId="1">'２表'!$A$1:$O$34</definedName>
    <definedName name="_xlnm.Print_Area" localSheetId="2">'３表'!$A$1:$S$34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3" l="1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I8" i="3"/>
  <c r="C8" i="3" s="1"/>
  <c r="H8" i="3"/>
  <c r="B8" i="3" s="1"/>
  <c r="G8" i="3"/>
  <c r="F8" i="3"/>
  <c r="E8" i="3"/>
  <c r="D8" i="3"/>
  <c r="S7" i="3"/>
  <c r="R7" i="3"/>
  <c r="Q7" i="3"/>
  <c r="P7" i="3"/>
  <c r="O7" i="3"/>
  <c r="N7" i="3"/>
  <c r="B7" i="3" s="1"/>
  <c r="M7" i="3"/>
  <c r="L7" i="3"/>
  <c r="K7" i="3"/>
  <c r="J7" i="3"/>
  <c r="I7" i="3"/>
  <c r="H7" i="3"/>
  <c r="G7" i="3"/>
  <c r="F7" i="3"/>
  <c r="E7" i="3"/>
  <c r="D7" i="3"/>
  <c r="C7" i="3"/>
  <c r="S6" i="3"/>
  <c r="R6" i="3"/>
  <c r="Q6" i="3"/>
  <c r="P6" i="3"/>
  <c r="O6" i="3"/>
  <c r="N6" i="3"/>
  <c r="M6" i="3"/>
  <c r="L6" i="3"/>
  <c r="K6" i="3"/>
  <c r="J6" i="3"/>
  <c r="I6" i="3"/>
  <c r="C6" i="3" s="1"/>
  <c r="H6" i="3"/>
  <c r="B6" i="3" s="1"/>
  <c r="G6" i="3"/>
  <c r="F6" i="3"/>
  <c r="E6" i="3"/>
  <c r="D6" i="3"/>
  <c r="O34" i="2"/>
  <c r="N34" i="2"/>
  <c r="M34" i="2"/>
  <c r="L34" i="2"/>
  <c r="K34" i="2"/>
  <c r="J34" i="2"/>
  <c r="B34" i="2" s="1"/>
  <c r="I34" i="2"/>
  <c r="H34" i="2"/>
  <c r="G34" i="2"/>
  <c r="F34" i="2"/>
  <c r="E34" i="2"/>
  <c r="C34" i="2" s="1"/>
  <c r="D34" i="2"/>
  <c r="O33" i="2"/>
  <c r="N33" i="2"/>
  <c r="M33" i="2"/>
  <c r="L33" i="2"/>
  <c r="K33" i="2"/>
  <c r="J33" i="2"/>
  <c r="I33" i="2"/>
  <c r="H33" i="2"/>
  <c r="G33" i="2"/>
  <c r="F33" i="2"/>
  <c r="E33" i="2"/>
  <c r="C33" i="2" s="1"/>
  <c r="D33" i="2"/>
  <c r="B33" i="2" s="1"/>
  <c r="O32" i="2"/>
  <c r="N32" i="2"/>
  <c r="B32" i="2" s="1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C31" i="2" s="1"/>
  <c r="D31" i="2"/>
  <c r="B31" i="2" s="1"/>
  <c r="O30" i="2"/>
  <c r="N30" i="2"/>
  <c r="M30" i="2"/>
  <c r="L30" i="2"/>
  <c r="K30" i="2"/>
  <c r="J30" i="2"/>
  <c r="I30" i="2"/>
  <c r="H30" i="2"/>
  <c r="G30" i="2"/>
  <c r="F30" i="2"/>
  <c r="E30" i="2"/>
  <c r="C30" i="2" s="1"/>
  <c r="D30" i="2"/>
  <c r="B30" i="2" s="1"/>
  <c r="O29" i="2"/>
  <c r="N29" i="2"/>
  <c r="M29" i="2"/>
  <c r="L29" i="2"/>
  <c r="K29" i="2"/>
  <c r="J29" i="2"/>
  <c r="I29" i="2"/>
  <c r="C29" i="2" s="1"/>
  <c r="H29" i="2"/>
  <c r="B29" i="2" s="1"/>
  <c r="G29" i="2"/>
  <c r="F29" i="2"/>
  <c r="E29" i="2"/>
  <c r="D29" i="2"/>
  <c r="O8" i="2"/>
  <c r="N8" i="2"/>
  <c r="M8" i="2"/>
  <c r="L8" i="2"/>
  <c r="K8" i="2"/>
  <c r="K6" i="2" s="1"/>
  <c r="J8" i="2"/>
  <c r="J6" i="2" s="1"/>
  <c r="I8" i="2"/>
  <c r="H8" i="2"/>
  <c r="G8" i="2"/>
  <c r="F8" i="2"/>
  <c r="E8" i="2"/>
  <c r="D8" i="2"/>
  <c r="O7" i="2"/>
  <c r="N7" i="2"/>
  <c r="M7" i="2"/>
  <c r="M6" i="2" s="1"/>
  <c r="L7" i="2"/>
  <c r="L6" i="2" s="1"/>
  <c r="K7" i="2"/>
  <c r="J7" i="2"/>
  <c r="I7" i="2"/>
  <c r="H7" i="2"/>
  <c r="G7" i="2"/>
  <c r="F7" i="2"/>
  <c r="E7" i="2"/>
  <c r="C7" i="2" s="1"/>
  <c r="D7" i="2"/>
  <c r="B7" i="2" s="1"/>
  <c r="O6" i="2"/>
  <c r="N6" i="2"/>
  <c r="I6" i="2"/>
  <c r="H6" i="2"/>
  <c r="G6" i="2"/>
  <c r="F6" i="2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D6" i="2" l="1"/>
  <c r="B6" i="2" s="1"/>
  <c r="E6" i="2"/>
  <c r="C6" i="2" s="1"/>
  <c r="B8" i="2"/>
  <c r="C8" i="2"/>
</calcChain>
</file>

<file path=xl/sharedStrings.xml><?xml version="1.0" encoding="utf-8"?>
<sst xmlns="http://schemas.openxmlformats.org/spreadsheetml/2006/main" count="203" uniqueCount="68">
  <si>
    <t>第１表　個別健康教育の実施状況-市町別</t>
    <rPh sb="0" eb="1">
      <t>ダイ</t>
    </rPh>
    <rPh sb="2" eb="3">
      <t>ヒョウ</t>
    </rPh>
    <rPh sb="4" eb="6">
      <t>コベツ</t>
    </rPh>
    <rPh sb="6" eb="8">
      <t>ケンコウ</t>
    </rPh>
    <rPh sb="8" eb="10">
      <t>キョウイク</t>
    </rPh>
    <rPh sb="11" eb="13">
      <t>ジッシ</t>
    </rPh>
    <rPh sb="13" eb="15">
      <t>ジョウキョウ</t>
    </rPh>
    <rPh sb="16" eb="18">
      <t>シチョウ</t>
    </rPh>
    <rPh sb="18" eb="19">
      <t>ベツ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</si>
  <si>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</si>
  <si>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</si>
  <si>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高血圧</t>
    <rPh sb="0" eb="3">
      <t>コウケツアツ</t>
    </rPh>
    <phoneticPr fontId="4"/>
  </si>
  <si>
    <t>脂質異常症</t>
    <rPh sb="0" eb="2">
      <t>シシツ</t>
    </rPh>
    <rPh sb="2" eb="4">
      <t>イジョウ</t>
    </rPh>
    <rPh sb="4" eb="5">
      <t>ショウ</t>
    </rPh>
    <phoneticPr fontId="4"/>
  </si>
  <si>
    <t>糖尿病</t>
    <rPh sb="0" eb="3">
      <t>トウニョウビョウ</t>
    </rPh>
    <phoneticPr fontId="4"/>
  </si>
  <si>
    <t>喫煙</t>
    <rPh sb="0" eb="2">
      <t>キツエン</t>
    </rPh>
    <phoneticPr fontId="8"/>
  </si>
  <si>
    <t>個別健康教育対象者（ア）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</si>
  <si>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個別健康教育対象者（イ）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</si>
  <si>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開始者</t>
    <rPh sb="0" eb="2">
      <t>カイシ</t>
    </rPh>
    <rPh sb="2" eb="3">
      <t>モノ</t>
    </rPh>
    <phoneticPr fontId="4"/>
  </si>
  <si>
    <t>終了者</t>
    <rPh sb="0" eb="2">
      <t>シュウリョウ</t>
    </rPh>
    <rPh sb="2" eb="3">
      <t>モノ</t>
    </rPh>
    <phoneticPr fontId="4"/>
  </si>
  <si>
    <t>市町村
実施</t>
    <rPh sb="0" eb="3">
      <t>シチョウソン</t>
    </rPh>
    <rPh sb="4" eb="6">
      <t>ジッシ</t>
    </rPh>
    <phoneticPr fontId="4"/>
  </si>
  <si>
    <t>医療機
関委託</t>
    <rPh sb="0" eb="2">
      <t>イリョウ</t>
    </rPh>
    <rPh sb="2" eb="3">
      <t>キ</t>
    </rPh>
    <rPh sb="4" eb="5">
      <t>セキ</t>
    </rPh>
    <rPh sb="5" eb="7">
      <t>イタク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</si>
  <si>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</si>
  <si>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</si>
  <si>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</si>
  <si>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</si>
  <si>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</si>
  <si>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</si>
  <si>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</si>
  <si>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</si>
  <si>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</si>
  <si>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</si>
  <si>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</si>
  <si>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</si>
  <si>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</si>
  <si>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</si>
  <si>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</si>
  <si>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</si>
  <si>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</si>
  <si>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</si>
  <si>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</si>
  <si>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</si>
  <si>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</si>
  <si>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</si>
  <si>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</si>
  <si>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</si>
  <si>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</si>
  <si>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</si>
  <si>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</si>
  <si>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</si>
  <si>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</si>
  <si>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第２表　集団健康教育等の実施状況 - 市町別</t>
    <rPh sb="0" eb="1">
      <t>ダイ</t>
    </rPh>
    <rPh sb="2" eb="3">
      <t>ヒョウ</t>
    </rPh>
    <rPh sb="4" eb="6">
      <t>シュウダン</t>
    </rPh>
    <rPh sb="6" eb="8">
      <t>ケンコウ</t>
    </rPh>
    <rPh sb="8" eb="10">
      <t>キョウイク</t>
    </rPh>
    <rPh sb="10" eb="11">
      <t>トウ</t>
    </rPh>
    <rPh sb="12" eb="14">
      <t>ジッシ</t>
    </rPh>
    <rPh sb="14" eb="16">
      <t>ジョウキョウ</t>
    </rPh>
    <rPh sb="19" eb="21">
      <t>シチョウ</t>
    </rPh>
    <rPh sb="21" eb="22">
      <t>ベツ</t>
    </rPh>
    <phoneticPr fontId="4"/>
  </si>
  <si>
    <t>令和２年度</t>
    <phoneticPr fontId="4"/>
  </si>
  <si>
    <t>市町</t>
    <rPh sb="0" eb="2">
      <t>シチョウ</t>
    </rPh>
    <phoneticPr fontId="4"/>
  </si>
  <si>
    <t>計</t>
    <rPh sb="0" eb="1">
      <t>ケイ</t>
    </rPh>
    <phoneticPr fontId="4"/>
  </si>
  <si>
    <t>集団健康教育</t>
    <rPh sb="0" eb="2">
      <t>シュウダン</t>
    </rPh>
    <rPh sb="2" eb="4">
      <t>ケンコウ</t>
    </rPh>
    <rPh sb="4" eb="6">
      <t>キョウイク</t>
    </rPh>
    <phoneticPr fontId="4"/>
  </si>
  <si>
    <t>集団健康教育</t>
  </si>
  <si>
    <t>歯周疾患</t>
    <rPh sb="0" eb="2">
      <t>シシュウ</t>
    </rPh>
    <rPh sb="2" eb="4">
      <t>シッカン</t>
    </rPh>
    <phoneticPr fontId="4"/>
  </si>
  <si>
    <t>ロコモティブシンドローム（運動器症候群）</t>
    <rPh sb="13" eb="15">
      <t>ウンドウ</t>
    </rPh>
    <rPh sb="15" eb="16">
      <t>キ</t>
    </rPh>
    <rPh sb="16" eb="19">
      <t>ショウコウグン</t>
    </rPh>
    <phoneticPr fontId="4"/>
  </si>
  <si>
    <t>慢性閉塞性肺疾患（COPD）</t>
    <rPh sb="0" eb="2">
      <t>マンセイ</t>
    </rPh>
    <rPh sb="2" eb="5">
      <t>ヘイソクセイ</t>
    </rPh>
    <rPh sb="5" eb="6">
      <t>ハイ</t>
    </rPh>
    <rPh sb="6" eb="8">
      <t>シッカン</t>
    </rPh>
    <phoneticPr fontId="4"/>
  </si>
  <si>
    <t>病態別</t>
    <rPh sb="0" eb="2">
      <t>ビョウタイ</t>
    </rPh>
    <rPh sb="2" eb="3">
      <t>ベツ</t>
    </rPh>
    <phoneticPr fontId="4"/>
  </si>
  <si>
    <t>薬</t>
    <rPh sb="0" eb="1">
      <t>クスリ</t>
    </rPh>
    <phoneticPr fontId="4"/>
  </si>
  <si>
    <t>一般</t>
    <rPh sb="0" eb="2">
      <t>イッパン</t>
    </rPh>
    <phoneticPr fontId="4"/>
  </si>
  <si>
    <t>開催回数</t>
    <rPh sb="0" eb="2">
      <t>カイサイ</t>
    </rPh>
    <rPh sb="2" eb="4">
      <t>カイスウ</t>
    </rPh>
    <phoneticPr fontId="4"/>
  </si>
  <si>
    <t>参加延人員</t>
    <rPh sb="0" eb="2">
      <t>サンカ</t>
    </rPh>
    <rPh sb="2" eb="5">
      <t>ノベジンイン</t>
    </rPh>
    <phoneticPr fontId="4"/>
  </si>
  <si>
    <t>参加延人員</t>
    <rPh sb="0" eb="2">
      <t>サンカ</t>
    </rPh>
    <rPh sb="2" eb="3">
      <t>ノベ</t>
    </rPh>
    <rPh sb="3" eb="5">
      <t>ジンイン</t>
    </rPh>
    <phoneticPr fontId="4"/>
  </si>
  <si>
    <t>第３表　健康相談の開催回数・被指導延人員 - 市町別</t>
    <rPh sb="0" eb="1">
      <t>ダイ</t>
    </rPh>
    <rPh sb="2" eb="3">
      <t>ヒョウ</t>
    </rPh>
    <rPh sb="4" eb="6">
      <t>ケンコウ</t>
    </rPh>
    <rPh sb="6" eb="8">
      <t>ソウダン</t>
    </rPh>
    <rPh sb="9" eb="11">
      <t>カイサイ</t>
    </rPh>
    <rPh sb="11" eb="13">
      <t>カイスウ</t>
    </rPh>
    <rPh sb="14" eb="15">
      <t>ヒ</t>
    </rPh>
    <rPh sb="15" eb="17">
      <t>シドウ</t>
    </rPh>
    <rPh sb="17" eb="18">
      <t>ノ</t>
    </rPh>
    <rPh sb="18" eb="20">
      <t>ジンイン</t>
    </rPh>
    <rPh sb="23" eb="25">
      <t>シチョウ</t>
    </rPh>
    <rPh sb="25" eb="26">
      <t>ベツ</t>
    </rPh>
    <phoneticPr fontId="4"/>
  </si>
  <si>
    <t xml:space="preserve"> </t>
    <phoneticPr fontId="4"/>
  </si>
  <si>
    <t>総数</t>
    <rPh sb="0" eb="2">
      <t>ソウスウ</t>
    </rPh>
    <phoneticPr fontId="4"/>
  </si>
  <si>
    <t>重点健康相談</t>
    <rPh sb="0" eb="2">
      <t>ジュウテン</t>
    </rPh>
    <rPh sb="2" eb="4">
      <t>ケンコウ</t>
    </rPh>
    <rPh sb="4" eb="6">
      <t>ソウダン</t>
    </rPh>
    <phoneticPr fontId="4"/>
  </si>
  <si>
    <t>総合健康相談</t>
    <rPh sb="0" eb="2">
      <t>ソウゴウ</t>
    </rPh>
    <rPh sb="2" eb="4">
      <t>ケンコウ</t>
    </rPh>
    <rPh sb="4" eb="6">
      <t>ソウダン</t>
    </rPh>
    <phoneticPr fontId="4"/>
  </si>
  <si>
    <t>開催回数</t>
  </si>
  <si>
    <t>被指導延人員</t>
    <rPh sb="5" eb="6">
      <t>イン</t>
    </rPh>
    <phoneticPr fontId="4"/>
  </si>
  <si>
    <t>骨粗鬆症</t>
    <rPh sb="0" eb="4">
      <t>コツソショウショウ</t>
    </rPh>
    <phoneticPr fontId="4"/>
  </si>
  <si>
    <t>女性の健康</t>
    <rPh sb="0" eb="2">
      <t>ジョセイ</t>
    </rPh>
    <rPh sb="3" eb="5">
      <t>ケンコウ</t>
    </rPh>
    <phoneticPr fontId="4"/>
  </si>
  <si>
    <t>病態別</t>
    <rPh sb="0" eb="1">
      <t>ビョウ</t>
    </rPh>
    <rPh sb="1" eb="2">
      <t>タイ</t>
    </rPh>
    <rPh sb="2" eb="3">
      <t>ベツ</t>
    </rPh>
    <phoneticPr fontId="4"/>
  </si>
  <si>
    <t>被指導延人員</t>
    <rPh sb="0" eb="1">
      <t>ヒ</t>
    </rPh>
    <rPh sb="1" eb="3">
      <t>シドウ</t>
    </rPh>
    <rPh sb="5" eb="6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</si>
</sst>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8"/>
      <name val="HG創英角ｺﾞｼｯｸUB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1" fontId="1" fillId="0" borderId="0" xfId="1" applyNumberFormat="1" applyFont="1" applyFill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shrinkToFit="1"/>
    </xf>
    <xf numFmtId="176" fontId="11" fillId="0" borderId="0" xfId="2" applyNumberFormat="1" applyFont="1" applyBorder="1" applyAlignment="1">
      <alignment horizontal="right" vertical="center" shrinkToFit="1"/>
    </xf>
    <xf numFmtId="176" fontId="1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Font="1" applyBorder="1"/>
    <xf numFmtId="49" fontId="7" fillId="0" borderId="5" xfId="2" applyNumberFormat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176" fontId="11" fillId="0" borderId="9" xfId="2" applyNumberFormat="1" applyFont="1" applyBorder="1" applyAlignment="1">
      <alignment horizontal="right" vertical="center" shrinkToFit="1"/>
    </xf>
    <xf numFmtId="176" fontId="11" fillId="0" borderId="10" xfId="2" applyNumberFormat="1" applyFont="1" applyBorder="1" applyAlignment="1">
      <alignment horizontal="right" vertical="center" shrinkToFit="1"/>
    </xf>
    <xf numFmtId="176" fontId="11" fillId="0" borderId="11" xfId="2" applyNumberFormat="1" applyFont="1" applyBorder="1" applyAlignment="1">
      <alignment horizontal="right" vertical="center" shrinkToFit="1"/>
    </xf>
    <xf numFmtId="176" fontId="11" fillId="0" borderId="12" xfId="2" applyNumberFormat="1" applyFont="1" applyBorder="1" applyAlignment="1">
      <alignment horizontal="right" vertical="center" shrinkToFit="1"/>
    </xf>
    <xf numFmtId="176" fontId="11" fillId="0" borderId="13" xfId="2" applyNumberFormat="1" applyFont="1" applyBorder="1" applyAlignment="1">
      <alignment horizontal="right" vertical="center" shrinkToFit="1"/>
    </xf>
    <xf numFmtId="49" fontId="7" fillId="0" borderId="6" xfId="2" applyNumberFormat="1" applyFont="1" applyBorder="1" applyAlignment="1">
      <alignment horizontal="center" vertical="center" shrinkToFit="1"/>
    </xf>
    <xf numFmtId="176" fontId="11" fillId="0" borderId="2" xfId="2" applyNumberFormat="1" applyFont="1" applyBorder="1" applyAlignment="1">
      <alignment horizontal="right" vertical="center" shrinkToFit="1"/>
    </xf>
    <xf numFmtId="176" fontId="11" fillId="0" borderId="3" xfId="2" applyNumberFormat="1" applyFont="1" applyBorder="1" applyAlignment="1">
      <alignment horizontal="right" vertical="center" shrinkToFit="1"/>
    </xf>
    <xf numFmtId="176" fontId="11" fillId="0" borderId="4" xfId="2" applyNumberFormat="1" applyFont="1" applyBorder="1" applyAlignment="1">
      <alignment horizontal="right" vertical="center" shrinkToFit="1"/>
    </xf>
    <xf numFmtId="49" fontId="7" fillId="0" borderId="14" xfId="2" applyNumberFormat="1" applyFont="1" applyBorder="1" applyAlignment="1">
      <alignment horizontal="center" vertical="center" shrinkToFit="1"/>
    </xf>
    <xf numFmtId="176" fontId="11" fillId="0" borderId="15" xfId="2" applyNumberFormat="1" applyFont="1" applyBorder="1" applyAlignment="1">
      <alignment horizontal="right" vertical="center" shrinkToFit="1"/>
    </xf>
    <xf numFmtId="176" fontId="11" fillId="0" borderId="16" xfId="2" applyNumberFormat="1" applyFont="1" applyBorder="1" applyAlignment="1">
      <alignment horizontal="right" vertical="center" shrinkToFit="1"/>
    </xf>
    <xf numFmtId="176" fontId="11" fillId="0" borderId="17" xfId="2" applyNumberFormat="1" applyFont="1" applyBorder="1" applyAlignment="1">
      <alignment horizontal="right" vertical="center" shrinkToFit="1"/>
    </xf>
    <xf numFmtId="176" fontId="11" fillId="0" borderId="18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center" vertical="center"/>
    </xf>
    <xf numFmtId="0" fontId="0" fillId="0" borderId="0" xfId="0" applyFill="1"/>
    <xf numFmtId="49" fontId="13" fillId="0" borderId="0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shrinkToFit="1"/>
    </xf>
    <xf numFmtId="176" fontId="11" fillId="0" borderId="19" xfId="2" applyNumberFormat="1" applyFont="1" applyFill="1" applyBorder="1" applyAlignment="1">
      <alignment horizontal="right" vertical="center" shrinkToFit="1"/>
    </xf>
    <xf numFmtId="176" fontId="11" fillId="0" borderId="12" xfId="2" applyNumberFormat="1" applyFont="1" applyFill="1" applyBorder="1" applyAlignment="1">
      <alignment horizontal="right" vertical="center" shrinkToFit="1"/>
    </xf>
    <xf numFmtId="176" fontId="11" fillId="0" borderId="13" xfId="2" applyNumberFormat="1" applyFont="1" applyFill="1" applyBorder="1" applyAlignment="1">
      <alignment horizontal="right" vertical="center" shrinkToFit="1"/>
    </xf>
    <xf numFmtId="177" fontId="12" fillId="0" borderId="0" xfId="2" applyNumberFormat="1" applyFont="1" applyFill="1" applyBorder="1"/>
    <xf numFmtId="49" fontId="14" fillId="0" borderId="5" xfId="2" applyNumberFormat="1" applyFont="1" applyFill="1" applyBorder="1" applyAlignment="1">
      <alignment horizontal="center" vertical="center" shrinkToFit="1"/>
    </xf>
    <xf numFmtId="176" fontId="11" fillId="0" borderId="11" xfId="2" applyNumberFormat="1" applyFont="1" applyFill="1" applyBorder="1" applyAlignment="1">
      <alignment horizontal="right" vertical="center" shrinkToFit="1"/>
    </xf>
    <xf numFmtId="176" fontId="11" fillId="0" borderId="0" xfId="2" applyNumberFormat="1" applyFont="1" applyFill="1" applyBorder="1" applyAlignment="1">
      <alignment horizontal="right" vertical="center" shrinkToFit="1"/>
    </xf>
    <xf numFmtId="176" fontId="11" fillId="0" borderId="8" xfId="2" applyNumberFormat="1" applyFont="1" applyFill="1" applyBorder="1" applyAlignment="1">
      <alignment horizontal="right" vertical="center" shrinkToFit="1"/>
    </xf>
    <xf numFmtId="49" fontId="14" fillId="0" borderId="7" xfId="2" applyNumberFormat="1" applyFont="1" applyFill="1" applyBorder="1" applyAlignment="1">
      <alignment horizontal="center" vertical="center" shrinkToFit="1"/>
    </xf>
    <xf numFmtId="176" fontId="11" fillId="0" borderId="18" xfId="2" applyNumberFormat="1" applyFont="1" applyFill="1" applyBorder="1" applyAlignment="1">
      <alignment horizontal="right" vertical="center" shrinkToFit="1"/>
    </xf>
    <xf numFmtId="176" fontId="11" fillId="0" borderId="9" xfId="2" applyNumberFormat="1" applyFont="1" applyFill="1" applyBorder="1" applyAlignment="1">
      <alignment horizontal="right" vertical="center" shrinkToFit="1"/>
    </xf>
    <xf numFmtId="176" fontId="11" fillId="0" borderId="10" xfId="2" applyNumberFormat="1" applyFont="1" applyFill="1" applyBorder="1" applyAlignment="1">
      <alignment horizontal="right" vertical="center" shrinkToFit="1"/>
    </xf>
    <xf numFmtId="49" fontId="14" fillId="0" borderId="6" xfId="2" applyNumberFormat="1" applyFont="1" applyFill="1" applyBorder="1" applyAlignment="1">
      <alignment horizontal="center" vertical="center" shrinkToFit="1"/>
    </xf>
    <xf numFmtId="176" fontId="11" fillId="0" borderId="2" xfId="2" applyNumberFormat="1" applyFont="1" applyFill="1" applyBorder="1" applyAlignment="1">
      <alignment horizontal="right" vertical="center" shrinkToFit="1"/>
    </xf>
    <xf numFmtId="176" fontId="11" fillId="0" borderId="3" xfId="2" applyNumberFormat="1" applyFont="1" applyFill="1" applyBorder="1" applyAlignment="1">
      <alignment horizontal="right" vertical="center" shrinkToFit="1"/>
    </xf>
    <xf numFmtId="176" fontId="11" fillId="0" borderId="4" xfId="2" applyNumberFormat="1" applyFont="1" applyFill="1" applyBorder="1" applyAlignment="1">
      <alignment horizontal="right" vertical="center" shrinkToFit="1"/>
    </xf>
    <xf numFmtId="49" fontId="14" fillId="0" borderId="14" xfId="2" applyNumberFormat="1" applyFont="1" applyFill="1" applyBorder="1" applyAlignment="1">
      <alignment horizontal="center" vertical="center" shrinkToFit="1"/>
    </xf>
    <xf numFmtId="176" fontId="11" fillId="0" borderId="15" xfId="2" applyNumberFormat="1" applyFont="1" applyFill="1" applyBorder="1" applyAlignment="1">
      <alignment horizontal="right" vertical="center" shrinkToFit="1"/>
    </xf>
    <xf numFmtId="176" fontId="11" fillId="0" borderId="16" xfId="2" applyNumberFormat="1" applyFont="1" applyFill="1" applyBorder="1" applyAlignment="1">
      <alignment horizontal="right" vertical="center" shrinkToFit="1"/>
    </xf>
    <xf numFmtId="176" fontId="11" fillId="0" borderId="17" xfId="2" applyNumberFormat="1" applyFont="1" applyFill="1" applyBorder="1" applyAlignment="1">
      <alignment horizontal="right" vertical="center" shrinkToFit="1"/>
    </xf>
    <xf numFmtId="176" fontId="11" fillId="0" borderId="20" xfId="2" applyNumberFormat="1" applyFont="1" applyFill="1" applyBorder="1" applyAlignment="1">
      <alignment horizontal="right" vertical="center" shrinkToFit="1"/>
    </xf>
    <xf numFmtId="41" fontId="0" fillId="0" borderId="0" xfId="1" applyNumberFormat="1" applyFont="1" applyFill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1" fontId="5" fillId="0" borderId="9" xfId="1" applyNumberFormat="1" applyFont="1" applyFill="1" applyBorder="1" applyAlignment="1">
      <alignment horizontal="left" vertical="center"/>
    </xf>
    <xf numFmtId="41" fontId="0" fillId="0" borderId="0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 wrapText="1"/>
    </xf>
    <xf numFmtId="176" fontId="11" fillId="0" borderId="19" xfId="2" applyNumberFormat="1" applyFont="1" applyBorder="1" applyAlignment="1">
      <alignment horizontal="right" vertical="center" shrinkToFit="1"/>
    </xf>
    <xf numFmtId="176" fontId="11" fillId="0" borderId="21" xfId="2" applyNumberFormat="1" applyFont="1" applyBorder="1" applyAlignment="1">
      <alignment horizontal="right" vertical="center" shrinkToFit="1"/>
    </xf>
    <xf numFmtId="176" fontId="11" fillId="0" borderId="22" xfId="2" applyNumberFormat="1" applyFont="1" applyBorder="1" applyAlignment="1">
      <alignment horizontal="right" vertical="center" shrinkToFit="1"/>
    </xf>
    <xf numFmtId="176" fontId="11" fillId="0" borderId="23" xfId="2" applyNumberFormat="1" applyFont="1" applyBorder="1" applyAlignment="1">
      <alignment horizontal="right" vertical="center" shrinkToFit="1"/>
    </xf>
    <xf numFmtId="176" fontId="11" fillId="0" borderId="24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49" fontId="7" fillId="0" borderId="1" xfId="1" applyNumberFormat="1" applyFont="1" applyFill="1" applyBorder="1" applyAlignment="1">
      <alignment horizontal="center" vertical="center" shrinkToFit="1"/>
    </xf>
    <xf numFmtId="49" fontId="7" fillId="0" borderId="5" xfId="1" applyNumberFormat="1" applyFont="1" applyFill="1" applyBorder="1" applyAlignment="1">
      <alignment horizontal="center" vertical="center" shrinkToFit="1"/>
    </xf>
    <xf numFmtId="49" fontId="7" fillId="0" borderId="7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0D07E18D-04A3-4219-94E3-C352ABE2B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B58-9688-4EC4-A559-DF2B82BDF293}">
  <sheetPr>
    <tabColor theme="8" tint="0.59999389629810485"/>
    <pageSetUpPr fitToPage="1"/>
  </sheetPr>
  <dimension ref="A1:AC34"/>
  <sheetViews>
    <sheetView tabSelected="1" zoomScale="75" zoomScaleNormal="75" zoomScaleSheetLayoutView="62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08984375" defaultRowHeight="20.149999999999999" customHeight="1"/>
  <cols>
    <col min="1" max="1" width="11.08984375" style="28" customWidth="1"/>
    <col min="2" max="17" width="7.453125" style="28" customWidth="1"/>
    <col min="18" max="29" width="8.08984375" style="28" customWidth="1"/>
    <col min="30" max="16384" width="11.08984375" style="4"/>
  </cols>
  <sheetData>
    <row r="1" spans="1:29" ht="19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73"/>
      <c r="Q1" s="73"/>
      <c r="R1" s="2"/>
      <c r="S1" s="2"/>
      <c r="T1" s="2"/>
      <c r="U1" s="2"/>
      <c r="V1" s="2"/>
      <c r="W1" s="2"/>
      <c r="X1" s="2"/>
      <c r="Y1" s="3"/>
      <c r="Z1" s="2"/>
      <c r="AA1" s="2"/>
      <c r="AB1" s="74" t="s">
        <v>1</v>
      </c>
      <c r="AC1" s="74"/>
    </row>
    <row r="2" spans="1:29" s="5" customFormat="1" ht="20.149999999999999" customHeight="1">
      <c r="A2" s="75" t="s">
        <v>2</v>
      </c>
      <c r="B2" s="78" t="s">
        <v>3</v>
      </c>
      <c r="C2" s="79"/>
      <c r="D2" s="79"/>
      <c r="E2" s="79"/>
      <c r="F2" s="79"/>
      <c r="G2" s="79"/>
      <c r="H2" s="79"/>
      <c r="I2" s="80"/>
      <c r="J2" s="79" t="s">
        <v>4</v>
      </c>
      <c r="K2" s="79"/>
      <c r="L2" s="79"/>
      <c r="M2" s="79"/>
      <c r="N2" s="79"/>
      <c r="O2" s="79"/>
      <c r="P2" s="79"/>
      <c r="Q2" s="80"/>
      <c r="R2" s="79" t="s">
        <v>5</v>
      </c>
      <c r="S2" s="79"/>
      <c r="T2" s="79"/>
      <c r="U2" s="79"/>
      <c r="V2" s="79"/>
      <c r="W2" s="79"/>
      <c r="X2" s="79"/>
      <c r="Y2" s="80"/>
      <c r="Z2" s="78" t="s">
        <v>6</v>
      </c>
      <c r="AA2" s="79"/>
      <c r="AB2" s="79"/>
      <c r="AC2" s="80"/>
    </row>
    <row r="3" spans="1:29" ht="20.149999999999999" customHeight="1">
      <c r="A3" s="76"/>
      <c r="B3" s="72" t="s">
        <v>7</v>
      </c>
      <c r="C3" s="72"/>
      <c r="D3" s="72"/>
      <c r="E3" s="72"/>
      <c r="F3" s="72" t="s">
        <v>8</v>
      </c>
      <c r="G3" s="72"/>
      <c r="H3" s="72"/>
      <c r="I3" s="72"/>
      <c r="J3" s="72" t="s">
        <v>7</v>
      </c>
      <c r="K3" s="72"/>
      <c r="L3" s="72"/>
      <c r="M3" s="72"/>
      <c r="N3" s="72" t="s">
        <v>8</v>
      </c>
      <c r="O3" s="72"/>
      <c r="P3" s="72"/>
      <c r="Q3" s="72"/>
      <c r="R3" s="71" t="s">
        <v>7</v>
      </c>
      <c r="S3" s="72"/>
      <c r="T3" s="72"/>
      <c r="U3" s="72"/>
      <c r="V3" s="72" t="s">
        <v>8</v>
      </c>
      <c r="W3" s="72"/>
      <c r="X3" s="72"/>
      <c r="Y3" s="72"/>
      <c r="Z3" s="72" t="s">
        <v>7</v>
      </c>
      <c r="AA3" s="72"/>
      <c r="AB3" s="72"/>
      <c r="AC3" s="72"/>
    </row>
    <row r="4" spans="1:29" ht="20.149999999999999" customHeight="1">
      <c r="A4" s="76"/>
      <c r="B4" s="72" t="s">
        <v>9</v>
      </c>
      <c r="C4" s="72"/>
      <c r="D4" s="72" t="s">
        <v>10</v>
      </c>
      <c r="E4" s="72"/>
      <c r="F4" s="71" t="s">
        <v>9</v>
      </c>
      <c r="G4" s="72"/>
      <c r="H4" s="72" t="s">
        <v>10</v>
      </c>
      <c r="I4" s="72"/>
      <c r="J4" s="71" t="s">
        <v>9</v>
      </c>
      <c r="K4" s="72"/>
      <c r="L4" s="72" t="s">
        <v>10</v>
      </c>
      <c r="M4" s="72"/>
      <c r="N4" s="71" t="s">
        <v>9</v>
      </c>
      <c r="O4" s="72"/>
      <c r="P4" s="72" t="s">
        <v>10</v>
      </c>
      <c r="Q4" s="72"/>
      <c r="R4" s="71" t="s">
        <v>9</v>
      </c>
      <c r="S4" s="72"/>
      <c r="T4" s="72" t="s">
        <v>10</v>
      </c>
      <c r="U4" s="72"/>
      <c r="V4" s="71" t="s">
        <v>9</v>
      </c>
      <c r="W4" s="72"/>
      <c r="X4" s="72" t="s">
        <v>10</v>
      </c>
      <c r="Y4" s="72"/>
      <c r="Z4" s="71" t="s">
        <v>9</v>
      </c>
      <c r="AA4" s="72"/>
      <c r="AB4" s="72" t="s">
        <v>10</v>
      </c>
      <c r="AC4" s="72"/>
    </row>
    <row r="5" spans="1:29" ht="30" customHeight="1">
      <c r="A5" s="77"/>
      <c r="B5" s="6" t="s">
        <v>11</v>
      </c>
      <c r="C5" s="6" t="s">
        <v>12</v>
      </c>
      <c r="D5" s="6" t="s">
        <v>11</v>
      </c>
      <c r="E5" s="6" t="s">
        <v>12</v>
      </c>
      <c r="F5" s="6" t="s">
        <v>11</v>
      </c>
      <c r="G5" s="6" t="s">
        <v>12</v>
      </c>
      <c r="H5" s="6" t="s">
        <v>11</v>
      </c>
      <c r="I5" s="6" t="s">
        <v>12</v>
      </c>
      <c r="J5" s="7" t="s">
        <v>11</v>
      </c>
      <c r="K5" s="6" t="s">
        <v>12</v>
      </c>
      <c r="L5" s="6" t="s">
        <v>11</v>
      </c>
      <c r="M5" s="6" t="s">
        <v>12</v>
      </c>
      <c r="N5" s="6" t="s">
        <v>11</v>
      </c>
      <c r="O5" s="6" t="s">
        <v>12</v>
      </c>
      <c r="P5" s="6" t="s">
        <v>11</v>
      </c>
      <c r="Q5" s="6" t="s">
        <v>12</v>
      </c>
      <c r="R5" s="7" t="s">
        <v>11</v>
      </c>
      <c r="S5" s="6" t="s">
        <v>12</v>
      </c>
      <c r="T5" s="6" t="s">
        <v>11</v>
      </c>
      <c r="U5" s="6" t="s">
        <v>12</v>
      </c>
      <c r="V5" s="6" t="s">
        <v>11</v>
      </c>
      <c r="W5" s="6" t="s">
        <v>12</v>
      </c>
      <c r="X5" s="6" t="s">
        <v>11</v>
      </c>
      <c r="Y5" s="6" t="s">
        <v>12</v>
      </c>
      <c r="Z5" s="7" t="s">
        <v>11</v>
      </c>
      <c r="AA5" s="6" t="s">
        <v>12</v>
      </c>
      <c r="AB5" s="6" t="s">
        <v>11</v>
      </c>
      <c r="AC5" s="6" t="s">
        <v>12</v>
      </c>
    </row>
    <row r="6" spans="1:29" s="11" customFormat="1" ht="40" customHeight="1">
      <c r="A6" s="8" t="s">
        <v>13</v>
      </c>
      <c r="B6" s="9">
        <f>SUM(B9:B28)</f>
        <v>3</v>
      </c>
      <c r="C6" s="9">
        <f t="shared" ref="C6:AC6" si="0">SUM(C9:C28)</f>
        <v>0</v>
      </c>
      <c r="D6" s="9">
        <f t="shared" si="0"/>
        <v>1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4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10">
        <f t="shared" si="0"/>
        <v>0</v>
      </c>
      <c r="R6" s="9">
        <f t="shared" si="0"/>
        <v>2</v>
      </c>
      <c r="S6" s="9">
        <f t="shared" si="0"/>
        <v>0</v>
      </c>
      <c r="T6" s="9">
        <f t="shared" si="0"/>
        <v>1</v>
      </c>
      <c r="U6" s="9">
        <f t="shared" si="0"/>
        <v>0</v>
      </c>
      <c r="V6" s="9">
        <f t="shared" si="0"/>
        <v>7</v>
      </c>
      <c r="W6" s="9">
        <f t="shared" si="0"/>
        <v>0</v>
      </c>
      <c r="X6" s="9">
        <f t="shared" si="0"/>
        <v>0</v>
      </c>
      <c r="Y6" s="9">
        <f t="shared" si="0"/>
        <v>0</v>
      </c>
      <c r="Z6" s="9">
        <f t="shared" si="0"/>
        <v>0</v>
      </c>
      <c r="AA6" s="9">
        <f t="shared" si="0"/>
        <v>0</v>
      </c>
      <c r="AB6" s="9">
        <f t="shared" si="0"/>
        <v>0</v>
      </c>
      <c r="AC6" s="10">
        <f t="shared" si="0"/>
        <v>0</v>
      </c>
    </row>
    <row r="7" spans="1:29" s="11" customFormat="1" ht="40" customHeight="1">
      <c r="A7" s="12" t="s">
        <v>14</v>
      </c>
      <c r="B7" s="9">
        <f>SUM(B9:B19)</f>
        <v>0</v>
      </c>
      <c r="C7" s="9">
        <f t="shared" ref="C7:AC7" si="1">SUM(C9:C19)</f>
        <v>0</v>
      </c>
      <c r="D7" s="9">
        <f t="shared" si="1"/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10">
        <f t="shared" si="1"/>
        <v>0</v>
      </c>
      <c r="R7" s="9">
        <f t="shared" si="1"/>
        <v>0</v>
      </c>
      <c r="S7" s="9">
        <f t="shared" si="1"/>
        <v>0</v>
      </c>
      <c r="T7" s="9">
        <f t="shared" si="1"/>
        <v>0</v>
      </c>
      <c r="U7" s="9">
        <f t="shared" si="1"/>
        <v>0</v>
      </c>
      <c r="V7" s="9">
        <f t="shared" si="1"/>
        <v>0</v>
      </c>
      <c r="W7" s="9">
        <f t="shared" si="1"/>
        <v>0</v>
      </c>
      <c r="X7" s="9">
        <f t="shared" si="1"/>
        <v>0</v>
      </c>
      <c r="Y7" s="9">
        <f t="shared" si="1"/>
        <v>0</v>
      </c>
      <c r="Z7" s="9">
        <f t="shared" si="1"/>
        <v>0</v>
      </c>
      <c r="AA7" s="9">
        <f t="shared" si="1"/>
        <v>0</v>
      </c>
      <c r="AB7" s="9">
        <f t="shared" si="1"/>
        <v>0</v>
      </c>
      <c r="AC7" s="10">
        <f t="shared" si="1"/>
        <v>0</v>
      </c>
    </row>
    <row r="8" spans="1:29" s="11" customFormat="1" ht="40" customHeight="1">
      <c r="A8" s="13" t="s">
        <v>15</v>
      </c>
      <c r="B8" s="14">
        <f>SUM(B20:B28)</f>
        <v>3</v>
      </c>
      <c r="C8" s="14">
        <f t="shared" ref="C8:AC8" si="2">SUM(C20:C28)</f>
        <v>0</v>
      </c>
      <c r="D8" s="14">
        <f t="shared" si="2"/>
        <v>1</v>
      </c>
      <c r="E8" s="14">
        <f t="shared" si="2"/>
        <v>0</v>
      </c>
      <c r="F8" s="14">
        <f t="shared" si="2"/>
        <v>0</v>
      </c>
      <c r="G8" s="14">
        <f t="shared" si="2"/>
        <v>0</v>
      </c>
      <c r="H8" s="14">
        <f t="shared" si="2"/>
        <v>0</v>
      </c>
      <c r="I8" s="14">
        <f t="shared" si="2"/>
        <v>0</v>
      </c>
      <c r="J8" s="14">
        <f t="shared" si="2"/>
        <v>4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 t="shared" si="2"/>
        <v>0</v>
      </c>
      <c r="Q8" s="15">
        <f t="shared" si="2"/>
        <v>0</v>
      </c>
      <c r="R8" s="14">
        <f t="shared" si="2"/>
        <v>2</v>
      </c>
      <c r="S8" s="14">
        <f t="shared" si="2"/>
        <v>0</v>
      </c>
      <c r="T8" s="14">
        <f t="shared" si="2"/>
        <v>1</v>
      </c>
      <c r="U8" s="14">
        <f t="shared" si="2"/>
        <v>0</v>
      </c>
      <c r="V8" s="14">
        <f t="shared" si="2"/>
        <v>7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4">
        <f t="shared" si="2"/>
        <v>0</v>
      </c>
      <c r="AB8" s="14">
        <f t="shared" si="2"/>
        <v>0</v>
      </c>
      <c r="AC8" s="15">
        <f t="shared" si="2"/>
        <v>0</v>
      </c>
    </row>
    <row r="9" spans="1:29" s="11" customFormat="1" ht="40" customHeight="1">
      <c r="A9" s="8" t="s">
        <v>16</v>
      </c>
      <c r="B9" s="16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7">
        <v>0</v>
      </c>
      <c r="K9" s="9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8">
        <v>0</v>
      </c>
      <c r="R9" s="17">
        <v>0</v>
      </c>
      <c r="S9" s="9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9">
        <v>0</v>
      </c>
      <c r="AB9" s="17">
        <v>0</v>
      </c>
      <c r="AC9" s="18">
        <v>0</v>
      </c>
    </row>
    <row r="10" spans="1:29" s="11" customFormat="1" ht="40" customHeight="1">
      <c r="A10" s="12" t="s">
        <v>17</v>
      </c>
      <c r="B10" s="16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10">
        <v>0</v>
      </c>
      <c r="R10" s="16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0">
        <v>0</v>
      </c>
    </row>
    <row r="11" spans="1:29" s="11" customFormat="1" ht="40" customHeight="1">
      <c r="A11" s="12" t="s">
        <v>18</v>
      </c>
      <c r="B11" s="16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10">
        <v>0</v>
      </c>
      <c r="R11" s="16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0">
        <v>0</v>
      </c>
    </row>
    <row r="12" spans="1:29" s="11" customFormat="1" ht="40" customHeight="1">
      <c r="A12" s="12" t="s">
        <v>19</v>
      </c>
      <c r="B12" s="16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10">
        <v>0</v>
      </c>
      <c r="R12" s="16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0">
        <v>0</v>
      </c>
    </row>
    <row r="13" spans="1:29" s="11" customFormat="1" ht="40" customHeight="1">
      <c r="A13" s="12" t="s">
        <v>20</v>
      </c>
      <c r="B13" s="16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10">
        <v>0</v>
      </c>
      <c r="R13" s="16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0">
        <v>0</v>
      </c>
    </row>
    <row r="14" spans="1:29" s="11" customFormat="1" ht="40" customHeight="1">
      <c r="A14" s="12" t="s">
        <v>21</v>
      </c>
      <c r="B14" s="16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10">
        <v>0</v>
      </c>
      <c r="R14" s="16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0">
        <v>0</v>
      </c>
    </row>
    <row r="15" spans="1:29" s="11" customFormat="1" ht="40" customHeight="1">
      <c r="A15" s="12" t="s">
        <v>22</v>
      </c>
      <c r="B15" s="16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0">
        <v>0</v>
      </c>
      <c r="R15" s="16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0">
        <v>0</v>
      </c>
    </row>
    <row r="16" spans="1:29" s="11" customFormat="1" ht="40" customHeight="1">
      <c r="A16" s="12" t="s">
        <v>23</v>
      </c>
      <c r="B16" s="16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10">
        <v>0</v>
      </c>
      <c r="R16" s="16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0">
        <v>0</v>
      </c>
    </row>
    <row r="17" spans="1:29" s="11" customFormat="1" ht="40" customHeight="1">
      <c r="A17" s="12" t="s">
        <v>24</v>
      </c>
      <c r="B17" s="16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10">
        <v>0</v>
      </c>
      <c r="R17" s="16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0">
        <v>0</v>
      </c>
    </row>
    <row r="18" spans="1:29" s="11" customFormat="1" ht="40" customHeight="1">
      <c r="A18" s="12" t="s">
        <v>25</v>
      </c>
      <c r="B18" s="16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10">
        <v>0</v>
      </c>
      <c r="R18" s="16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0">
        <v>0</v>
      </c>
    </row>
    <row r="19" spans="1:29" s="11" customFormat="1" ht="40" customHeight="1">
      <c r="A19" s="12" t="s">
        <v>26</v>
      </c>
      <c r="B19" s="16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10">
        <v>0</v>
      </c>
      <c r="R19" s="16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5">
        <v>0</v>
      </c>
    </row>
    <row r="20" spans="1:29" s="11" customFormat="1" ht="40" customHeight="1">
      <c r="A20" s="19" t="s">
        <v>27</v>
      </c>
      <c r="B20" s="20">
        <v>3</v>
      </c>
      <c r="C20" s="21">
        <v>0</v>
      </c>
      <c r="D20" s="21">
        <v>1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4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2">
        <v>0</v>
      </c>
      <c r="R20" s="20">
        <v>2</v>
      </c>
      <c r="S20" s="21">
        <v>0</v>
      </c>
      <c r="T20" s="21">
        <v>1</v>
      </c>
      <c r="U20" s="21">
        <v>0</v>
      </c>
      <c r="V20" s="21">
        <v>5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2">
        <v>0</v>
      </c>
    </row>
    <row r="21" spans="1:29" s="11" customFormat="1" ht="40" customHeight="1">
      <c r="A21" s="19" t="s">
        <v>28</v>
      </c>
      <c r="B21" s="20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2">
        <v>0</v>
      </c>
      <c r="R21" s="20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2">
        <v>0</v>
      </c>
    </row>
    <row r="22" spans="1:29" s="11" customFormat="1" ht="40" customHeight="1">
      <c r="A22" s="12" t="s">
        <v>29</v>
      </c>
      <c r="B22" s="16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10">
        <v>0</v>
      </c>
      <c r="R22" s="16">
        <v>0</v>
      </c>
      <c r="S22" s="9">
        <v>0</v>
      </c>
      <c r="T22" s="9">
        <v>0</v>
      </c>
      <c r="U22" s="9">
        <v>0</v>
      </c>
      <c r="V22" s="9">
        <v>2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0">
        <v>0</v>
      </c>
    </row>
    <row r="23" spans="1:29" s="11" customFormat="1" ht="40" customHeight="1">
      <c r="A23" s="12" t="s">
        <v>30</v>
      </c>
      <c r="B23" s="16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10">
        <v>0</v>
      </c>
      <c r="R23" s="16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0">
        <v>0</v>
      </c>
    </row>
    <row r="24" spans="1:29" s="11" customFormat="1" ht="40" customHeight="1">
      <c r="A24" s="19" t="s">
        <v>31</v>
      </c>
      <c r="B24" s="20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2">
        <v>0</v>
      </c>
      <c r="R24" s="20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2">
        <v>0</v>
      </c>
    </row>
    <row r="25" spans="1:29" s="11" customFormat="1" ht="40" customHeight="1">
      <c r="A25" s="19" t="s">
        <v>32</v>
      </c>
      <c r="B25" s="20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2">
        <v>0</v>
      </c>
      <c r="R25" s="20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2">
        <v>0</v>
      </c>
    </row>
    <row r="26" spans="1:29" s="11" customFormat="1" ht="40" customHeight="1">
      <c r="A26" s="12" t="s">
        <v>33</v>
      </c>
      <c r="B26" s="16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10">
        <v>0</v>
      </c>
      <c r="R26" s="16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10">
        <v>0</v>
      </c>
    </row>
    <row r="27" spans="1:29" s="11" customFormat="1" ht="40" customHeight="1">
      <c r="A27" s="12" t="s">
        <v>34</v>
      </c>
      <c r="B27" s="16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10">
        <v>0</v>
      </c>
      <c r="R27" s="16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10">
        <v>0</v>
      </c>
    </row>
    <row r="28" spans="1:29" s="11" customFormat="1" ht="40" customHeight="1" thickBot="1">
      <c r="A28" s="23" t="s">
        <v>35</v>
      </c>
      <c r="B28" s="24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6">
        <v>0</v>
      </c>
      <c r="R28" s="24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6">
        <v>0</v>
      </c>
    </row>
    <row r="29" spans="1:29" s="11" customFormat="1" ht="40" customHeight="1" thickTop="1">
      <c r="A29" s="12" t="s">
        <v>36</v>
      </c>
      <c r="B29" s="16">
        <f>B17</f>
        <v>0</v>
      </c>
      <c r="C29" s="9">
        <f t="shared" ref="C29:AC29" si="3">C17</f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9">
        <f t="shared" si="3"/>
        <v>0</v>
      </c>
      <c r="N29" s="9">
        <f t="shared" si="3"/>
        <v>0</v>
      </c>
      <c r="O29" s="9">
        <f t="shared" si="3"/>
        <v>0</v>
      </c>
      <c r="P29" s="9">
        <f t="shared" si="3"/>
        <v>0</v>
      </c>
      <c r="Q29" s="10">
        <f t="shared" si="3"/>
        <v>0</v>
      </c>
      <c r="R29" s="16">
        <f t="shared" si="3"/>
        <v>0</v>
      </c>
      <c r="S29" s="9">
        <f t="shared" si="3"/>
        <v>0</v>
      </c>
      <c r="T29" s="9">
        <f t="shared" si="3"/>
        <v>0</v>
      </c>
      <c r="U29" s="9">
        <f t="shared" si="3"/>
        <v>0</v>
      </c>
      <c r="V29" s="9">
        <f t="shared" si="3"/>
        <v>0</v>
      </c>
      <c r="W29" s="9">
        <f t="shared" si="3"/>
        <v>0</v>
      </c>
      <c r="X29" s="9">
        <f t="shared" si="3"/>
        <v>0</v>
      </c>
      <c r="Y29" s="9">
        <f t="shared" si="3"/>
        <v>0</v>
      </c>
      <c r="Z29" s="9">
        <f t="shared" si="3"/>
        <v>0</v>
      </c>
      <c r="AA29" s="9">
        <f t="shared" si="3"/>
        <v>0</v>
      </c>
      <c r="AB29" s="9">
        <f t="shared" si="3"/>
        <v>0</v>
      </c>
      <c r="AC29" s="10">
        <f t="shared" si="3"/>
        <v>0</v>
      </c>
    </row>
    <row r="30" spans="1:29" s="11" customFormat="1" ht="40" customHeight="1">
      <c r="A30" s="12" t="s">
        <v>37</v>
      </c>
      <c r="B30" s="16">
        <f>B13+B14</f>
        <v>0</v>
      </c>
      <c r="C30" s="9">
        <f t="shared" ref="C30:AC30" si="4">C13+C14</f>
        <v>0</v>
      </c>
      <c r="D30" s="9">
        <f t="shared" si="4"/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 t="shared" si="4"/>
        <v>0</v>
      </c>
      <c r="M30" s="9">
        <f t="shared" si="4"/>
        <v>0</v>
      </c>
      <c r="N30" s="9">
        <f t="shared" si="4"/>
        <v>0</v>
      </c>
      <c r="O30" s="9">
        <f t="shared" si="4"/>
        <v>0</v>
      </c>
      <c r="P30" s="9">
        <f t="shared" si="4"/>
        <v>0</v>
      </c>
      <c r="Q30" s="10">
        <f t="shared" si="4"/>
        <v>0</v>
      </c>
      <c r="R30" s="16">
        <f t="shared" si="4"/>
        <v>0</v>
      </c>
      <c r="S30" s="9">
        <f t="shared" si="4"/>
        <v>0</v>
      </c>
      <c r="T30" s="9">
        <f t="shared" si="4"/>
        <v>0</v>
      </c>
      <c r="U30" s="9">
        <f t="shared" si="4"/>
        <v>0</v>
      </c>
      <c r="V30" s="9">
        <f t="shared" si="4"/>
        <v>0</v>
      </c>
      <c r="W30" s="9">
        <f t="shared" si="4"/>
        <v>0</v>
      </c>
      <c r="X30" s="9">
        <f t="shared" si="4"/>
        <v>0</v>
      </c>
      <c r="Y30" s="9">
        <f t="shared" si="4"/>
        <v>0</v>
      </c>
      <c r="Z30" s="9">
        <f t="shared" si="4"/>
        <v>0</v>
      </c>
      <c r="AA30" s="9">
        <f t="shared" si="4"/>
        <v>0</v>
      </c>
      <c r="AB30" s="9">
        <f t="shared" si="4"/>
        <v>0</v>
      </c>
      <c r="AC30" s="10">
        <f t="shared" si="4"/>
        <v>0</v>
      </c>
    </row>
    <row r="31" spans="1:29" s="11" customFormat="1" ht="40" customHeight="1">
      <c r="A31" s="12" t="s">
        <v>38</v>
      </c>
      <c r="B31" s="16">
        <f>B10+B20</f>
        <v>3</v>
      </c>
      <c r="C31" s="9">
        <f t="shared" ref="C31:AC31" si="5">C10+C20</f>
        <v>0</v>
      </c>
      <c r="D31" s="9">
        <f t="shared" si="5"/>
        <v>1</v>
      </c>
      <c r="E31" s="9">
        <f t="shared" si="5"/>
        <v>0</v>
      </c>
      <c r="F31" s="9">
        <f t="shared" si="5"/>
        <v>0</v>
      </c>
      <c r="G31" s="9">
        <f t="shared" si="5"/>
        <v>0</v>
      </c>
      <c r="H31" s="9">
        <f t="shared" si="5"/>
        <v>0</v>
      </c>
      <c r="I31" s="9">
        <f t="shared" si="5"/>
        <v>0</v>
      </c>
      <c r="J31" s="9">
        <f t="shared" si="5"/>
        <v>4</v>
      </c>
      <c r="K31" s="9">
        <f t="shared" si="5"/>
        <v>0</v>
      </c>
      <c r="L31" s="9">
        <f t="shared" si="5"/>
        <v>0</v>
      </c>
      <c r="M31" s="9">
        <f t="shared" si="5"/>
        <v>0</v>
      </c>
      <c r="N31" s="9">
        <f t="shared" si="5"/>
        <v>0</v>
      </c>
      <c r="O31" s="9">
        <f t="shared" si="5"/>
        <v>0</v>
      </c>
      <c r="P31" s="9">
        <f t="shared" si="5"/>
        <v>0</v>
      </c>
      <c r="Q31" s="10">
        <f t="shared" si="5"/>
        <v>0</v>
      </c>
      <c r="R31" s="16">
        <f t="shared" si="5"/>
        <v>2</v>
      </c>
      <c r="S31" s="9">
        <f t="shared" si="5"/>
        <v>0</v>
      </c>
      <c r="T31" s="9">
        <f t="shared" si="5"/>
        <v>1</v>
      </c>
      <c r="U31" s="9">
        <f t="shared" si="5"/>
        <v>0</v>
      </c>
      <c r="V31" s="9">
        <f t="shared" si="5"/>
        <v>5</v>
      </c>
      <c r="W31" s="9">
        <f t="shared" si="5"/>
        <v>0</v>
      </c>
      <c r="X31" s="9">
        <f t="shared" si="5"/>
        <v>0</v>
      </c>
      <c r="Y31" s="9">
        <f t="shared" si="5"/>
        <v>0</v>
      </c>
      <c r="Z31" s="9">
        <f t="shared" si="5"/>
        <v>0</v>
      </c>
      <c r="AA31" s="9">
        <f t="shared" si="5"/>
        <v>0</v>
      </c>
      <c r="AB31" s="9">
        <f t="shared" si="5"/>
        <v>0</v>
      </c>
      <c r="AC31" s="10">
        <f t="shared" si="5"/>
        <v>0</v>
      </c>
    </row>
    <row r="32" spans="1:29" s="11" customFormat="1" ht="40" customHeight="1">
      <c r="A32" s="12" t="s">
        <v>39</v>
      </c>
      <c r="B32" s="16">
        <f>B9+B16+B19+B21+B22+B23</f>
        <v>0</v>
      </c>
      <c r="C32" s="9">
        <f t="shared" ref="C32:AC32" si="6">C9+C16+C19+C21+C22+C23</f>
        <v>0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 t="shared" si="6"/>
        <v>0</v>
      </c>
      <c r="K32" s="9">
        <f t="shared" si="6"/>
        <v>0</v>
      </c>
      <c r="L32" s="9">
        <f t="shared" si="6"/>
        <v>0</v>
      </c>
      <c r="M32" s="9">
        <f t="shared" si="6"/>
        <v>0</v>
      </c>
      <c r="N32" s="9">
        <f t="shared" si="6"/>
        <v>0</v>
      </c>
      <c r="O32" s="9">
        <f t="shared" si="6"/>
        <v>0</v>
      </c>
      <c r="P32" s="9">
        <f t="shared" si="6"/>
        <v>0</v>
      </c>
      <c r="Q32" s="10">
        <f t="shared" si="6"/>
        <v>0</v>
      </c>
      <c r="R32" s="16">
        <f t="shared" si="6"/>
        <v>0</v>
      </c>
      <c r="S32" s="9">
        <f t="shared" si="6"/>
        <v>0</v>
      </c>
      <c r="T32" s="9">
        <f t="shared" si="6"/>
        <v>0</v>
      </c>
      <c r="U32" s="9">
        <f t="shared" si="6"/>
        <v>0</v>
      </c>
      <c r="V32" s="9">
        <f t="shared" si="6"/>
        <v>2</v>
      </c>
      <c r="W32" s="9">
        <f t="shared" si="6"/>
        <v>0</v>
      </c>
      <c r="X32" s="9">
        <f t="shared" si="6"/>
        <v>0</v>
      </c>
      <c r="Y32" s="9">
        <f t="shared" si="6"/>
        <v>0</v>
      </c>
      <c r="Z32" s="9">
        <f t="shared" si="6"/>
        <v>0</v>
      </c>
      <c r="AA32" s="9">
        <f t="shared" si="6"/>
        <v>0</v>
      </c>
      <c r="AB32" s="9">
        <f t="shared" si="6"/>
        <v>0</v>
      </c>
      <c r="AC32" s="10">
        <f t="shared" si="6"/>
        <v>0</v>
      </c>
    </row>
    <row r="33" spans="1:29" s="11" customFormat="1" ht="40" customHeight="1">
      <c r="A33" s="12" t="s">
        <v>40</v>
      </c>
      <c r="B33" s="16">
        <f>B12+B15+B18+B24+B25</f>
        <v>0</v>
      </c>
      <c r="C33" s="9">
        <f t="shared" ref="C33:AC33" si="7">C12+C15+C18+C24+C25</f>
        <v>0</v>
      </c>
      <c r="D33" s="9">
        <f t="shared" si="7"/>
        <v>0</v>
      </c>
      <c r="E33" s="9">
        <f t="shared" si="7"/>
        <v>0</v>
      </c>
      <c r="F33" s="9">
        <f t="shared" si="7"/>
        <v>0</v>
      </c>
      <c r="G33" s="9">
        <f t="shared" si="7"/>
        <v>0</v>
      </c>
      <c r="H33" s="9">
        <f t="shared" si="7"/>
        <v>0</v>
      </c>
      <c r="I33" s="9">
        <f t="shared" si="7"/>
        <v>0</v>
      </c>
      <c r="J33" s="9">
        <f t="shared" si="7"/>
        <v>0</v>
      </c>
      <c r="K33" s="9">
        <f t="shared" si="7"/>
        <v>0</v>
      </c>
      <c r="L33" s="9">
        <f t="shared" si="7"/>
        <v>0</v>
      </c>
      <c r="M33" s="9">
        <f t="shared" si="7"/>
        <v>0</v>
      </c>
      <c r="N33" s="9">
        <f t="shared" si="7"/>
        <v>0</v>
      </c>
      <c r="O33" s="9">
        <f t="shared" si="7"/>
        <v>0</v>
      </c>
      <c r="P33" s="9">
        <f t="shared" si="7"/>
        <v>0</v>
      </c>
      <c r="Q33" s="10">
        <f t="shared" si="7"/>
        <v>0</v>
      </c>
      <c r="R33" s="16">
        <f t="shared" si="7"/>
        <v>0</v>
      </c>
      <c r="S33" s="9">
        <f t="shared" si="7"/>
        <v>0</v>
      </c>
      <c r="T33" s="9">
        <f t="shared" si="7"/>
        <v>0</v>
      </c>
      <c r="U33" s="9">
        <f t="shared" si="7"/>
        <v>0</v>
      </c>
      <c r="V33" s="9">
        <f t="shared" si="7"/>
        <v>0</v>
      </c>
      <c r="W33" s="9">
        <f t="shared" si="7"/>
        <v>0</v>
      </c>
      <c r="X33" s="9">
        <f t="shared" si="7"/>
        <v>0</v>
      </c>
      <c r="Y33" s="9">
        <f t="shared" si="7"/>
        <v>0</v>
      </c>
      <c r="Z33" s="9">
        <f t="shared" si="7"/>
        <v>0</v>
      </c>
      <c r="AA33" s="9">
        <f t="shared" si="7"/>
        <v>0</v>
      </c>
      <c r="AB33" s="9">
        <f t="shared" si="7"/>
        <v>0</v>
      </c>
      <c r="AC33" s="10">
        <f t="shared" si="7"/>
        <v>0</v>
      </c>
    </row>
    <row r="34" spans="1:29" s="11" customFormat="1" ht="40" customHeight="1">
      <c r="A34" s="13" t="s">
        <v>41</v>
      </c>
      <c r="B34" s="27">
        <f>B11+B26+B27+B28</f>
        <v>0</v>
      </c>
      <c r="C34" s="14">
        <f t="shared" ref="C34:AC34" si="8">C11+C26+C27+C28</f>
        <v>0</v>
      </c>
      <c r="D34" s="14">
        <f t="shared" si="8"/>
        <v>0</v>
      </c>
      <c r="E34" s="14">
        <f t="shared" si="8"/>
        <v>0</v>
      </c>
      <c r="F34" s="14">
        <f t="shared" si="8"/>
        <v>0</v>
      </c>
      <c r="G34" s="14">
        <f t="shared" si="8"/>
        <v>0</v>
      </c>
      <c r="H34" s="14">
        <f t="shared" si="8"/>
        <v>0</v>
      </c>
      <c r="I34" s="14">
        <f t="shared" si="8"/>
        <v>0</v>
      </c>
      <c r="J34" s="14">
        <f t="shared" si="8"/>
        <v>0</v>
      </c>
      <c r="K34" s="14">
        <f t="shared" si="8"/>
        <v>0</v>
      </c>
      <c r="L34" s="14">
        <f t="shared" si="8"/>
        <v>0</v>
      </c>
      <c r="M34" s="14">
        <f t="shared" si="8"/>
        <v>0</v>
      </c>
      <c r="N34" s="14">
        <f t="shared" si="8"/>
        <v>0</v>
      </c>
      <c r="O34" s="14">
        <f t="shared" si="8"/>
        <v>0</v>
      </c>
      <c r="P34" s="14">
        <f t="shared" si="8"/>
        <v>0</v>
      </c>
      <c r="Q34" s="15">
        <f t="shared" si="8"/>
        <v>0</v>
      </c>
      <c r="R34" s="27">
        <f t="shared" si="8"/>
        <v>0</v>
      </c>
      <c r="S34" s="14">
        <f t="shared" si="8"/>
        <v>0</v>
      </c>
      <c r="T34" s="14">
        <f t="shared" si="8"/>
        <v>0</v>
      </c>
      <c r="U34" s="14">
        <f t="shared" si="8"/>
        <v>0</v>
      </c>
      <c r="V34" s="14">
        <f t="shared" si="8"/>
        <v>0</v>
      </c>
      <c r="W34" s="14">
        <f t="shared" si="8"/>
        <v>0</v>
      </c>
      <c r="X34" s="14">
        <f t="shared" si="8"/>
        <v>0</v>
      </c>
      <c r="Y34" s="14">
        <f t="shared" si="8"/>
        <v>0</v>
      </c>
      <c r="Z34" s="14">
        <f t="shared" si="8"/>
        <v>0</v>
      </c>
      <c r="AA34" s="14">
        <f t="shared" si="8"/>
        <v>0</v>
      </c>
      <c r="AB34" s="14">
        <f t="shared" si="8"/>
        <v>0</v>
      </c>
      <c r="AC34" s="15">
        <f t="shared" si="8"/>
        <v>0</v>
      </c>
    </row>
  </sheetData>
  <mergeCells count="28">
    <mergeCell ref="P1:Q1"/>
    <mergeCell ref="AB1:AC1"/>
    <mergeCell ref="A2:A5"/>
    <mergeCell ref="B2:I2"/>
    <mergeCell ref="J2:Q2"/>
    <mergeCell ref="R2:Y2"/>
    <mergeCell ref="Z2:AC2"/>
    <mergeCell ref="B3:E3"/>
    <mergeCell ref="F3:I3"/>
    <mergeCell ref="J3:M3"/>
    <mergeCell ref="N3:Q3"/>
    <mergeCell ref="R3:U3"/>
    <mergeCell ref="V3:Y3"/>
    <mergeCell ref="Z3:AC3"/>
    <mergeCell ref="B4:C4"/>
    <mergeCell ref="D4:E4"/>
    <mergeCell ref="F4:G4"/>
    <mergeCell ref="H4:I4"/>
    <mergeCell ref="J4:K4"/>
    <mergeCell ref="L4:M4"/>
    <mergeCell ref="Z4:AA4"/>
    <mergeCell ref="AB4:AC4"/>
    <mergeCell ref="N4:O4"/>
    <mergeCell ref="P4:Q4"/>
    <mergeCell ref="R4:S4"/>
    <mergeCell ref="T4:U4"/>
    <mergeCell ref="V4:W4"/>
    <mergeCell ref="X4:Y4"/>
  </mergeCells>
  <phoneticPr fontId="3"/>
  <printOptions horizontalCentered="1"/>
  <pageMargins left="0.78740157480314965" right="0.39370078740157483" top="0.59055118110236227" bottom="0.59055118110236227" header="0" footer="0"/>
  <pageSetup paperSize="9" scale="43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6075-A7D0-4658-B696-953E7D82621E}">
  <sheetPr>
    <tabColor theme="8" tint="0.59999389629810485"/>
    <pageSetUpPr fitToPage="1"/>
  </sheetPr>
  <dimension ref="A1:Q34"/>
  <sheetViews>
    <sheetView view="pageBreakPreview" zoomScale="80" zoomScaleNormal="75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4.36328125" defaultRowHeight="20.149999999999999" customHeight="1"/>
  <cols>
    <col min="1" max="15" width="14.36328125" style="28" customWidth="1"/>
    <col min="16" max="17" width="14.36328125" style="29" customWidth="1"/>
    <col min="18" max="16384" width="14.36328125" style="4"/>
  </cols>
  <sheetData>
    <row r="1" spans="1:15" ht="19">
      <c r="A1" s="1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74" t="s">
        <v>43</v>
      </c>
      <c r="O1" s="74"/>
    </row>
    <row r="2" spans="1:15" ht="4.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149999999999999" customHeight="1">
      <c r="A3" s="81" t="s">
        <v>44</v>
      </c>
      <c r="B3" s="84" t="s">
        <v>45</v>
      </c>
      <c r="C3" s="85"/>
      <c r="D3" s="88" t="s">
        <v>46</v>
      </c>
      <c r="E3" s="89"/>
      <c r="F3" s="89"/>
      <c r="G3" s="89"/>
      <c r="H3" s="89"/>
      <c r="I3" s="71"/>
      <c r="J3" s="88" t="s">
        <v>47</v>
      </c>
      <c r="K3" s="89"/>
      <c r="L3" s="89"/>
      <c r="M3" s="89"/>
      <c r="N3" s="89"/>
      <c r="O3" s="71"/>
    </row>
    <row r="4" spans="1:15" ht="20.149999999999999" customHeight="1">
      <c r="A4" s="82"/>
      <c r="B4" s="86"/>
      <c r="C4" s="87"/>
      <c r="D4" s="72" t="s">
        <v>48</v>
      </c>
      <c r="E4" s="72"/>
      <c r="F4" s="71" t="s">
        <v>49</v>
      </c>
      <c r="G4" s="72"/>
      <c r="H4" s="88" t="s">
        <v>50</v>
      </c>
      <c r="I4" s="71"/>
      <c r="J4" s="72" t="s">
        <v>51</v>
      </c>
      <c r="K4" s="72"/>
      <c r="L4" s="72" t="s">
        <v>52</v>
      </c>
      <c r="M4" s="72"/>
      <c r="N4" s="72" t="s">
        <v>53</v>
      </c>
      <c r="O4" s="72"/>
    </row>
    <row r="5" spans="1:15" ht="20.149999999999999" customHeight="1">
      <c r="A5" s="83"/>
      <c r="B5" s="31" t="s">
        <v>54</v>
      </c>
      <c r="C5" s="31" t="s">
        <v>55</v>
      </c>
      <c r="D5" s="31" t="s">
        <v>54</v>
      </c>
      <c r="E5" s="31" t="s">
        <v>55</v>
      </c>
      <c r="F5" s="32" t="s">
        <v>54</v>
      </c>
      <c r="G5" s="31" t="s">
        <v>55</v>
      </c>
      <c r="H5" s="31" t="s">
        <v>54</v>
      </c>
      <c r="I5" s="31" t="s">
        <v>56</v>
      </c>
      <c r="J5" s="31" t="s">
        <v>54</v>
      </c>
      <c r="K5" s="31" t="s">
        <v>55</v>
      </c>
      <c r="L5" s="31" t="s">
        <v>54</v>
      </c>
      <c r="M5" s="31" t="s">
        <v>55</v>
      </c>
      <c r="N5" s="31" t="s">
        <v>54</v>
      </c>
      <c r="O5" s="31" t="s">
        <v>55</v>
      </c>
    </row>
    <row r="6" spans="1:15" s="37" customFormat="1" ht="40" customHeight="1">
      <c r="A6" s="33" t="s">
        <v>13</v>
      </c>
      <c r="B6" s="34">
        <f>D6+F6+H6+J6+L6+N6</f>
        <v>683</v>
      </c>
      <c r="C6" s="35">
        <f>E6+G6+I6+K6+M6+O6</f>
        <v>3800</v>
      </c>
      <c r="D6" s="35">
        <f>SUM(D7:D8)</f>
        <v>17</v>
      </c>
      <c r="E6" s="35">
        <f t="shared" ref="E6:O6" si="0">SUM(E7:E8)</f>
        <v>131</v>
      </c>
      <c r="F6" s="35">
        <f t="shared" si="0"/>
        <v>46</v>
      </c>
      <c r="G6" s="35">
        <f t="shared" si="0"/>
        <v>332</v>
      </c>
      <c r="H6" s="35">
        <f t="shared" si="0"/>
        <v>67</v>
      </c>
      <c r="I6" s="36">
        <f t="shared" si="0"/>
        <v>327</v>
      </c>
      <c r="J6" s="34">
        <f t="shared" si="0"/>
        <v>79</v>
      </c>
      <c r="K6" s="35">
        <f t="shared" si="0"/>
        <v>747</v>
      </c>
      <c r="L6" s="35">
        <f t="shared" si="0"/>
        <v>0</v>
      </c>
      <c r="M6" s="35">
        <f t="shared" si="0"/>
        <v>0</v>
      </c>
      <c r="N6" s="35">
        <f t="shared" si="0"/>
        <v>474</v>
      </c>
      <c r="O6" s="36">
        <f t="shared" si="0"/>
        <v>2263</v>
      </c>
    </row>
    <row r="7" spans="1:15" s="37" customFormat="1" ht="40" customHeight="1">
      <c r="A7" s="38" t="s">
        <v>14</v>
      </c>
      <c r="B7" s="39">
        <f>D7+F7+H7+J7+L7+N7</f>
        <v>501</v>
      </c>
      <c r="C7" s="40">
        <f t="shared" ref="C7:C34" si="1">E7+G7+I7+K7+M7+O7</f>
        <v>2308</v>
      </c>
      <c r="D7" s="40">
        <f>SUM(D9:D19)</f>
        <v>17</v>
      </c>
      <c r="E7" s="40">
        <f t="shared" ref="E7:O7" si="2">SUM(E9:E19)</f>
        <v>131</v>
      </c>
      <c r="F7" s="40">
        <f t="shared" si="2"/>
        <v>24</v>
      </c>
      <c r="G7" s="40">
        <f t="shared" si="2"/>
        <v>51</v>
      </c>
      <c r="H7" s="40">
        <f t="shared" si="2"/>
        <v>67</v>
      </c>
      <c r="I7" s="41">
        <f t="shared" si="2"/>
        <v>327</v>
      </c>
      <c r="J7" s="39">
        <f t="shared" si="2"/>
        <v>62</v>
      </c>
      <c r="K7" s="40">
        <f t="shared" si="2"/>
        <v>517</v>
      </c>
      <c r="L7" s="40">
        <f t="shared" si="2"/>
        <v>0</v>
      </c>
      <c r="M7" s="40">
        <f t="shared" si="2"/>
        <v>0</v>
      </c>
      <c r="N7" s="40">
        <f t="shared" si="2"/>
        <v>331</v>
      </c>
      <c r="O7" s="41">
        <f t="shared" si="2"/>
        <v>1282</v>
      </c>
    </row>
    <row r="8" spans="1:15" s="37" customFormat="1" ht="40" customHeight="1">
      <c r="A8" s="42" t="s">
        <v>15</v>
      </c>
      <c r="B8" s="43">
        <f>D8+F8+H8+J8+L8+N8</f>
        <v>182</v>
      </c>
      <c r="C8" s="44">
        <f t="shared" si="1"/>
        <v>1492</v>
      </c>
      <c r="D8" s="44">
        <f>SUM(D20:D28)</f>
        <v>0</v>
      </c>
      <c r="E8" s="44">
        <f t="shared" ref="E8:O8" si="3">SUM(E20:E28)</f>
        <v>0</v>
      </c>
      <c r="F8" s="44">
        <f t="shared" si="3"/>
        <v>22</v>
      </c>
      <c r="G8" s="44">
        <f t="shared" si="3"/>
        <v>281</v>
      </c>
      <c r="H8" s="44">
        <f t="shared" si="3"/>
        <v>0</v>
      </c>
      <c r="I8" s="45">
        <f t="shared" si="3"/>
        <v>0</v>
      </c>
      <c r="J8" s="43">
        <f t="shared" si="3"/>
        <v>17</v>
      </c>
      <c r="K8" s="44">
        <f t="shared" si="3"/>
        <v>230</v>
      </c>
      <c r="L8" s="44">
        <f t="shared" si="3"/>
        <v>0</v>
      </c>
      <c r="M8" s="44">
        <f t="shared" si="3"/>
        <v>0</v>
      </c>
      <c r="N8" s="44">
        <f t="shared" si="3"/>
        <v>143</v>
      </c>
      <c r="O8" s="45">
        <f t="shared" si="3"/>
        <v>981</v>
      </c>
    </row>
    <row r="9" spans="1:15" s="37" customFormat="1" ht="40" customHeight="1">
      <c r="A9" s="33" t="s">
        <v>16</v>
      </c>
      <c r="B9" s="34">
        <v>0</v>
      </c>
      <c r="C9" s="40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6">
        <v>0</v>
      </c>
      <c r="J9" s="34">
        <v>0</v>
      </c>
      <c r="K9" s="35">
        <v>0</v>
      </c>
      <c r="L9" s="35">
        <v>0</v>
      </c>
      <c r="M9" s="35">
        <v>0</v>
      </c>
      <c r="N9" s="35">
        <v>0</v>
      </c>
      <c r="O9" s="36">
        <v>0</v>
      </c>
    </row>
    <row r="10" spans="1:15" s="37" customFormat="1" ht="40" customHeight="1">
      <c r="A10" s="38" t="s">
        <v>17</v>
      </c>
      <c r="B10" s="39">
        <v>110</v>
      </c>
      <c r="C10" s="40">
        <v>226</v>
      </c>
      <c r="D10" s="40">
        <v>0</v>
      </c>
      <c r="E10" s="40">
        <v>0</v>
      </c>
      <c r="F10" s="40">
        <v>5</v>
      </c>
      <c r="G10" s="40">
        <v>5</v>
      </c>
      <c r="H10" s="40">
        <v>0</v>
      </c>
      <c r="I10" s="41">
        <v>0</v>
      </c>
      <c r="J10" s="39">
        <v>0</v>
      </c>
      <c r="K10" s="40">
        <v>0</v>
      </c>
      <c r="L10" s="40">
        <v>0</v>
      </c>
      <c r="M10" s="40">
        <v>0</v>
      </c>
      <c r="N10" s="40">
        <v>105</v>
      </c>
      <c r="O10" s="41">
        <v>221</v>
      </c>
    </row>
    <row r="11" spans="1:15" s="37" customFormat="1" ht="40" customHeight="1">
      <c r="A11" s="38" t="s">
        <v>18</v>
      </c>
      <c r="B11" s="39">
        <v>131</v>
      </c>
      <c r="C11" s="40">
        <v>968</v>
      </c>
      <c r="D11" s="40">
        <v>5</v>
      </c>
      <c r="E11" s="40">
        <v>89</v>
      </c>
      <c r="F11" s="40">
        <v>5</v>
      </c>
      <c r="G11" s="40">
        <v>12</v>
      </c>
      <c r="H11" s="40">
        <v>67</v>
      </c>
      <c r="I11" s="41">
        <v>327</v>
      </c>
      <c r="J11" s="39">
        <v>29</v>
      </c>
      <c r="K11" s="40">
        <v>389</v>
      </c>
      <c r="L11" s="40">
        <v>0</v>
      </c>
      <c r="M11" s="40">
        <v>0</v>
      </c>
      <c r="N11" s="40">
        <v>25</v>
      </c>
      <c r="O11" s="41">
        <v>151</v>
      </c>
    </row>
    <row r="12" spans="1:15" s="37" customFormat="1" ht="40" customHeight="1">
      <c r="A12" s="38" t="s">
        <v>19</v>
      </c>
      <c r="B12" s="39">
        <v>6</v>
      </c>
      <c r="C12" s="40">
        <v>27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1">
        <v>0</v>
      </c>
      <c r="J12" s="39">
        <v>0</v>
      </c>
      <c r="K12" s="40">
        <v>0</v>
      </c>
      <c r="L12" s="40">
        <v>0</v>
      </c>
      <c r="M12" s="40">
        <v>0</v>
      </c>
      <c r="N12" s="40">
        <v>6</v>
      </c>
      <c r="O12" s="41">
        <v>27</v>
      </c>
    </row>
    <row r="13" spans="1:15" s="37" customFormat="1" ht="40" customHeight="1">
      <c r="A13" s="38" t="s">
        <v>20</v>
      </c>
      <c r="B13" s="39">
        <v>23</v>
      </c>
      <c r="C13" s="40">
        <v>173</v>
      </c>
      <c r="D13" s="40">
        <v>2</v>
      </c>
      <c r="E13" s="40">
        <v>4</v>
      </c>
      <c r="F13" s="40">
        <v>0</v>
      </c>
      <c r="G13" s="40">
        <v>0</v>
      </c>
      <c r="H13" s="40">
        <v>0</v>
      </c>
      <c r="I13" s="41">
        <v>0</v>
      </c>
      <c r="J13" s="39">
        <v>6</v>
      </c>
      <c r="K13" s="40">
        <v>18</v>
      </c>
      <c r="L13" s="40">
        <v>0</v>
      </c>
      <c r="M13" s="40">
        <v>0</v>
      </c>
      <c r="N13" s="40">
        <v>15</v>
      </c>
      <c r="O13" s="41">
        <v>151</v>
      </c>
    </row>
    <row r="14" spans="1:15" s="37" customFormat="1" ht="40" customHeight="1">
      <c r="A14" s="38" t="s">
        <v>21</v>
      </c>
      <c r="B14" s="39">
        <v>107</v>
      </c>
      <c r="C14" s="40">
        <v>348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1">
        <v>0</v>
      </c>
      <c r="J14" s="39">
        <v>19</v>
      </c>
      <c r="K14" s="40">
        <v>63</v>
      </c>
      <c r="L14" s="40">
        <v>0</v>
      </c>
      <c r="M14" s="40">
        <v>0</v>
      </c>
      <c r="N14" s="40">
        <v>88</v>
      </c>
      <c r="O14" s="41">
        <v>285</v>
      </c>
    </row>
    <row r="15" spans="1:15" s="37" customFormat="1" ht="40" customHeight="1">
      <c r="A15" s="38" t="s">
        <v>22</v>
      </c>
      <c r="B15" s="39">
        <v>70</v>
      </c>
      <c r="C15" s="40">
        <v>308</v>
      </c>
      <c r="D15" s="40">
        <v>6</v>
      </c>
      <c r="E15" s="40">
        <v>25</v>
      </c>
      <c r="F15" s="40">
        <v>4</v>
      </c>
      <c r="G15" s="40">
        <v>17</v>
      </c>
      <c r="H15" s="40">
        <v>0</v>
      </c>
      <c r="I15" s="41">
        <v>0</v>
      </c>
      <c r="J15" s="39">
        <v>3</v>
      </c>
      <c r="K15" s="40">
        <v>24</v>
      </c>
      <c r="L15" s="40">
        <v>0</v>
      </c>
      <c r="M15" s="40">
        <v>0</v>
      </c>
      <c r="N15" s="40">
        <v>57</v>
      </c>
      <c r="O15" s="41">
        <v>242</v>
      </c>
    </row>
    <row r="16" spans="1:15" s="37" customFormat="1" ht="40" customHeight="1">
      <c r="A16" s="38" t="s">
        <v>23</v>
      </c>
      <c r="B16" s="39">
        <v>9</v>
      </c>
      <c r="C16" s="40">
        <v>59</v>
      </c>
      <c r="D16" s="40">
        <v>3</v>
      </c>
      <c r="E16" s="40">
        <v>10</v>
      </c>
      <c r="F16" s="40">
        <v>0</v>
      </c>
      <c r="G16" s="40">
        <v>0</v>
      </c>
      <c r="H16" s="40">
        <v>0</v>
      </c>
      <c r="I16" s="41">
        <v>0</v>
      </c>
      <c r="J16" s="39">
        <v>1</v>
      </c>
      <c r="K16" s="40">
        <v>3</v>
      </c>
      <c r="L16" s="40">
        <v>0</v>
      </c>
      <c r="M16" s="40">
        <v>0</v>
      </c>
      <c r="N16" s="40">
        <v>5</v>
      </c>
      <c r="O16" s="41">
        <v>46</v>
      </c>
    </row>
    <row r="17" spans="1:15" s="37" customFormat="1" ht="40" customHeight="1">
      <c r="A17" s="38" t="s">
        <v>24</v>
      </c>
      <c r="B17" s="39">
        <v>7</v>
      </c>
      <c r="C17" s="40">
        <v>13</v>
      </c>
      <c r="D17" s="40">
        <v>1</v>
      </c>
      <c r="E17" s="40">
        <v>3</v>
      </c>
      <c r="F17" s="40">
        <v>1</v>
      </c>
      <c r="G17" s="40">
        <v>1</v>
      </c>
      <c r="H17" s="40">
        <v>0</v>
      </c>
      <c r="I17" s="41">
        <v>0</v>
      </c>
      <c r="J17" s="39">
        <v>0</v>
      </c>
      <c r="K17" s="40">
        <v>0</v>
      </c>
      <c r="L17" s="40">
        <v>0</v>
      </c>
      <c r="M17" s="40">
        <v>0</v>
      </c>
      <c r="N17" s="40">
        <v>5</v>
      </c>
      <c r="O17" s="41">
        <v>9</v>
      </c>
    </row>
    <row r="18" spans="1:15" s="37" customFormat="1" ht="40" customHeight="1">
      <c r="A18" s="38" t="s">
        <v>25</v>
      </c>
      <c r="B18" s="39">
        <v>14</v>
      </c>
      <c r="C18" s="40">
        <v>123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1">
        <v>0</v>
      </c>
      <c r="J18" s="39">
        <v>0</v>
      </c>
      <c r="K18" s="40">
        <v>0</v>
      </c>
      <c r="L18" s="40">
        <v>0</v>
      </c>
      <c r="M18" s="40">
        <v>0</v>
      </c>
      <c r="N18" s="40">
        <v>14</v>
      </c>
      <c r="O18" s="41">
        <v>123</v>
      </c>
    </row>
    <row r="19" spans="1:15" s="37" customFormat="1" ht="40" customHeight="1">
      <c r="A19" s="38" t="s">
        <v>26</v>
      </c>
      <c r="B19" s="43">
        <v>24</v>
      </c>
      <c r="C19" s="44">
        <v>63</v>
      </c>
      <c r="D19" s="40">
        <v>0</v>
      </c>
      <c r="E19" s="40">
        <v>0</v>
      </c>
      <c r="F19" s="40">
        <v>9</v>
      </c>
      <c r="G19" s="44">
        <v>16</v>
      </c>
      <c r="H19" s="40">
        <v>0</v>
      </c>
      <c r="I19" s="41">
        <v>0</v>
      </c>
      <c r="J19" s="39">
        <v>4</v>
      </c>
      <c r="K19" s="40">
        <v>20</v>
      </c>
      <c r="L19" s="40">
        <v>0</v>
      </c>
      <c r="M19" s="40">
        <v>0</v>
      </c>
      <c r="N19" s="40">
        <v>11</v>
      </c>
      <c r="O19" s="41">
        <v>27</v>
      </c>
    </row>
    <row r="20" spans="1:15" s="37" customFormat="1" ht="40" customHeight="1">
      <c r="A20" s="46" t="s">
        <v>27</v>
      </c>
      <c r="B20" s="47">
        <v>4</v>
      </c>
      <c r="C20" s="48">
        <v>7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9">
        <v>0</v>
      </c>
      <c r="J20" s="47">
        <v>0</v>
      </c>
      <c r="K20" s="48">
        <v>0</v>
      </c>
      <c r="L20" s="48">
        <v>0</v>
      </c>
      <c r="M20" s="48">
        <v>0</v>
      </c>
      <c r="N20" s="48">
        <v>4</v>
      </c>
      <c r="O20" s="49">
        <v>7</v>
      </c>
    </row>
    <row r="21" spans="1:15" s="37" customFormat="1" ht="40" customHeight="1">
      <c r="A21" s="46" t="s">
        <v>28</v>
      </c>
      <c r="B21" s="47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9">
        <v>0</v>
      </c>
      <c r="J21" s="47">
        <v>0</v>
      </c>
      <c r="K21" s="48">
        <v>0</v>
      </c>
      <c r="L21" s="48">
        <v>0</v>
      </c>
      <c r="M21" s="48">
        <v>0</v>
      </c>
      <c r="N21" s="48">
        <v>0</v>
      </c>
      <c r="O21" s="49">
        <v>0</v>
      </c>
    </row>
    <row r="22" spans="1:15" s="37" customFormat="1" ht="40" customHeight="1">
      <c r="A22" s="38" t="s">
        <v>29</v>
      </c>
      <c r="B22" s="39">
        <v>27</v>
      </c>
      <c r="C22" s="40">
        <v>291</v>
      </c>
      <c r="D22" s="40">
        <v>0</v>
      </c>
      <c r="E22" s="40">
        <v>0</v>
      </c>
      <c r="F22" s="40">
        <v>0</v>
      </c>
      <c r="G22" s="35">
        <v>0</v>
      </c>
      <c r="H22" s="40">
        <v>0</v>
      </c>
      <c r="I22" s="41">
        <v>0</v>
      </c>
      <c r="J22" s="39">
        <v>11</v>
      </c>
      <c r="K22" s="40">
        <v>202</v>
      </c>
      <c r="L22" s="40">
        <v>0</v>
      </c>
      <c r="M22" s="40">
        <v>0</v>
      </c>
      <c r="N22" s="40">
        <v>16</v>
      </c>
      <c r="O22" s="41">
        <v>89</v>
      </c>
    </row>
    <row r="23" spans="1:15" s="37" customFormat="1" ht="40" customHeight="1">
      <c r="A23" s="38" t="s">
        <v>30</v>
      </c>
      <c r="B23" s="43">
        <v>47</v>
      </c>
      <c r="C23" s="44">
        <v>62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39">
        <v>0</v>
      </c>
      <c r="K23" s="40">
        <v>0</v>
      </c>
      <c r="L23" s="40">
        <v>0</v>
      </c>
      <c r="M23" s="40">
        <v>0</v>
      </c>
      <c r="N23" s="40">
        <v>47</v>
      </c>
      <c r="O23" s="41">
        <v>62</v>
      </c>
    </row>
    <row r="24" spans="1:15" s="37" customFormat="1" ht="40" customHeight="1">
      <c r="A24" s="46" t="s">
        <v>31</v>
      </c>
      <c r="B24" s="39">
        <v>18</v>
      </c>
      <c r="C24" s="40">
        <v>70</v>
      </c>
      <c r="D24" s="48">
        <v>0</v>
      </c>
      <c r="E24" s="48">
        <v>0</v>
      </c>
      <c r="F24" s="48">
        <v>3</v>
      </c>
      <c r="G24" s="48">
        <v>8</v>
      </c>
      <c r="H24" s="48">
        <v>0</v>
      </c>
      <c r="I24" s="49">
        <v>0</v>
      </c>
      <c r="J24" s="47">
        <v>4</v>
      </c>
      <c r="K24" s="48">
        <v>12</v>
      </c>
      <c r="L24" s="48">
        <v>0</v>
      </c>
      <c r="M24" s="48">
        <v>0</v>
      </c>
      <c r="N24" s="48">
        <v>11</v>
      </c>
      <c r="O24" s="49">
        <v>50</v>
      </c>
    </row>
    <row r="25" spans="1:15" s="37" customFormat="1" ht="40" customHeight="1">
      <c r="A25" s="46" t="s">
        <v>32</v>
      </c>
      <c r="B25" s="47">
        <v>5</v>
      </c>
      <c r="C25" s="48">
        <v>96</v>
      </c>
      <c r="D25" s="48">
        <v>0</v>
      </c>
      <c r="E25" s="48">
        <v>0</v>
      </c>
      <c r="F25" s="48">
        <v>1</v>
      </c>
      <c r="G25" s="48">
        <v>13</v>
      </c>
      <c r="H25" s="48">
        <v>0</v>
      </c>
      <c r="I25" s="48">
        <v>0</v>
      </c>
      <c r="J25" s="47">
        <v>0</v>
      </c>
      <c r="K25" s="48">
        <v>0</v>
      </c>
      <c r="L25" s="48">
        <v>0</v>
      </c>
      <c r="M25" s="48">
        <v>0</v>
      </c>
      <c r="N25" s="48">
        <v>4</v>
      </c>
      <c r="O25" s="49">
        <v>83</v>
      </c>
    </row>
    <row r="26" spans="1:15" s="37" customFormat="1" ht="40" customHeight="1">
      <c r="A26" s="38" t="s">
        <v>33</v>
      </c>
      <c r="B26" s="39">
        <v>1</v>
      </c>
      <c r="C26" s="40">
        <v>13</v>
      </c>
      <c r="D26" s="40">
        <v>0</v>
      </c>
      <c r="E26" s="40">
        <v>0</v>
      </c>
      <c r="F26" s="40">
        <v>0</v>
      </c>
      <c r="G26" s="35">
        <v>0</v>
      </c>
      <c r="H26" s="40">
        <v>0</v>
      </c>
      <c r="I26" s="41">
        <v>0</v>
      </c>
      <c r="J26" s="39">
        <v>0</v>
      </c>
      <c r="K26" s="40">
        <v>0</v>
      </c>
      <c r="L26" s="40">
        <v>0</v>
      </c>
      <c r="M26" s="40">
        <v>0</v>
      </c>
      <c r="N26" s="40">
        <v>1</v>
      </c>
      <c r="O26" s="41">
        <v>13</v>
      </c>
    </row>
    <row r="27" spans="1:15" s="37" customFormat="1" ht="40" customHeight="1">
      <c r="A27" s="38" t="s">
        <v>34</v>
      </c>
      <c r="B27" s="43">
        <v>52</v>
      </c>
      <c r="C27" s="44">
        <v>886</v>
      </c>
      <c r="D27" s="40">
        <v>0</v>
      </c>
      <c r="E27" s="40">
        <v>0</v>
      </c>
      <c r="F27" s="40">
        <v>18</v>
      </c>
      <c r="G27" s="40">
        <v>260</v>
      </c>
      <c r="H27" s="40">
        <v>0</v>
      </c>
      <c r="I27" s="40">
        <v>0</v>
      </c>
      <c r="J27" s="39">
        <v>2</v>
      </c>
      <c r="K27" s="40">
        <v>16</v>
      </c>
      <c r="L27" s="40">
        <v>0</v>
      </c>
      <c r="M27" s="40">
        <v>0</v>
      </c>
      <c r="N27" s="40">
        <v>32</v>
      </c>
      <c r="O27" s="41">
        <v>610</v>
      </c>
    </row>
    <row r="28" spans="1:15" s="37" customFormat="1" ht="40" customHeight="1" thickBot="1">
      <c r="A28" s="50" t="s">
        <v>35</v>
      </c>
      <c r="B28" s="51">
        <v>28</v>
      </c>
      <c r="C28" s="52">
        <v>67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3">
        <v>0</v>
      </c>
      <c r="J28" s="51">
        <v>0</v>
      </c>
      <c r="K28" s="52">
        <v>0</v>
      </c>
      <c r="L28" s="52">
        <v>0</v>
      </c>
      <c r="M28" s="52">
        <v>0</v>
      </c>
      <c r="N28" s="52">
        <v>28</v>
      </c>
      <c r="O28" s="53">
        <v>67</v>
      </c>
    </row>
    <row r="29" spans="1:15" s="37" customFormat="1" ht="40" customHeight="1" thickTop="1">
      <c r="A29" s="38" t="s">
        <v>36</v>
      </c>
      <c r="B29" s="39">
        <f t="shared" ref="B29:B34" si="4">D29+F29+H29+J29+L29+N29</f>
        <v>7</v>
      </c>
      <c r="C29" s="40">
        <f t="shared" si="1"/>
        <v>13</v>
      </c>
      <c r="D29" s="40">
        <f>D17</f>
        <v>1</v>
      </c>
      <c r="E29" s="40">
        <f t="shared" ref="E29:O29" si="5">E17</f>
        <v>3</v>
      </c>
      <c r="F29" s="40">
        <f t="shared" si="5"/>
        <v>1</v>
      </c>
      <c r="G29" s="54">
        <f t="shared" si="5"/>
        <v>1</v>
      </c>
      <c r="H29" s="54">
        <f t="shared" si="5"/>
        <v>0</v>
      </c>
      <c r="I29" s="41">
        <f t="shared" si="5"/>
        <v>0</v>
      </c>
      <c r="J29" s="39">
        <f t="shared" si="5"/>
        <v>0</v>
      </c>
      <c r="K29" s="40">
        <f t="shared" si="5"/>
        <v>0</v>
      </c>
      <c r="L29" s="40">
        <f t="shared" si="5"/>
        <v>0</v>
      </c>
      <c r="M29" s="40">
        <f t="shared" si="5"/>
        <v>0</v>
      </c>
      <c r="N29" s="40">
        <f t="shared" si="5"/>
        <v>5</v>
      </c>
      <c r="O29" s="41">
        <f t="shared" si="5"/>
        <v>9</v>
      </c>
    </row>
    <row r="30" spans="1:15" s="37" customFormat="1" ht="40" customHeight="1">
      <c r="A30" s="38" t="s">
        <v>37</v>
      </c>
      <c r="B30" s="39">
        <f t="shared" si="4"/>
        <v>130</v>
      </c>
      <c r="C30" s="40">
        <f t="shared" si="1"/>
        <v>521</v>
      </c>
      <c r="D30" s="40">
        <f>D13+D14</f>
        <v>2</v>
      </c>
      <c r="E30" s="40">
        <f t="shared" ref="E30:O30" si="6">E13+E14</f>
        <v>4</v>
      </c>
      <c r="F30" s="40">
        <f t="shared" si="6"/>
        <v>0</v>
      </c>
      <c r="G30" s="40">
        <f t="shared" si="6"/>
        <v>0</v>
      </c>
      <c r="H30" s="40">
        <f t="shared" si="6"/>
        <v>0</v>
      </c>
      <c r="I30" s="41">
        <f t="shared" si="6"/>
        <v>0</v>
      </c>
      <c r="J30" s="39">
        <f t="shared" si="6"/>
        <v>25</v>
      </c>
      <c r="K30" s="40">
        <f t="shared" si="6"/>
        <v>81</v>
      </c>
      <c r="L30" s="40">
        <f t="shared" si="6"/>
        <v>0</v>
      </c>
      <c r="M30" s="40">
        <f t="shared" si="6"/>
        <v>0</v>
      </c>
      <c r="N30" s="40">
        <f t="shared" si="6"/>
        <v>103</v>
      </c>
      <c r="O30" s="41">
        <f t="shared" si="6"/>
        <v>436</v>
      </c>
    </row>
    <row r="31" spans="1:15" s="37" customFormat="1" ht="40" customHeight="1">
      <c r="A31" s="38" t="s">
        <v>38</v>
      </c>
      <c r="B31" s="39">
        <f>D31+F31+H31+J31+L31+N31</f>
        <v>114</v>
      </c>
      <c r="C31" s="40">
        <f t="shared" si="1"/>
        <v>233</v>
      </c>
      <c r="D31" s="40">
        <f>D10+D20</f>
        <v>0</v>
      </c>
      <c r="E31" s="40">
        <f t="shared" ref="E31:O31" si="7">E10+E20</f>
        <v>0</v>
      </c>
      <c r="F31" s="40">
        <f>F10+F20</f>
        <v>5</v>
      </c>
      <c r="G31" s="40">
        <f>G10+G20</f>
        <v>5</v>
      </c>
      <c r="H31" s="40">
        <f t="shared" si="7"/>
        <v>0</v>
      </c>
      <c r="I31" s="41">
        <f t="shared" si="7"/>
        <v>0</v>
      </c>
      <c r="J31" s="39">
        <f t="shared" si="7"/>
        <v>0</v>
      </c>
      <c r="K31" s="40">
        <f t="shared" si="7"/>
        <v>0</v>
      </c>
      <c r="L31" s="40">
        <f t="shared" si="7"/>
        <v>0</v>
      </c>
      <c r="M31" s="40">
        <f t="shared" si="7"/>
        <v>0</v>
      </c>
      <c r="N31" s="40">
        <f t="shared" si="7"/>
        <v>109</v>
      </c>
      <c r="O31" s="41">
        <f t="shared" si="7"/>
        <v>228</v>
      </c>
    </row>
    <row r="32" spans="1:15" s="37" customFormat="1" ht="40" customHeight="1">
      <c r="A32" s="38" t="s">
        <v>39</v>
      </c>
      <c r="B32" s="39">
        <f t="shared" si="4"/>
        <v>107</v>
      </c>
      <c r="C32" s="40">
        <f t="shared" si="1"/>
        <v>475</v>
      </c>
      <c r="D32" s="40">
        <f>D9+D16+D19+D21+D22+D23</f>
        <v>3</v>
      </c>
      <c r="E32" s="40">
        <f t="shared" ref="E32:O32" si="8">E9+E16+E19+E21+E22+E23</f>
        <v>10</v>
      </c>
      <c r="F32" s="40">
        <f t="shared" si="8"/>
        <v>9</v>
      </c>
      <c r="G32" s="40">
        <f t="shared" si="8"/>
        <v>16</v>
      </c>
      <c r="H32" s="40">
        <f t="shared" si="8"/>
        <v>0</v>
      </c>
      <c r="I32" s="41">
        <f t="shared" si="8"/>
        <v>0</v>
      </c>
      <c r="J32" s="39">
        <f t="shared" si="8"/>
        <v>16</v>
      </c>
      <c r="K32" s="40">
        <f t="shared" si="8"/>
        <v>225</v>
      </c>
      <c r="L32" s="40">
        <f t="shared" si="8"/>
        <v>0</v>
      </c>
      <c r="M32" s="40">
        <f t="shared" si="8"/>
        <v>0</v>
      </c>
      <c r="N32" s="40">
        <f t="shared" si="8"/>
        <v>79</v>
      </c>
      <c r="O32" s="41">
        <f t="shared" si="8"/>
        <v>224</v>
      </c>
    </row>
    <row r="33" spans="1:15" s="37" customFormat="1" ht="40" customHeight="1">
      <c r="A33" s="38" t="s">
        <v>40</v>
      </c>
      <c r="B33" s="39">
        <f t="shared" si="4"/>
        <v>113</v>
      </c>
      <c r="C33" s="40">
        <f t="shared" si="1"/>
        <v>624</v>
      </c>
      <c r="D33" s="40">
        <f>D12+D15+D18+D24+D25</f>
        <v>6</v>
      </c>
      <c r="E33" s="40">
        <f t="shared" ref="E33:O33" si="9">E12+E15+E18+E24+E25</f>
        <v>25</v>
      </c>
      <c r="F33" s="40">
        <f t="shared" si="9"/>
        <v>8</v>
      </c>
      <c r="G33" s="40">
        <f t="shared" si="9"/>
        <v>38</v>
      </c>
      <c r="H33" s="40">
        <f t="shared" si="9"/>
        <v>0</v>
      </c>
      <c r="I33" s="41">
        <f t="shared" si="9"/>
        <v>0</v>
      </c>
      <c r="J33" s="39">
        <f t="shared" si="9"/>
        <v>7</v>
      </c>
      <c r="K33" s="40">
        <f t="shared" si="9"/>
        <v>36</v>
      </c>
      <c r="L33" s="40">
        <f t="shared" si="9"/>
        <v>0</v>
      </c>
      <c r="M33" s="40">
        <f t="shared" si="9"/>
        <v>0</v>
      </c>
      <c r="N33" s="40">
        <f t="shared" si="9"/>
        <v>92</v>
      </c>
      <c r="O33" s="41">
        <f t="shared" si="9"/>
        <v>525</v>
      </c>
    </row>
    <row r="34" spans="1:15" s="37" customFormat="1" ht="40" customHeight="1">
      <c r="A34" s="42" t="s">
        <v>41</v>
      </c>
      <c r="B34" s="43">
        <f t="shared" si="4"/>
        <v>212</v>
      </c>
      <c r="C34" s="44">
        <f t="shared" si="1"/>
        <v>1934</v>
      </c>
      <c r="D34" s="44">
        <f>D11+D26+D27+D28</f>
        <v>5</v>
      </c>
      <c r="E34" s="44">
        <f t="shared" ref="E34:O34" si="10">E11+E26+E27+E28</f>
        <v>89</v>
      </c>
      <c r="F34" s="44">
        <f t="shared" si="10"/>
        <v>23</v>
      </c>
      <c r="G34" s="44">
        <f t="shared" si="10"/>
        <v>272</v>
      </c>
      <c r="H34" s="44">
        <f t="shared" si="10"/>
        <v>67</v>
      </c>
      <c r="I34" s="45">
        <f t="shared" si="10"/>
        <v>327</v>
      </c>
      <c r="J34" s="43">
        <f t="shared" si="10"/>
        <v>31</v>
      </c>
      <c r="K34" s="44">
        <f t="shared" si="10"/>
        <v>405</v>
      </c>
      <c r="L34" s="44">
        <f t="shared" si="10"/>
        <v>0</v>
      </c>
      <c r="M34" s="44">
        <f t="shared" si="10"/>
        <v>0</v>
      </c>
      <c r="N34" s="44">
        <f t="shared" si="10"/>
        <v>86</v>
      </c>
      <c r="O34" s="45">
        <f t="shared" si="10"/>
        <v>841</v>
      </c>
    </row>
  </sheetData>
  <mergeCells count="11">
    <mergeCell ref="N4:O4"/>
    <mergeCell ref="N1:O1"/>
    <mergeCell ref="A3:A5"/>
    <mergeCell ref="B3:C4"/>
    <mergeCell ref="D3:I3"/>
    <mergeCell ref="J3:O3"/>
    <mergeCell ref="D4:E4"/>
    <mergeCell ref="F4:G4"/>
    <mergeCell ref="H4:I4"/>
    <mergeCell ref="J4:K4"/>
    <mergeCell ref="L4:M4"/>
  </mergeCells>
  <phoneticPr fontId="4"/>
  <printOptions horizontalCentered="1"/>
  <pageMargins left="0.78740157480314965" right="0.78740157480314965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FD26-28F6-4086-B43F-E65D551C134D}">
  <sheetPr>
    <tabColor theme="8" tint="0.59999389629810485"/>
    <pageSetUpPr fitToPage="1"/>
  </sheetPr>
  <dimension ref="A1:S34"/>
  <sheetViews>
    <sheetView view="pageBreakPreview" zoomScale="80" zoomScaleNormal="75" zoomScaleSheetLayoutView="8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11.7265625" style="69" customWidth="1"/>
    <col min="2" max="9" width="14.90625" style="70" customWidth="1"/>
    <col min="10" max="19" width="13.08984375" style="70" customWidth="1"/>
    <col min="20" max="23" width="8.6328125" style="57" customWidth="1"/>
    <col min="24" max="16384" width="9" style="57"/>
  </cols>
  <sheetData>
    <row r="1" spans="1:19" ht="19">
      <c r="A1" s="1" t="s">
        <v>57</v>
      </c>
      <c r="B1" s="2"/>
      <c r="C1" s="2"/>
      <c r="D1" s="2"/>
      <c r="E1" s="2"/>
      <c r="F1" s="2"/>
      <c r="G1" s="2"/>
      <c r="H1" s="2" t="s">
        <v>58</v>
      </c>
      <c r="I1" s="2"/>
      <c r="J1" s="2"/>
      <c r="K1" s="55"/>
      <c r="L1" s="55"/>
      <c r="M1" s="55"/>
      <c r="N1" s="73"/>
      <c r="O1" s="73"/>
      <c r="P1" s="56"/>
      <c r="Q1" s="56"/>
      <c r="R1" s="74" t="s">
        <v>43</v>
      </c>
      <c r="S1" s="74"/>
    </row>
    <row r="2" spans="1:19" s="61" customFormat="1" ht="3.75" customHeight="1">
      <c r="A2" s="30"/>
      <c r="B2" s="58"/>
      <c r="C2" s="58"/>
      <c r="D2" s="2"/>
      <c r="E2" s="2"/>
      <c r="F2" s="2"/>
      <c r="G2" s="2"/>
      <c r="H2" s="58" t="s">
        <v>58</v>
      </c>
      <c r="I2" s="58"/>
      <c r="J2" s="58"/>
      <c r="K2" s="59"/>
      <c r="L2" s="59"/>
      <c r="M2" s="59"/>
      <c r="N2" s="60"/>
      <c r="O2" s="60"/>
      <c r="P2" s="60"/>
      <c r="Q2" s="60"/>
      <c r="R2" s="60"/>
      <c r="S2" s="60"/>
    </row>
    <row r="3" spans="1:19" ht="20.149999999999999" customHeight="1">
      <c r="A3" s="94" t="s">
        <v>44</v>
      </c>
      <c r="B3" s="92" t="s">
        <v>59</v>
      </c>
      <c r="C3" s="93"/>
      <c r="D3" s="92" t="s">
        <v>60</v>
      </c>
      <c r="E3" s="97"/>
      <c r="F3" s="97"/>
      <c r="G3" s="97"/>
      <c r="H3" s="97"/>
      <c r="I3" s="93"/>
      <c r="J3" s="92" t="s">
        <v>60</v>
      </c>
      <c r="K3" s="97"/>
      <c r="L3" s="97"/>
      <c r="M3" s="97"/>
      <c r="N3" s="97"/>
      <c r="O3" s="97"/>
      <c r="P3" s="97"/>
      <c r="Q3" s="93"/>
      <c r="R3" s="98" t="s">
        <v>61</v>
      </c>
      <c r="S3" s="98"/>
    </row>
    <row r="4" spans="1:19" ht="20.149999999999999" customHeight="1">
      <c r="A4" s="95"/>
      <c r="B4" s="81" t="s">
        <v>62</v>
      </c>
      <c r="C4" s="81" t="s">
        <v>63</v>
      </c>
      <c r="D4" s="90" t="s">
        <v>3</v>
      </c>
      <c r="E4" s="91"/>
      <c r="F4" s="90" t="s">
        <v>4</v>
      </c>
      <c r="G4" s="91"/>
      <c r="H4" s="90" t="s">
        <v>5</v>
      </c>
      <c r="I4" s="91"/>
      <c r="J4" s="90" t="s">
        <v>48</v>
      </c>
      <c r="K4" s="91"/>
      <c r="L4" s="90" t="s">
        <v>64</v>
      </c>
      <c r="M4" s="91"/>
      <c r="N4" s="92" t="s">
        <v>65</v>
      </c>
      <c r="O4" s="93"/>
      <c r="P4" s="92" t="s">
        <v>66</v>
      </c>
      <c r="Q4" s="93"/>
      <c r="R4" s="98"/>
      <c r="S4" s="98"/>
    </row>
    <row r="5" spans="1:19" s="63" customFormat="1" ht="20.149999999999999" customHeight="1">
      <c r="A5" s="96"/>
      <c r="B5" s="83"/>
      <c r="C5" s="83"/>
      <c r="D5" s="62" t="s">
        <v>62</v>
      </c>
      <c r="E5" s="62" t="s">
        <v>67</v>
      </c>
      <c r="F5" s="62" t="s">
        <v>62</v>
      </c>
      <c r="G5" s="62" t="s">
        <v>67</v>
      </c>
      <c r="H5" s="62" t="s">
        <v>62</v>
      </c>
      <c r="I5" s="62" t="s">
        <v>67</v>
      </c>
      <c r="J5" s="62" t="s">
        <v>62</v>
      </c>
      <c r="K5" s="62" t="s">
        <v>67</v>
      </c>
      <c r="L5" s="62" t="s">
        <v>62</v>
      </c>
      <c r="M5" s="62" t="s">
        <v>67</v>
      </c>
      <c r="N5" s="62" t="s">
        <v>62</v>
      </c>
      <c r="O5" s="62" t="s">
        <v>67</v>
      </c>
      <c r="P5" s="62" t="s">
        <v>62</v>
      </c>
      <c r="Q5" s="62" t="s">
        <v>67</v>
      </c>
      <c r="R5" s="62" t="s">
        <v>62</v>
      </c>
      <c r="S5" s="62" t="s">
        <v>67</v>
      </c>
    </row>
    <row r="6" spans="1:19" s="11" customFormat="1" ht="40" customHeight="1">
      <c r="A6" s="8" t="s">
        <v>13</v>
      </c>
      <c r="B6" s="64">
        <f>D6+F6+H6+J6+L6+N6+P6+R6</f>
        <v>1995</v>
      </c>
      <c r="C6" s="17">
        <f t="shared" ref="C6:C8" si="0">E6+G6+I6+K6+M6+O6+Q6+S6</f>
        <v>7962</v>
      </c>
      <c r="D6" s="17">
        <f>SUM(D9:D28)</f>
        <v>19</v>
      </c>
      <c r="E6" s="17">
        <f t="shared" ref="E6:S6" si="1">SUM(E9:E28)</f>
        <v>48</v>
      </c>
      <c r="F6" s="17">
        <f t="shared" si="1"/>
        <v>33</v>
      </c>
      <c r="G6" s="17">
        <f t="shared" si="1"/>
        <v>37</v>
      </c>
      <c r="H6" s="17">
        <f t="shared" si="1"/>
        <v>49</v>
      </c>
      <c r="I6" s="18">
        <f t="shared" si="1"/>
        <v>51</v>
      </c>
      <c r="J6" s="64">
        <f t="shared" si="1"/>
        <v>43</v>
      </c>
      <c r="K6" s="17">
        <f t="shared" si="1"/>
        <v>137</v>
      </c>
      <c r="L6" s="17">
        <f t="shared" si="1"/>
        <v>17</v>
      </c>
      <c r="M6" s="17">
        <f t="shared" si="1"/>
        <v>108</v>
      </c>
      <c r="N6" s="17">
        <f t="shared" si="1"/>
        <v>0</v>
      </c>
      <c r="O6" s="17">
        <f t="shared" si="1"/>
        <v>0</v>
      </c>
      <c r="P6" s="17">
        <f t="shared" si="1"/>
        <v>332</v>
      </c>
      <c r="Q6" s="17">
        <f t="shared" si="1"/>
        <v>1038</v>
      </c>
      <c r="R6" s="17">
        <f t="shared" si="1"/>
        <v>1502</v>
      </c>
      <c r="S6" s="18">
        <f t="shared" si="1"/>
        <v>6543</v>
      </c>
    </row>
    <row r="7" spans="1:19" s="11" customFormat="1" ht="40" customHeight="1">
      <c r="A7" s="12" t="s">
        <v>14</v>
      </c>
      <c r="B7" s="16">
        <f t="shared" ref="B7:B8" si="2">D7+F7+H7+J7+L7+N7+P7+R7</f>
        <v>1351</v>
      </c>
      <c r="C7" s="9">
        <f t="shared" si="0"/>
        <v>2778</v>
      </c>
      <c r="D7" s="9">
        <f>SUM(D9:D19)</f>
        <v>11</v>
      </c>
      <c r="E7" s="9">
        <f t="shared" ref="E7:S7" si="3">SUM(E9:E19)</f>
        <v>40</v>
      </c>
      <c r="F7" s="9">
        <f t="shared" si="3"/>
        <v>13</v>
      </c>
      <c r="G7" s="9">
        <f t="shared" si="3"/>
        <v>17</v>
      </c>
      <c r="H7" s="9">
        <f t="shared" si="3"/>
        <v>30</v>
      </c>
      <c r="I7" s="10">
        <f t="shared" si="3"/>
        <v>32</v>
      </c>
      <c r="J7" s="16">
        <f t="shared" si="3"/>
        <v>43</v>
      </c>
      <c r="K7" s="9">
        <f t="shared" si="3"/>
        <v>137</v>
      </c>
      <c r="L7" s="9">
        <f t="shared" si="3"/>
        <v>1</v>
      </c>
      <c r="M7" s="9">
        <f t="shared" si="3"/>
        <v>9</v>
      </c>
      <c r="N7" s="9">
        <f t="shared" si="3"/>
        <v>0</v>
      </c>
      <c r="O7" s="9">
        <f t="shared" si="3"/>
        <v>0</v>
      </c>
      <c r="P7" s="9">
        <f t="shared" si="3"/>
        <v>204</v>
      </c>
      <c r="Q7" s="9">
        <f t="shared" si="3"/>
        <v>832</v>
      </c>
      <c r="R7" s="9">
        <f t="shared" si="3"/>
        <v>1049</v>
      </c>
      <c r="S7" s="10">
        <f t="shared" si="3"/>
        <v>1711</v>
      </c>
    </row>
    <row r="8" spans="1:19" s="11" customFormat="1" ht="40" customHeight="1">
      <c r="A8" s="13" t="s">
        <v>15</v>
      </c>
      <c r="B8" s="27">
        <f t="shared" si="2"/>
        <v>644</v>
      </c>
      <c r="C8" s="14">
        <f t="shared" si="0"/>
        <v>5184</v>
      </c>
      <c r="D8" s="14">
        <f>SUM(D20:D28)</f>
        <v>8</v>
      </c>
      <c r="E8" s="14">
        <f t="shared" ref="E8:R8" si="4">SUM(E20:E28)</f>
        <v>8</v>
      </c>
      <c r="F8" s="14">
        <f t="shared" si="4"/>
        <v>20</v>
      </c>
      <c r="G8" s="14">
        <f t="shared" si="4"/>
        <v>20</v>
      </c>
      <c r="H8" s="14">
        <f t="shared" si="4"/>
        <v>19</v>
      </c>
      <c r="I8" s="15">
        <f t="shared" si="4"/>
        <v>19</v>
      </c>
      <c r="J8" s="27">
        <f t="shared" si="4"/>
        <v>0</v>
      </c>
      <c r="K8" s="14">
        <f t="shared" si="4"/>
        <v>0</v>
      </c>
      <c r="L8" s="14">
        <f t="shared" si="4"/>
        <v>16</v>
      </c>
      <c r="M8" s="14">
        <f t="shared" si="4"/>
        <v>99</v>
      </c>
      <c r="N8" s="14">
        <f t="shared" si="4"/>
        <v>0</v>
      </c>
      <c r="O8" s="14">
        <f t="shared" si="4"/>
        <v>0</v>
      </c>
      <c r="P8" s="14">
        <f t="shared" si="4"/>
        <v>128</v>
      </c>
      <c r="Q8" s="14">
        <f t="shared" si="4"/>
        <v>206</v>
      </c>
      <c r="R8" s="14">
        <f t="shared" si="4"/>
        <v>453</v>
      </c>
      <c r="S8" s="15">
        <f>SUM(S20:S28)</f>
        <v>4832</v>
      </c>
    </row>
    <row r="9" spans="1:19" s="11" customFormat="1" ht="40" customHeight="1">
      <c r="A9" s="8" t="s">
        <v>16</v>
      </c>
      <c r="B9" s="64">
        <v>333</v>
      </c>
      <c r="C9" s="9">
        <v>460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8">
        <v>0</v>
      </c>
      <c r="J9" s="16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47</v>
      </c>
      <c r="Q9" s="17">
        <v>52</v>
      </c>
      <c r="R9" s="17">
        <v>286</v>
      </c>
      <c r="S9" s="18">
        <v>408</v>
      </c>
    </row>
    <row r="10" spans="1:19" s="11" customFormat="1" ht="40" customHeight="1">
      <c r="A10" s="12" t="s">
        <v>17</v>
      </c>
      <c r="B10" s="16">
        <v>126</v>
      </c>
      <c r="C10" s="9">
        <v>237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0">
        <v>0</v>
      </c>
      <c r="J10" s="16">
        <v>34</v>
      </c>
      <c r="K10" s="9">
        <v>94</v>
      </c>
      <c r="L10" s="9">
        <v>0</v>
      </c>
      <c r="M10" s="9">
        <v>0</v>
      </c>
      <c r="N10" s="9">
        <v>0</v>
      </c>
      <c r="O10" s="9">
        <v>0</v>
      </c>
      <c r="P10" s="9">
        <v>10</v>
      </c>
      <c r="Q10" s="9">
        <v>10</v>
      </c>
      <c r="R10" s="9">
        <v>82</v>
      </c>
      <c r="S10" s="10">
        <v>133</v>
      </c>
    </row>
    <row r="11" spans="1:19" s="11" customFormat="1" ht="40" customHeight="1">
      <c r="A11" s="12" t="s">
        <v>18</v>
      </c>
      <c r="B11" s="16">
        <v>65</v>
      </c>
      <c r="C11" s="9">
        <v>196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0">
        <v>0</v>
      </c>
      <c r="J11" s="16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23</v>
      </c>
      <c r="Q11" s="9">
        <v>46</v>
      </c>
      <c r="R11" s="9">
        <v>42</v>
      </c>
      <c r="S11" s="10">
        <v>150</v>
      </c>
    </row>
    <row r="12" spans="1:19" s="11" customFormat="1" ht="40" customHeight="1">
      <c r="A12" s="12" t="s">
        <v>19</v>
      </c>
      <c r="B12" s="16">
        <v>30</v>
      </c>
      <c r="C12" s="9">
        <v>38</v>
      </c>
      <c r="D12" s="9">
        <v>2</v>
      </c>
      <c r="E12" s="9">
        <v>9</v>
      </c>
      <c r="F12" s="9">
        <v>6</v>
      </c>
      <c r="G12" s="9">
        <v>6</v>
      </c>
      <c r="H12" s="9">
        <v>22</v>
      </c>
      <c r="I12" s="10">
        <v>23</v>
      </c>
      <c r="J12" s="16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0">
        <v>0</v>
      </c>
    </row>
    <row r="13" spans="1:19" s="11" customFormat="1" ht="40" customHeight="1">
      <c r="A13" s="12" t="s">
        <v>20</v>
      </c>
      <c r="B13" s="16">
        <v>42</v>
      </c>
      <c r="C13" s="9">
        <v>231</v>
      </c>
      <c r="D13" s="9">
        <v>7</v>
      </c>
      <c r="E13" s="9">
        <v>27</v>
      </c>
      <c r="F13" s="9">
        <v>4</v>
      </c>
      <c r="G13" s="9">
        <v>8</v>
      </c>
      <c r="H13" s="9">
        <v>2</v>
      </c>
      <c r="I13" s="10">
        <v>3</v>
      </c>
      <c r="J13" s="16">
        <v>1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28</v>
      </c>
      <c r="Q13" s="9">
        <v>192</v>
      </c>
      <c r="R13" s="9">
        <v>0</v>
      </c>
      <c r="S13" s="10">
        <v>0</v>
      </c>
    </row>
    <row r="14" spans="1:19" s="11" customFormat="1" ht="40" customHeight="1">
      <c r="A14" s="12" t="s">
        <v>21</v>
      </c>
      <c r="B14" s="16">
        <v>224</v>
      </c>
      <c r="C14" s="9">
        <v>230</v>
      </c>
      <c r="D14" s="9">
        <v>0</v>
      </c>
      <c r="E14" s="9">
        <v>0</v>
      </c>
      <c r="F14" s="9">
        <v>1</v>
      </c>
      <c r="G14" s="9">
        <v>1</v>
      </c>
      <c r="H14" s="9">
        <v>2</v>
      </c>
      <c r="I14" s="10">
        <v>2</v>
      </c>
      <c r="J14" s="16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221</v>
      </c>
      <c r="S14" s="10">
        <v>227</v>
      </c>
    </row>
    <row r="15" spans="1:19" s="11" customFormat="1" ht="40" customHeight="1">
      <c r="A15" s="12" t="s">
        <v>22</v>
      </c>
      <c r="B15" s="16">
        <v>52</v>
      </c>
      <c r="C15" s="9">
        <v>127</v>
      </c>
      <c r="D15" s="9">
        <v>2</v>
      </c>
      <c r="E15" s="9">
        <v>4</v>
      </c>
      <c r="F15" s="9">
        <v>2</v>
      </c>
      <c r="G15" s="9">
        <v>2</v>
      </c>
      <c r="H15" s="9">
        <v>4</v>
      </c>
      <c r="I15" s="10">
        <v>4</v>
      </c>
      <c r="J15" s="16">
        <v>3</v>
      </c>
      <c r="K15" s="9">
        <v>24</v>
      </c>
      <c r="L15" s="9">
        <v>1</v>
      </c>
      <c r="M15" s="9">
        <v>9</v>
      </c>
      <c r="N15" s="9">
        <v>0</v>
      </c>
      <c r="O15" s="9">
        <v>0</v>
      </c>
      <c r="P15" s="9">
        <v>3</v>
      </c>
      <c r="Q15" s="9">
        <v>7</v>
      </c>
      <c r="R15" s="9">
        <v>37</v>
      </c>
      <c r="S15" s="10">
        <v>77</v>
      </c>
    </row>
    <row r="16" spans="1:19" s="11" customFormat="1" ht="40" customHeight="1">
      <c r="A16" s="12" t="s">
        <v>23</v>
      </c>
      <c r="B16" s="16">
        <v>339</v>
      </c>
      <c r="C16" s="9">
        <v>532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0">
        <v>0</v>
      </c>
      <c r="J16" s="16">
        <v>5</v>
      </c>
      <c r="K16" s="9">
        <v>18</v>
      </c>
      <c r="L16" s="9">
        <v>0</v>
      </c>
      <c r="M16" s="9">
        <v>0</v>
      </c>
      <c r="N16" s="9">
        <v>0</v>
      </c>
      <c r="O16" s="9">
        <v>0</v>
      </c>
      <c r="P16" s="9">
        <v>4</v>
      </c>
      <c r="Q16" s="9">
        <v>5</v>
      </c>
      <c r="R16" s="9">
        <v>330</v>
      </c>
      <c r="S16" s="10">
        <v>509</v>
      </c>
    </row>
    <row r="17" spans="1:19" s="11" customFormat="1" ht="40" customHeight="1">
      <c r="A17" s="12" t="s">
        <v>24</v>
      </c>
      <c r="B17" s="16">
        <v>60</v>
      </c>
      <c r="C17" s="9">
        <v>474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0">
        <v>0</v>
      </c>
      <c r="J17" s="16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55</v>
      </c>
      <c r="Q17" s="9">
        <v>468</v>
      </c>
      <c r="R17" s="9">
        <v>5</v>
      </c>
      <c r="S17" s="10">
        <v>6</v>
      </c>
    </row>
    <row r="18" spans="1:19" s="11" customFormat="1" ht="40" customHeight="1">
      <c r="A18" s="12" t="s">
        <v>25</v>
      </c>
      <c r="B18" s="16">
        <v>16</v>
      </c>
      <c r="C18" s="9">
        <v>28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0">
        <v>0</v>
      </c>
      <c r="J18" s="16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16</v>
      </c>
      <c r="Q18" s="9">
        <v>28</v>
      </c>
      <c r="R18" s="9">
        <v>0</v>
      </c>
      <c r="S18" s="10">
        <v>0</v>
      </c>
    </row>
    <row r="19" spans="1:19" s="11" customFormat="1" ht="40" customHeight="1">
      <c r="A19" s="12" t="s">
        <v>26</v>
      </c>
      <c r="B19" s="27">
        <v>64</v>
      </c>
      <c r="C19" s="14">
        <v>225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0">
        <v>0</v>
      </c>
      <c r="J19" s="16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18</v>
      </c>
      <c r="Q19" s="9">
        <v>24</v>
      </c>
      <c r="R19" s="9">
        <v>46</v>
      </c>
      <c r="S19" s="10">
        <v>201</v>
      </c>
    </row>
    <row r="20" spans="1:19" s="11" customFormat="1" ht="40" customHeight="1">
      <c r="A20" s="19" t="s">
        <v>27</v>
      </c>
      <c r="B20" s="16">
        <v>57</v>
      </c>
      <c r="C20" s="9">
        <v>99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2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57</v>
      </c>
      <c r="S20" s="22">
        <v>99</v>
      </c>
    </row>
    <row r="21" spans="1:19" s="11" customFormat="1" ht="40" customHeight="1">
      <c r="A21" s="19" t="s">
        <v>28</v>
      </c>
      <c r="B21" s="20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2">
        <v>0</v>
      </c>
    </row>
    <row r="22" spans="1:19" s="11" customFormat="1" ht="40" customHeight="1">
      <c r="A22" s="12" t="s">
        <v>29</v>
      </c>
      <c r="B22" s="16">
        <v>264</v>
      </c>
      <c r="C22" s="9">
        <v>345</v>
      </c>
      <c r="D22" s="9">
        <v>8</v>
      </c>
      <c r="E22" s="9">
        <v>8</v>
      </c>
      <c r="F22" s="9">
        <v>20</v>
      </c>
      <c r="G22" s="9">
        <v>20</v>
      </c>
      <c r="H22" s="9">
        <v>17</v>
      </c>
      <c r="I22" s="10">
        <v>17</v>
      </c>
      <c r="J22" s="16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16</v>
      </c>
      <c r="Q22" s="9">
        <v>16</v>
      </c>
      <c r="R22" s="9">
        <v>203</v>
      </c>
      <c r="S22" s="10">
        <v>284</v>
      </c>
    </row>
    <row r="23" spans="1:19" s="11" customFormat="1" ht="40" customHeight="1">
      <c r="A23" s="12" t="s">
        <v>30</v>
      </c>
      <c r="B23" s="27">
        <v>25</v>
      </c>
      <c r="C23" s="14">
        <v>28</v>
      </c>
      <c r="D23" s="14">
        <v>0</v>
      </c>
      <c r="E23" s="9">
        <v>0</v>
      </c>
      <c r="F23" s="9">
        <v>0</v>
      </c>
      <c r="G23" s="9">
        <v>0</v>
      </c>
      <c r="H23" s="9">
        <v>0</v>
      </c>
      <c r="I23" s="10">
        <v>0</v>
      </c>
      <c r="J23" s="16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17</v>
      </c>
      <c r="Q23" s="9">
        <v>20</v>
      </c>
      <c r="R23" s="9">
        <v>8</v>
      </c>
      <c r="S23" s="10">
        <v>8</v>
      </c>
    </row>
    <row r="24" spans="1:19" s="11" customFormat="1" ht="40" customHeight="1">
      <c r="A24" s="19" t="s">
        <v>31</v>
      </c>
      <c r="B24" s="20">
        <v>8</v>
      </c>
      <c r="C24" s="21">
        <v>8</v>
      </c>
      <c r="D24" s="14">
        <v>0</v>
      </c>
      <c r="E24" s="21">
        <v>0</v>
      </c>
      <c r="F24" s="21">
        <v>0</v>
      </c>
      <c r="G24" s="21">
        <v>0</v>
      </c>
      <c r="H24" s="21">
        <v>2</v>
      </c>
      <c r="I24" s="22">
        <v>2</v>
      </c>
      <c r="J24" s="20">
        <v>0</v>
      </c>
      <c r="K24" s="21">
        <v>0</v>
      </c>
      <c r="L24" s="21">
        <v>1</v>
      </c>
      <c r="M24" s="21">
        <v>1</v>
      </c>
      <c r="N24" s="21">
        <v>0</v>
      </c>
      <c r="O24" s="21">
        <v>0</v>
      </c>
      <c r="P24" s="21">
        <v>1</v>
      </c>
      <c r="Q24" s="21">
        <v>1</v>
      </c>
      <c r="R24" s="21">
        <v>4</v>
      </c>
      <c r="S24" s="22">
        <v>4</v>
      </c>
    </row>
    <row r="25" spans="1:19" s="11" customFormat="1" ht="40" customHeight="1">
      <c r="A25" s="19" t="s">
        <v>32</v>
      </c>
      <c r="B25" s="20">
        <v>66</v>
      </c>
      <c r="C25" s="21">
        <v>275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2">
        <v>0</v>
      </c>
      <c r="J25" s="20">
        <v>0</v>
      </c>
      <c r="K25" s="21">
        <v>0</v>
      </c>
      <c r="L25" s="21">
        <v>15</v>
      </c>
      <c r="M25" s="21">
        <v>98</v>
      </c>
      <c r="N25" s="21">
        <v>0</v>
      </c>
      <c r="O25" s="21">
        <v>0</v>
      </c>
      <c r="P25" s="21">
        <v>10</v>
      </c>
      <c r="Q25" s="21">
        <v>27</v>
      </c>
      <c r="R25" s="21">
        <v>41</v>
      </c>
      <c r="S25" s="22">
        <v>150</v>
      </c>
    </row>
    <row r="26" spans="1:19" s="11" customFormat="1" ht="40" customHeight="1">
      <c r="A26" s="12" t="s">
        <v>33</v>
      </c>
      <c r="B26" s="64">
        <v>46</v>
      </c>
      <c r="C26" s="9">
        <v>92</v>
      </c>
      <c r="D26" s="17">
        <v>0</v>
      </c>
      <c r="E26" s="9">
        <v>0</v>
      </c>
      <c r="F26" s="9">
        <v>0</v>
      </c>
      <c r="G26" s="9">
        <v>0</v>
      </c>
      <c r="H26" s="9">
        <v>0</v>
      </c>
      <c r="I26" s="10">
        <v>0</v>
      </c>
      <c r="J26" s="16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46</v>
      </c>
      <c r="S26" s="10">
        <v>92</v>
      </c>
    </row>
    <row r="27" spans="1:19" s="11" customFormat="1" ht="40" customHeight="1">
      <c r="A27" s="12" t="s">
        <v>34</v>
      </c>
      <c r="B27" s="27">
        <v>67</v>
      </c>
      <c r="C27" s="14">
        <v>4168</v>
      </c>
      <c r="D27" s="14">
        <v>0</v>
      </c>
      <c r="E27" s="9">
        <v>0</v>
      </c>
      <c r="F27" s="9">
        <v>0</v>
      </c>
      <c r="G27" s="9">
        <v>0</v>
      </c>
      <c r="H27" s="9">
        <v>0</v>
      </c>
      <c r="I27" s="10">
        <v>0</v>
      </c>
      <c r="J27" s="16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67</v>
      </c>
      <c r="S27" s="10">
        <v>4168</v>
      </c>
    </row>
    <row r="28" spans="1:19" s="11" customFormat="1" ht="40" customHeight="1" thickBot="1">
      <c r="A28" s="23" t="s">
        <v>35</v>
      </c>
      <c r="B28" s="65">
        <v>111</v>
      </c>
      <c r="C28" s="66">
        <v>169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84</v>
      </c>
      <c r="Q28" s="25">
        <v>142</v>
      </c>
      <c r="R28" s="25">
        <v>27</v>
      </c>
      <c r="S28" s="26">
        <v>27</v>
      </c>
    </row>
    <row r="29" spans="1:19" s="11" customFormat="1" ht="40" customHeight="1" thickTop="1">
      <c r="A29" s="12" t="s">
        <v>36</v>
      </c>
      <c r="B29" s="16">
        <f t="shared" ref="B29:C29" si="5">B17</f>
        <v>60</v>
      </c>
      <c r="C29" s="9">
        <f t="shared" si="5"/>
        <v>474</v>
      </c>
      <c r="D29" s="9">
        <f>D17</f>
        <v>0</v>
      </c>
      <c r="E29" s="9">
        <f t="shared" ref="E29:S29" si="6">E17</f>
        <v>0</v>
      </c>
      <c r="F29" s="9">
        <f t="shared" si="6"/>
        <v>0</v>
      </c>
      <c r="G29" s="9">
        <f t="shared" si="6"/>
        <v>0</v>
      </c>
      <c r="H29" s="9">
        <f t="shared" si="6"/>
        <v>0</v>
      </c>
      <c r="I29" s="10">
        <f t="shared" si="6"/>
        <v>0</v>
      </c>
      <c r="J29" s="67">
        <f t="shared" si="6"/>
        <v>0</v>
      </c>
      <c r="K29" s="9">
        <f t="shared" si="6"/>
        <v>0</v>
      </c>
      <c r="L29" s="9">
        <f t="shared" si="6"/>
        <v>0</v>
      </c>
      <c r="M29" s="9">
        <f t="shared" si="6"/>
        <v>0</v>
      </c>
      <c r="N29" s="9">
        <f t="shared" si="6"/>
        <v>0</v>
      </c>
      <c r="O29" s="9">
        <f t="shared" si="6"/>
        <v>0</v>
      </c>
      <c r="P29" s="9">
        <f t="shared" si="6"/>
        <v>55</v>
      </c>
      <c r="Q29" s="9">
        <f t="shared" si="6"/>
        <v>468</v>
      </c>
      <c r="R29" s="9">
        <f t="shared" si="6"/>
        <v>5</v>
      </c>
      <c r="S29" s="68">
        <f t="shared" si="6"/>
        <v>6</v>
      </c>
    </row>
    <row r="30" spans="1:19" s="11" customFormat="1" ht="40" customHeight="1">
      <c r="A30" s="12" t="s">
        <v>37</v>
      </c>
      <c r="B30" s="16">
        <f t="shared" ref="B30:C30" si="7">B13+B14</f>
        <v>266</v>
      </c>
      <c r="C30" s="9">
        <f t="shared" si="7"/>
        <v>461</v>
      </c>
      <c r="D30" s="9">
        <f>D13+D14</f>
        <v>7</v>
      </c>
      <c r="E30" s="9">
        <f t="shared" ref="E30:S30" si="8">E13+E14</f>
        <v>27</v>
      </c>
      <c r="F30" s="9">
        <f t="shared" si="8"/>
        <v>5</v>
      </c>
      <c r="G30" s="9">
        <f t="shared" si="8"/>
        <v>9</v>
      </c>
      <c r="H30" s="9">
        <f t="shared" si="8"/>
        <v>4</v>
      </c>
      <c r="I30" s="10">
        <f t="shared" si="8"/>
        <v>5</v>
      </c>
      <c r="J30" s="16">
        <f t="shared" si="8"/>
        <v>1</v>
      </c>
      <c r="K30" s="9">
        <f t="shared" si="8"/>
        <v>1</v>
      </c>
      <c r="L30" s="9">
        <f t="shared" si="8"/>
        <v>0</v>
      </c>
      <c r="M30" s="9">
        <f t="shared" si="8"/>
        <v>0</v>
      </c>
      <c r="N30" s="9">
        <f t="shared" si="8"/>
        <v>0</v>
      </c>
      <c r="O30" s="9">
        <f t="shared" si="8"/>
        <v>0</v>
      </c>
      <c r="P30" s="9">
        <f t="shared" si="8"/>
        <v>28</v>
      </c>
      <c r="Q30" s="9">
        <f t="shared" si="8"/>
        <v>192</v>
      </c>
      <c r="R30" s="9">
        <f t="shared" si="8"/>
        <v>221</v>
      </c>
      <c r="S30" s="10">
        <f t="shared" si="8"/>
        <v>227</v>
      </c>
    </row>
    <row r="31" spans="1:19" s="11" customFormat="1" ht="40" customHeight="1">
      <c r="A31" s="12" t="s">
        <v>38</v>
      </c>
      <c r="B31" s="16">
        <f t="shared" ref="B31:C31" si="9">B10+B20</f>
        <v>183</v>
      </c>
      <c r="C31" s="9">
        <f t="shared" si="9"/>
        <v>336</v>
      </c>
      <c r="D31" s="9">
        <f>D10+D20</f>
        <v>0</v>
      </c>
      <c r="E31" s="9">
        <f t="shared" ref="E31:S31" si="10">E10+E20</f>
        <v>0</v>
      </c>
      <c r="F31" s="9">
        <f t="shared" si="10"/>
        <v>0</v>
      </c>
      <c r="G31" s="9">
        <f t="shared" si="10"/>
        <v>0</v>
      </c>
      <c r="H31" s="9">
        <f t="shared" si="10"/>
        <v>0</v>
      </c>
      <c r="I31" s="10">
        <f t="shared" si="10"/>
        <v>0</v>
      </c>
      <c r="J31" s="16">
        <f t="shared" si="10"/>
        <v>34</v>
      </c>
      <c r="K31" s="9">
        <f t="shared" si="10"/>
        <v>94</v>
      </c>
      <c r="L31" s="9">
        <f t="shared" si="10"/>
        <v>0</v>
      </c>
      <c r="M31" s="9">
        <f t="shared" si="10"/>
        <v>0</v>
      </c>
      <c r="N31" s="9">
        <f t="shared" si="10"/>
        <v>0</v>
      </c>
      <c r="O31" s="9">
        <f t="shared" si="10"/>
        <v>0</v>
      </c>
      <c r="P31" s="9">
        <f t="shared" si="10"/>
        <v>10</v>
      </c>
      <c r="Q31" s="9">
        <f t="shared" si="10"/>
        <v>10</v>
      </c>
      <c r="R31" s="9">
        <f t="shared" si="10"/>
        <v>139</v>
      </c>
      <c r="S31" s="10">
        <f t="shared" si="10"/>
        <v>232</v>
      </c>
    </row>
    <row r="32" spans="1:19" s="11" customFormat="1" ht="40" customHeight="1">
      <c r="A32" s="12" t="s">
        <v>39</v>
      </c>
      <c r="B32" s="16">
        <f t="shared" ref="B32:C32" si="11">B9+B16+B19+B21+B22+B23</f>
        <v>1025</v>
      </c>
      <c r="C32" s="9">
        <f t="shared" si="11"/>
        <v>1590</v>
      </c>
      <c r="D32" s="9">
        <f>D9+D16+D19+D21+D22+D23</f>
        <v>8</v>
      </c>
      <c r="E32" s="9">
        <f t="shared" ref="E32:S32" si="12">E9+E16+E19+E21+E22+E23</f>
        <v>8</v>
      </c>
      <c r="F32" s="9">
        <f t="shared" si="12"/>
        <v>20</v>
      </c>
      <c r="G32" s="9">
        <f t="shared" si="12"/>
        <v>20</v>
      </c>
      <c r="H32" s="9">
        <f t="shared" si="12"/>
        <v>17</v>
      </c>
      <c r="I32" s="10">
        <f t="shared" si="12"/>
        <v>17</v>
      </c>
      <c r="J32" s="16">
        <f t="shared" si="12"/>
        <v>5</v>
      </c>
      <c r="K32" s="9">
        <f t="shared" si="12"/>
        <v>18</v>
      </c>
      <c r="L32" s="9">
        <f t="shared" si="12"/>
        <v>0</v>
      </c>
      <c r="M32" s="9">
        <f t="shared" si="12"/>
        <v>0</v>
      </c>
      <c r="N32" s="9">
        <f t="shared" si="12"/>
        <v>0</v>
      </c>
      <c r="O32" s="9">
        <f t="shared" si="12"/>
        <v>0</v>
      </c>
      <c r="P32" s="9">
        <f t="shared" si="12"/>
        <v>102</v>
      </c>
      <c r="Q32" s="9">
        <f t="shared" si="12"/>
        <v>117</v>
      </c>
      <c r="R32" s="9">
        <f t="shared" si="12"/>
        <v>873</v>
      </c>
      <c r="S32" s="10">
        <f t="shared" si="12"/>
        <v>1410</v>
      </c>
    </row>
    <row r="33" spans="1:19" s="11" customFormat="1" ht="40" customHeight="1">
      <c r="A33" s="12" t="s">
        <v>40</v>
      </c>
      <c r="B33" s="16">
        <f t="shared" ref="B33:C33" si="13">B12+B15+B18+B24+B25</f>
        <v>172</v>
      </c>
      <c r="C33" s="9">
        <f t="shared" si="13"/>
        <v>476</v>
      </c>
      <c r="D33" s="9">
        <f>D12+D15+D18+D24+D25</f>
        <v>4</v>
      </c>
      <c r="E33" s="9">
        <f t="shared" ref="E33:S33" si="14">E12+E15+E18+E24+E25</f>
        <v>13</v>
      </c>
      <c r="F33" s="9">
        <f t="shared" si="14"/>
        <v>8</v>
      </c>
      <c r="G33" s="9">
        <f t="shared" si="14"/>
        <v>8</v>
      </c>
      <c r="H33" s="9">
        <f t="shared" si="14"/>
        <v>28</v>
      </c>
      <c r="I33" s="10">
        <f t="shared" si="14"/>
        <v>29</v>
      </c>
      <c r="J33" s="16">
        <f t="shared" si="14"/>
        <v>3</v>
      </c>
      <c r="K33" s="9">
        <f t="shared" si="14"/>
        <v>24</v>
      </c>
      <c r="L33" s="9">
        <f t="shared" si="14"/>
        <v>17</v>
      </c>
      <c r="M33" s="9">
        <f t="shared" si="14"/>
        <v>108</v>
      </c>
      <c r="N33" s="9">
        <f t="shared" si="14"/>
        <v>0</v>
      </c>
      <c r="O33" s="9">
        <f t="shared" si="14"/>
        <v>0</v>
      </c>
      <c r="P33" s="9">
        <f t="shared" si="14"/>
        <v>30</v>
      </c>
      <c r="Q33" s="9">
        <f t="shared" si="14"/>
        <v>63</v>
      </c>
      <c r="R33" s="9">
        <f t="shared" si="14"/>
        <v>82</v>
      </c>
      <c r="S33" s="10">
        <f t="shared" si="14"/>
        <v>231</v>
      </c>
    </row>
    <row r="34" spans="1:19" s="11" customFormat="1" ht="40" customHeight="1">
      <c r="A34" s="13" t="s">
        <v>41</v>
      </c>
      <c r="B34" s="27">
        <f t="shared" ref="B34:C34" si="15">B11+B26+B27+B28</f>
        <v>289</v>
      </c>
      <c r="C34" s="14">
        <f t="shared" si="15"/>
        <v>4625</v>
      </c>
      <c r="D34" s="14">
        <f>D11+D26+D27+D28</f>
        <v>0</v>
      </c>
      <c r="E34" s="14">
        <f t="shared" ref="E34:S34" si="16">E11+E26+E27+E28</f>
        <v>0</v>
      </c>
      <c r="F34" s="14">
        <f t="shared" si="16"/>
        <v>0</v>
      </c>
      <c r="G34" s="14">
        <f t="shared" si="16"/>
        <v>0</v>
      </c>
      <c r="H34" s="14">
        <f t="shared" si="16"/>
        <v>0</v>
      </c>
      <c r="I34" s="15">
        <f t="shared" si="16"/>
        <v>0</v>
      </c>
      <c r="J34" s="27">
        <f t="shared" si="16"/>
        <v>0</v>
      </c>
      <c r="K34" s="14">
        <f t="shared" si="16"/>
        <v>0</v>
      </c>
      <c r="L34" s="14">
        <f t="shared" si="16"/>
        <v>0</v>
      </c>
      <c r="M34" s="14">
        <f t="shared" si="16"/>
        <v>0</v>
      </c>
      <c r="N34" s="14">
        <f t="shared" si="16"/>
        <v>0</v>
      </c>
      <c r="O34" s="14">
        <f t="shared" si="16"/>
        <v>0</v>
      </c>
      <c r="P34" s="14">
        <f t="shared" si="16"/>
        <v>107</v>
      </c>
      <c r="Q34" s="14">
        <f t="shared" si="16"/>
        <v>188</v>
      </c>
      <c r="R34" s="14">
        <f t="shared" si="16"/>
        <v>182</v>
      </c>
      <c r="S34" s="15">
        <f t="shared" si="16"/>
        <v>4437</v>
      </c>
    </row>
  </sheetData>
  <mergeCells count="16">
    <mergeCell ref="P4:Q4"/>
    <mergeCell ref="N1:O1"/>
    <mergeCell ref="R1:S1"/>
    <mergeCell ref="A3:A5"/>
    <mergeCell ref="B3:C3"/>
    <mergeCell ref="D3:I3"/>
    <mergeCell ref="J3:Q3"/>
    <mergeCell ref="R3:S4"/>
    <mergeCell ref="B4:B5"/>
    <mergeCell ref="C4:C5"/>
    <mergeCell ref="D4:E4"/>
    <mergeCell ref="F4:G4"/>
    <mergeCell ref="H4:I4"/>
    <mergeCell ref="J4:K4"/>
    <mergeCell ref="L4:M4"/>
    <mergeCell ref="N4:O4"/>
  </mergeCells>
  <phoneticPr fontId="4"/>
  <printOptions horizontalCentered="1"/>
  <pageMargins left="0.62992125984251968" right="0.47244094488188981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１表</vt:lpstr>
      <vt:lpstr>２表</vt:lpstr>
      <vt:lpstr>３表</vt:lpstr>
      <vt:lpstr>'１表'!Print_Area</vt:lpstr>
      <vt:lpstr>'２表'!Print_Area</vt:lpstr>
      <vt:lpstr>'３表'!Print_Area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2024-12-19T08:35:21Z</dcterms:created>
  <dcterms:modified xsi:type="dcterms:W3CDTF">2024-12-19T08:37:11Z</dcterms:modified>
</cp:coreProperties>
</file>