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3年版保健統計年報\◎第2章 済(一部不足データあり)\ＨＰ掲載用\"/>
    </mc:Choice>
  </mc:AlternateContent>
  <xr:revisionPtr revIDLastSave="0" documentId="8_{0364F062-69A6-4EE4-A5CB-AC89D9069B3F}" xr6:coauthVersionLast="36" xr6:coauthVersionMax="36" xr10:uidLastSave="{00000000-0000-0000-0000-000000000000}"/>
  <bookViews>
    <workbookView xWindow="0" yWindow="0" windowWidth="19200" windowHeight="6060" xr2:uid="{C83DC479-6C08-408B-B8DC-E430EC2DD4F7}"/>
  </bookViews>
  <sheets>
    <sheet name="７表" sheetId="1" r:id="rId1"/>
    <sheet name="８表" sheetId="2" r:id="rId2"/>
    <sheet name="９表" sheetId="3" r:id="rId3"/>
    <sheet name="１０表" sheetId="4" r:id="rId4"/>
    <sheet name="１１表" sheetId="5" r:id="rId5"/>
  </sheets>
  <definedNames>
    <definedName name="_xlnm.Print_Area" localSheetId="3">'１０表'!$A$3:$AH$34</definedName>
    <definedName name="_xlnm.Print_Area" localSheetId="4">'１１表'!$A$3:$AN$34</definedName>
    <definedName name="_xlnm.Print_Area" localSheetId="0">'７表'!$A$3:$AL$34</definedName>
    <definedName name="_xlnm.Print_Area" localSheetId="1">'８表'!$A$3:$AF$34</definedName>
    <definedName name="_xlnm.Print_Area" localSheetId="2">'９表'!$A$3:$S$34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6" i="5" l="1"/>
  <c r="W36" i="5"/>
  <c r="K36" i="5"/>
  <c r="I36" i="5"/>
  <c r="AE35" i="5"/>
  <c r="AD35" i="5"/>
  <c r="AC35" i="5"/>
  <c r="Z35" i="5"/>
  <c r="Y35" i="5"/>
  <c r="X35" i="5"/>
  <c r="W35" i="5"/>
  <c r="V35" i="5"/>
  <c r="T35" i="5"/>
  <c r="S35" i="5"/>
  <c r="R35" i="5"/>
  <c r="Q35" i="5"/>
  <c r="N35" i="5"/>
  <c r="M35" i="5"/>
  <c r="L35" i="5"/>
  <c r="K35" i="5"/>
  <c r="J35" i="5"/>
  <c r="I35" i="5"/>
  <c r="H35" i="5"/>
  <c r="G35" i="5"/>
  <c r="F35" i="5"/>
  <c r="E35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N32" i="5"/>
  <c r="AM32" i="5"/>
  <c r="AL32" i="5"/>
  <c r="AK32" i="5"/>
  <c r="AJ32" i="5"/>
  <c r="AI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N30" i="5"/>
  <c r="AM30" i="5"/>
  <c r="AL30" i="5"/>
  <c r="AK30" i="5"/>
  <c r="AJ30" i="5"/>
  <c r="AI30" i="5"/>
  <c r="AG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B36" i="5" s="1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N36" i="5" s="1"/>
  <c r="M8" i="5"/>
  <c r="L8" i="5"/>
  <c r="K8" i="5"/>
  <c r="J8" i="5"/>
  <c r="I8" i="5"/>
  <c r="H8" i="5"/>
  <c r="G8" i="5"/>
  <c r="F8" i="5"/>
  <c r="E8" i="5"/>
  <c r="D8" i="5"/>
  <c r="C8" i="5"/>
  <c r="B8" i="5"/>
  <c r="B6" i="5" s="1"/>
  <c r="B35" i="5" s="1"/>
  <c r="AN7" i="5"/>
  <c r="AM7" i="5"/>
  <c r="AL7" i="5"/>
  <c r="AK7" i="5"/>
  <c r="AJ7" i="5"/>
  <c r="AI7" i="5"/>
  <c r="AH7" i="5"/>
  <c r="AG7" i="5"/>
  <c r="AF7" i="5"/>
  <c r="AE7" i="5"/>
  <c r="AE36" i="5" s="1"/>
  <c r="AD7" i="5"/>
  <c r="AD36" i="5" s="1"/>
  <c r="AC7" i="5"/>
  <c r="AC36" i="5" s="1"/>
  <c r="AB7" i="5"/>
  <c r="AA7" i="5"/>
  <c r="AA36" i="5" s="1"/>
  <c r="Z7" i="5"/>
  <c r="Z36" i="5" s="1"/>
  <c r="Y7" i="5"/>
  <c r="X7" i="5"/>
  <c r="X36" i="5" s="1"/>
  <c r="W7" i="5"/>
  <c r="V7" i="5"/>
  <c r="V36" i="5" s="1"/>
  <c r="U7" i="5"/>
  <c r="U36" i="5" s="1"/>
  <c r="T7" i="5"/>
  <c r="T36" i="5" s="1"/>
  <c r="S7" i="5"/>
  <c r="S36" i="5" s="1"/>
  <c r="R7" i="5"/>
  <c r="R36" i="5" s="1"/>
  <c r="Q7" i="5"/>
  <c r="Q36" i="5" s="1"/>
  <c r="P7" i="5"/>
  <c r="O7" i="5"/>
  <c r="N7" i="5"/>
  <c r="M7" i="5"/>
  <c r="M36" i="5" s="1"/>
  <c r="L7" i="5"/>
  <c r="L36" i="5" s="1"/>
  <c r="K7" i="5"/>
  <c r="J7" i="5"/>
  <c r="J36" i="5" s="1"/>
  <c r="I7" i="5"/>
  <c r="H7" i="5"/>
  <c r="H36" i="5" s="1"/>
  <c r="G7" i="5"/>
  <c r="G36" i="5" s="1"/>
  <c r="F7" i="5"/>
  <c r="F36" i="5" s="1"/>
  <c r="E7" i="5"/>
  <c r="E36" i="5" s="1"/>
  <c r="D7" i="5"/>
  <c r="D6" i="5" s="1"/>
  <c r="D35" i="5" s="1"/>
  <c r="C7" i="5"/>
  <c r="C6" i="5" s="1"/>
  <c r="C35" i="5" s="1"/>
  <c r="B7" i="5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H8" i="4"/>
  <c r="AG8" i="4"/>
  <c r="AF8" i="4"/>
  <c r="AE8" i="4"/>
  <c r="AD8" i="4"/>
  <c r="AD35" i="4" s="1"/>
  <c r="AC8" i="4"/>
  <c r="AB8" i="4"/>
  <c r="AA8" i="4"/>
  <c r="AA35" i="4" s="1"/>
  <c r="Z8" i="4"/>
  <c r="Y8" i="4"/>
  <c r="Y35" i="4" s="1"/>
  <c r="X8" i="4"/>
  <c r="W8" i="4"/>
  <c r="V8" i="4"/>
  <c r="U8" i="4"/>
  <c r="T8" i="4"/>
  <c r="S8" i="4"/>
  <c r="R8" i="4"/>
  <c r="R35" i="4" s="1"/>
  <c r="Q8" i="4"/>
  <c r="P8" i="4"/>
  <c r="O8" i="4"/>
  <c r="O35" i="4" s="1"/>
  <c r="N8" i="4"/>
  <c r="M8" i="4"/>
  <c r="M35" i="4" s="1"/>
  <c r="L8" i="4"/>
  <c r="K8" i="4"/>
  <c r="J8" i="4"/>
  <c r="I8" i="4"/>
  <c r="H8" i="4"/>
  <c r="G8" i="4"/>
  <c r="F8" i="4"/>
  <c r="F35" i="4" s="1"/>
  <c r="E8" i="4"/>
  <c r="D8" i="4"/>
  <c r="C8" i="4"/>
  <c r="B8" i="4"/>
  <c r="AH7" i="4"/>
  <c r="AG7" i="4"/>
  <c r="AF7" i="4"/>
  <c r="AE7" i="4"/>
  <c r="AD7" i="4"/>
  <c r="AC7" i="4"/>
  <c r="AC35" i="4" s="1"/>
  <c r="AB7" i="4"/>
  <c r="AB35" i="4" s="1"/>
  <c r="AA7" i="4"/>
  <c r="Z7" i="4"/>
  <c r="Z35" i="4" s="1"/>
  <c r="Y7" i="4"/>
  <c r="X7" i="4"/>
  <c r="X35" i="4" s="1"/>
  <c r="W7" i="4"/>
  <c r="W35" i="4" s="1"/>
  <c r="V7" i="4"/>
  <c r="V35" i="4" s="1"/>
  <c r="U7" i="4"/>
  <c r="U35" i="4" s="1"/>
  <c r="T7" i="4"/>
  <c r="T35" i="4" s="1"/>
  <c r="S7" i="4"/>
  <c r="S35" i="4" s="1"/>
  <c r="R7" i="4"/>
  <c r="Q7" i="4"/>
  <c r="Q35" i="4" s="1"/>
  <c r="P7" i="4"/>
  <c r="P35" i="4" s="1"/>
  <c r="O7" i="4"/>
  <c r="N7" i="4"/>
  <c r="N35" i="4" s="1"/>
  <c r="M7" i="4"/>
  <c r="L7" i="4"/>
  <c r="L35" i="4" s="1"/>
  <c r="K7" i="4"/>
  <c r="K35" i="4" s="1"/>
  <c r="J7" i="4"/>
  <c r="J35" i="4" s="1"/>
  <c r="I7" i="4"/>
  <c r="I35" i="4" s="1"/>
  <c r="H7" i="4"/>
  <c r="H35" i="4" s="1"/>
  <c r="G7" i="4"/>
  <c r="G35" i="4" s="1"/>
  <c r="F7" i="4"/>
  <c r="E7" i="4"/>
  <c r="E35" i="4" s="1"/>
  <c r="D7" i="4"/>
  <c r="C7" i="4"/>
  <c r="B7" i="4"/>
  <c r="D6" i="4"/>
  <c r="C6" i="4"/>
  <c r="B6" i="4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S8" i="3"/>
  <c r="S6" i="3" s="1"/>
  <c r="R8" i="3"/>
  <c r="Q8" i="3"/>
  <c r="P8" i="3"/>
  <c r="O8" i="3"/>
  <c r="N8" i="3"/>
  <c r="M8" i="3"/>
  <c r="L8" i="3"/>
  <c r="L6" i="3" s="1"/>
  <c r="K8" i="3"/>
  <c r="J8" i="3"/>
  <c r="I8" i="3"/>
  <c r="H8" i="3"/>
  <c r="G8" i="3"/>
  <c r="F8" i="3"/>
  <c r="E8" i="3"/>
  <c r="D8" i="3"/>
  <c r="C8" i="3"/>
  <c r="B8" i="3"/>
  <c r="S7" i="3"/>
  <c r="R7" i="3"/>
  <c r="R6" i="3" s="1"/>
  <c r="Q7" i="3"/>
  <c r="P7" i="3"/>
  <c r="O7" i="3"/>
  <c r="O6" i="3" s="1"/>
  <c r="N7" i="3"/>
  <c r="M7" i="3"/>
  <c r="M6" i="3" s="1"/>
  <c r="L7" i="3"/>
  <c r="K7" i="3"/>
  <c r="K6" i="3" s="1"/>
  <c r="J7" i="3"/>
  <c r="I7" i="3"/>
  <c r="H7" i="3"/>
  <c r="H6" i="3" s="1"/>
  <c r="G7" i="3"/>
  <c r="F7" i="3"/>
  <c r="F6" i="3" s="1"/>
  <c r="E7" i="3"/>
  <c r="D7" i="3"/>
  <c r="C7" i="3"/>
  <c r="C6" i="3" s="1"/>
  <c r="B7" i="3"/>
  <c r="Q6" i="3"/>
  <c r="P6" i="3"/>
  <c r="N6" i="3"/>
  <c r="J6" i="3"/>
  <c r="I6" i="3"/>
  <c r="G6" i="3"/>
  <c r="E6" i="3"/>
  <c r="D6" i="3"/>
  <c r="B6" i="3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F8" i="2"/>
  <c r="AE8" i="2"/>
  <c r="AD8" i="2"/>
  <c r="AC8" i="2"/>
  <c r="AB8" i="2"/>
  <c r="AA8" i="2"/>
  <c r="Z8" i="2"/>
  <c r="Y8" i="2"/>
  <c r="Y6" i="2" s="1"/>
  <c r="X8" i="2"/>
  <c r="W8" i="2"/>
  <c r="V8" i="2"/>
  <c r="U8" i="2"/>
  <c r="T8" i="2"/>
  <c r="S8" i="2"/>
  <c r="R8" i="2"/>
  <c r="Q8" i="2"/>
  <c r="P8" i="2"/>
  <c r="O8" i="2"/>
  <c r="N8" i="2"/>
  <c r="M8" i="2"/>
  <c r="M6" i="2" s="1"/>
  <c r="L8" i="2"/>
  <c r="K8" i="2"/>
  <c r="J8" i="2"/>
  <c r="I8" i="2"/>
  <c r="H8" i="2"/>
  <c r="G8" i="2"/>
  <c r="F8" i="2"/>
  <c r="E8" i="2"/>
  <c r="D8" i="2"/>
  <c r="C8" i="2"/>
  <c r="B8" i="2"/>
  <c r="AF7" i="2"/>
  <c r="AF6" i="2" s="1"/>
  <c r="AE7" i="2"/>
  <c r="AD7" i="2"/>
  <c r="AC7" i="2"/>
  <c r="AC6" i="2" s="1"/>
  <c r="AB7" i="2"/>
  <c r="AA7" i="2"/>
  <c r="AA6" i="2" s="1"/>
  <c r="Z7" i="2"/>
  <c r="Z6" i="2" s="1"/>
  <c r="Y7" i="2"/>
  <c r="X7" i="2"/>
  <c r="W7" i="2"/>
  <c r="V7" i="2"/>
  <c r="U7" i="2"/>
  <c r="U6" i="2" s="1"/>
  <c r="T7" i="2"/>
  <c r="T6" i="2" s="1"/>
  <c r="S7" i="2"/>
  <c r="R7" i="2"/>
  <c r="Q7" i="2"/>
  <c r="Q6" i="2" s="1"/>
  <c r="P7" i="2"/>
  <c r="O7" i="2"/>
  <c r="O6" i="2" s="1"/>
  <c r="N7" i="2"/>
  <c r="N6" i="2" s="1"/>
  <c r="M7" i="2"/>
  <c r="L7" i="2"/>
  <c r="K7" i="2"/>
  <c r="J7" i="2"/>
  <c r="I7" i="2"/>
  <c r="I6" i="2" s="1"/>
  <c r="H7" i="2"/>
  <c r="H6" i="2" s="1"/>
  <c r="G7" i="2"/>
  <c r="F7" i="2"/>
  <c r="E7" i="2"/>
  <c r="E6" i="2" s="1"/>
  <c r="D7" i="2"/>
  <c r="C7" i="2"/>
  <c r="C6" i="2" s="1"/>
  <c r="B7" i="2"/>
  <c r="B6" i="2" s="1"/>
  <c r="AE6" i="2"/>
  <c r="AD6" i="2"/>
  <c r="AB6" i="2"/>
  <c r="X6" i="2"/>
  <c r="W6" i="2"/>
  <c r="V6" i="2"/>
  <c r="S6" i="2"/>
  <c r="R6" i="2"/>
  <c r="P6" i="2"/>
  <c r="L6" i="2"/>
  <c r="K6" i="2"/>
  <c r="J6" i="2"/>
  <c r="G6" i="2"/>
  <c r="F6" i="2"/>
  <c r="D6" i="2"/>
  <c r="B17" i="1"/>
  <c r="B9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 s="1"/>
  <c r="B36" i="5" l="1"/>
  <c r="C36" i="5"/>
  <c r="D36" i="5"/>
</calcChain>
</file>

<file path=xl/sharedStrings.xml><?xml version="1.0" encoding="utf-8"?>
<sst xmlns="http://schemas.openxmlformats.org/spreadsheetml/2006/main" count="359" uniqueCount="82">
  <si>
    <t>第７表  出生数、月・性別-市町別</t>
    <rPh sb="0" eb="1">
      <t>ダイ</t>
    </rPh>
    <rPh sb="2" eb="3">
      <t>ヒョウ</t>
    </rPh>
    <rPh sb="5" eb="7">
      <t>シュッセイ</t>
    </rPh>
    <rPh sb="7" eb="8">
      <t>スウ</t>
    </rPh>
    <rPh sb="9" eb="10">
      <t>ツキ</t>
    </rPh>
    <rPh sb="11" eb="13">
      <t>セイベツ</t>
    </rPh>
    <rPh sb="14" eb="16">
      <t>シチョウ</t>
    </rPh>
    <rPh sb="16" eb="17">
      <t>ベツ</t>
    </rPh>
    <phoneticPr fontId="4"/>
  </si>
  <si>
    <t>令和2年</t>
    <rPh sb="0" eb="2">
      <t>レイワ</t>
    </rPh>
    <rPh sb="3" eb="4">
      <t>ネン</t>
    </rPh>
    <phoneticPr fontId="4"/>
  </si>
  <si>
    <t>市町</t>
    <rPh sb="0" eb="2">
      <t>シチョウ</t>
    </rPh>
    <phoneticPr fontId="4"/>
  </si>
  <si>
    <t>総数</t>
    <rPh sb="0" eb="1">
      <t>フサ</t>
    </rPh>
    <rPh sb="1" eb="2">
      <t>カズ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</si>
  <si>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</si>
  <si>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</si>
  <si>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</si>
  <si>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</si>
  <si>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市計</t>
    <rPh sb="0" eb="1">
      <t>シ</t>
    </rPh>
    <rPh sb="1" eb="2">
      <t>ケイ</t>
    </rPh>
    <phoneticPr fontId="4"/>
  </si>
  <si>
    <t>郡計</t>
    <rPh sb="0" eb="1">
      <t>グン</t>
    </rPh>
    <rPh sb="1" eb="2">
      <t>ケイ</t>
    </rPh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</si>
  <si>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</si>
  <si>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</si>
  <si>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</si>
  <si>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</si>
  <si>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</si>
  <si>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</si>
  <si>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</si>
  <si>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</si>
  <si>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</si>
  <si>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</si>
  <si>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</si>
  <si>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</si>
  <si>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</si>
  <si>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</si>
  <si>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</si>
  <si>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</si>
  <si>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</si>
  <si>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</si>
  <si>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</si>
  <si>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</si>
  <si>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4"/>
  </si>
  <si>
    <t>新居浜西条</t>
    <rPh sb="0" eb="3">
      <t>ニイハマ</t>
    </rPh>
    <rPh sb="3" eb="5">
      <t>サイジョウ</t>
    </rPh>
    <phoneticPr fontId="4"/>
  </si>
  <si>
    <t>今治</t>
    <rPh sb="0" eb="2">
      <t>イマバリ</t>
    </rPh>
    <phoneticPr fontId="4"/>
  </si>
  <si>
    <t>松山</t>
    <rPh sb="0" eb="2">
      <t>マツヤマ</t>
    </rPh>
    <phoneticPr fontId="4"/>
  </si>
  <si>
    <t>八幡浜大洲</t>
    <rPh sb="0" eb="3">
      <t>ヤワタハマ</t>
    </rPh>
    <rPh sb="3" eb="5">
      <t>オオズ</t>
    </rPh>
    <phoneticPr fontId="4"/>
  </si>
  <si>
    <t>宇和島</t>
    <rPh sb="0" eb="3">
      <t>ウワジマ</t>
    </rPh>
    <phoneticPr fontId="4"/>
  </si>
  <si>
    <t>第８表　出生数、母の年齢（５歳階級）・性別-市町別</t>
    <rPh sb="0" eb="1">
      <t>ダイ</t>
    </rPh>
    <rPh sb="2" eb="3">
      <t>ヒョウ</t>
    </rPh>
    <rPh sb="4" eb="6">
      <t>シュッセイ</t>
    </rPh>
    <rPh sb="6" eb="7">
      <t>スウ</t>
    </rPh>
    <rPh sb="8" eb="9">
      <t>ハハ</t>
    </rPh>
    <rPh sb="10" eb="12">
      <t>ネンレイ</t>
    </rPh>
    <rPh sb="14" eb="15">
      <t>サイ</t>
    </rPh>
    <rPh sb="15" eb="17">
      <t>カイキュウ</t>
    </rPh>
    <rPh sb="19" eb="21">
      <t>セイベツ</t>
    </rPh>
    <rPh sb="22" eb="24">
      <t>シチョウ</t>
    </rPh>
    <rPh sb="24" eb="25">
      <t>ベツ</t>
    </rPh>
    <phoneticPr fontId="4"/>
  </si>
  <si>
    <t>令和2年</t>
    <phoneticPr fontId="4"/>
  </si>
  <si>
    <t>１４歳以下</t>
    <rPh sb="2" eb="5">
      <t>サイイカ</t>
    </rPh>
    <phoneticPr fontId="4"/>
  </si>
  <si>
    <t>15～19歳</t>
    <rPh sb="5" eb="6">
      <t>サイ</t>
    </rPh>
    <phoneticPr fontId="4"/>
  </si>
  <si>
    <t>20歳～24歳</t>
    <rPh sb="2" eb="3">
      <t>サイ</t>
    </rPh>
    <rPh sb="6" eb="7">
      <t>サイ</t>
    </rPh>
    <phoneticPr fontId="4"/>
  </si>
  <si>
    <t>25歳～29歳</t>
    <rPh sb="2" eb="3">
      <t>サイ</t>
    </rPh>
    <rPh sb="6" eb="7">
      <t>サイ</t>
    </rPh>
    <phoneticPr fontId="4"/>
  </si>
  <si>
    <t>30歳～34歳</t>
    <rPh sb="2" eb="3">
      <t>サイ</t>
    </rPh>
    <rPh sb="6" eb="7">
      <t>サイ</t>
    </rPh>
    <phoneticPr fontId="4"/>
  </si>
  <si>
    <t>35歳～39歳</t>
    <rPh sb="2" eb="3">
      <t>サイ</t>
    </rPh>
    <rPh sb="6" eb="7">
      <t>サイ</t>
    </rPh>
    <phoneticPr fontId="4"/>
  </si>
  <si>
    <t>40歳～44歳</t>
    <rPh sb="2" eb="3">
      <t>サイ</t>
    </rPh>
    <rPh sb="6" eb="7">
      <t>サイ</t>
    </rPh>
    <phoneticPr fontId="4"/>
  </si>
  <si>
    <t>45歳～49歳</t>
    <rPh sb="2" eb="3">
      <t>サイ</t>
    </rPh>
    <rPh sb="6" eb="7">
      <t>サイ</t>
    </rPh>
    <phoneticPr fontId="4"/>
  </si>
  <si>
    <t>50歳以上</t>
    <rPh sb="2" eb="5">
      <t>サイイジョウ</t>
    </rPh>
    <phoneticPr fontId="4"/>
  </si>
  <si>
    <t>不詳</t>
    <rPh sb="0" eb="1">
      <t>フ</t>
    </rPh>
    <rPh sb="1" eb="2">
      <t>ツマビ</t>
    </rPh>
    <phoneticPr fontId="4"/>
  </si>
  <si>
    <t>第９表　出生数、出生場所・立会者別-市町別</t>
    <rPh sb="0" eb="1">
      <t>ダイ</t>
    </rPh>
    <rPh sb="2" eb="3">
      <t>ヒョウ</t>
    </rPh>
    <rPh sb="4" eb="6">
      <t>シュッセイ</t>
    </rPh>
    <rPh sb="6" eb="7">
      <t>スウ</t>
    </rPh>
    <rPh sb="8" eb="10">
      <t>シュッセイ</t>
    </rPh>
    <rPh sb="10" eb="12">
      <t>バショ</t>
    </rPh>
    <rPh sb="13" eb="14">
      <t>タ</t>
    </rPh>
    <rPh sb="14" eb="15">
      <t>カイ</t>
    </rPh>
    <rPh sb="15" eb="16">
      <t>シャ</t>
    </rPh>
    <rPh sb="16" eb="17">
      <t>ベツ</t>
    </rPh>
    <rPh sb="18" eb="20">
      <t>シチョウ</t>
    </rPh>
    <rPh sb="20" eb="21">
      <t>ベツ</t>
    </rPh>
    <phoneticPr fontId="4"/>
  </si>
  <si>
    <t>病院</t>
    <rPh sb="0" eb="2">
      <t>ビョウイン</t>
    </rPh>
    <phoneticPr fontId="4"/>
  </si>
  <si>
    <t>診療所</t>
    <rPh sb="0" eb="2">
      <t>シンリョウ</t>
    </rPh>
    <rPh sb="2" eb="3">
      <t>ショ</t>
    </rPh>
    <phoneticPr fontId="4"/>
  </si>
  <si>
    <t>助産所</t>
    <rPh sb="0" eb="2">
      <t>ジョサン</t>
    </rPh>
    <rPh sb="2" eb="3">
      <t>ショ</t>
    </rPh>
    <phoneticPr fontId="4"/>
  </si>
  <si>
    <t>自宅</t>
    <rPh sb="0" eb="2">
      <t>ジタク</t>
    </rPh>
    <phoneticPr fontId="4"/>
  </si>
  <si>
    <t>その他</t>
    <rPh sb="2" eb="3">
      <t>タ</t>
    </rPh>
    <phoneticPr fontId="4"/>
  </si>
  <si>
    <t>医師</t>
    <rPh sb="0" eb="2">
      <t>イシ</t>
    </rPh>
    <phoneticPr fontId="4"/>
  </si>
  <si>
    <t>助産師</t>
    <phoneticPr fontId="4"/>
  </si>
  <si>
    <t>第１０表　出生数、出生順位・性別-市町別</t>
    <rPh sb="0" eb="1">
      <t>ダイ</t>
    </rPh>
    <rPh sb="3" eb="4">
      <t>ヒョウ</t>
    </rPh>
    <rPh sb="5" eb="7">
      <t>シュッセイ</t>
    </rPh>
    <rPh sb="7" eb="8">
      <t>スウ</t>
    </rPh>
    <rPh sb="9" eb="11">
      <t>シュッセイ</t>
    </rPh>
    <rPh sb="11" eb="13">
      <t>ジュンイ</t>
    </rPh>
    <rPh sb="14" eb="16">
      <t>セイベツ</t>
    </rPh>
    <rPh sb="17" eb="19">
      <t>シチョウ</t>
    </rPh>
    <rPh sb="19" eb="20">
      <t>ベツ</t>
    </rPh>
    <phoneticPr fontId="4"/>
  </si>
  <si>
    <t>令和２年</t>
    <phoneticPr fontId="4"/>
  </si>
  <si>
    <t>第１児</t>
    <rPh sb="0" eb="1">
      <t>ダイ</t>
    </rPh>
    <rPh sb="2" eb="3">
      <t>ジ</t>
    </rPh>
    <phoneticPr fontId="4"/>
  </si>
  <si>
    <t>第２児</t>
    <rPh sb="0" eb="1">
      <t>ダイ</t>
    </rPh>
    <rPh sb="2" eb="3">
      <t>ジ</t>
    </rPh>
    <phoneticPr fontId="4"/>
  </si>
  <si>
    <t>第３児</t>
    <rPh sb="0" eb="1">
      <t>ダイ</t>
    </rPh>
    <rPh sb="2" eb="3">
      <t>ジ</t>
    </rPh>
    <phoneticPr fontId="4"/>
  </si>
  <si>
    <t>第４児</t>
    <rPh sb="0" eb="1">
      <t>ダイ</t>
    </rPh>
    <rPh sb="2" eb="3">
      <t>ジ</t>
    </rPh>
    <phoneticPr fontId="4"/>
  </si>
  <si>
    <t>第５児</t>
    <rPh sb="0" eb="1">
      <t>ダイ</t>
    </rPh>
    <rPh sb="2" eb="3">
      <t>ジ</t>
    </rPh>
    <phoneticPr fontId="4"/>
  </si>
  <si>
    <t>第６児</t>
    <rPh sb="0" eb="1">
      <t>ダイ</t>
    </rPh>
    <rPh sb="2" eb="3">
      <t>ジ</t>
    </rPh>
    <phoneticPr fontId="4"/>
  </si>
  <si>
    <t>第７児</t>
    <rPh sb="0" eb="1">
      <t>ダイ</t>
    </rPh>
    <rPh sb="2" eb="3">
      <t>ジ</t>
    </rPh>
    <phoneticPr fontId="4"/>
  </si>
  <si>
    <t>第８児</t>
    <rPh sb="0" eb="1">
      <t>ダイ</t>
    </rPh>
    <rPh sb="2" eb="3">
      <t>ジ</t>
    </rPh>
    <phoneticPr fontId="4"/>
  </si>
  <si>
    <t>第９児</t>
    <rPh sb="0" eb="1">
      <t>ダイ</t>
    </rPh>
    <rPh sb="2" eb="3">
      <t>ジ</t>
    </rPh>
    <phoneticPr fontId="4"/>
  </si>
  <si>
    <t>第１０児以上</t>
    <rPh sb="0" eb="1">
      <t>ダイ</t>
    </rPh>
    <rPh sb="3" eb="4">
      <t>ジ</t>
    </rPh>
    <rPh sb="4" eb="6">
      <t>イジョウ</t>
    </rPh>
    <phoneticPr fontId="4"/>
  </si>
  <si>
    <t>総計</t>
    <rPh sb="0" eb="2">
      <t>ソウケイ</t>
    </rPh>
    <phoneticPr fontId="4"/>
  </si>
  <si>
    <t>第１１表　出生数、体重・性別-市町別</t>
    <rPh sb="0" eb="1">
      <t>ダイ</t>
    </rPh>
    <rPh sb="3" eb="4">
      <t>ヒョウ</t>
    </rPh>
    <rPh sb="5" eb="7">
      <t>シュッセイ</t>
    </rPh>
    <rPh sb="7" eb="8">
      <t>スウ</t>
    </rPh>
    <rPh sb="9" eb="11">
      <t>タイジュウ</t>
    </rPh>
    <rPh sb="12" eb="14">
      <t>セイベツ</t>
    </rPh>
    <rPh sb="15" eb="17">
      <t>シチョウ</t>
    </rPh>
    <rPh sb="17" eb="18">
      <t>ベツ</t>
    </rPh>
    <phoneticPr fontId="4"/>
  </si>
  <si>
    <t>999ｇ以下</t>
    <rPh sb="4" eb="6">
      <t>イカ</t>
    </rPh>
    <phoneticPr fontId="4"/>
  </si>
  <si>
    <t>1,000～1,499ｇ</t>
    <phoneticPr fontId="4"/>
  </si>
  <si>
    <t>1,500～1,999ｇ</t>
    <phoneticPr fontId="4"/>
  </si>
  <si>
    <t>2,000～2,499ｇ</t>
    <phoneticPr fontId="4"/>
  </si>
  <si>
    <t>2,500～2,999ｇ</t>
    <phoneticPr fontId="4"/>
  </si>
  <si>
    <t>3,000～3,499ｇ</t>
    <phoneticPr fontId="4"/>
  </si>
  <si>
    <t>3,500～3,999ｇ</t>
    <phoneticPr fontId="4"/>
  </si>
  <si>
    <t>4,000～4,499ｇ</t>
    <phoneticPr fontId="4"/>
  </si>
  <si>
    <t>4,500～4,999ｇ</t>
    <phoneticPr fontId="4"/>
  </si>
  <si>
    <t>5,000ｇ以上</t>
    <rPh sb="6" eb="8">
      <t>イジョウ</t>
    </rPh>
    <phoneticPr fontId="4"/>
  </si>
  <si>
    <t>不詳</t>
    <rPh sb="0" eb="2">
      <t>フショウ</t>
    </rPh>
    <phoneticPr fontId="4"/>
  </si>
  <si>
    <t>（再掲）2,500ｇ
未満</t>
    <rPh sb="1" eb="3">
      <t>サイケイ</t>
    </rPh>
    <rPh sb="11" eb="13">
      <t>ミマン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</si>
</sst>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_ ;_ * &quot;△&quot;#,##0_ ;_ * &quot;-&quot;_ ;_ @_ "/>
    <numFmt numFmtId="177" formatCode="\ m&quot;月&quot;"/>
    <numFmt numFmtId="178" formatCode="_ * #,##0_ ;_ * &quot;△&quot;?,?#0_ ;_ * &quot;-&quot;_ ;_ @_ "/>
    <numFmt numFmtId="179" formatCode="_ * #,##0_ ;_ * &quot;△&quot;?,##0_ ;_ * &quot;-&quot;_ ;_ @_ "/>
    <numFmt numFmtId="180" formatCode="_ * #,##0_ ;_ * \-#,##0_ ;_ &quot;&quot;_ ;[Red]_ @_ "/>
  </numFmts>
  <fonts count="14"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2"/>
      <name val="HG丸ｺﾞｼｯｸM-PRO"/>
      <family val="3"/>
    </font>
    <font>
      <sz val="11"/>
      <name val="ＭＳ ＰＲゴシック"/>
      <family val="3"/>
    </font>
    <font>
      <sz val="11"/>
      <name val="ＭＳ Ｐゴシック"/>
      <family val="3"/>
    </font>
    <font>
      <sz val="18"/>
      <name val="HG創英角ｺﾞｼｯｸUB"/>
      <family val="3"/>
    </font>
    <font>
      <sz val="11"/>
      <name val="HG丸ｺﾞｼｯｸM-PRO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Ｒ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1" fillId="0" borderId="0" xfId="2"/>
    <xf numFmtId="49" fontId="3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/>
    </xf>
    <xf numFmtId="176" fontId="1" fillId="0" borderId="0" xfId="2" applyNumberFormat="1"/>
    <xf numFmtId="0" fontId="1" fillId="0" borderId="0" xfId="2" applyFont="1"/>
    <xf numFmtId="49" fontId="6" fillId="0" borderId="1" xfId="2" applyNumberFormat="1" applyFont="1" applyBorder="1" applyAlignment="1">
      <alignment horizontal="right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177" fontId="6" fillId="2" borderId="3" xfId="2" applyNumberFormat="1" applyFont="1" applyFill="1" applyBorder="1" applyAlignment="1">
      <alignment horizontal="center" vertical="center" shrinkToFit="1"/>
    </xf>
    <xf numFmtId="177" fontId="6" fillId="2" borderId="4" xfId="2" applyNumberFormat="1" applyFont="1" applyFill="1" applyBorder="1" applyAlignment="1">
      <alignment horizontal="center" vertical="center" shrinkToFit="1"/>
    </xf>
    <xf numFmtId="177" fontId="6" fillId="2" borderId="5" xfId="2" applyNumberFormat="1" applyFont="1" applyFill="1" applyBorder="1" applyAlignment="1">
      <alignment horizontal="center" vertical="center" shrinkToFit="1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right" vertical="center" shrinkToFit="1"/>
    </xf>
    <xf numFmtId="176" fontId="7" fillId="0" borderId="8" xfId="2" applyNumberFormat="1" applyFont="1" applyFill="1" applyBorder="1" applyAlignment="1">
      <alignment horizontal="right" vertical="center" shrinkToFit="1"/>
    </xf>
    <xf numFmtId="176" fontId="7" fillId="0" borderId="9" xfId="2" applyNumberFormat="1" applyFont="1" applyFill="1" applyBorder="1" applyAlignment="1">
      <alignment horizontal="right" vertical="center" shrinkToFit="1"/>
    </xf>
    <xf numFmtId="49" fontId="6" fillId="0" borderId="6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10" xfId="2" applyNumberFormat="1" applyFont="1" applyBorder="1" applyAlignment="1">
      <alignment horizontal="right" vertical="center" shrinkToFit="1"/>
    </xf>
    <xf numFmtId="49" fontId="6" fillId="0" borderId="11" xfId="2" applyNumberFormat="1" applyFont="1" applyBorder="1" applyAlignment="1">
      <alignment horizontal="center" vertical="center"/>
    </xf>
    <xf numFmtId="176" fontId="7" fillId="0" borderId="11" xfId="2" applyNumberFormat="1" applyFont="1" applyBorder="1" applyAlignment="1">
      <alignment horizontal="right" vertical="center" shrinkToFit="1"/>
    </xf>
    <xf numFmtId="176" fontId="7" fillId="0" borderId="1" xfId="2" applyNumberFormat="1" applyFont="1" applyBorder="1" applyAlignment="1">
      <alignment horizontal="right" vertical="center" shrinkToFit="1"/>
    </xf>
    <xf numFmtId="176" fontId="7" fillId="0" borderId="12" xfId="2" applyNumberFormat="1" applyFont="1" applyBorder="1" applyAlignment="1">
      <alignment horizontal="right" vertical="center" shrinkToFit="1"/>
    </xf>
    <xf numFmtId="176" fontId="7" fillId="0" borderId="6" xfId="2" applyNumberFormat="1" applyFont="1" applyFill="1" applyBorder="1" applyAlignment="1">
      <alignment horizontal="right" vertical="center" shrinkToFit="1"/>
    </xf>
    <xf numFmtId="176" fontId="7" fillId="0" borderId="3" xfId="2" applyNumberFormat="1" applyFont="1" applyBorder="1" applyAlignment="1">
      <alignment horizontal="right" vertical="center" shrinkToFit="1"/>
    </xf>
    <xf numFmtId="176" fontId="7" fillId="0" borderId="4" xfId="2" applyNumberFormat="1" applyFont="1" applyBorder="1" applyAlignment="1">
      <alignment horizontal="right" vertical="center" shrinkToFit="1"/>
    </xf>
    <xf numFmtId="176" fontId="7" fillId="0" borderId="5" xfId="2" applyNumberFormat="1" applyFont="1" applyBorder="1" applyAlignment="1">
      <alignment horizontal="right" vertical="center" shrinkToFit="1"/>
    </xf>
    <xf numFmtId="49" fontId="6" fillId="0" borderId="13" xfId="2" applyNumberFormat="1" applyFont="1" applyBorder="1" applyAlignment="1">
      <alignment horizontal="center" vertical="center"/>
    </xf>
    <xf numFmtId="49" fontId="6" fillId="0" borderId="14" xfId="2" applyNumberFormat="1" applyFont="1" applyBorder="1" applyAlignment="1">
      <alignment horizontal="center" vertical="center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6" xfId="2" applyNumberFormat="1" applyFont="1" applyBorder="1" applyAlignment="1">
      <alignment horizontal="right" vertical="center" shrinkToFit="1"/>
    </xf>
    <xf numFmtId="176" fontId="7" fillId="0" borderId="17" xfId="2" applyNumberFormat="1" applyFont="1" applyBorder="1" applyAlignment="1">
      <alignment horizontal="right" vertical="center" shrinkToFit="1"/>
    </xf>
    <xf numFmtId="49" fontId="6" fillId="0" borderId="18" xfId="2" applyNumberFormat="1" applyFont="1" applyBorder="1" applyAlignment="1">
      <alignment horizontal="center" vertical="center"/>
    </xf>
    <xf numFmtId="178" fontId="7" fillId="0" borderId="19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20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2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6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0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0" xfId="1" applyNumberFormat="1" applyFont="1" applyFill="1" applyBorder="1" applyAlignment="1" applyProtection="1">
      <alignment horizontal="right" vertical="center" shrinkToFit="1"/>
      <protection locked="0"/>
    </xf>
    <xf numFmtId="49" fontId="6" fillId="0" borderId="22" xfId="2" applyNumberFormat="1" applyFont="1" applyBorder="1" applyAlignment="1">
      <alignment horizontal="center" vertical="center"/>
    </xf>
    <xf numFmtId="178" fontId="7" fillId="0" borderId="1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" xfId="1" applyNumberFormat="1" applyFont="1" applyFill="1" applyBorder="1" applyAlignment="1" applyProtection="1">
      <alignment horizontal="right" vertical="center" shrinkToFit="1"/>
      <protection locked="0"/>
    </xf>
    <xf numFmtId="178" fontId="7" fillId="0" borderId="12" xfId="1" applyNumberFormat="1" applyFont="1" applyFill="1" applyBorder="1" applyAlignment="1" applyProtection="1">
      <alignment horizontal="right" vertical="center" shrinkToFit="1"/>
      <protection locked="0"/>
    </xf>
    <xf numFmtId="0" fontId="1" fillId="0" borderId="0" xfId="2" applyBorder="1"/>
    <xf numFmtId="0" fontId="1" fillId="2" borderId="0" xfId="2" applyFill="1"/>
    <xf numFmtId="49" fontId="9" fillId="0" borderId="0" xfId="2" applyNumberFormat="1" applyFont="1" applyFill="1" applyAlignment="1">
      <alignment horizontal="left" vertical="center"/>
    </xf>
    <xf numFmtId="0" fontId="5" fillId="0" borderId="0" xfId="2" applyFont="1" applyFill="1" applyAlignment="1">
      <alignment horizontal="left"/>
    </xf>
    <xf numFmtId="0" fontId="1" fillId="0" borderId="0" xfId="2" applyFill="1"/>
    <xf numFmtId="0" fontId="1" fillId="0" borderId="0" xfId="2" applyFont="1" applyFill="1"/>
    <xf numFmtId="49" fontId="6" fillId="0" borderId="1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/>
    </xf>
    <xf numFmtId="49" fontId="6" fillId="0" borderId="23" xfId="2" applyNumberFormat="1" applyFont="1" applyFill="1" applyBorder="1" applyAlignment="1">
      <alignment horizontal="center" vertical="center"/>
    </xf>
    <xf numFmtId="179" fontId="1" fillId="0" borderId="0" xfId="2" applyNumberFormat="1" applyFill="1" applyBorder="1"/>
    <xf numFmtId="179" fontId="1" fillId="0" borderId="0" xfId="2" applyNumberFormat="1" applyBorder="1"/>
    <xf numFmtId="49" fontId="6" fillId="0" borderId="6" xfId="2" applyNumberFormat="1" applyFont="1" applyFill="1" applyBorder="1" applyAlignment="1">
      <alignment horizontal="center" vertical="center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7" fillId="0" borderId="10" xfId="2" applyNumberFormat="1" applyFont="1" applyFill="1" applyBorder="1" applyAlignment="1">
      <alignment horizontal="right" vertical="center" shrinkToFit="1"/>
    </xf>
    <xf numFmtId="49" fontId="6" fillId="0" borderId="11" xfId="2" applyNumberFormat="1" applyFont="1" applyFill="1" applyBorder="1" applyAlignment="1">
      <alignment horizontal="center" vertical="center"/>
    </xf>
    <xf numFmtId="176" fontId="7" fillId="0" borderId="11" xfId="2" applyNumberFormat="1" applyFont="1" applyFill="1" applyBorder="1" applyAlignment="1">
      <alignment horizontal="right" vertical="center" shrinkToFit="1"/>
    </xf>
    <xf numFmtId="176" fontId="7" fillId="0" borderId="1" xfId="2" applyNumberFormat="1" applyFont="1" applyFill="1" applyBorder="1" applyAlignment="1">
      <alignment horizontal="right" vertical="center" shrinkToFit="1"/>
    </xf>
    <xf numFmtId="176" fontId="7" fillId="0" borderId="12" xfId="2" applyNumberFormat="1" applyFont="1" applyFill="1" applyBorder="1" applyAlignment="1">
      <alignment horizontal="right" vertical="center" shrinkToFit="1"/>
    </xf>
    <xf numFmtId="176" fontId="7" fillId="0" borderId="3" xfId="2" applyNumberFormat="1" applyFont="1" applyFill="1" applyBorder="1" applyAlignment="1">
      <alignment horizontal="right" vertical="center" shrinkToFit="1"/>
    </xf>
    <xf numFmtId="176" fontId="7" fillId="0" borderId="4" xfId="2" applyNumberFormat="1" applyFont="1" applyFill="1" applyBorder="1" applyAlignment="1">
      <alignment horizontal="right" vertical="center" shrinkToFit="1"/>
    </xf>
    <xf numFmtId="176" fontId="7" fillId="0" borderId="5" xfId="2" applyNumberFormat="1" applyFont="1" applyFill="1" applyBorder="1" applyAlignment="1">
      <alignment horizontal="right" vertical="center" shrinkToFit="1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4" xfId="2" applyNumberFormat="1" applyFont="1" applyFill="1" applyBorder="1" applyAlignment="1">
      <alignment horizontal="center" vertical="center"/>
    </xf>
    <xf numFmtId="176" fontId="7" fillId="0" borderId="15" xfId="2" applyNumberFormat="1" applyFont="1" applyFill="1" applyBorder="1" applyAlignment="1">
      <alignment horizontal="right" vertical="center" shrinkToFit="1"/>
    </xf>
    <xf numFmtId="176" fontId="7" fillId="0" borderId="16" xfId="2" applyNumberFormat="1" applyFont="1" applyFill="1" applyBorder="1" applyAlignment="1">
      <alignment horizontal="right" vertical="center" shrinkToFit="1"/>
    </xf>
    <xf numFmtId="176" fontId="7" fillId="0" borderId="17" xfId="2" applyNumberFormat="1" applyFont="1" applyFill="1" applyBorder="1" applyAlignment="1">
      <alignment horizontal="right" vertical="center" shrinkToFit="1"/>
    </xf>
    <xf numFmtId="49" fontId="6" fillId="0" borderId="18" xfId="2" applyNumberFormat="1" applyFont="1" applyFill="1" applyBorder="1" applyAlignment="1">
      <alignment horizontal="center" vertical="center"/>
    </xf>
    <xf numFmtId="49" fontId="6" fillId="0" borderId="22" xfId="2" applyNumberFormat="1" applyFont="1" applyFill="1" applyBorder="1" applyAlignment="1">
      <alignment horizontal="center" vertical="center"/>
    </xf>
    <xf numFmtId="49" fontId="10" fillId="0" borderId="0" xfId="2" applyNumberFormat="1" applyFont="1" applyBorder="1" applyAlignment="1">
      <alignment horizontal="right" vertical="center"/>
    </xf>
    <xf numFmtId="0" fontId="11" fillId="0" borderId="1" xfId="0" applyFont="1" applyBorder="1" applyAlignment="1"/>
    <xf numFmtId="49" fontId="6" fillId="0" borderId="23" xfId="2" applyNumberFormat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49" fontId="6" fillId="0" borderId="22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 textRotation="255"/>
    </xf>
    <xf numFmtId="176" fontId="7" fillId="0" borderId="2" xfId="2" applyNumberFormat="1" applyFont="1" applyBorder="1" applyAlignment="1">
      <alignment horizontal="right" vertical="center" shrinkToFit="1"/>
    </xf>
    <xf numFmtId="176" fontId="7" fillId="0" borderId="8" xfId="2" applyNumberFormat="1" applyFont="1" applyBorder="1" applyAlignment="1">
      <alignment horizontal="right" vertical="center" shrinkToFit="1"/>
    </xf>
    <xf numFmtId="176" fontId="7" fillId="0" borderId="9" xfId="2" applyNumberFormat="1" applyFont="1" applyBorder="1" applyAlignment="1">
      <alignment horizontal="right" vertical="center" shrinkToFit="1"/>
    </xf>
    <xf numFmtId="49" fontId="6" fillId="0" borderId="19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176" fontId="13" fillId="0" borderId="6" xfId="2" applyNumberFormat="1" applyFont="1" applyBorder="1" applyAlignment="1">
      <alignment horizontal="right" vertical="center" shrinkToFit="1"/>
    </xf>
    <xf numFmtId="176" fontId="13" fillId="0" borderId="0" xfId="2" applyNumberFormat="1" applyFont="1" applyBorder="1" applyAlignment="1">
      <alignment horizontal="right" vertical="center" shrinkToFit="1"/>
    </xf>
    <xf numFmtId="176" fontId="13" fillId="0" borderId="1" xfId="2" applyNumberFormat="1" applyFont="1" applyBorder="1" applyAlignment="1">
      <alignment horizontal="right" vertical="center" shrinkToFit="1"/>
    </xf>
    <xf numFmtId="176" fontId="13" fillId="0" borderId="3" xfId="2" applyNumberFormat="1" applyFont="1" applyBorder="1" applyAlignment="1">
      <alignment horizontal="right" vertical="center" shrinkToFit="1"/>
    </xf>
    <xf numFmtId="176" fontId="13" fillId="0" borderId="4" xfId="2" applyNumberFormat="1" applyFont="1" applyBorder="1" applyAlignment="1">
      <alignment horizontal="right" vertical="center" shrinkToFit="1"/>
    </xf>
    <xf numFmtId="176" fontId="13" fillId="0" borderId="8" xfId="2" applyNumberFormat="1" applyFont="1" applyBorder="1" applyAlignment="1">
      <alignment horizontal="right" vertical="center" shrinkToFit="1"/>
    </xf>
    <xf numFmtId="176" fontId="13" fillId="0" borderId="15" xfId="2" applyNumberFormat="1" applyFont="1" applyBorder="1" applyAlignment="1">
      <alignment horizontal="right" vertical="center" shrinkToFit="1"/>
    </xf>
    <xf numFmtId="176" fontId="13" fillId="0" borderId="16" xfId="2" applyNumberFormat="1" applyFont="1" applyBorder="1" applyAlignment="1">
      <alignment horizontal="right" vertical="center" shrinkToFit="1"/>
    </xf>
    <xf numFmtId="180" fontId="7" fillId="0" borderId="0" xfId="2" applyNumberFormat="1" applyFont="1" applyAlignment="1">
      <alignment horizontal="right" vertical="center" shrinkToFit="1"/>
    </xf>
    <xf numFmtId="180" fontId="1" fillId="0" borderId="0" xfId="2" applyNumberFormat="1"/>
    <xf numFmtId="49" fontId="9" fillId="0" borderId="0" xfId="2" applyNumberFormat="1" applyFont="1" applyAlignment="1">
      <alignment horizontal="left" vertical="center"/>
    </xf>
    <xf numFmtId="49" fontId="10" fillId="0" borderId="3" xfId="2" applyNumberFormat="1" applyFont="1" applyBorder="1" applyAlignment="1">
      <alignment horizontal="center" vertical="center" wrapText="1"/>
    </xf>
    <xf numFmtId="49" fontId="10" fillId="0" borderId="4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/>
    </xf>
    <xf numFmtId="176" fontId="13" fillId="0" borderId="2" xfId="2" applyNumberFormat="1" applyFont="1" applyBorder="1" applyAlignment="1">
      <alignment horizontal="right" vertical="center" shrinkToFit="1"/>
    </xf>
    <xf numFmtId="176" fontId="13" fillId="0" borderId="11" xfId="2" applyNumberFormat="1" applyFont="1" applyBorder="1" applyAlignment="1">
      <alignment horizontal="right" vertical="center" shrinkToFit="1"/>
    </xf>
    <xf numFmtId="178" fontId="13" fillId="0" borderId="19" xfId="1" applyNumberFormat="1" applyFont="1" applyFill="1" applyBorder="1" applyAlignment="1" applyProtection="1">
      <alignment horizontal="right" vertical="center" shrinkToFit="1"/>
      <protection locked="0"/>
    </xf>
    <xf numFmtId="178" fontId="13" fillId="0" borderId="20" xfId="1" applyNumberFormat="1" applyFont="1" applyFill="1" applyBorder="1" applyAlignment="1" applyProtection="1">
      <alignment horizontal="right" vertical="center" shrinkToFit="1"/>
      <protection locked="0"/>
    </xf>
    <xf numFmtId="178" fontId="13" fillId="0" borderId="6" xfId="1" applyNumberFormat="1" applyFont="1" applyFill="1" applyBorder="1" applyAlignment="1" applyProtection="1">
      <alignment horizontal="right" vertical="center" shrinkToFit="1"/>
      <protection locked="0"/>
    </xf>
    <xf numFmtId="178" fontId="13" fillId="0" borderId="0" xfId="1" applyNumberFormat="1" applyFont="1" applyFill="1" applyBorder="1" applyAlignment="1" applyProtection="1">
      <alignment horizontal="right" vertical="center" shrinkToFit="1"/>
      <protection locked="0"/>
    </xf>
    <xf numFmtId="178" fontId="13" fillId="0" borderId="11" xfId="1" applyNumberFormat="1" applyFont="1" applyFill="1" applyBorder="1" applyAlignment="1" applyProtection="1">
      <alignment horizontal="right" vertical="center" shrinkToFit="1"/>
      <protection locked="0"/>
    </xf>
    <xf numFmtId="178" fontId="13" fillId="0" borderId="1" xfId="1" applyNumberFormat="1" applyFont="1" applyFill="1" applyBorder="1" applyAlignment="1" applyProtection="1">
      <alignment horizontal="right" vertical="center" shrinkToFit="1"/>
      <protection locked="0"/>
    </xf>
  </cellXfs>
  <cellStyles count="3">
    <cellStyle name="桁区切り" xfId="1" builtinId="6"/>
    <cellStyle name="標準" xfId="0" builtinId="0"/>
    <cellStyle name="標準_Sec.2-2" xfId="2" xr:uid="{1D249D25-FE88-49C2-9061-507CDB634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2A2E-C8E1-4402-8433-2D9B07E674F0}">
  <dimension ref="A1:AL44"/>
  <sheetViews>
    <sheetView tabSelected="1"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.453125" style="1" customWidth="1"/>
    <col min="3" max="38" width="6.7265625" style="1" customWidth="1"/>
    <col min="39" max="16384" width="8.08984375" style="1"/>
  </cols>
  <sheetData>
    <row r="1" spans="1:38" ht="0.75" customHeight="1"/>
    <row r="2" spans="1:38" ht="0.75" customHeight="1"/>
    <row r="3" spans="1:38" ht="21.5">
      <c r="A3" s="2" t="s">
        <v>0</v>
      </c>
      <c r="B3" s="3"/>
      <c r="C3" s="3"/>
      <c r="D3" s="3"/>
      <c r="E3" s="3"/>
      <c r="F3" s="3"/>
      <c r="G3" s="3"/>
      <c r="I3" s="4"/>
      <c r="Q3" s="5"/>
      <c r="AK3" s="6" t="s">
        <v>1</v>
      </c>
      <c r="AL3" s="6"/>
    </row>
    <row r="4" spans="1:38" ht="20.149999999999999" customHeight="1">
      <c r="A4" s="7" t="s">
        <v>2</v>
      </c>
      <c r="B4" s="8" t="s">
        <v>3</v>
      </c>
      <c r="C4" s="9">
        <v>1</v>
      </c>
      <c r="D4" s="10"/>
      <c r="E4" s="11"/>
      <c r="F4" s="9">
        <v>33</v>
      </c>
      <c r="G4" s="10"/>
      <c r="H4" s="11"/>
      <c r="I4" s="9">
        <v>65</v>
      </c>
      <c r="J4" s="10"/>
      <c r="K4" s="11"/>
      <c r="L4" s="9">
        <v>97</v>
      </c>
      <c r="M4" s="10"/>
      <c r="N4" s="10"/>
      <c r="O4" s="9">
        <v>129</v>
      </c>
      <c r="P4" s="10"/>
      <c r="Q4" s="11"/>
      <c r="R4" s="9">
        <v>161</v>
      </c>
      <c r="S4" s="10"/>
      <c r="T4" s="11"/>
      <c r="U4" s="9">
        <v>193</v>
      </c>
      <c r="V4" s="10"/>
      <c r="W4" s="11"/>
      <c r="X4" s="9">
        <v>225</v>
      </c>
      <c r="Y4" s="10"/>
      <c r="Z4" s="10"/>
      <c r="AA4" s="9">
        <v>257</v>
      </c>
      <c r="AB4" s="10"/>
      <c r="AC4" s="11"/>
      <c r="AD4" s="9">
        <v>289</v>
      </c>
      <c r="AE4" s="10"/>
      <c r="AF4" s="11"/>
      <c r="AG4" s="9">
        <v>321</v>
      </c>
      <c r="AH4" s="10"/>
      <c r="AI4" s="11"/>
      <c r="AJ4" s="9">
        <v>353</v>
      </c>
      <c r="AK4" s="10"/>
      <c r="AL4" s="11"/>
    </row>
    <row r="5" spans="1:38" ht="20.149999999999999" customHeight="1">
      <c r="A5" s="12"/>
      <c r="B5" s="13" t="s">
        <v>4</v>
      </c>
      <c r="C5" s="13" t="s">
        <v>4</v>
      </c>
      <c r="D5" s="13" t="s">
        <v>5</v>
      </c>
      <c r="E5" s="13" t="s">
        <v>6</v>
      </c>
      <c r="F5" s="13" t="s">
        <v>4</v>
      </c>
      <c r="G5" s="13" t="s">
        <v>5</v>
      </c>
      <c r="H5" s="13" t="s">
        <v>6</v>
      </c>
      <c r="I5" s="13" t="s">
        <v>4</v>
      </c>
      <c r="J5" s="13" t="s">
        <v>5</v>
      </c>
      <c r="K5" s="14" t="s">
        <v>6</v>
      </c>
      <c r="L5" s="13" t="s">
        <v>4</v>
      </c>
      <c r="M5" s="13" t="s">
        <v>5</v>
      </c>
      <c r="N5" s="8" t="s">
        <v>6</v>
      </c>
      <c r="O5" s="13" t="s">
        <v>4</v>
      </c>
      <c r="P5" s="13" t="s">
        <v>5</v>
      </c>
      <c r="Q5" s="13" t="s">
        <v>6</v>
      </c>
      <c r="R5" s="13" t="s">
        <v>4</v>
      </c>
      <c r="S5" s="13" t="s">
        <v>5</v>
      </c>
      <c r="T5" s="13" t="s">
        <v>6</v>
      </c>
      <c r="U5" s="13" t="s">
        <v>4</v>
      </c>
      <c r="V5" s="13" t="s">
        <v>5</v>
      </c>
      <c r="W5" s="13" t="s">
        <v>6</v>
      </c>
      <c r="X5" s="13" t="s">
        <v>4</v>
      </c>
      <c r="Y5" s="13" t="s">
        <v>5</v>
      </c>
      <c r="Z5" s="8" t="s">
        <v>6</v>
      </c>
      <c r="AA5" s="13" t="s">
        <v>4</v>
      </c>
      <c r="AB5" s="13" t="s">
        <v>5</v>
      </c>
      <c r="AC5" s="13" t="s">
        <v>6</v>
      </c>
      <c r="AD5" s="13" t="s">
        <v>4</v>
      </c>
      <c r="AE5" s="13" t="s">
        <v>5</v>
      </c>
      <c r="AF5" s="13" t="s">
        <v>6</v>
      </c>
      <c r="AG5" s="13" t="s">
        <v>4</v>
      </c>
      <c r="AH5" s="13" t="s">
        <v>5</v>
      </c>
      <c r="AI5" s="13" t="s">
        <v>6</v>
      </c>
      <c r="AJ5" s="13" t="s">
        <v>4</v>
      </c>
      <c r="AK5" s="13" t="s">
        <v>5</v>
      </c>
      <c r="AL5" s="13" t="s">
        <v>6</v>
      </c>
    </row>
    <row r="6" spans="1:38" ht="40" customHeight="1">
      <c r="A6" s="15" t="s">
        <v>7</v>
      </c>
      <c r="B6" s="16">
        <f>SUM(C6,F6,I6,L6,O6,R6,U6,X6,AA6,AD6,AG6,AJ6)</f>
        <v>8102</v>
      </c>
      <c r="C6" s="17">
        <f>SUM(C29:C34)</f>
        <v>721</v>
      </c>
      <c r="D6" s="17">
        <f t="shared" ref="D6:AL6" si="0">SUM(D29:D34)</f>
        <v>362</v>
      </c>
      <c r="E6" s="17">
        <f t="shared" si="0"/>
        <v>359</v>
      </c>
      <c r="F6" s="17">
        <f t="shared" si="0"/>
        <v>605</v>
      </c>
      <c r="G6" s="17">
        <f t="shared" si="0"/>
        <v>334</v>
      </c>
      <c r="H6" s="17">
        <f t="shared" si="0"/>
        <v>271</v>
      </c>
      <c r="I6" s="17">
        <f t="shared" si="0"/>
        <v>685</v>
      </c>
      <c r="J6" s="17">
        <f t="shared" si="0"/>
        <v>376</v>
      </c>
      <c r="K6" s="17">
        <f t="shared" si="0"/>
        <v>309</v>
      </c>
      <c r="L6" s="17">
        <f t="shared" si="0"/>
        <v>678</v>
      </c>
      <c r="M6" s="17">
        <f t="shared" si="0"/>
        <v>349</v>
      </c>
      <c r="N6" s="17">
        <f t="shared" si="0"/>
        <v>329</v>
      </c>
      <c r="O6" s="17">
        <f t="shared" si="0"/>
        <v>700</v>
      </c>
      <c r="P6" s="17">
        <f t="shared" si="0"/>
        <v>367</v>
      </c>
      <c r="Q6" s="17">
        <f t="shared" si="0"/>
        <v>333</v>
      </c>
      <c r="R6" s="17">
        <f t="shared" si="0"/>
        <v>638</v>
      </c>
      <c r="S6" s="17">
        <f t="shared" si="0"/>
        <v>334</v>
      </c>
      <c r="T6" s="18">
        <f t="shared" si="0"/>
        <v>304</v>
      </c>
      <c r="U6" s="16">
        <f t="shared" si="0"/>
        <v>696</v>
      </c>
      <c r="V6" s="17">
        <f t="shared" si="0"/>
        <v>391</v>
      </c>
      <c r="W6" s="17">
        <f t="shared" si="0"/>
        <v>305</v>
      </c>
      <c r="X6" s="17">
        <f t="shared" si="0"/>
        <v>699</v>
      </c>
      <c r="Y6" s="17">
        <f t="shared" si="0"/>
        <v>346</v>
      </c>
      <c r="Z6" s="17">
        <f t="shared" si="0"/>
        <v>353</v>
      </c>
      <c r="AA6" s="17">
        <f t="shared" si="0"/>
        <v>716</v>
      </c>
      <c r="AB6" s="17">
        <f t="shared" si="0"/>
        <v>385</v>
      </c>
      <c r="AC6" s="17">
        <f t="shared" si="0"/>
        <v>331</v>
      </c>
      <c r="AD6" s="17">
        <f t="shared" si="0"/>
        <v>650</v>
      </c>
      <c r="AE6" s="17">
        <f t="shared" si="0"/>
        <v>335</v>
      </c>
      <c r="AF6" s="17">
        <f t="shared" si="0"/>
        <v>315</v>
      </c>
      <c r="AG6" s="17">
        <f t="shared" si="0"/>
        <v>651</v>
      </c>
      <c r="AH6" s="17">
        <f t="shared" si="0"/>
        <v>337</v>
      </c>
      <c r="AI6" s="17">
        <f t="shared" si="0"/>
        <v>314</v>
      </c>
      <c r="AJ6" s="17">
        <f t="shared" si="0"/>
        <v>663</v>
      </c>
      <c r="AK6" s="17">
        <f t="shared" si="0"/>
        <v>349</v>
      </c>
      <c r="AL6" s="18">
        <f t="shared" si="0"/>
        <v>314</v>
      </c>
    </row>
    <row r="7" spans="1:38" ht="40" customHeight="1">
      <c r="A7" s="19" t="s">
        <v>8</v>
      </c>
      <c r="B7" s="20">
        <f t="shared" ref="B7:AL7" si="1">SUM(B9:B19)</f>
        <v>7579</v>
      </c>
      <c r="C7" s="21">
        <f t="shared" si="1"/>
        <v>689</v>
      </c>
      <c r="D7" s="21">
        <f t="shared" si="1"/>
        <v>349</v>
      </c>
      <c r="E7" s="21">
        <f t="shared" si="1"/>
        <v>340</v>
      </c>
      <c r="F7" s="21">
        <f t="shared" si="1"/>
        <v>569</v>
      </c>
      <c r="G7" s="21">
        <f t="shared" si="1"/>
        <v>315</v>
      </c>
      <c r="H7" s="21">
        <f t="shared" si="1"/>
        <v>254</v>
      </c>
      <c r="I7" s="21">
        <f t="shared" si="1"/>
        <v>649</v>
      </c>
      <c r="J7" s="21">
        <f t="shared" si="1"/>
        <v>355</v>
      </c>
      <c r="K7" s="21">
        <f t="shared" si="1"/>
        <v>294</v>
      </c>
      <c r="L7" s="21">
        <f t="shared" si="1"/>
        <v>638</v>
      </c>
      <c r="M7" s="21">
        <f t="shared" si="1"/>
        <v>327</v>
      </c>
      <c r="N7" s="21">
        <f t="shared" si="1"/>
        <v>311</v>
      </c>
      <c r="O7" s="21">
        <f t="shared" si="1"/>
        <v>651</v>
      </c>
      <c r="P7" s="21">
        <f t="shared" si="1"/>
        <v>343</v>
      </c>
      <c r="Q7" s="21">
        <f t="shared" si="1"/>
        <v>308</v>
      </c>
      <c r="R7" s="21">
        <f t="shared" si="1"/>
        <v>594</v>
      </c>
      <c r="S7" s="21">
        <f t="shared" si="1"/>
        <v>305</v>
      </c>
      <c r="T7" s="22">
        <f t="shared" si="1"/>
        <v>289</v>
      </c>
      <c r="U7" s="20">
        <f t="shared" si="1"/>
        <v>655</v>
      </c>
      <c r="V7" s="21">
        <f t="shared" si="1"/>
        <v>367</v>
      </c>
      <c r="W7" s="21">
        <f t="shared" si="1"/>
        <v>288</v>
      </c>
      <c r="X7" s="21">
        <f t="shared" si="1"/>
        <v>653</v>
      </c>
      <c r="Y7" s="21">
        <f t="shared" si="1"/>
        <v>320</v>
      </c>
      <c r="Z7" s="21">
        <f t="shared" si="1"/>
        <v>333</v>
      </c>
      <c r="AA7" s="21">
        <f t="shared" si="1"/>
        <v>668</v>
      </c>
      <c r="AB7" s="21">
        <f t="shared" si="1"/>
        <v>355</v>
      </c>
      <c r="AC7" s="21">
        <f t="shared" si="1"/>
        <v>313</v>
      </c>
      <c r="AD7" s="21">
        <f t="shared" si="1"/>
        <v>605</v>
      </c>
      <c r="AE7" s="21">
        <f t="shared" si="1"/>
        <v>310</v>
      </c>
      <c r="AF7" s="21">
        <f t="shared" si="1"/>
        <v>295</v>
      </c>
      <c r="AG7" s="21">
        <f t="shared" si="1"/>
        <v>592</v>
      </c>
      <c r="AH7" s="21">
        <f t="shared" si="1"/>
        <v>302</v>
      </c>
      <c r="AI7" s="21">
        <f t="shared" si="1"/>
        <v>290</v>
      </c>
      <c r="AJ7" s="21">
        <f t="shared" si="1"/>
        <v>616</v>
      </c>
      <c r="AK7" s="21">
        <f t="shared" si="1"/>
        <v>323</v>
      </c>
      <c r="AL7" s="22">
        <f t="shared" si="1"/>
        <v>293</v>
      </c>
    </row>
    <row r="8" spans="1:38" ht="40" customHeight="1">
      <c r="A8" s="23" t="s">
        <v>9</v>
      </c>
      <c r="B8" s="24">
        <f t="shared" ref="B8:AL8" si="2">SUM(B20:B28)</f>
        <v>523</v>
      </c>
      <c r="C8" s="25">
        <f t="shared" si="2"/>
        <v>32</v>
      </c>
      <c r="D8" s="25">
        <f t="shared" si="2"/>
        <v>13</v>
      </c>
      <c r="E8" s="25">
        <f t="shared" si="2"/>
        <v>19</v>
      </c>
      <c r="F8" s="25">
        <f t="shared" si="2"/>
        <v>36</v>
      </c>
      <c r="G8" s="25">
        <f t="shared" si="2"/>
        <v>19</v>
      </c>
      <c r="H8" s="25">
        <f t="shared" si="2"/>
        <v>17</v>
      </c>
      <c r="I8" s="25">
        <f t="shared" si="2"/>
        <v>36</v>
      </c>
      <c r="J8" s="25">
        <f t="shared" si="2"/>
        <v>21</v>
      </c>
      <c r="K8" s="25">
        <f t="shared" si="2"/>
        <v>15</v>
      </c>
      <c r="L8" s="25">
        <f t="shared" si="2"/>
        <v>40</v>
      </c>
      <c r="M8" s="25">
        <f t="shared" si="2"/>
        <v>22</v>
      </c>
      <c r="N8" s="25">
        <f t="shared" si="2"/>
        <v>18</v>
      </c>
      <c r="O8" s="25">
        <f t="shared" si="2"/>
        <v>49</v>
      </c>
      <c r="P8" s="25">
        <f t="shared" si="2"/>
        <v>24</v>
      </c>
      <c r="Q8" s="25">
        <f t="shared" si="2"/>
        <v>25</v>
      </c>
      <c r="R8" s="25">
        <f t="shared" si="2"/>
        <v>44</v>
      </c>
      <c r="S8" s="25">
        <f t="shared" si="2"/>
        <v>29</v>
      </c>
      <c r="T8" s="26">
        <f t="shared" si="2"/>
        <v>15</v>
      </c>
      <c r="U8" s="24">
        <f t="shared" si="2"/>
        <v>41</v>
      </c>
      <c r="V8" s="25">
        <f t="shared" si="2"/>
        <v>24</v>
      </c>
      <c r="W8" s="25">
        <f t="shared" si="2"/>
        <v>17</v>
      </c>
      <c r="X8" s="25">
        <f t="shared" si="2"/>
        <v>46</v>
      </c>
      <c r="Y8" s="25">
        <f t="shared" si="2"/>
        <v>26</v>
      </c>
      <c r="Z8" s="25">
        <f t="shared" si="2"/>
        <v>20</v>
      </c>
      <c r="AA8" s="25">
        <f t="shared" si="2"/>
        <v>48</v>
      </c>
      <c r="AB8" s="25">
        <f t="shared" si="2"/>
        <v>30</v>
      </c>
      <c r="AC8" s="25">
        <f t="shared" si="2"/>
        <v>18</v>
      </c>
      <c r="AD8" s="25">
        <f t="shared" si="2"/>
        <v>45</v>
      </c>
      <c r="AE8" s="25">
        <f t="shared" si="2"/>
        <v>25</v>
      </c>
      <c r="AF8" s="25">
        <f t="shared" si="2"/>
        <v>20</v>
      </c>
      <c r="AG8" s="25">
        <f t="shared" si="2"/>
        <v>59</v>
      </c>
      <c r="AH8" s="25">
        <f t="shared" si="2"/>
        <v>35</v>
      </c>
      <c r="AI8" s="25">
        <f t="shared" si="2"/>
        <v>24</v>
      </c>
      <c r="AJ8" s="25">
        <f t="shared" si="2"/>
        <v>47</v>
      </c>
      <c r="AK8" s="25">
        <f t="shared" si="2"/>
        <v>26</v>
      </c>
      <c r="AL8" s="26">
        <f t="shared" si="2"/>
        <v>21</v>
      </c>
    </row>
    <row r="9" spans="1:38" ht="40" customHeight="1">
      <c r="A9" s="19" t="s">
        <v>10</v>
      </c>
      <c r="B9" s="27">
        <f>SUM(C9,F9,I9,L9,O9,R9,U9,X9,AA9,AD9,AG9,AJ9)</f>
        <v>3437</v>
      </c>
      <c r="C9" s="21">
        <v>294</v>
      </c>
      <c r="D9" s="21">
        <v>153</v>
      </c>
      <c r="E9" s="21">
        <v>141</v>
      </c>
      <c r="F9" s="21">
        <v>259</v>
      </c>
      <c r="G9" s="21">
        <v>151</v>
      </c>
      <c r="H9" s="21">
        <v>108</v>
      </c>
      <c r="I9" s="21">
        <v>287</v>
      </c>
      <c r="J9" s="21">
        <v>162</v>
      </c>
      <c r="K9" s="21">
        <v>125</v>
      </c>
      <c r="L9" s="21">
        <v>286</v>
      </c>
      <c r="M9" s="21">
        <v>156</v>
      </c>
      <c r="N9" s="21">
        <v>130</v>
      </c>
      <c r="O9" s="21">
        <v>302</v>
      </c>
      <c r="P9" s="21">
        <v>157</v>
      </c>
      <c r="Q9" s="21">
        <v>145</v>
      </c>
      <c r="R9" s="21">
        <v>277</v>
      </c>
      <c r="S9" s="21">
        <v>151</v>
      </c>
      <c r="T9" s="22">
        <v>126</v>
      </c>
      <c r="U9" s="20">
        <v>297</v>
      </c>
      <c r="V9" s="21">
        <v>162</v>
      </c>
      <c r="W9" s="21">
        <v>135</v>
      </c>
      <c r="X9" s="21">
        <v>308</v>
      </c>
      <c r="Y9" s="21">
        <v>142</v>
      </c>
      <c r="Z9" s="21">
        <v>166</v>
      </c>
      <c r="AA9" s="21">
        <v>292</v>
      </c>
      <c r="AB9" s="21">
        <v>158</v>
      </c>
      <c r="AC9" s="21">
        <v>134</v>
      </c>
      <c r="AD9" s="21">
        <v>283</v>
      </c>
      <c r="AE9" s="21">
        <v>142</v>
      </c>
      <c r="AF9" s="21">
        <v>141</v>
      </c>
      <c r="AG9" s="21">
        <v>269</v>
      </c>
      <c r="AH9" s="21">
        <v>141</v>
      </c>
      <c r="AI9" s="21">
        <v>128</v>
      </c>
      <c r="AJ9" s="21">
        <v>283</v>
      </c>
      <c r="AK9" s="21">
        <v>150</v>
      </c>
      <c r="AL9" s="22">
        <v>133</v>
      </c>
    </row>
    <row r="10" spans="1:38" ht="40" customHeight="1">
      <c r="A10" s="19" t="s">
        <v>11</v>
      </c>
      <c r="B10" s="20">
        <v>838</v>
      </c>
      <c r="C10" s="21">
        <v>78</v>
      </c>
      <c r="D10" s="21">
        <v>37</v>
      </c>
      <c r="E10" s="21">
        <v>41</v>
      </c>
      <c r="F10" s="21">
        <v>52</v>
      </c>
      <c r="G10" s="21">
        <v>27</v>
      </c>
      <c r="H10" s="21">
        <v>25</v>
      </c>
      <c r="I10" s="21">
        <v>65</v>
      </c>
      <c r="J10" s="21">
        <v>34</v>
      </c>
      <c r="K10" s="21">
        <v>31</v>
      </c>
      <c r="L10" s="21">
        <v>85</v>
      </c>
      <c r="M10" s="21">
        <v>50</v>
      </c>
      <c r="N10" s="21">
        <v>35</v>
      </c>
      <c r="O10" s="21">
        <v>62</v>
      </c>
      <c r="P10" s="21">
        <v>32</v>
      </c>
      <c r="Q10" s="21">
        <v>30</v>
      </c>
      <c r="R10" s="21">
        <v>69</v>
      </c>
      <c r="S10" s="21">
        <v>34</v>
      </c>
      <c r="T10" s="22">
        <v>35</v>
      </c>
      <c r="U10" s="20">
        <v>76</v>
      </c>
      <c r="V10" s="21">
        <v>37</v>
      </c>
      <c r="W10" s="21">
        <v>39</v>
      </c>
      <c r="X10" s="21">
        <v>69</v>
      </c>
      <c r="Y10" s="21">
        <v>31</v>
      </c>
      <c r="Z10" s="21">
        <v>38</v>
      </c>
      <c r="AA10" s="21">
        <v>73</v>
      </c>
      <c r="AB10" s="21">
        <v>38</v>
      </c>
      <c r="AC10" s="21">
        <v>35</v>
      </c>
      <c r="AD10" s="21">
        <v>72</v>
      </c>
      <c r="AE10" s="21">
        <v>39</v>
      </c>
      <c r="AF10" s="21">
        <v>33</v>
      </c>
      <c r="AG10" s="21">
        <v>70</v>
      </c>
      <c r="AH10" s="21">
        <v>34</v>
      </c>
      <c r="AI10" s="21">
        <v>36</v>
      </c>
      <c r="AJ10" s="21">
        <v>67</v>
      </c>
      <c r="AK10" s="21">
        <v>34</v>
      </c>
      <c r="AL10" s="22">
        <v>33</v>
      </c>
    </row>
    <row r="11" spans="1:38" ht="40" customHeight="1">
      <c r="A11" s="19" t="s">
        <v>12</v>
      </c>
      <c r="B11" s="20">
        <v>344</v>
      </c>
      <c r="C11" s="21">
        <v>35</v>
      </c>
      <c r="D11" s="21">
        <v>17</v>
      </c>
      <c r="E11" s="21">
        <v>18</v>
      </c>
      <c r="F11" s="21">
        <v>22</v>
      </c>
      <c r="G11" s="21">
        <v>14</v>
      </c>
      <c r="H11" s="21">
        <v>8</v>
      </c>
      <c r="I11" s="21">
        <v>33</v>
      </c>
      <c r="J11" s="21">
        <v>18</v>
      </c>
      <c r="K11" s="21">
        <v>15</v>
      </c>
      <c r="L11" s="21">
        <v>33</v>
      </c>
      <c r="M11" s="21">
        <v>10</v>
      </c>
      <c r="N11" s="21">
        <v>23</v>
      </c>
      <c r="O11" s="21">
        <v>31</v>
      </c>
      <c r="P11" s="21">
        <v>20</v>
      </c>
      <c r="Q11" s="21">
        <v>11</v>
      </c>
      <c r="R11" s="21">
        <v>27</v>
      </c>
      <c r="S11" s="21">
        <v>13</v>
      </c>
      <c r="T11" s="22">
        <v>14</v>
      </c>
      <c r="U11" s="20">
        <v>40</v>
      </c>
      <c r="V11" s="21">
        <v>33</v>
      </c>
      <c r="W11" s="21">
        <v>7</v>
      </c>
      <c r="X11" s="21">
        <v>15</v>
      </c>
      <c r="Y11" s="21">
        <v>8</v>
      </c>
      <c r="Z11" s="21">
        <v>7</v>
      </c>
      <c r="AA11" s="21">
        <v>36</v>
      </c>
      <c r="AB11" s="21">
        <v>24</v>
      </c>
      <c r="AC11" s="21">
        <v>12</v>
      </c>
      <c r="AD11" s="21">
        <v>24</v>
      </c>
      <c r="AE11" s="21">
        <v>10</v>
      </c>
      <c r="AF11" s="21">
        <v>14</v>
      </c>
      <c r="AG11" s="21">
        <v>21</v>
      </c>
      <c r="AH11" s="21">
        <v>9</v>
      </c>
      <c r="AI11" s="21">
        <v>12</v>
      </c>
      <c r="AJ11" s="21">
        <v>27</v>
      </c>
      <c r="AK11" s="21">
        <v>18</v>
      </c>
      <c r="AL11" s="22">
        <v>9</v>
      </c>
    </row>
    <row r="12" spans="1:38" ht="40" customHeight="1">
      <c r="A12" s="19" t="s">
        <v>13</v>
      </c>
      <c r="B12" s="20">
        <v>148</v>
      </c>
      <c r="C12" s="21">
        <v>12</v>
      </c>
      <c r="D12" s="21">
        <v>7</v>
      </c>
      <c r="E12" s="21">
        <v>5</v>
      </c>
      <c r="F12" s="21">
        <v>8</v>
      </c>
      <c r="G12" s="21">
        <v>3</v>
      </c>
      <c r="H12" s="21">
        <v>5</v>
      </c>
      <c r="I12" s="21">
        <v>14</v>
      </c>
      <c r="J12" s="21">
        <v>7</v>
      </c>
      <c r="K12" s="21">
        <v>7</v>
      </c>
      <c r="L12" s="21">
        <v>8</v>
      </c>
      <c r="M12" s="21">
        <v>6</v>
      </c>
      <c r="N12" s="21">
        <v>2</v>
      </c>
      <c r="O12" s="21">
        <v>15</v>
      </c>
      <c r="P12" s="21">
        <v>9</v>
      </c>
      <c r="Q12" s="21">
        <v>6</v>
      </c>
      <c r="R12" s="21">
        <v>14</v>
      </c>
      <c r="S12" s="21">
        <v>9</v>
      </c>
      <c r="T12" s="22">
        <v>5</v>
      </c>
      <c r="U12" s="20">
        <v>7</v>
      </c>
      <c r="V12" s="21">
        <v>5</v>
      </c>
      <c r="W12" s="21">
        <v>2</v>
      </c>
      <c r="X12" s="21">
        <v>18</v>
      </c>
      <c r="Y12" s="21">
        <v>6</v>
      </c>
      <c r="Z12" s="21">
        <v>12</v>
      </c>
      <c r="AA12" s="21">
        <v>16</v>
      </c>
      <c r="AB12" s="21">
        <v>10</v>
      </c>
      <c r="AC12" s="21">
        <v>6</v>
      </c>
      <c r="AD12" s="21">
        <v>12</v>
      </c>
      <c r="AE12" s="21">
        <v>8</v>
      </c>
      <c r="AF12" s="21">
        <v>4</v>
      </c>
      <c r="AG12" s="21">
        <v>10</v>
      </c>
      <c r="AH12" s="21">
        <v>5</v>
      </c>
      <c r="AI12" s="21">
        <v>5</v>
      </c>
      <c r="AJ12" s="21">
        <v>14</v>
      </c>
      <c r="AK12" s="21">
        <v>7</v>
      </c>
      <c r="AL12" s="22">
        <v>7</v>
      </c>
    </row>
    <row r="13" spans="1:38" ht="40" customHeight="1">
      <c r="A13" s="19" t="s">
        <v>14</v>
      </c>
      <c r="B13" s="20">
        <v>776</v>
      </c>
      <c r="C13" s="21">
        <v>74</v>
      </c>
      <c r="D13" s="21">
        <v>39</v>
      </c>
      <c r="E13" s="21">
        <v>35</v>
      </c>
      <c r="F13" s="21">
        <v>66</v>
      </c>
      <c r="G13" s="21">
        <v>32</v>
      </c>
      <c r="H13" s="21">
        <v>34</v>
      </c>
      <c r="I13" s="21">
        <v>66</v>
      </c>
      <c r="J13" s="21">
        <v>33</v>
      </c>
      <c r="K13" s="21">
        <v>33</v>
      </c>
      <c r="L13" s="21">
        <v>70</v>
      </c>
      <c r="M13" s="21">
        <v>32</v>
      </c>
      <c r="N13" s="21">
        <v>38</v>
      </c>
      <c r="O13" s="21">
        <v>57</v>
      </c>
      <c r="P13" s="21">
        <v>31</v>
      </c>
      <c r="Q13" s="21">
        <v>26</v>
      </c>
      <c r="R13" s="21">
        <v>62</v>
      </c>
      <c r="S13" s="21">
        <v>29</v>
      </c>
      <c r="T13" s="22">
        <v>33</v>
      </c>
      <c r="U13" s="20">
        <v>66</v>
      </c>
      <c r="V13" s="21">
        <v>35</v>
      </c>
      <c r="W13" s="21">
        <v>31</v>
      </c>
      <c r="X13" s="21">
        <v>57</v>
      </c>
      <c r="Y13" s="21">
        <v>26</v>
      </c>
      <c r="Z13" s="21">
        <v>31</v>
      </c>
      <c r="AA13" s="21">
        <v>75</v>
      </c>
      <c r="AB13" s="21">
        <v>36</v>
      </c>
      <c r="AC13" s="21">
        <v>39</v>
      </c>
      <c r="AD13" s="21">
        <v>55</v>
      </c>
      <c r="AE13" s="21">
        <v>29</v>
      </c>
      <c r="AF13" s="21">
        <v>26</v>
      </c>
      <c r="AG13" s="21">
        <v>63</v>
      </c>
      <c r="AH13" s="21">
        <v>31</v>
      </c>
      <c r="AI13" s="21">
        <v>32</v>
      </c>
      <c r="AJ13" s="21">
        <v>65</v>
      </c>
      <c r="AK13" s="21">
        <v>28</v>
      </c>
      <c r="AL13" s="22">
        <v>37</v>
      </c>
    </row>
    <row r="14" spans="1:38" ht="40" customHeight="1">
      <c r="A14" s="19" t="s">
        <v>15</v>
      </c>
      <c r="B14" s="20">
        <v>697</v>
      </c>
      <c r="C14" s="21">
        <v>66</v>
      </c>
      <c r="D14" s="21">
        <v>29</v>
      </c>
      <c r="E14" s="21">
        <v>37</v>
      </c>
      <c r="F14" s="21">
        <v>55</v>
      </c>
      <c r="G14" s="21">
        <v>28</v>
      </c>
      <c r="H14" s="21">
        <v>27</v>
      </c>
      <c r="I14" s="21">
        <v>70</v>
      </c>
      <c r="J14" s="21">
        <v>38</v>
      </c>
      <c r="K14" s="21">
        <v>32</v>
      </c>
      <c r="L14" s="21">
        <v>58</v>
      </c>
      <c r="M14" s="21">
        <v>25</v>
      </c>
      <c r="N14" s="21">
        <v>33</v>
      </c>
      <c r="O14" s="21">
        <v>60</v>
      </c>
      <c r="P14" s="21">
        <v>31</v>
      </c>
      <c r="Q14" s="21">
        <v>29</v>
      </c>
      <c r="R14" s="21">
        <v>49</v>
      </c>
      <c r="S14" s="21">
        <v>24</v>
      </c>
      <c r="T14" s="22">
        <v>25</v>
      </c>
      <c r="U14" s="20">
        <v>54</v>
      </c>
      <c r="V14" s="21">
        <v>31</v>
      </c>
      <c r="W14" s="21">
        <v>23</v>
      </c>
      <c r="X14" s="21">
        <v>65</v>
      </c>
      <c r="Y14" s="21">
        <v>37</v>
      </c>
      <c r="Z14" s="21">
        <v>28</v>
      </c>
      <c r="AA14" s="21">
        <v>64</v>
      </c>
      <c r="AB14" s="21">
        <v>26</v>
      </c>
      <c r="AC14" s="21">
        <v>38</v>
      </c>
      <c r="AD14" s="21">
        <v>53</v>
      </c>
      <c r="AE14" s="21">
        <v>26</v>
      </c>
      <c r="AF14" s="21">
        <v>27</v>
      </c>
      <c r="AG14" s="21">
        <v>45</v>
      </c>
      <c r="AH14" s="21">
        <v>25</v>
      </c>
      <c r="AI14" s="21">
        <v>20</v>
      </c>
      <c r="AJ14" s="21">
        <v>58</v>
      </c>
      <c r="AK14" s="21">
        <v>31</v>
      </c>
      <c r="AL14" s="22">
        <v>27</v>
      </c>
    </row>
    <row r="15" spans="1:38" ht="40" customHeight="1">
      <c r="A15" s="19" t="s">
        <v>16</v>
      </c>
      <c r="B15" s="20">
        <v>235</v>
      </c>
      <c r="C15" s="21">
        <v>21</v>
      </c>
      <c r="D15" s="21">
        <v>11</v>
      </c>
      <c r="E15" s="21">
        <v>10</v>
      </c>
      <c r="F15" s="21">
        <v>18</v>
      </c>
      <c r="G15" s="21">
        <v>10</v>
      </c>
      <c r="H15" s="21">
        <v>8</v>
      </c>
      <c r="I15" s="21">
        <v>19</v>
      </c>
      <c r="J15" s="21">
        <v>13</v>
      </c>
      <c r="K15" s="21">
        <v>6</v>
      </c>
      <c r="L15" s="21">
        <v>21</v>
      </c>
      <c r="M15" s="21">
        <v>9</v>
      </c>
      <c r="N15" s="21">
        <v>12</v>
      </c>
      <c r="O15" s="21">
        <v>24</v>
      </c>
      <c r="P15" s="21">
        <v>13</v>
      </c>
      <c r="Q15" s="21">
        <v>11</v>
      </c>
      <c r="R15" s="21">
        <v>18</v>
      </c>
      <c r="S15" s="21">
        <v>7</v>
      </c>
      <c r="T15" s="22">
        <v>11</v>
      </c>
      <c r="U15" s="20">
        <v>20</v>
      </c>
      <c r="V15" s="21">
        <v>17</v>
      </c>
      <c r="W15" s="21">
        <v>3</v>
      </c>
      <c r="X15" s="21">
        <v>18</v>
      </c>
      <c r="Y15" s="21">
        <v>10</v>
      </c>
      <c r="Z15" s="21">
        <v>8</v>
      </c>
      <c r="AA15" s="21">
        <v>22</v>
      </c>
      <c r="AB15" s="21">
        <v>9</v>
      </c>
      <c r="AC15" s="21">
        <v>13</v>
      </c>
      <c r="AD15" s="21">
        <v>17</v>
      </c>
      <c r="AE15" s="21">
        <v>10</v>
      </c>
      <c r="AF15" s="21">
        <v>7</v>
      </c>
      <c r="AG15" s="21">
        <v>19</v>
      </c>
      <c r="AH15" s="21">
        <v>12</v>
      </c>
      <c r="AI15" s="21">
        <v>7</v>
      </c>
      <c r="AJ15" s="21">
        <v>18</v>
      </c>
      <c r="AK15" s="21">
        <v>8</v>
      </c>
      <c r="AL15" s="22">
        <v>10</v>
      </c>
    </row>
    <row r="16" spans="1:38" ht="40" customHeight="1">
      <c r="A16" s="19" t="s">
        <v>17</v>
      </c>
      <c r="B16" s="20">
        <v>179</v>
      </c>
      <c r="C16" s="21">
        <v>20</v>
      </c>
      <c r="D16" s="21">
        <v>7</v>
      </c>
      <c r="E16" s="21">
        <v>13</v>
      </c>
      <c r="F16" s="21">
        <v>12</v>
      </c>
      <c r="G16" s="21">
        <v>6</v>
      </c>
      <c r="H16" s="21">
        <v>6</v>
      </c>
      <c r="I16" s="21">
        <v>12</v>
      </c>
      <c r="J16" s="21">
        <v>6</v>
      </c>
      <c r="K16" s="21">
        <v>6</v>
      </c>
      <c r="L16" s="21">
        <v>14</v>
      </c>
      <c r="M16" s="21">
        <v>8</v>
      </c>
      <c r="N16" s="21">
        <v>6</v>
      </c>
      <c r="O16" s="21">
        <v>23</v>
      </c>
      <c r="P16" s="21">
        <v>11</v>
      </c>
      <c r="Q16" s="21">
        <v>12</v>
      </c>
      <c r="R16" s="21">
        <v>12</v>
      </c>
      <c r="S16" s="21">
        <v>6</v>
      </c>
      <c r="T16" s="22">
        <v>6</v>
      </c>
      <c r="U16" s="20">
        <v>15</v>
      </c>
      <c r="V16" s="21">
        <v>5</v>
      </c>
      <c r="W16" s="21">
        <v>10</v>
      </c>
      <c r="X16" s="21">
        <v>19</v>
      </c>
      <c r="Y16" s="21">
        <v>15</v>
      </c>
      <c r="Z16" s="21">
        <v>4</v>
      </c>
      <c r="AA16" s="21">
        <v>14</v>
      </c>
      <c r="AB16" s="21">
        <v>9</v>
      </c>
      <c r="AC16" s="21">
        <v>5</v>
      </c>
      <c r="AD16" s="21">
        <v>14</v>
      </c>
      <c r="AE16" s="21">
        <v>5</v>
      </c>
      <c r="AF16" s="21">
        <v>9</v>
      </c>
      <c r="AG16" s="21">
        <v>13</v>
      </c>
      <c r="AH16" s="21">
        <v>6</v>
      </c>
      <c r="AI16" s="21">
        <v>7</v>
      </c>
      <c r="AJ16" s="21">
        <v>11</v>
      </c>
      <c r="AK16" s="21">
        <v>8</v>
      </c>
      <c r="AL16" s="22">
        <v>3</v>
      </c>
    </row>
    <row r="17" spans="1:38" ht="40" customHeight="1">
      <c r="A17" s="19" t="s">
        <v>18</v>
      </c>
      <c r="B17" s="27">
        <f>SUM(C17,F17,I17,L17,O17,R17,U17,X17,AA17,AD17,AG17,AJ17)</f>
        <v>558</v>
      </c>
      <c r="C17" s="21">
        <v>55</v>
      </c>
      <c r="D17" s="21">
        <v>33</v>
      </c>
      <c r="E17" s="21">
        <v>22</v>
      </c>
      <c r="F17" s="21">
        <v>42</v>
      </c>
      <c r="G17" s="21">
        <v>27</v>
      </c>
      <c r="H17" s="21">
        <v>15</v>
      </c>
      <c r="I17" s="21">
        <v>55</v>
      </c>
      <c r="J17" s="21">
        <v>30</v>
      </c>
      <c r="K17" s="21">
        <v>25</v>
      </c>
      <c r="L17" s="21">
        <v>44</v>
      </c>
      <c r="M17" s="21">
        <v>24</v>
      </c>
      <c r="N17" s="21">
        <v>20</v>
      </c>
      <c r="O17" s="21">
        <v>40</v>
      </c>
      <c r="P17" s="21">
        <v>20</v>
      </c>
      <c r="Q17" s="21">
        <v>20</v>
      </c>
      <c r="R17" s="21">
        <v>37</v>
      </c>
      <c r="S17" s="21">
        <v>19</v>
      </c>
      <c r="T17" s="22">
        <v>18</v>
      </c>
      <c r="U17" s="20">
        <v>49</v>
      </c>
      <c r="V17" s="21">
        <v>27</v>
      </c>
      <c r="W17" s="21">
        <v>22</v>
      </c>
      <c r="X17" s="21">
        <v>52</v>
      </c>
      <c r="Y17" s="21">
        <v>29</v>
      </c>
      <c r="Z17" s="21">
        <v>23</v>
      </c>
      <c r="AA17" s="21">
        <v>49</v>
      </c>
      <c r="AB17" s="21">
        <v>28</v>
      </c>
      <c r="AC17" s="21">
        <v>21</v>
      </c>
      <c r="AD17" s="21">
        <v>43</v>
      </c>
      <c r="AE17" s="21">
        <v>22</v>
      </c>
      <c r="AF17" s="21">
        <v>21</v>
      </c>
      <c r="AG17" s="21">
        <v>48</v>
      </c>
      <c r="AH17" s="21">
        <v>23</v>
      </c>
      <c r="AI17" s="21">
        <v>25</v>
      </c>
      <c r="AJ17" s="21">
        <v>44</v>
      </c>
      <c r="AK17" s="21">
        <v>22</v>
      </c>
      <c r="AL17" s="22">
        <v>22</v>
      </c>
    </row>
    <row r="18" spans="1:38" ht="40" customHeight="1">
      <c r="A18" s="19" t="s">
        <v>19</v>
      </c>
      <c r="B18" s="20">
        <v>175</v>
      </c>
      <c r="C18" s="21">
        <v>13</v>
      </c>
      <c r="D18" s="21">
        <v>8</v>
      </c>
      <c r="E18" s="21">
        <v>5</v>
      </c>
      <c r="F18" s="21">
        <v>23</v>
      </c>
      <c r="G18" s="21">
        <v>11</v>
      </c>
      <c r="H18" s="21">
        <v>12</v>
      </c>
      <c r="I18" s="21">
        <v>12</v>
      </c>
      <c r="J18" s="21">
        <v>6</v>
      </c>
      <c r="K18" s="21">
        <v>6</v>
      </c>
      <c r="L18" s="21">
        <v>13</v>
      </c>
      <c r="M18" s="21">
        <v>4</v>
      </c>
      <c r="N18" s="21">
        <v>9</v>
      </c>
      <c r="O18" s="21">
        <v>17</v>
      </c>
      <c r="P18" s="21">
        <v>7</v>
      </c>
      <c r="Q18" s="21">
        <v>10</v>
      </c>
      <c r="R18" s="21">
        <v>12</v>
      </c>
      <c r="S18" s="21">
        <v>7</v>
      </c>
      <c r="T18" s="22">
        <v>5</v>
      </c>
      <c r="U18" s="20">
        <v>15</v>
      </c>
      <c r="V18" s="21">
        <v>9</v>
      </c>
      <c r="W18" s="21">
        <v>6</v>
      </c>
      <c r="X18" s="21">
        <v>13</v>
      </c>
      <c r="Y18" s="21">
        <v>5</v>
      </c>
      <c r="Z18" s="21">
        <v>8</v>
      </c>
      <c r="AA18" s="21">
        <v>14</v>
      </c>
      <c r="AB18" s="21">
        <v>7</v>
      </c>
      <c r="AC18" s="21">
        <v>7</v>
      </c>
      <c r="AD18" s="21">
        <v>14</v>
      </c>
      <c r="AE18" s="21">
        <v>9</v>
      </c>
      <c r="AF18" s="21">
        <v>5</v>
      </c>
      <c r="AG18" s="21">
        <v>17</v>
      </c>
      <c r="AH18" s="21">
        <v>6</v>
      </c>
      <c r="AI18" s="21">
        <v>11</v>
      </c>
      <c r="AJ18" s="21">
        <v>12</v>
      </c>
      <c r="AK18" s="21">
        <v>9</v>
      </c>
      <c r="AL18" s="22">
        <v>3</v>
      </c>
    </row>
    <row r="19" spans="1:38" ht="40" customHeight="1">
      <c r="A19" s="19" t="s">
        <v>20</v>
      </c>
      <c r="B19" s="20">
        <v>192</v>
      </c>
      <c r="C19" s="21">
        <v>21</v>
      </c>
      <c r="D19" s="21">
        <v>8</v>
      </c>
      <c r="E19" s="21">
        <v>13</v>
      </c>
      <c r="F19" s="21">
        <v>12</v>
      </c>
      <c r="G19" s="21">
        <v>6</v>
      </c>
      <c r="H19" s="21">
        <v>6</v>
      </c>
      <c r="I19" s="21">
        <v>16</v>
      </c>
      <c r="J19" s="21">
        <v>8</v>
      </c>
      <c r="K19" s="21">
        <v>8</v>
      </c>
      <c r="L19" s="21">
        <v>6</v>
      </c>
      <c r="M19" s="21">
        <v>3</v>
      </c>
      <c r="N19" s="21">
        <v>3</v>
      </c>
      <c r="O19" s="21">
        <v>20</v>
      </c>
      <c r="P19" s="21">
        <v>12</v>
      </c>
      <c r="Q19" s="21">
        <v>8</v>
      </c>
      <c r="R19" s="21">
        <v>17</v>
      </c>
      <c r="S19" s="21">
        <v>6</v>
      </c>
      <c r="T19" s="22">
        <v>11</v>
      </c>
      <c r="U19" s="20">
        <v>16</v>
      </c>
      <c r="V19" s="21">
        <v>6</v>
      </c>
      <c r="W19" s="21">
        <v>10</v>
      </c>
      <c r="X19" s="21">
        <v>19</v>
      </c>
      <c r="Y19" s="21">
        <v>11</v>
      </c>
      <c r="Z19" s="21">
        <v>8</v>
      </c>
      <c r="AA19" s="21">
        <v>13</v>
      </c>
      <c r="AB19" s="21">
        <v>10</v>
      </c>
      <c r="AC19" s="21">
        <v>3</v>
      </c>
      <c r="AD19" s="21">
        <v>18</v>
      </c>
      <c r="AE19" s="21">
        <v>10</v>
      </c>
      <c r="AF19" s="21">
        <v>8</v>
      </c>
      <c r="AG19" s="21">
        <v>17</v>
      </c>
      <c r="AH19" s="21">
        <v>10</v>
      </c>
      <c r="AI19" s="21">
        <v>7</v>
      </c>
      <c r="AJ19" s="21">
        <v>17</v>
      </c>
      <c r="AK19" s="21">
        <v>8</v>
      </c>
      <c r="AL19" s="22">
        <v>9</v>
      </c>
    </row>
    <row r="20" spans="1:38" ht="40" customHeight="1">
      <c r="A20" s="8" t="s">
        <v>21</v>
      </c>
      <c r="B20" s="28">
        <v>19</v>
      </c>
      <c r="C20" s="29">
        <v>3</v>
      </c>
      <c r="D20" s="29">
        <v>3</v>
      </c>
      <c r="E20" s="29">
        <v>0</v>
      </c>
      <c r="F20" s="29">
        <v>0</v>
      </c>
      <c r="G20" s="29">
        <v>0</v>
      </c>
      <c r="H20" s="29">
        <v>0</v>
      </c>
      <c r="I20" s="29">
        <v>1</v>
      </c>
      <c r="J20" s="29">
        <v>1</v>
      </c>
      <c r="K20" s="29">
        <v>0</v>
      </c>
      <c r="L20" s="29">
        <v>2</v>
      </c>
      <c r="M20" s="29">
        <v>1</v>
      </c>
      <c r="N20" s="29">
        <v>1</v>
      </c>
      <c r="O20" s="29">
        <v>2</v>
      </c>
      <c r="P20" s="29">
        <v>1</v>
      </c>
      <c r="Q20" s="29">
        <v>1</v>
      </c>
      <c r="R20" s="29">
        <v>1</v>
      </c>
      <c r="S20" s="29">
        <v>0</v>
      </c>
      <c r="T20" s="30">
        <v>1</v>
      </c>
      <c r="U20" s="28">
        <v>3</v>
      </c>
      <c r="V20" s="29">
        <v>2</v>
      </c>
      <c r="W20" s="29">
        <v>1</v>
      </c>
      <c r="X20" s="29">
        <v>1</v>
      </c>
      <c r="Y20" s="29">
        <v>0</v>
      </c>
      <c r="Z20" s="29">
        <v>1</v>
      </c>
      <c r="AA20" s="29">
        <v>2</v>
      </c>
      <c r="AB20" s="29">
        <v>0</v>
      </c>
      <c r="AC20" s="29">
        <v>2</v>
      </c>
      <c r="AD20" s="29">
        <v>2</v>
      </c>
      <c r="AE20" s="29">
        <v>2</v>
      </c>
      <c r="AF20" s="29">
        <v>0</v>
      </c>
      <c r="AG20" s="29">
        <v>0</v>
      </c>
      <c r="AH20" s="29">
        <v>0</v>
      </c>
      <c r="AI20" s="29">
        <v>0</v>
      </c>
      <c r="AJ20" s="29">
        <v>2</v>
      </c>
      <c r="AK20" s="29">
        <v>0</v>
      </c>
      <c r="AL20" s="30">
        <v>2</v>
      </c>
    </row>
    <row r="21" spans="1:38" ht="40" customHeight="1">
      <c r="A21" s="13" t="s">
        <v>22</v>
      </c>
      <c r="B21" s="28">
        <v>23</v>
      </c>
      <c r="C21" s="29">
        <v>1</v>
      </c>
      <c r="D21" s="29">
        <v>0</v>
      </c>
      <c r="E21" s="29">
        <v>1</v>
      </c>
      <c r="F21" s="29">
        <v>1</v>
      </c>
      <c r="G21" s="29">
        <v>1</v>
      </c>
      <c r="H21" s="29">
        <v>0</v>
      </c>
      <c r="I21" s="29">
        <v>0</v>
      </c>
      <c r="J21" s="29">
        <v>0</v>
      </c>
      <c r="K21" s="29">
        <v>0</v>
      </c>
      <c r="L21" s="29">
        <v>1</v>
      </c>
      <c r="M21" s="29">
        <v>1</v>
      </c>
      <c r="N21" s="29">
        <v>0</v>
      </c>
      <c r="O21" s="29">
        <v>3</v>
      </c>
      <c r="P21" s="29">
        <v>0</v>
      </c>
      <c r="Q21" s="29">
        <v>3</v>
      </c>
      <c r="R21" s="29">
        <v>2</v>
      </c>
      <c r="S21" s="29">
        <v>1</v>
      </c>
      <c r="T21" s="30">
        <v>1</v>
      </c>
      <c r="U21" s="28">
        <v>1</v>
      </c>
      <c r="V21" s="29">
        <v>1</v>
      </c>
      <c r="W21" s="29">
        <v>0</v>
      </c>
      <c r="X21" s="29">
        <v>2</v>
      </c>
      <c r="Y21" s="29">
        <v>1</v>
      </c>
      <c r="Z21" s="29">
        <v>1</v>
      </c>
      <c r="AA21" s="29">
        <v>1</v>
      </c>
      <c r="AB21" s="29">
        <v>1</v>
      </c>
      <c r="AC21" s="29">
        <v>0</v>
      </c>
      <c r="AD21" s="29">
        <v>5</v>
      </c>
      <c r="AE21" s="29">
        <v>1</v>
      </c>
      <c r="AF21" s="29">
        <v>4</v>
      </c>
      <c r="AG21" s="29">
        <v>2</v>
      </c>
      <c r="AH21" s="29">
        <v>1</v>
      </c>
      <c r="AI21" s="29">
        <v>1</v>
      </c>
      <c r="AJ21" s="29">
        <v>4</v>
      </c>
      <c r="AK21" s="29">
        <v>3</v>
      </c>
      <c r="AL21" s="30">
        <v>1</v>
      </c>
    </row>
    <row r="22" spans="1:38" ht="40" customHeight="1">
      <c r="A22" s="31" t="s">
        <v>23</v>
      </c>
      <c r="B22" s="20">
        <v>187</v>
      </c>
      <c r="C22" s="21">
        <v>12</v>
      </c>
      <c r="D22" s="21">
        <v>3</v>
      </c>
      <c r="E22" s="21">
        <v>9</v>
      </c>
      <c r="F22" s="21">
        <v>10</v>
      </c>
      <c r="G22" s="21">
        <v>5</v>
      </c>
      <c r="H22" s="21">
        <v>5</v>
      </c>
      <c r="I22" s="21">
        <v>14</v>
      </c>
      <c r="J22" s="21">
        <v>9</v>
      </c>
      <c r="K22" s="21">
        <v>5</v>
      </c>
      <c r="L22" s="21">
        <v>19</v>
      </c>
      <c r="M22" s="21">
        <v>10</v>
      </c>
      <c r="N22" s="21">
        <v>9</v>
      </c>
      <c r="O22" s="21">
        <v>18</v>
      </c>
      <c r="P22" s="21">
        <v>9</v>
      </c>
      <c r="Q22" s="21">
        <v>9</v>
      </c>
      <c r="R22" s="21">
        <v>13</v>
      </c>
      <c r="S22" s="21">
        <v>11</v>
      </c>
      <c r="T22" s="22">
        <v>2</v>
      </c>
      <c r="U22" s="20">
        <v>14</v>
      </c>
      <c r="V22" s="21">
        <v>7</v>
      </c>
      <c r="W22" s="21">
        <v>7</v>
      </c>
      <c r="X22" s="21">
        <v>20</v>
      </c>
      <c r="Y22" s="21">
        <v>12</v>
      </c>
      <c r="Z22" s="21">
        <v>8</v>
      </c>
      <c r="AA22" s="21">
        <v>21</v>
      </c>
      <c r="AB22" s="21">
        <v>13</v>
      </c>
      <c r="AC22" s="21">
        <v>8</v>
      </c>
      <c r="AD22" s="21">
        <v>8</v>
      </c>
      <c r="AE22" s="21">
        <v>5</v>
      </c>
      <c r="AF22" s="21">
        <v>3</v>
      </c>
      <c r="AG22" s="21">
        <v>20</v>
      </c>
      <c r="AH22" s="21">
        <v>11</v>
      </c>
      <c r="AI22" s="21">
        <v>9</v>
      </c>
      <c r="AJ22" s="21">
        <v>18</v>
      </c>
      <c r="AK22" s="21">
        <v>8</v>
      </c>
      <c r="AL22" s="22">
        <v>10</v>
      </c>
    </row>
    <row r="23" spans="1:38" ht="40" customHeight="1">
      <c r="A23" s="31" t="s">
        <v>24</v>
      </c>
      <c r="B23" s="20">
        <v>91</v>
      </c>
      <c r="C23" s="21">
        <v>5</v>
      </c>
      <c r="D23" s="21">
        <v>2</v>
      </c>
      <c r="E23" s="21">
        <v>3</v>
      </c>
      <c r="F23" s="21">
        <v>7</v>
      </c>
      <c r="G23" s="21">
        <v>3</v>
      </c>
      <c r="H23" s="21">
        <v>4</v>
      </c>
      <c r="I23" s="21">
        <v>6</v>
      </c>
      <c r="J23" s="21">
        <v>4</v>
      </c>
      <c r="K23" s="21">
        <v>2</v>
      </c>
      <c r="L23" s="21">
        <v>5</v>
      </c>
      <c r="M23" s="21">
        <v>2</v>
      </c>
      <c r="N23" s="21">
        <v>3</v>
      </c>
      <c r="O23" s="21">
        <v>7</v>
      </c>
      <c r="P23" s="21">
        <v>3</v>
      </c>
      <c r="Q23" s="21">
        <v>4</v>
      </c>
      <c r="R23" s="21">
        <v>5</v>
      </c>
      <c r="S23" s="21">
        <v>3</v>
      </c>
      <c r="T23" s="22">
        <v>2</v>
      </c>
      <c r="U23" s="20">
        <v>11</v>
      </c>
      <c r="V23" s="21">
        <v>6</v>
      </c>
      <c r="W23" s="21">
        <v>5</v>
      </c>
      <c r="X23" s="21">
        <v>8</v>
      </c>
      <c r="Y23" s="21">
        <v>4</v>
      </c>
      <c r="Z23" s="21">
        <v>4</v>
      </c>
      <c r="AA23" s="21">
        <v>7</v>
      </c>
      <c r="AB23" s="21">
        <v>4</v>
      </c>
      <c r="AC23" s="21">
        <v>3</v>
      </c>
      <c r="AD23" s="21">
        <v>10</v>
      </c>
      <c r="AE23" s="21">
        <v>6</v>
      </c>
      <c r="AF23" s="21">
        <v>4</v>
      </c>
      <c r="AG23" s="21">
        <v>11</v>
      </c>
      <c r="AH23" s="21">
        <v>5</v>
      </c>
      <c r="AI23" s="21">
        <v>6</v>
      </c>
      <c r="AJ23" s="21">
        <v>9</v>
      </c>
      <c r="AK23" s="21">
        <v>8</v>
      </c>
      <c r="AL23" s="22">
        <v>1</v>
      </c>
    </row>
    <row r="24" spans="1:38" ht="40" customHeight="1">
      <c r="A24" s="13" t="s">
        <v>25</v>
      </c>
      <c r="B24" s="28">
        <v>79</v>
      </c>
      <c r="C24" s="29">
        <v>4</v>
      </c>
      <c r="D24" s="29">
        <v>1</v>
      </c>
      <c r="E24" s="29">
        <v>3</v>
      </c>
      <c r="F24" s="29">
        <v>8</v>
      </c>
      <c r="G24" s="29">
        <v>5</v>
      </c>
      <c r="H24" s="29">
        <v>3</v>
      </c>
      <c r="I24" s="29">
        <v>4</v>
      </c>
      <c r="J24" s="29">
        <v>1</v>
      </c>
      <c r="K24" s="29">
        <v>3</v>
      </c>
      <c r="L24" s="29">
        <v>8</v>
      </c>
      <c r="M24" s="29">
        <v>5</v>
      </c>
      <c r="N24" s="29">
        <v>3</v>
      </c>
      <c r="O24" s="29">
        <v>6</v>
      </c>
      <c r="P24" s="29">
        <v>5</v>
      </c>
      <c r="Q24" s="29">
        <v>1</v>
      </c>
      <c r="R24" s="29">
        <v>5</v>
      </c>
      <c r="S24" s="29">
        <v>3</v>
      </c>
      <c r="T24" s="30">
        <v>2</v>
      </c>
      <c r="U24" s="28">
        <v>4</v>
      </c>
      <c r="V24" s="29">
        <v>3</v>
      </c>
      <c r="W24" s="29">
        <v>1</v>
      </c>
      <c r="X24" s="29">
        <v>5</v>
      </c>
      <c r="Y24" s="29">
        <v>1</v>
      </c>
      <c r="Z24" s="29">
        <v>4</v>
      </c>
      <c r="AA24" s="29">
        <v>7</v>
      </c>
      <c r="AB24" s="29">
        <v>6</v>
      </c>
      <c r="AC24" s="29">
        <v>1</v>
      </c>
      <c r="AD24" s="29">
        <v>12</v>
      </c>
      <c r="AE24" s="29">
        <v>6</v>
      </c>
      <c r="AF24" s="29">
        <v>6</v>
      </c>
      <c r="AG24" s="29">
        <v>11</v>
      </c>
      <c r="AH24" s="29">
        <v>9</v>
      </c>
      <c r="AI24" s="29">
        <v>2</v>
      </c>
      <c r="AJ24" s="29">
        <v>5</v>
      </c>
      <c r="AK24" s="29">
        <v>3</v>
      </c>
      <c r="AL24" s="30">
        <v>2</v>
      </c>
    </row>
    <row r="25" spans="1:38" ht="40" customHeight="1">
      <c r="A25" s="13" t="s">
        <v>26</v>
      </c>
      <c r="B25" s="28">
        <v>20</v>
      </c>
      <c r="C25" s="29">
        <v>1</v>
      </c>
      <c r="D25" s="29">
        <v>1</v>
      </c>
      <c r="E25" s="29">
        <v>0</v>
      </c>
      <c r="F25" s="29">
        <v>1</v>
      </c>
      <c r="G25" s="29">
        <v>1</v>
      </c>
      <c r="H25" s="29">
        <v>0</v>
      </c>
      <c r="I25" s="29">
        <v>1</v>
      </c>
      <c r="J25" s="29">
        <v>0</v>
      </c>
      <c r="K25" s="29">
        <v>1</v>
      </c>
      <c r="L25" s="29">
        <v>1</v>
      </c>
      <c r="M25" s="29">
        <v>1</v>
      </c>
      <c r="N25" s="29">
        <v>0</v>
      </c>
      <c r="O25" s="29">
        <v>3</v>
      </c>
      <c r="P25" s="29">
        <v>2</v>
      </c>
      <c r="Q25" s="29">
        <v>1</v>
      </c>
      <c r="R25" s="29">
        <v>3</v>
      </c>
      <c r="S25" s="29">
        <v>2</v>
      </c>
      <c r="T25" s="30">
        <v>1</v>
      </c>
      <c r="U25" s="28">
        <v>3</v>
      </c>
      <c r="V25" s="29">
        <v>2</v>
      </c>
      <c r="W25" s="29">
        <v>1</v>
      </c>
      <c r="X25" s="29">
        <v>1</v>
      </c>
      <c r="Y25" s="29">
        <v>1</v>
      </c>
      <c r="Z25" s="29">
        <v>0</v>
      </c>
      <c r="AA25" s="29">
        <v>2</v>
      </c>
      <c r="AB25" s="29">
        <v>0</v>
      </c>
      <c r="AC25" s="29">
        <v>2</v>
      </c>
      <c r="AD25" s="29">
        <v>2</v>
      </c>
      <c r="AE25" s="29">
        <v>1</v>
      </c>
      <c r="AF25" s="29">
        <v>1</v>
      </c>
      <c r="AG25" s="29">
        <v>1</v>
      </c>
      <c r="AH25" s="29">
        <v>0</v>
      </c>
      <c r="AI25" s="29">
        <v>1</v>
      </c>
      <c r="AJ25" s="29">
        <v>1</v>
      </c>
      <c r="AK25" s="29">
        <v>1</v>
      </c>
      <c r="AL25" s="30">
        <v>0</v>
      </c>
    </row>
    <row r="26" spans="1:38" ht="40" customHeight="1">
      <c r="A26" s="31" t="s">
        <v>27</v>
      </c>
      <c r="B26" s="20">
        <v>13</v>
      </c>
      <c r="C26" s="21">
        <v>0</v>
      </c>
      <c r="D26" s="21">
        <v>0</v>
      </c>
      <c r="E26" s="21">
        <v>0</v>
      </c>
      <c r="F26" s="21">
        <v>1</v>
      </c>
      <c r="G26" s="21">
        <v>0</v>
      </c>
      <c r="H26" s="21">
        <v>1</v>
      </c>
      <c r="I26" s="21">
        <v>1</v>
      </c>
      <c r="J26" s="21">
        <v>1</v>
      </c>
      <c r="K26" s="21">
        <v>0</v>
      </c>
      <c r="L26" s="21">
        <v>0</v>
      </c>
      <c r="M26" s="21">
        <v>0</v>
      </c>
      <c r="N26" s="21">
        <v>0</v>
      </c>
      <c r="O26" s="21">
        <v>2</v>
      </c>
      <c r="P26" s="21">
        <v>0</v>
      </c>
      <c r="Q26" s="21">
        <v>2</v>
      </c>
      <c r="R26" s="21">
        <v>4</v>
      </c>
      <c r="S26" s="21">
        <v>3</v>
      </c>
      <c r="T26" s="22">
        <v>1</v>
      </c>
      <c r="U26" s="20">
        <v>1</v>
      </c>
      <c r="V26" s="21">
        <v>1</v>
      </c>
      <c r="W26" s="21">
        <v>0</v>
      </c>
      <c r="X26" s="21">
        <v>1</v>
      </c>
      <c r="Y26" s="21">
        <v>1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2</v>
      </c>
      <c r="AH26" s="21">
        <v>1</v>
      </c>
      <c r="AI26" s="21">
        <v>1</v>
      </c>
      <c r="AJ26" s="21">
        <v>1</v>
      </c>
      <c r="AK26" s="21">
        <v>1</v>
      </c>
      <c r="AL26" s="22">
        <v>0</v>
      </c>
    </row>
    <row r="27" spans="1:38" ht="40" customHeight="1">
      <c r="A27" s="31" t="s">
        <v>28</v>
      </c>
      <c r="B27" s="20">
        <v>30</v>
      </c>
      <c r="C27" s="21">
        <v>1</v>
      </c>
      <c r="D27" s="21">
        <v>1</v>
      </c>
      <c r="E27" s="21">
        <v>0</v>
      </c>
      <c r="F27" s="21">
        <v>1</v>
      </c>
      <c r="G27" s="21">
        <v>1</v>
      </c>
      <c r="H27" s="21">
        <v>0</v>
      </c>
      <c r="I27" s="21">
        <v>6</v>
      </c>
      <c r="J27" s="21">
        <v>4</v>
      </c>
      <c r="K27" s="21">
        <v>2</v>
      </c>
      <c r="L27" s="21">
        <v>1</v>
      </c>
      <c r="M27" s="21">
        <v>1</v>
      </c>
      <c r="N27" s="21">
        <v>0</v>
      </c>
      <c r="O27" s="21">
        <v>2</v>
      </c>
      <c r="P27" s="21">
        <v>2</v>
      </c>
      <c r="Q27" s="21">
        <v>0</v>
      </c>
      <c r="R27" s="21">
        <v>4</v>
      </c>
      <c r="S27" s="21">
        <v>2</v>
      </c>
      <c r="T27" s="22">
        <v>2</v>
      </c>
      <c r="U27" s="20">
        <v>0</v>
      </c>
      <c r="V27" s="21">
        <v>0</v>
      </c>
      <c r="W27" s="21">
        <v>0</v>
      </c>
      <c r="X27" s="21">
        <v>4</v>
      </c>
      <c r="Y27" s="21">
        <v>2</v>
      </c>
      <c r="Z27" s="21">
        <v>2</v>
      </c>
      <c r="AA27" s="21">
        <v>5</v>
      </c>
      <c r="AB27" s="21">
        <v>4</v>
      </c>
      <c r="AC27" s="21">
        <v>1</v>
      </c>
      <c r="AD27" s="21">
        <v>1</v>
      </c>
      <c r="AE27" s="21">
        <v>1</v>
      </c>
      <c r="AF27" s="21">
        <v>0</v>
      </c>
      <c r="AG27" s="21">
        <v>3</v>
      </c>
      <c r="AH27" s="21">
        <v>3</v>
      </c>
      <c r="AI27" s="21">
        <v>0</v>
      </c>
      <c r="AJ27" s="21">
        <v>2</v>
      </c>
      <c r="AK27" s="21">
        <v>0</v>
      </c>
      <c r="AL27" s="22">
        <v>2</v>
      </c>
    </row>
    <row r="28" spans="1:38" ht="40" customHeight="1" thickBot="1">
      <c r="A28" s="32" t="s">
        <v>29</v>
      </c>
      <c r="B28" s="33">
        <v>61</v>
      </c>
      <c r="C28" s="34">
        <v>5</v>
      </c>
      <c r="D28" s="34">
        <v>2</v>
      </c>
      <c r="E28" s="34">
        <v>3</v>
      </c>
      <c r="F28" s="34">
        <v>7</v>
      </c>
      <c r="G28" s="34">
        <v>3</v>
      </c>
      <c r="H28" s="34">
        <v>4</v>
      </c>
      <c r="I28" s="34">
        <v>3</v>
      </c>
      <c r="J28" s="34">
        <v>1</v>
      </c>
      <c r="K28" s="34">
        <v>2</v>
      </c>
      <c r="L28" s="34">
        <v>3</v>
      </c>
      <c r="M28" s="34">
        <v>1</v>
      </c>
      <c r="N28" s="34">
        <v>2</v>
      </c>
      <c r="O28" s="34">
        <v>6</v>
      </c>
      <c r="P28" s="34">
        <v>2</v>
      </c>
      <c r="Q28" s="34">
        <v>4</v>
      </c>
      <c r="R28" s="34">
        <v>7</v>
      </c>
      <c r="S28" s="34">
        <v>4</v>
      </c>
      <c r="T28" s="35">
        <v>3</v>
      </c>
      <c r="U28" s="33">
        <v>4</v>
      </c>
      <c r="V28" s="34">
        <v>2</v>
      </c>
      <c r="W28" s="34">
        <v>2</v>
      </c>
      <c r="X28" s="34">
        <v>4</v>
      </c>
      <c r="Y28" s="34">
        <v>4</v>
      </c>
      <c r="Z28" s="34">
        <v>0</v>
      </c>
      <c r="AA28" s="34">
        <v>3</v>
      </c>
      <c r="AB28" s="34">
        <v>2</v>
      </c>
      <c r="AC28" s="34">
        <v>1</v>
      </c>
      <c r="AD28" s="34">
        <v>5</v>
      </c>
      <c r="AE28" s="34">
        <v>3</v>
      </c>
      <c r="AF28" s="34">
        <v>2</v>
      </c>
      <c r="AG28" s="34">
        <v>9</v>
      </c>
      <c r="AH28" s="34">
        <v>5</v>
      </c>
      <c r="AI28" s="34">
        <v>4</v>
      </c>
      <c r="AJ28" s="34">
        <v>5</v>
      </c>
      <c r="AK28" s="34">
        <v>2</v>
      </c>
      <c r="AL28" s="35">
        <v>3</v>
      </c>
    </row>
    <row r="29" spans="1:38" ht="40" customHeight="1" thickTop="1">
      <c r="A29" s="36" t="s">
        <v>30</v>
      </c>
      <c r="B29" s="37">
        <v>558</v>
      </c>
      <c r="C29" s="38">
        <v>55</v>
      </c>
      <c r="D29" s="38">
        <v>33</v>
      </c>
      <c r="E29" s="38">
        <v>22</v>
      </c>
      <c r="F29" s="38">
        <v>42</v>
      </c>
      <c r="G29" s="38">
        <v>27</v>
      </c>
      <c r="H29" s="38">
        <v>15</v>
      </c>
      <c r="I29" s="38">
        <v>55</v>
      </c>
      <c r="J29" s="38">
        <v>30</v>
      </c>
      <c r="K29" s="38">
        <v>25</v>
      </c>
      <c r="L29" s="38">
        <v>44</v>
      </c>
      <c r="M29" s="38">
        <v>24</v>
      </c>
      <c r="N29" s="38">
        <v>20</v>
      </c>
      <c r="O29" s="38">
        <v>40</v>
      </c>
      <c r="P29" s="38">
        <v>20</v>
      </c>
      <c r="Q29" s="38">
        <v>20</v>
      </c>
      <c r="R29" s="38">
        <v>37</v>
      </c>
      <c r="S29" s="38">
        <v>19</v>
      </c>
      <c r="T29" s="39">
        <v>18</v>
      </c>
      <c r="U29" s="37">
        <v>49</v>
      </c>
      <c r="V29" s="38">
        <v>27</v>
      </c>
      <c r="W29" s="38">
        <v>22</v>
      </c>
      <c r="X29" s="38">
        <v>52</v>
      </c>
      <c r="Y29" s="38">
        <v>29</v>
      </c>
      <c r="Z29" s="38">
        <v>23</v>
      </c>
      <c r="AA29" s="38">
        <v>49</v>
      </c>
      <c r="AB29" s="38">
        <v>28</v>
      </c>
      <c r="AC29" s="38">
        <v>21</v>
      </c>
      <c r="AD29" s="38">
        <v>43</v>
      </c>
      <c r="AE29" s="38">
        <v>22</v>
      </c>
      <c r="AF29" s="38">
        <v>21</v>
      </c>
      <c r="AG29" s="38">
        <v>48</v>
      </c>
      <c r="AH29" s="38">
        <v>23</v>
      </c>
      <c r="AI29" s="38">
        <v>25</v>
      </c>
      <c r="AJ29" s="38">
        <v>44</v>
      </c>
      <c r="AK29" s="38">
        <v>22</v>
      </c>
      <c r="AL29" s="39">
        <v>22</v>
      </c>
    </row>
    <row r="30" spans="1:38" ht="40" customHeight="1">
      <c r="A30" s="31" t="s">
        <v>31</v>
      </c>
      <c r="B30" s="40">
        <v>1473</v>
      </c>
      <c r="C30" s="41">
        <v>140</v>
      </c>
      <c r="D30" s="41">
        <v>68</v>
      </c>
      <c r="E30" s="41">
        <v>72</v>
      </c>
      <c r="F30" s="41">
        <v>121</v>
      </c>
      <c r="G30" s="41">
        <v>60</v>
      </c>
      <c r="H30" s="41">
        <v>61</v>
      </c>
      <c r="I30" s="41">
        <v>136</v>
      </c>
      <c r="J30" s="41">
        <v>71</v>
      </c>
      <c r="K30" s="41">
        <v>65</v>
      </c>
      <c r="L30" s="41">
        <v>128</v>
      </c>
      <c r="M30" s="41">
        <v>57</v>
      </c>
      <c r="N30" s="41">
        <v>71</v>
      </c>
      <c r="O30" s="41">
        <v>117</v>
      </c>
      <c r="P30" s="41">
        <v>62</v>
      </c>
      <c r="Q30" s="41">
        <v>55</v>
      </c>
      <c r="R30" s="41">
        <v>111</v>
      </c>
      <c r="S30" s="41">
        <v>53</v>
      </c>
      <c r="T30" s="42">
        <v>58</v>
      </c>
      <c r="U30" s="40">
        <v>120</v>
      </c>
      <c r="V30" s="41">
        <v>66</v>
      </c>
      <c r="W30" s="41">
        <v>54</v>
      </c>
      <c r="X30" s="41">
        <v>122</v>
      </c>
      <c r="Y30" s="41">
        <v>63</v>
      </c>
      <c r="Z30" s="41">
        <v>59</v>
      </c>
      <c r="AA30" s="41">
        <v>139</v>
      </c>
      <c r="AB30" s="41">
        <v>62</v>
      </c>
      <c r="AC30" s="41">
        <v>77</v>
      </c>
      <c r="AD30" s="41">
        <v>108</v>
      </c>
      <c r="AE30" s="41">
        <v>55</v>
      </c>
      <c r="AF30" s="41">
        <v>53</v>
      </c>
      <c r="AG30" s="41">
        <v>108</v>
      </c>
      <c r="AH30" s="41">
        <v>56</v>
      </c>
      <c r="AI30" s="41">
        <v>52</v>
      </c>
      <c r="AJ30" s="41">
        <v>123</v>
      </c>
      <c r="AK30" s="41">
        <v>59</v>
      </c>
      <c r="AL30" s="42">
        <v>64</v>
      </c>
    </row>
    <row r="31" spans="1:38" ht="40" customHeight="1">
      <c r="A31" s="31" t="s">
        <v>32</v>
      </c>
      <c r="B31" s="40">
        <v>857</v>
      </c>
      <c r="C31" s="41">
        <v>81</v>
      </c>
      <c r="D31" s="41">
        <v>40</v>
      </c>
      <c r="E31" s="41">
        <v>41</v>
      </c>
      <c r="F31" s="41">
        <v>52</v>
      </c>
      <c r="G31" s="41">
        <v>27</v>
      </c>
      <c r="H31" s="41">
        <v>25</v>
      </c>
      <c r="I31" s="41">
        <v>66</v>
      </c>
      <c r="J31" s="41">
        <v>35</v>
      </c>
      <c r="K31" s="41">
        <v>31</v>
      </c>
      <c r="L31" s="41">
        <v>87</v>
      </c>
      <c r="M31" s="41">
        <v>51</v>
      </c>
      <c r="N31" s="41">
        <v>36</v>
      </c>
      <c r="O31" s="41">
        <v>64</v>
      </c>
      <c r="P31" s="41">
        <v>33</v>
      </c>
      <c r="Q31" s="41">
        <v>31</v>
      </c>
      <c r="R31" s="41">
        <v>70</v>
      </c>
      <c r="S31" s="41">
        <v>34</v>
      </c>
      <c r="T31" s="42">
        <v>36</v>
      </c>
      <c r="U31" s="40">
        <v>79</v>
      </c>
      <c r="V31" s="41">
        <v>39</v>
      </c>
      <c r="W31" s="41">
        <v>40</v>
      </c>
      <c r="X31" s="41">
        <v>70</v>
      </c>
      <c r="Y31" s="41">
        <v>31</v>
      </c>
      <c r="Z31" s="41">
        <v>39</v>
      </c>
      <c r="AA31" s="41">
        <v>75</v>
      </c>
      <c r="AB31" s="41">
        <v>38</v>
      </c>
      <c r="AC31" s="41">
        <v>37</v>
      </c>
      <c r="AD31" s="41">
        <v>74</v>
      </c>
      <c r="AE31" s="41">
        <v>41</v>
      </c>
      <c r="AF31" s="41">
        <v>33</v>
      </c>
      <c r="AG31" s="41">
        <v>70</v>
      </c>
      <c r="AH31" s="41">
        <v>34</v>
      </c>
      <c r="AI31" s="41">
        <v>36</v>
      </c>
      <c r="AJ31" s="41">
        <v>69</v>
      </c>
      <c r="AK31" s="41">
        <v>34</v>
      </c>
      <c r="AL31" s="42">
        <v>35</v>
      </c>
    </row>
    <row r="32" spans="1:38" ht="40" customHeight="1">
      <c r="A32" s="31" t="s">
        <v>33</v>
      </c>
      <c r="B32" s="40">
        <v>4109</v>
      </c>
      <c r="C32" s="41">
        <v>353</v>
      </c>
      <c r="D32" s="41">
        <v>173</v>
      </c>
      <c r="E32" s="41">
        <v>180</v>
      </c>
      <c r="F32" s="41">
        <v>301</v>
      </c>
      <c r="G32" s="41">
        <v>172</v>
      </c>
      <c r="H32" s="41">
        <v>129</v>
      </c>
      <c r="I32" s="41">
        <v>335</v>
      </c>
      <c r="J32" s="41">
        <v>189</v>
      </c>
      <c r="K32" s="41">
        <v>146</v>
      </c>
      <c r="L32" s="41">
        <v>331</v>
      </c>
      <c r="M32" s="41">
        <v>180</v>
      </c>
      <c r="N32" s="41">
        <v>151</v>
      </c>
      <c r="O32" s="41">
        <v>373</v>
      </c>
      <c r="P32" s="41">
        <v>192</v>
      </c>
      <c r="Q32" s="41">
        <v>181</v>
      </c>
      <c r="R32" s="41">
        <v>326</v>
      </c>
      <c r="S32" s="41">
        <v>178</v>
      </c>
      <c r="T32" s="42">
        <v>148</v>
      </c>
      <c r="U32" s="40">
        <v>354</v>
      </c>
      <c r="V32" s="41">
        <v>187</v>
      </c>
      <c r="W32" s="41">
        <v>167</v>
      </c>
      <c r="X32" s="41">
        <v>376</v>
      </c>
      <c r="Y32" s="41">
        <v>185</v>
      </c>
      <c r="Z32" s="41">
        <v>191</v>
      </c>
      <c r="AA32" s="41">
        <v>348</v>
      </c>
      <c r="AB32" s="41">
        <v>195</v>
      </c>
      <c r="AC32" s="41">
        <v>153</v>
      </c>
      <c r="AD32" s="41">
        <v>338</v>
      </c>
      <c r="AE32" s="41">
        <v>169</v>
      </c>
      <c r="AF32" s="41">
        <v>169</v>
      </c>
      <c r="AG32" s="41">
        <v>332</v>
      </c>
      <c r="AH32" s="41">
        <v>174</v>
      </c>
      <c r="AI32" s="41">
        <v>158</v>
      </c>
      <c r="AJ32" s="41">
        <v>342</v>
      </c>
      <c r="AK32" s="41">
        <v>185</v>
      </c>
      <c r="AL32" s="42">
        <v>157</v>
      </c>
    </row>
    <row r="33" spans="1:38" ht="40" customHeight="1">
      <c r="A33" s="31" t="s">
        <v>34</v>
      </c>
      <c r="B33" s="40">
        <v>657</v>
      </c>
      <c r="C33" s="41">
        <v>51</v>
      </c>
      <c r="D33" s="41">
        <v>28</v>
      </c>
      <c r="E33" s="41">
        <v>23</v>
      </c>
      <c r="F33" s="41">
        <v>58</v>
      </c>
      <c r="G33" s="41">
        <v>30</v>
      </c>
      <c r="H33" s="41">
        <v>28</v>
      </c>
      <c r="I33" s="41">
        <v>50</v>
      </c>
      <c r="J33" s="41">
        <v>27</v>
      </c>
      <c r="K33" s="41">
        <v>23</v>
      </c>
      <c r="L33" s="41">
        <v>51</v>
      </c>
      <c r="M33" s="41">
        <v>25</v>
      </c>
      <c r="N33" s="41">
        <v>26</v>
      </c>
      <c r="O33" s="41">
        <v>65</v>
      </c>
      <c r="P33" s="41">
        <v>36</v>
      </c>
      <c r="Q33" s="41">
        <v>29</v>
      </c>
      <c r="R33" s="41">
        <v>52</v>
      </c>
      <c r="S33" s="41">
        <v>28</v>
      </c>
      <c r="T33" s="42">
        <v>24</v>
      </c>
      <c r="U33" s="40">
        <v>49</v>
      </c>
      <c r="V33" s="41">
        <v>36</v>
      </c>
      <c r="W33" s="41">
        <v>13</v>
      </c>
      <c r="X33" s="41">
        <v>55</v>
      </c>
      <c r="Y33" s="41">
        <v>23</v>
      </c>
      <c r="Z33" s="41">
        <v>32</v>
      </c>
      <c r="AA33" s="41">
        <v>61</v>
      </c>
      <c r="AB33" s="41">
        <v>32</v>
      </c>
      <c r="AC33" s="41">
        <v>29</v>
      </c>
      <c r="AD33" s="41">
        <v>57</v>
      </c>
      <c r="AE33" s="41">
        <v>34</v>
      </c>
      <c r="AF33" s="41">
        <v>23</v>
      </c>
      <c r="AG33" s="41">
        <v>58</v>
      </c>
      <c r="AH33" s="41">
        <v>32</v>
      </c>
      <c r="AI33" s="41">
        <v>26</v>
      </c>
      <c r="AJ33" s="41">
        <v>50</v>
      </c>
      <c r="AK33" s="41">
        <v>28</v>
      </c>
      <c r="AL33" s="42">
        <v>22</v>
      </c>
    </row>
    <row r="34" spans="1:38" ht="40" customHeight="1">
      <c r="A34" s="43" t="s">
        <v>35</v>
      </c>
      <c r="B34" s="44">
        <v>448</v>
      </c>
      <c r="C34" s="45">
        <v>41</v>
      </c>
      <c r="D34" s="45">
        <v>20</v>
      </c>
      <c r="E34" s="45">
        <v>21</v>
      </c>
      <c r="F34" s="45">
        <v>31</v>
      </c>
      <c r="G34" s="45">
        <v>18</v>
      </c>
      <c r="H34" s="45">
        <v>13</v>
      </c>
      <c r="I34" s="45">
        <v>43</v>
      </c>
      <c r="J34" s="45">
        <v>24</v>
      </c>
      <c r="K34" s="45">
        <v>19</v>
      </c>
      <c r="L34" s="45">
        <v>37</v>
      </c>
      <c r="M34" s="45">
        <v>12</v>
      </c>
      <c r="N34" s="45">
        <v>25</v>
      </c>
      <c r="O34" s="45">
        <v>41</v>
      </c>
      <c r="P34" s="45">
        <v>24</v>
      </c>
      <c r="Q34" s="45">
        <v>17</v>
      </c>
      <c r="R34" s="45">
        <v>42</v>
      </c>
      <c r="S34" s="45">
        <v>22</v>
      </c>
      <c r="T34" s="46">
        <v>20</v>
      </c>
      <c r="U34" s="44">
        <v>45</v>
      </c>
      <c r="V34" s="45">
        <v>36</v>
      </c>
      <c r="W34" s="45">
        <v>9</v>
      </c>
      <c r="X34" s="45">
        <v>24</v>
      </c>
      <c r="Y34" s="45">
        <v>15</v>
      </c>
      <c r="Z34" s="45">
        <v>9</v>
      </c>
      <c r="AA34" s="45">
        <v>44</v>
      </c>
      <c r="AB34" s="45">
        <v>30</v>
      </c>
      <c r="AC34" s="45">
        <v>14</v>
      </c>
      <c r="AD34" s="45">
        <v>30</v>
      </c>
      <c r="AE34" s="45">
        <v>14</v>
      </c>
      <c r="AF34" s="45">
        <v>16</v>
      </c>
      <c r="AG34" s="45">
        <v>35</v>
      </c>
      <c r="AH34" s="45">
        <v>18</v>
      </c>
      <c r="AI34" s="45">
        <v>17</v>
      </c>
      <c r="AJ34" s="45">
        <v>35</v>
      </c>
      <c r="AK34" s="45">
        <v>21</v>
      </c>
      <c r="AL34" s="46">
        <v>14</v>
      </c>
    </row>
    <row r="35" spans="1:38">
      <c r="O35" s="47"/>
      <c r="AA35" s="47"/>
      <c r="AB35" s="47"/>
    </row>
    <row r="36" spans="1:38">
      <c r="O36" s="47"/>
      <c r="AA36" s="47"/>
      <c r="AB36" s="47"/>
    </row>
    <row r="37" spans="1:38">
      <c r="O37" s="47"/>
      <c r="AA37" s="47"/>
      <c r="AB37" s="47"/>
    </row>
    <row r="38" spans="1:38">
      <c r="O38" s="47"/>
      <c r="AA38" s="47"/>
      <c r="AB38" s="47"/>
    </row>
    <row r="39" spans="1:38">
      <c r="O39" s="47"/>
      <c r="AA39" s="47"/>
      <c r="AB39" s="47"/>
    </row>
    <row r="40" spans="1:38">
      <c r="O40" s="47"/>
      <c r="AA40" s="47"/>
      <c r="AB40" s="47"/>
    </row>
    <row r="41" spans="1:38">
      <c r="O41" s="47"/>
      <c r="AA41" s="47"/>
      <c r="AB41" s="47"/>
    </row>
    <row r="42" spans="1:38">
      <c r="O42" s="47"/>
      <c r="AA42" s="47"/>
      <c r="AB42" s="47"/>
    </row>
    <row r="43" spans="1:38">
      <c r="O43" s="47"/>
      <c r="AA43" s="47"/>
      <c r="AB43" s="47"/>
    </row>
    <row r="44" spans="1:38">
      <c r="O44" s="47"/>
      <c r="AA44" s="47"/>
      <c r="AB44" s="47"/>
    </row>
  </sheetData>
  <mergeCells count="14">
    <mergeCell ref="AA4:AC4"/>
    <mergeCell ref="AD4:AF4"/>
    <mergeCell ref="AG4:AI4"/>
    <mergeCell ref="AJ4:AL4"/>
    <mergeCell ref="AK3:AL3"/>
    <mergeCell ref="A4:A5"/>
    <mergeCell ref="C4:E4"/>
    <mergeCell ref="F4:H4"/>
    <mergeCell ref="I4:K4"/>
    <mergeCell ref="L4:N4"/>
    <mergeCell ref="O4:Q4"/>
    <mergeCell ref="R4:T4"/>
    <mergeCell ref="U4:W4"/>
    <mergeCell ref="X4:Z4"/>
  </mergeCells>
  <phoneticPr fontId="2"/>
  <printOptions horizontalCentered="1"/>
  <pageMargins left="0.78740157480314965" right="0.78740157480314965" top="0.59055118110236227" bottom="0.59055118110236227" header="0" footer="0"/>
  <pageSetup paperSize="9" scale="59" fitToWidth="2" orientation="portrait" blackAndWhite="1" r:id="rId1"/>
  <headerFooter alignWithMargins="0"/>
  <colBreaks count="1" manualBreakCount="1">
    <brk id="20" min="2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2CA2-D468-42EE-AA80-E1C5E6E8FB5C}">
  <sheetPr>
    <pageSetUpPr fitToPage="1"/>
  </sheetPr>
  <dimension ref="A1:AL34"/>
  <sheetViews>
    <sheetView view="pageBreakPreview" zoomScaleNormal="75" zoomScaleSheetLayoutView="100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" style="1" customWidth="1"/>
    <col min="3" max="3" width="8" style="48" customWidth="1"/>
    <col min="4" max="5" width="8" style="1" customWidth="1"/>
    <col min="6" max="6" width="8" style="48" customWidth="1"/>
    <col min="7" max="7" width="9.6328125" style="1" customWidth="1"/>
    <col min="8" max="8" width="10" style="1" customWidth="1"/>
    <col min="9" max="9" width="10.08984375" style="48" customWidth="1"/>
    <col min="10" max="10" width="8.36328125" style="1" customWidth="1"/>
    <col min="11" max="11" width="8.6328125" style="1" customWidth="1"/>
    <col min="12" max="12" width="10.7265625" style="48" customWidth="1"/>
    <col min="13" max="13" width="10" style="1" customWidth="1"/>
    <col min="14" max="14" width="9" style="1" customWidth="1"/>
    <col min="15" max="15" width="7.453125" style="48" customWidth="1"/>
    <col min="16" max="17" width="7.453125" style="1" customWidth="1"/>
    <col min="18" max="18" width="7.453125" style="48" customWidth="1"/>
    <col min="19" max="20" width="7.453125" style="1" customWidth="1"/>
    <col min="21" max="21" width="7.453125" style="48" customWidth="1"/>
    <col min="22" max="23" width="7.453125" style="1" customWidth="1"/>
    <col min="24" max="24" width="7.453125" style="48" customWidth="1"/>
    <col min="25" max="26" width="7.453125" style="1" customWidth="1"/>
    <col min="27" max="27" width="7.453125" style="48" customWidth="1"/>
    <col min="28" max="29" width="6.453125" style="1" customWidth="1"/>
    <col min="30" max="30" width="6.26953125" style="48" customWidth="1"/>
    <col min="31" max="31" width="6.453125" style="1" customWidth="1"/>
    <col min="32" max="32" width="5.90625" style="1" customWidth="1"/>
    <col min="33" max="40" width="8.08984375" style="1"/>
    <col min="41" max="41" width="0" style="1" hidden="1" customWidth="1"/>
    <col min="42" max="16384" width="8.08984375" style="1"/>
  </cols>
  <sheetData>
    <row r="1" spans="1:38" ht="0.75" customHeight="1"/>
    <row r="2" spans="1:38" ht="0.75" customHeight="1"/>
    <row r="3" spans="1:38" ht="21.5">
      <c r="A3" s="49" t="s">
        <v>36</v>
      </c>
      <c r="B3" s="50"/>
      <c r="C3" s="50"/>
      <c r="D3" s="50"/>
      <c r="E3" s="50"/>
      <c r="F3" s="50"/>
      <c r="G3" s="50"/>
      <c r="H3" s="51"/>
      <c r="I3" s="51"/>
      <c r="J3" s="51"/>
      <c r="K3" s="51"/>
      <c r="L3" s="51"/>
      <c r="M3" s="51"/>
      <c r="N3" s="52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3" t="s">
        <v>37</v>
      </c>
      <c r="AF3" s="53"/>
      <c r="AG3" s="51"/>
      <c r="AH3" s="51"/>
      <c r="AI3" s="51"/>
      <c r="AJ3" s="51"/>
      <c r="AK3" s="51"/>
      <c r="AL3" s="51"/>
    </row>
    <row r="4" spans="1:38" s="60" customFormat="1" ht="20.149999999999999" customHeight="1">
      <c r="A4" s="54" t="s">
        <v>2</v>
      </c>
      <c r="B4" s="55" t="s">
        <v>3</v>
      </c>
      <c r="C4" s="56" t="s">
        <v>38</v>
      </c>
      <c r="D4" s="57"/>
      <c r="E4" s="58"/>
      <c r="F4" s="56" t="s">
        <v>39</v>
      </c>
      <c r="G4" s="57"/>
      <c r="H4" s="58"/>
      <c r="I4" s="56" t="s">
        <v>40</v>
      </c>
      <c r="J4" s="57"/>
      <c r="K4" s="58"/>
      <c r="L4" s="56" t="s">
        <v>41</v>
      </c>
      <c r="M4" s="57"/>
      <c r="N4" s="58"/>
      <c r="O4" s="56" t="s">
        <v>42</v>
      </c>
      <c r="P4" s="57"/>
      <c r="Q4" s="58"/>
      <c r="R4" s="56" t="s">
        <v>43</v>
      </c>
      <c r="S4" s="57"/>
      <c r="T4" s="58"/>
      <c r="U4" s="56" t="s">
        <v>44</v>
      </c>
      <c r="V4" s="57"/>
      <c r="W4" s="58"/>
      <c r="X4" s="56" t="s">
        <v>45</v>
      </c>
      <c r="Y4" s="57"/>
      <c r="Z4" s="58"/>
      <c r="AA4" s="56" t="s">
        <v>46</v>
      </c>
      <c r="AB4" s="57"/>
      <c r="AC4" s="58"/>
      <c r="AD4" s="56" t="s">
        <v>47</v>
      </c>
      <c r="AE4" s="57"/>
      <c r="AF4" s="58"/>
      <c r="AG4" s="59"/>
      <c r="AH4" s="59"/>
      <c r="AI4" s="59"/>
      <c r="AJ4" s="59"/>
      <c r="AK4" s="59"/>
      <c r="AL4" s="59"/>
    </row>
    <row r="5" spans="1:38" s="60" customFormat="1" ht="20.149999999999999" customHeight="1">
      <c r="A5" s="61"/>
      <c r="B5" s="62" t="s">
        <v>4</v>
      </c>
      <c r="C5" s="62" t="s">
        <v>4</v>
      </c>
      <c r="D5" s="62" t="s">
        <v>5</v>
      </c>
      <c r="E5" s="62" t="s">
        <v>6</v>
      </c>
      <c r="F5" s="62" t="s">
        <v>4</v>
      </c>
      <c r="G5" s="62" t="s">
        <v>5</v>
      </c>
      <c r="H5" s="62" t="s">
        <v>6</v>
      </c>
      <c r="I5" s="62" t="s">
        <v>4</v>
      </c>
      <c r="J5" s="62" t="s">
        <v>5</v>
      </c>
      <c r="K5" s="63" t="s">
        <v>6</v>
      </c>
      <c r="L5" s="62" t="s">
        <v>4</v>
      </c>
      <c r="M5" s="62" t="s">
        <v>5</v>
      </c>
      <c r="N5" s="62" t="s">
        <v>6</v>
      </c>
      <c r="O5" s="62" t="s">
        <v>4</v>
      </c>
      <c r="P5" s="62" t="s">
        <v>5</v>
      </c>
      <c r="Q5" s="62" t="s">
        <v>6</v>
      </c>
      <c r="R5" s="62" t="s">
        <v>4</v>
      </c>
      <c r="S5" s="62" t="s">
        <v>5</v>
      </c>
      <c r="T5" s="62" t="s">
        <v>6</v>
      </c>
      <c r="U5" s="62" t="s">
        <v>4</v>
      </c>
      <c r="V5" s="62" t="s">
        <v>5</v>
      </c>
      <c r="W5" s="62" t="s">
        <v>6</v>
      </c>
      <c r="X5" s="62" t="s">
        <v>4</v>
      </c>
      <c r="Y5" s="62" t="s">
        <v>5</v>
      </c>
      <c r="Z5" s="62" t="s">
        <v>6</v>
      </c>
      <c r="AA5" s="62" t="s">
        <v>4</v>
      </c>
      <c r="AB5" s="62" t="s">
        <v>5</v>
      </c>
      <c r="AC5" s="62" t="s">
        <v>6</v>
      </c>
      <c r="AD5" s="62" t="s">
        <v>4</v>
      </c>
      <c r="AE5" s="62" t="s">
        <v>5</v>
      </c>
      <c r="AF5" s="62" t="s">
        <v>6</v>
      </c>
      <c r="AG5" s="59"/>
      <c r="AH5" s="59"/>
      <c r="AI5" s="59"/>
      <c r="AJ5" s="59"/>
      <c r="AK5" s="59"/>
      <c r="AL5" s="59"/>
    </row>
    <row r="6" spans="1:38" s="66" customFormat="1" ht="40" customHeight="1">
      <c r="A6" s="64" t="s">
        <v>7</v>
      </c>
      <c r="B6" s="17">
        <f t="shared" ref="B6:AF6" si="0">B7+B8</f>
        <v>8102</v>
      </c>
      <c r="C6" s="17">
        <f t="shared" si="0"/>
        <v>0</v>
      </c>
      <c r="D6" s="17">
        <f t="shared" si="0"/>
        <v>0</v>
      </c>
      <c r="E6" s="17">
        <f t="shared" si="0"/>
        <v>0</v>
      </c>
      <c r="F6" s="17">
        <f t="shared" si="0"/>
        <v>100</v>
      </c>
      <c r="G6" s="17">
        <f t="shared" si="0"/>
        <v>51</v>
      </c>
      <c r="H6" s="17">
        <f t="shared" si="0"/>
        <v>49</v>
      </c>
      <c r="I6" s="17">
        <f t="shared" si="0"/>
        <v>894</v>
      </c>
      <c r="J6" s="17">
        <f t="shared" si="0"/>
        <v>440</v>
      </c>
      <c r="K6" s="17">
        <f t="shared" si="0"/>
        <v>454</v>
      </c>
      <c r="L6" s="17">
        <f t="shared" si="0"/>
        <v>2262</v>
      </c>
      <c r="M6" s="17">
        <f t="shared" si="0"/>
        <v>1199</v>
      </c>
      <c r="N6" s="18">
        <f t="shared" si="0"/>
        <v>1063</v>
      </c>
      <c r="O6" s="16">
        <f t="shared" si="0"/>
        <v>2756</v>
      </c>
      <c r="P6" s="17">
        <f t="shared" si="0"/>
        <v>1474</v>
      </c>
      <c r="Q6" s="17">
        <f t="shared" si="0"/>
        <v>1282</v>
      </c>
      <c r="R6" s="17">
        <f t="shared" si="0"/>
        <v>1687</v>
      </c>
      <c r="S6" s="17">
        <f t="shared" si="0"/>
        <v>869</v>
      </c>
      <c r="T6" s="17">
        <f t="shared" si="0"/>
        <v>818</v>
      </c>
      <c r="U6" s="17">
        <f t="shared" si="0"/>
        <v>389</v>
      </c>
      <c r="V6" s="17">
        <f t="shared" si="0"/>
        <v>223</v>
      </c>
      <c r="W6" s="17">
        <f t="shared" si="0"/>
        <v>166</v>
      </c>
      <c r="X6" s="17">
        <f t="shared" si="0"/>
        <v>13</v>
      </c>
      <c r="Y6" s="17">
        <f t="shared" si="0"/>
        <v>8</v>
      </c>
      <c r="Z6" s="17">
        <f t="shared" si="0"/>
        <v>5</v>
      </c>
      <c r="AA6" s="17">
        <f t="shared" si="0"/>
        <v>1</v>
      </c>
      <c r="AB6" s="17">
        <f t="shared" si="0"/>
        <v>1</v>
      </c>
      <c r="AC6" s="17">
        <f t="shared" si="0"/>
        <v>0</v>
      </c>
      <c r="AD6" s="17">
        <f t="shared" si="0"/>
        <v>0</v>
      </c>
      <c r="AE6" s="17">
        <f t="shared" si="0"/>
        <v>0</v>
      </c>
      <c r="AF6" s="18">
        <f t="shared" si="0"/>
        <v>0</v>
      </c>
      <c r="AG6" s="65"/>
      <c r="AH6" s="65"/>
      <c r="AI6" s="65"/>
      <c r="AJ6" s="65"/>
      <c r="AK6" s="65"/>
      <c r="AL6" s="65"/>
    </row>
    <row r="7" spans="1:38" s="66" customFormat="1" ht="40" customHeight="1">
      <c r="A7" s="67" t="s">
        <v>8</v>
      </c>
      <c r="B7" s="27">
        <f>SUM(B9:B19)</f>
        <v>7579</v>
      </c>
      <c r="C7" s="68">
        <f t="shared" ref="C7:AF7" si="1">SUM(C9:C19)</f>
        <v>0</v>
      </c>
      <c r="D7" s="68">
        <f t="shared" si="1"/>
        <v>0</v>
      </c>
      <c r="E7" s="68">
        <f t="shared" si="1"/>
        <v>0</v>
      </c>
      <c r="F7" s="68">
        <f t="shared" si="1"/>
        <v>92</v>
      </c>
      <c r="G7" s="68">
        <f t="shared" si="1"/>
        <v>45</v>
      </c>
      <c r="H7" s="68">
        <f t="shared" si="1"/>
        <v>47</v>
      </c>
      <c r="I7" s="68">
        <f t="shared" si="1"/>
        <v>840</v>
      </c>
      <c r="J7" s="68">
        <f t="shared" si="1"/>
        <v>413</v>
      </c>
      <c r="K7" s="68">
        <f t="shared" si="1"/>
        <v>427</v>
      </c>
      <c r="L7" s="68">
        <f t="shared" si="1"/>
        <v>2122</v>
      </c>
      <c r="M7" s="68">
        <f t="shared" si="1"/>
        <v>1119</v>
      </c>
      <c r="N7" s="69">
        <f t="shared" si="1"/>
        <v>1003</v>
      </c>
      <c r="O7" s="27">
        <f t="shared" si="1"/>
        <v>2574</v>
      </c>
      <c r="P7" s="68">
        <f t="shared" si="1"/>
        <v>1374</v>
      </c>
      <c r="Q7" s="68">
        <f t="shared" si="1"/>
        <v>1200</v>
      </c>
      <c r="R7" s="68">
        <f t="shared" si="1"/>
        <v>1577</v>
      </c>
      <c r="S7" s="68">
        <f t="shared" si="1"/>
        <v>806</v>
      </c>
      <c r="T7" s="68">
        <f t="shared" si="1"/>
        <v>771</v>
      </c>
      <c r="U7" s="68">
        <f t="shared" si="1"/>
        <v>360</v>
      </c>
      <c r="V7" s="68">
        <f t="shared" si="1"/>
        <v>205</v>
      </c>
      <c r="W7" s="68">
        <f t="shared" si="1"/>
        <v>155</v>
      </c>
      <c r="X7" s="68">
        <f t="shared" si="1"/>
        <v>13</v>
      </c>
      <c r="Y7" s="68">
        <f t="shared" si="1"/>
        <v>8</v>
      </c>
      <c r="Z7" s="68">
        <f t="shared" si="1"/>
        <v>5</v>
      </c>
      <c r="AA7" s="68">
        <f t="shared" si="1"/>
        <v>1</v>
      </c>
      <c r="AB7" s="68">
        <f t="shared" si="1"/>
        <v>1</v>
      </c>
      <c r="AC7" s="68">
        <f t="shared" si="1"/>
        <v>0</v>
      </c>
      <c r="AD7" s="68">
        <f t="shared" si="1"/>
        <v>0</v>
      </c>
      <c r="AE7" s="68">
        <f t="shared" si="1"/>
        <v>0</v>
      </c>
      <c r="AF7" s="69">
        <f t="shared" si="1"/>
        <v>0</v>
      </c>
      <c r="AG7" s="65"/>
      <c r="AH7" s="65"/>
      <c r="AI7" s="65"/>
      <c r="AJ7" s="65"/>
      <c r="AK7" s="65"/>
      <c r="AL7" s="65"/>
    </row>
    <row r="8" spans="1:38" s="66" customFormat="1" ht="40" customHeight="1">
      <c r="A8" s="70" t="s">
        <v>9</v>
      </c>
      <c r="B8" s="71">
        <f>SUM(B20:B28)</f>
        <v>523</v>
      </c>
      <c r="C8" s="72">
        <f t="shared" ref="C8:AF8" si="2">SUM(C20:C28)</f>
        <v>0</v>
      </c>
      <c r="D8" s="72">
        <f t="shared" si="2"/>
        <v>0</v>
      </c>
      <c r="E8" s="72">
        <f t="shared" si="2"/>
        <v>0</v>
      </c>
      <c r="F8" s="72">
        <f t="shared" si="2"/>
        <v>8</v>
      </c>
      <c r="G8" s="72">
        <f t="shared" si="2"/>
        <v>6</v>
      </c>
      <c r="H8" s="72">
        <f t="shared" si="2"/>
        <v>2</v>
      </c>
      <c r="I8" s="72">
        <f t="shared" si="2"/>
        <v>54</v>
      </c>
      <c r="J8" s="72">
        <f t="shared" si="2"/>
        <v>27</v>
      </c>
      <c r="K8" s="72">
        <f t="shared" si="2"/>
        <v>27</v>
      </c>
      <c r="L8" s="72">
        <f t="shared" si="2"/>
        <v>140</v>
      </c>
      <c r="M8" s="72">
        <f t="shared" si="2"/>
        <v>80</v>
      </c>
      <c r="N8" s="73">
        <f t="shared" si="2"/>
        <v>60</v>
      </c>
      <c r="O8" s="71">
        <f t="shared" si="2"/>
        <v>182</v>
      </c>
      <c r="P8" s="72">
        <f t="shared" si="2"/>
        <v>100</v>
      </c>
      <c r="Q8" s="72">
        <f t="shared" si="2"/>
        <v>82</v>
      </c>
      <c r="R8" s="72">
        <f t="shared" si="2"/>
        <v>110</v>
      </c>
      <c r="S8" s="72">
        <f t="shared" si="2"/>
        <v>63</v>
      </c>
      <c r="T8" s="72">
        <f t="shared" si="2"/>
        <v>47</v>
      </c>
      <c r="U8" s="72">
        <f t="shared" si="2"/>
        <v>29</v>
      </c>
      <c r="V8" s="72">
        <f t="shared" si="2"/>
        <v>18</v>
      </c>
      <c r="W8" s="72">
        <f t="shared" si="2"/>
        <v>11</v>
      </c>
      <c r="X8" s="72">
        <f t="shared" si="2"/>
        <v>0</v>
      </c>
      <c r="Y8" s="72">
        <f t="shared" si="2"/>
        <v>0</v>
      </c>
      <c r="Z8" s="72">
        <f t="shared" si="2"/>
        <v>0</v>
      </c>
      <c r="AA8" s="72">
        <f t="shared" si="2"/>
        <v>0</v>
      </c>
      <c r="AB8" s="72">
        <f t="shared" si="2"/>
        <v>0</v>
      </c>
      <c r="AC8" s="72">
        <f t="shared" si="2"/>
        <v>0</v>
      </c>
      <c r="AD8" s="72">
        <f t="shared" si="2"/>
        <v>0</v>
      </c>
      <c r="AE8" s="72">
        <f t="shared" si="2"/>
        <v>0</v>
      </c>
      <c r="AF8" s="73">
        <f t="shared" si="2"/>
        <v>0</v>
      </c>
      <c r="AG8" s="65"/>
      <c r="AH8" s="65"/>
      <c r="AI8" s="65"/>
      <c r="AJ8" s="65"/>
      <c r="AK8" s="65"/>
      <c r="AL8" s="65"/>
    </row>
    <row r="9" spans="1:38" s="66" customFormat="1" ht="40" customHeight="1">
      <c r="A9" s="67" t="s">
        <v>10</v>
      </c>
      <c r="B9" s="27">
        <v>3437</v>
      </c>
      <c r="C9" s="68">
        <v>0</v>
      </c>
      <c r="D9" s="68">
        <v>0</v>
      </c>
      <c r="E9" s="68">
        <v>0</v>
      </c>
      <c r="F9" s="68">
        <v>28</v>
      </c>
      <c r="G9" s="68">
        <v>11</v>
      </c>
      <c r="H9" s="68">
        <v>17</v>
      </c>
      <c r="I9" s="68">
        <v>352</v>
      </c>
      <c r="J9" s="68">
        <v>178</v>
      </c>
      <c r="K9" s="68">
        <v>174</v>
      </c>
      <c r="L9" s="68">
        <v>927</v>
      </c>
      <c r="M9" s="68">
        <v>489</v>
      </c>
      <c r="N9" s="69">
        <v>438</v>
      </c>
      <c r="O9" s="27">
        <v>1205</v>
      </c>
      <c r="P9" s="68">
        <v>653</v>
      </c>
      <c r="Q9" s="68">
        <v>552</v>
      </c>
      <c r="R9" s="68">
        <v>734</v>
      </c>
      <c r="S9" s="68">
        <v>384</v>
      </c>
      <c r="T9" s="68">
        <v>350</v>
      </c>
      <c r="U9" s="68">
        <v>182</v>
      </c>
      <c r="V9" s="68">
        <v>104</v>
      </c>
      <c r="W9" s="68">
        <v>78</v>
      </c>
      <c r="X9" s="68">
        <v>8</v>
      </c>
      <c r="Y9" s="68">
        <v>5</v>
      </c>
      <c r="Z9" s="68">
        <v>3</v>
      </c>
      <c r="AA9" s="68">
        <v>1</v>
      </c>
      <c r="AB9" s="68">
        <v>1</v>
      </c>
      <c r="AC9" s="68">
        <v>0</v>
      </c>
      <c r="AD9" s="68">
        <v>0</v>
      </c>
      <c r="AE9" s="68">
        <v>0</v>
      </c>
      <c r="AF9" s="18">
        <v>0</v>
      </c>
      <c r="AG9" s="65"/>
      <c r="AH9" s="65"/>
      <c r="AI9" s="65"/>
      <c r="AJ9" s="65"/>
      <c r="AK9" s="65"/>
      <c r="AL9" s="65"/>
    </row>
    <row r="10" spans="1:38" s="66" customFormat="1" ht="40" customHeight="1">
      <c r="A10" s="67" t="s">
        <v>11</v>
      </c>
      <c r="B10" s="27">
        <v>838</v>
      </c>
      <c r="C10" s="68">
        <v>0</v>
      </c>
      <c r="D10" s="68">
        <v>0</v>
      </c>
      <c r="E10" s="68">
        <v>0</v>
      </c>
      <c r="F10" s="68">
        <v>9</v>
      </c>
      <c r="G10" s="68">
        <v>4</v>
      </c>
      <c r="H10" s="68">
        <v>5</v>
      </c>
      <c r="I10" s="68">
        <v>101</v>
      </c>
      <c r="J10" s="68">
        <v>50</v>
      </c>
      <c r="K10" s="68">
        <v>51</v>
      </c>
      <c r="L10" s="68">
        <v>246</v>
      </c>
      <c r="M10" s="68">
        <v>129</v>
      </c>
      <c r="N10" s="69">
        <v>117</v>
      </c>
      <c r="O10" s="27">
        <v>271</v>
      </c>
      <c r="P10" s="68">
        <v>145</v>
      </c>
      <c r="Q10" s="68">
        <v>126</v>
      </c>
      <c r="R10" s="68">
        <v>178</v>
      </c>
      <c r="S10" s="68">
        <v>84</v>
      </c>
      <c r="T10" s="68">
        <v>94</v>
      </c>
      <c r="U10" s="68">
        <v>32</v>
      </c>
      <c r="V10" s="68">
        <v>14</v>
      </c>
      <c r="W10" s="68">
        <v>18</v>
      </c>
      <c r="X10" s="68">
        <v>1</v>
      </c>
      <c r="Y10" s="68">
        <v>1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9">
        <v>0</v>
      </c>
      <c r="AG10" s="65"/>
      <c r="AH10" s="65"/>
      <c r="AI10" s="65"/>
      <c r="AJ10" s="65"/>
      <c r="AK10" s="65"/>
      <c r="AL10" s="65"/>
    </row>
    <row r="11" spans="1:38" s="66" customFormat="1" ht="40" customHeight="1">
      <c r="A11" s="67" t="s">
        <v>12</v>
      </c>
      <c r="B11" s="27">
        <v>344</v>
      </c>
      <c r="C11" s="68">
        <v>0</v>
      </c>
      <c r="D11" s="68">
        <v>0</v>
      </c>
      <c r="E11" s="68">
        <v>0</v>
      </c>
      <c r="F11" s="68">
        <v>8</v>
      </c>
      <c r="G11" s="68">
        <v>6</v>
      </c>
      <c r="H11" s="68">
        <v>2</v>
      </c>
      <c r="I11" s="68">
        <v>39</v>
      </c>
      <c r="J11" s="68">
        <v>23</v>
      </c>
      <c r="K11" s="68">
        <v>16</v>
      </c>
      <c r="L11" s="68">
        <v>102</v>
      </c>
      <c r="M11" s="68">
        <v>57</v>
      </c>
      <c r="N11" s="69">
        <v>45</v>
      </c>
      <c r="O11" s="27">
        <v>104</v>
      </c>
      <c r="P11" s="68">
        <v>55</v>
      </c>
      <c r="Q11" s="68">
        <v>49</v>
      </c>
      <c r="R11" s="68">
        <v>72</v>
      </c>
      <c r="S11" s="68">
        <v>40</v>
      </c>
      <c r="T11" s="68">
        <v>32</v>
      </c>
      <c r="U11" s="68">
        <v>17</v>
      </c>
      <c r="V11" s="68">
        <v>12</v>
      </c>
      <c r="W11" s="68">
        <v>5</v>
      </c>
      <c r="X11" s="68">
        <v>2</v>
      </c>
      <c r="Y11" s="68">
        <v>1</v>
      </c>
      <c r="Z11" s="68">
        <v>1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9">
        <v>0</v>
      </c>
      <c r="AG11" s="65"/>
      <c r="AH11" s="65"/>
      <c r="AI11" s="65"/>
      <c r="AJ11" s="65"/>
      <c r="AK11" s="65"/>
      <c r="AL11" s="65"/>
    </row>
    <row r="12" spans="1:38" s="66" customFormat="1" ht="40" customHeight="1">
      <c r="A12" s="67" t="s">
        <v>13</v>
      </c>
      <c r="B12" s="27">
        <v>148</v>
      </c>
      <c r="C12" s="68">
        <v>0</v>
      </c>
      <c r="D12" s="68">
        <v>0</v>
      </c>
      <c r="E12" s="68">
        <v>0</v>
      </c>
      <c r="F12" s="68">
        <v>2</v>
      </c>
      <c r="G12" s="68">
        <v>1</v>
      </c>
      <c r="H12" s="68">
        <v>1</v>
      </c>
      <c r="I12" s="68">
        <v>10</v>
      </c>
      <c r="J12" s="68">
        <v>6</v>
      </c>
      <c r="K12" s="68">
        <v>4</v>
      </c>
      <c r="L12" s="68">
        <v>39</v>
      </c>
      <c r="M12" s="68">
        <v>19</v>
      </c>
      <c r="N12" s="69">
        <v>20</v>
      </c>
      <c r="O12" s="27">
        <v>56</v>
      </c>
      <c r="P12" s="68">
        <v>31</v>
      </c>
      <c r="Q12" s="68">
        <v>25</v>
      </c>
      <c r="R12" s="68">
        <v>32</v>
      </c>
      <c r="S12" s="68">
        <v>19</v>
      </c>
      <c r="T12" s="68">
        <v>13</v>
      </c>
      <c r="U12" s="68">
        <v>9</v>
      </c>
      <c r="V12" s="68">
        <v>6</v>
      </c>
      <c r="W12" s="68">
        <v>3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9">
        <v>0</v>
      </c>
      <c r="AG12" s="65"/>
      <c r="AH12" s="65"/>
      <c r="AI12" s="65"/>
      <c r="AJ12" s="65"/>
      <c r="AK12" s="65"/>
      <c r="AL12" s="65"/>
    </row>
    <row r="13" spans="1:38" s="66" customFormat="1" ht="40" customHeight="1">
      <c r="A13" s="67" t="s">
        <v>14</v>
      </c>
      <c r="B13" s="27">
        <v>776</v>
      </c>
      <c r="C13" s="68">
        <v>0</v>
      </c>
      <c r="D13" s="68">
        <v>0</v>
      </c>
      <c r="E13" s="68">
        <v>0</v>
      </c>
      <c r="F13" s="68">
        <v>12</v>
      </c>
      <c r="G13" s="68">
        <v>6</v>
      </c>
      <c r="H13" s="68">
        <v>6</v>
      </c>
      <c r="I13" s="68">
        <v>89</v>
      </c>
      <c r="J13" s="68">
        <v>35</v>
      </c>
      <c r="K13" s="68">
        <v>54</v>
      </c>
      <c r="L13" s="68">
        <v>243</v>
      </c>
      <c r="M13" s="68">
        <v>119</v>
      </c>
      <c r="N13" s="69">
        <v>124</v>
      </c>
      <c r="O13" s="27">
        <v>256</v>
      </c>
      <c r="P13" s="68">
        <v>131</v>
      </c>
      <c r="Q13" s="68">
        <v>125</v>
      </c>
      <c r="R13" s="68">
        <v>148</v>
      </c>
      <c r="S13" s="68">
        <v>73</v>
      </c>
      <c r="T13" s="68">
        <v>75</v>
      </c>
      <c r="U13" s="68">
        <v>28</v>
      </c>
      <c r="V13" s="68">
        <v>17</v>
      </c>
      <c r="W13" s="68">
        <v>11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9">
        <v>0</v>
      </c>
      <c r="AG13" s="65"/>
      <c r="AH13" s="65"/>
      <c r="AI13" s="65"/>
      <c r="AJ13" s="65"/>
      <c r="AK13" s="65"/>
      <c r="AL13" s="65"/>
    </row>
    <row r="14" spans="1:38" s="66" customFormat="1" ht="40" customHeight="1">
      <c r="A14" s="67" t="s">
        <v>15</v>
      </c>
      <c r="B14" s="27">
        <v>697</v>
      </c>
      <c r="C14" s="68">
        <v>0</v>
      </c>
      <c r="D14" s="68">
        <v>0</v>
      </c>
      <c r="E14" s="68">
        <v>0</v>
      </c>
      <c r="F14" s="68">
        <v>12</v>
      </c>
      <c r="G14" s="68">
        <v>6</v>
      </c>
      <c r="H14" s="68">
        <v>6</v>
      </c>
      <c r="I14" s="68">
        <v>91</v>
      </c>
      <c r="J14" s="68">
        <v>47</v>
      </c>
      <c r="K14" s="68">
        <v>44</v>
      </c>
      <c r="L14" s="68">
        <v>215</v>
      </c>
      <c r="M14" s="68">
        <v>108</v>
      </c>
      <c r="N14" s="69">
        <v>107</v>
      </c>
      <c r="O14" s="27">
        <v>221</v>
      </c>
      <c r="P14" s="68">
        <v>119</v>
      </c>
      <c r="Q14" s="68">
        <v>102</v>
      </c>
      <c r="R14" s="68">
        <v>128</v>
      </c>
      <c r="S14" s="68">
        <v>59</v>
      </c>
      <c r="T14" s="68">
        <v>69</v>
      </c>
      <c r="U14" s="68">
        <v>30</v>
      </c>
      <c r="V14" s="68">
        <v>12</v>
      </c>
      <c r="W14" s="68">
        <v>18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68">
        <v>0</v>
      </c>
      <c r="AE14" s="68">
        <v>0</v>
      </c>
      <c r="AF14" s="69">
        <v>0</v>
      </c>
      <c r="AG14" s="65"/>
      <c r="AH14" s="65"/>
      <c r="AI14" s="65"/>
      <c r="AJ14" s="65"/>
      <c r="AK14" s="65"/>
      <c r="AL14" s="65"/>
    </row>
    <row r="15" spans="1:38" s="66" customFormat="1" ht="40" customHeight="1">
      <c r="A15" s="67" t="s">
        <v>16</v>
      </c>
      <c r="B15" s="27">
        <v>235</v>
      </c>
      <c r="C15" s="68">
        <v>0</v>
      </c>
      <c r="D15" s="68">
        <v>0</v>
      </c>
      <c r="E15" s="68">
        <v>0</v>
      </c>
      <c r="F15" s="68">
        <v>6</v>
      </c>
      <c r="G15" s="68">
        <v>2</v>
      </c>
      <c r="H15" s="68">
        <v>4</v>
      </c>
      <c r="I15" s="68">
        <v>26</v>
      </c>
      <c r="J15" s="68">
        <v>18</v>
      </c>
      <c r="K15" s="68">
        <v>8</v>
      </c>
      <c r="L15" s="68">
        <v>61</v>
      </c>
      <c r="M15" s="68">
        <v>32</v>
      </c>
      <c r="N15" s="69">
        <v>29</v>
      </c>
      <c r="O15" s="27">
        <v>74</v>
      </c>
      <c r="P15" s="68">
        <v>42</v>
      </c>
      <c r="Q15" s="68">
        <v>32</v>
      </c>
      <c r="R15" s="68">
        <v>57</v>
      </c>
      <c r="S15" s="68">
        <v>25</v>
      </c>
      <c r="T15" s="68">
        <v>32</v>
      </c>
      <c r="U15" s="68">
        <v>11</v>
      </c>
      <c r="V15" s="68">
        <v>10</v>
      </c>
      <c r="W15" s="68">
        <v>1</v>
      </c>
      <c r="X15" s="68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68">
        <v>0</v>
      </c>
      <c r="AE15" s="68">
        <v>0</v>
      </c>
      <c r="AF15" s="69">
        <v>0</v>
      </c>
      <c r="AG15" s="65"/>
      <c r="AH15" s="65"/>
      <c r="AI15" s="65"/>
      <c r="AJ15" s="65"/>
      <c r="AK15" s="65"/>
      <c r="AL15" s="65"/>
    </row>
    <row r="16" spans="1:38" s="66" customFormat="1" ht="40" customHeight="1">
      <c r="A16" s="67" t="s">
        <v>17</v>
      </c>
      <c r="B16" s="27">
        <v>179</v>
      </c>
      <c r="C16" s="68">
        <v>0</v>
      </c>
      <c r="D16" s="68">
        <v>0</v>
      </c>
      <c r="E16" s="68">
        <v>0</v>
      </c>
      <c r="F16" s="68">
        <v>1</v>
      </c>
      <c r="G16" s="68">
        <v>0</v>
      </c>
      <c r="H16" s="68">
        <v>1</v>
      </c>
      <c r="I16" s="68">
        <v>23</v>
      </c>
      <c r="J16" s="68">
        <v>10</v>
      </c>
      <c r="K16" s="68">
        <v>13</v>
      </c>
      <c r="L16" s="68">
        <v>48</v>
      </c>
      <c r="M16" s="68">
        <v>33</v>
      </c>
      <c r="N16" s="69">
        <v>15</v>
      </c>
      <c r="O16" s="27">
        <v>62</v>
      </c>
      <c r="P16" s="68">
        <v>26</v>
      </c>
      <c r="Q16" s="68">
        <v>36</v>
      </c>
      <c r="R16" s="68">
        <v>39</v>
      </c>
      <c r="S16" s="68">
        <v>18</v>
      </c>
      <c r="T16" s="68">
        <v>21</v>
      </c>
      <c r="U16" s="68">
        <v>6</v>
      </c>
      <c r="V16" s="68">
        <v>5</v>
      </c>
      <c r="W16" s="68">
        <v>1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9">
        <v>0</v>
      </c>
      <c r="AG16" s="65"/>
      <c r="AH16" s="65"/>
      <c r="AI16" s="65"/>
      <c r="AJ16" s="65"/>
      <c r="AK16" s="65"/>
      <c r="AL16" s="65"/>
    </row>
    <row r="17" spans="1:38" s="66" customFormat="1" ht="40" customHeight="1">
      <c r="A17" s="67" t="s">
        <v>18</v>
      </c>
      <c r="B17" s="27">
        <v>558</v>
      </c>
      <c r="C17" s="68">
        <v>0</v>
      </c>
      <c r="D17" s="68">
        <v>0</v>
      </c>
      <c r="E17" s="68">
        <v>0</v>
      </c>
      <c r="F17" s="68">
        <v>12</v>
      </c>
      <c r="G17" s="68">
        <v>7</v>
      </c>
      <c r="H17" s="68">
        <v>5</v>
      </c>
      <c r="I17" s="68">
        <v>77</v>
      </c>
      <c r="J17" s="68">
        <v>36</v>
      </c>
      <c r="K17" s="68">
        <v>41</v>
      </c>
      <c r="L17" s="68">
        <v>150</v>
      </c>
      <c r="M17" s="68">
        <v>80</v>
      </c>
      <c r="N17" s="69">
        <v>70</v>
      </c>
      <c r="O17" s="27">
        <v>191</v>
      </c>
      <c r="P17" s="68">
        <v>105</v>
      </c>
      <c r="Q17" s="68">
        <v>86</v>
      </c>
      <c r="R17" s="68">
        <v>99</v>
      </c>
      <c r="S17" s="68">
        <v>59</v>
      </c>
      <c r="T17" s="68">
        <v>40</v>
      </c>
      <c r="U17" s="68">
        <v>28</v>
      </c>
      <c r="V17" s="68">
        <v>17</v>
      </c>
      <c r="W17" s="68">
        <v>11</v>
      </c>
      <c r="X17" s="68">
        <v>1</v>
      </c>
      <c r="Y17" s="68">
        <v>0</v>
      </c>
      <c r="Z17" s="68">
        <v>1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9">
        <v>0</v>
      </c>
      <c r="AG17" s="65"/>
      <c r="AH17" s="65"/>
      <c r="AI17" s="65"/>
      <c r="AJ17" s="65"/>
      <c r="AK17" s="65"/>
      <c r="AL17" s="65"/>
    </row>
    <row r="18" spans="1:38" s="66" customFormat="1" ht="40" customHeight="1">
      <c r="A18" s="67" t="s">
        <v>19</v>
      </c>
      <c r="B18" s="27">
        <v>175</v>
      </c>
      <c r="C18" s="68">
        <v>0</v>
      </c>
      <c r="D18" s="68">
        <v>0</v>
      </c>
      <c r="E18" s="68">
        <v>0</v>
      </c>
      <c r="F18" s="68">
        <v>1</v>
      </c>
      <c r="G18" s="68">
        <v>1</v>
      </c>
      <c r="H18" s="68">
        <v>0</v>
      </c>
      <c r="I18" s="68">
        <v>11</v>
      </c>
      <c r="J18" s="68">
        <v>4</v>
      </c>
      <c r="K18" s="68">
        <v>7</v>
      </c>
      <c r="L18" s="68">
        <v>44</v>
      </c>
      <c r="M18" s="68">
        <v>26</v>
      </c>
      <c r="N18" s="69">
        <v>18</v>
      </c>
      <c r="O18" s="27">
        <v>64</v>
      </c>
      <c r="P18" s="68">
        <v>31</v>
      </c>
      <c r="Q18" s="68">
        <v>33</v>
      </c>
      <c r="R18" s="68">
        <v>47</v>
      </c>
      <c r="S18" s="68">
        <v>22</v>
      </c>
      <c r="T18" s="68">
        <v>25</v>
      </c>
      <c r="U18" s="68">
        <v>7</v>
      </c>
      <c r="V18" s="68">
        <v>3</v>
      </c>
      <c r="W18" s="68">
        <v>4</v>
      </c>
      <c r="X18" s="68">
        <v>1</v>
      </c>
      <c r="Y18" s="68">
        <v>1</v>
      </c>
      <c r="Z18" s="68">
        <v>0</v>
      </c>
      <c r="AA18" s="68">
        <v>0</v>
      </c>
      <c r="AB18" s="68">
        <v>0</v>
      </c>
      <c r="AC18" s="68">
        <v>0</v>
      </c>
      <c r="AD18" s="68">
        <v>0</v>
      </c>
      <c r="AE18" s="68">
        <v>0</v>
      </c>
      <c r="AF18" s="69">
        <v>0</v>
      </c>
      <c r="AG18" s="65"/>
      <c r="AH18" s="65"/>
      <c r="AI18" s="65"/>
      <c r="AJ18" s="65"/>
      <c r="AK18" s="65"/>
      <c r="AL18" s="65"/>
    </row>
    <row r="19" spans="1:38" s="66" customFormat="1" ht="40" customHeight="1">
      <c r="A19" s="67" t="s">
        <v>20</v>
      </c>
      <c r="B19" s="27">
        <v>192</v>
      </c>
      <c r="C19" s="68">
        <v>0</v>
      </c>
      <c r="D19" s="68">
        <v>0</v>
      </c>
      <c r="E19" s="68">
        <v>0</v>
      </c>
      <c r="F19" s="68">
        <v>1</v>
      </c>
      <c r="G19" s="68">
        <v>1</v>
      </c>
      <c r="H19" s="68">
        <v>0</v>
      </c>
      <c r="I19" s="68">
        <v>21</v>
      </c>
      <c r="J19" s="68">
        <v>6</v>
      </c>
      <c r="K19" s="68">
        <v>15</v>
      </c>
      <c r="L19" s="68">
        <v>47</v>
      </c>
      <c r="M19" s="68">
        <v>27</v>
      </c>
      <c r="N19" s="69">
        <v>20</v>
      </c>
      <c r="O19" s="27">
        <v>70</v>
      </c>
      <c r="P19" s="68">
        <v>36</v>
      </c>
      <c r="Q19" s="68">
        <v>34</v>
      </c>
      <c r="R19" s="68">
        <v>43</v>
      </c>
      <c r="S19" s="68">
        <v>23</v>
      </c>
      <c r="T19" s="68">
        <v>20</v>
      </c>
      <c r="U19" s="68">
        <v>10</v>
      </c>
      <c r="V19" s="68">
        <v>5</v>
      </c>
      <c r="W19" s="68">
        <v>5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9">
        <v>0</v>
      </c>
      <c r="AG19" s="65"/>
      <c r="AH19" s="65"/>
      <c r="AI19" s="65"/>
      <c r="AJ19" s="65"/>
      <c r="AK19" s="65"/>
      <c r="AL19" s="65"/>
    </row>
    <row r="20" spans="1:38" s="66" customFormat="1" ht="40" customHeight="1">
      <c r="A20" s="55" t="s">
        <v>21</v>
      </c>
      <c r="B20" s="74">
        <v>19</v>
      </c>
      <c r="C20" s="75">
        <v>0</v>
      </c>
      <c r="D20" s="75">
        <v>0</v>
      </c>
      <c r="E20" s="75">
        <v>0</v>
      </c>
      <c r="F20" s="75">
        <v>1</v>
      </c>
      <c r="G20" s="75">
        <v>0</v>
      </c>
      <c r="H20" s="75">
        <v>1</v>
      </c>
      <c r="I20" s="75">
        <v>0</v>
      </c>
      <c r="J20" s="75">
        <v>0</v>
      </c>
      <c r="K20" s="75">
        <v>0</v>
      </c>
      <c r="L20" s="75">
        <v>6</v>
      </c>
      <c r="M20" s="75">
        <v>3</v>
      </c>
      <c r="N20" s="76">
        <v>3</v>
      </c>
      <c r="O20" s="74">
        <v>7</v>
      </c>
      <c r="P20" s="75">
        <v>5</v>
      </c>
      <c r="Q20" s="75">
        <v>2</v>
      </c>
      <c r="R20" s="75">
        <v>4</v>
      </c>
      <c r="S20" s="75">
        <v>2</v>
      </c>
      <c r="T20" s="75">
        <v>2</v>
      </c>
      <c r="U20" s="75">
        <v>1</v>
      </c>
      <c r="V20" s="75">
        <v>0</v>
      </c>
      <c r="W20" s="75">
        <v>1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C20" s="75">
        <v>0</v>
      </c>
      <c r="AD20" s="75">
        <v>0</v>
      </c>
      <c r="AE20" s="75">
        <v>0</v>
      </c>
      <c r="AF20" s="76">
        <v>0</v>
      </c>
      <c r="AG20" s="65"/>
      <c r="AH20" s="65"/>
      <c r="AI20" s="65"/>
      <c r="AJ20" s="65"/>
      <c r="AK20" s="65"/>
      <c r="AL20" s="65"/>
    </row>
    <row r="21" spans="1:38" s="66" customFormat="1" ht="40" customHeight="1">
      <c r="A21" s="62" t="s">
        <v>22</v>
      </c>
      <c r="B21" s="74">
        <v>23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1</v>
      </c>
      <c r="J21" s="75">
        <v>0</v>
      </c>
      <c r="K21" s="75">
        <v>1</v>
      </c>
      <c r="L21" s="75">
        <v>8</v>
      </c>
      <c r="M21" s="75">
        <v>5</v>
      </c>
      <c r="N21" s="76">
        <v>3</v>
      </c>
      <c r="O21" s="74">
        <v>10</v>
      </c>
      <c r="P21" s="75">
        <v>3</v>
      </c>
      <c r="Q21" s="75">
        <v>7</v>
      </c>
      <c r="R21" s="75">
        <v>3</v>
      </c>
      <c r="S21" s="75">
        <v>2</v>
      </c>
      <c r="T21" s="75">
        <v>1</v>
      </c>
      <c r="U21" s="75">
        <v>1</v>
      </c>
      <c r="V21" s="75">
        <v>1</v>
      </c>
      <c r="W21" s="75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75">
        <v>0</v>
      </c>
      <c r="AE21" s="75">
        <v>0</v>
      </c>
      <c r="AF21" s="76">
        <v>0</v>
      </c>
      <c r="AG21" s="65"/>
      <c r="AH21" s="65"/>
      <c r="AI21" s="65"/>
      <c r="AJ21" s="65"/>
      <c r="AK21" s="65"/>
      <c r="AL21" s="65"/>
    </row>
    <row r="22" spans="1:38" s="66" customFormat="1" ht="40" customHeight="1">
      <c r="A22" s="77" t="s">
        <v>23</v>
      </c>
      <c r="B22" s="27">
        <v>187</v>
      </c>
      <c r="C22" s="68">
        <v>0</v>
      </c>
      <c r="D22" s="68">
        <v>0</v>
      </c>
      <c r="E22" s="68">
        <v>0</v>
      </c>
      <c r="F22" s="68">
        <v>4</v>
      </c>
      <c r="G22" s="68">
        <v>4</v>
      </c>
      <c r="H22" s="68">
        <v>0</v>
      </c>
      <c r="I22" s="68">
        <v>20</v>
      </c>
      <c r="J22" s="68">
        <v>11</v>
      </c>
      <c r="K22" s="68">
        <v>9</v>
      </c>
      <c r="L22" s="68">
        <v>46</v>
      </c>
      <c r="M22" s="68">
        <v>25</v>
      </c>
      <c r="N22" s="69">
        <v>21</v>
      </c>
      <c r="O22" s="27">
        <v>69</v>
      </c>
      <c r="P22" s="68">
        <v>32</v>
      </c>
      <c r="Q22" s="68">
        <v>37</v>
      </c>
      <c r="R22" s="68">
        <v>44</v>
      </c>
      <c r="S22" s="68">
        <v>28</v>
      </c>
      <c r="T22" s="68">
        <v>16</v>
      </c>
      <c r="U22" s="68">
        <v>4</v>
      </c>
      <c r="V22" s="68">
        <v>3</v>
      </c>
      <c r="W22" s="68">
        <v>1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0</v>
      </c>
      <c r="AD22" s="68">
        <v>0</v>
      </c>
      <c r="AE22" s="68">
        <v>0</v>
      </c>
      <c r="AF22" s="69">
        <v>0</v>
      </c>
      <c r="AG22" s="65"/>
      <c r="AH22" s="65"/>
      <c r="AI22" s="65"/>
      <c r="AJ22" s="65"/>
      <c r="AK22" s="65"/>
      <c r="AL22" s="65"/>
    </row>
    <row r="23" spans="1:38" s="66" customFormat="1" ht="40" customHeight="1">
      <c r="A23" s="77" t="s">
        <v>24</v>
      </c>
      <c r="B23" s="27">
        <v>91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12</v>
      </c>
      <c r="J23" s="68">
        <v>7</v>
      </c>
      <c r="K23" s="68">
        <v>5</v>
      </c>
      <c r="L23" s="68">
        <v>17</v>
      </c>
      <c r="M23" s="68">
        <v>10</v>
      </c>
      <c r="N23" s="69">
        <v>7</v>
      </c>
      <c r="O23" s="27">
        <v>36</v>
      </c>
      <c r="P23" s="68">
        <v>17</v>
      </c>
      <c r="Q23" s="68">
        <v>19</v>
      </c>
      <c r="R23" s="68">
        <v>21</v>
      </c>
      <c r="S23" s="68">
        <v>12</v>
      </c>
      <c r="T23" s="68">
        <v>9</v>
      </c>
      <c r="U23" s="68">
        <v>5</v>
      </c>
      <c r="V23" s="68">
        <v>4</v>
      </c>
      <c r="W23" s="68">
        <v>1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0</v>
      </c>
      <c r="AD23" s="68">
        <v>0</v>
      </c>
      <c r="AE23" s="68">
        <v>0</v>
      </c>
      <c r="AF23" s="69">
        <v>0</v>
      </c>
      <c r="AG23" s="65"/>
      <c r="AH23" s="65"/>
      <c r="AI23" s="65"/>
      <c r="AJ23" s="65"/>
      <c r="AK23" s="65"/>
      <c r="AL23" s="65"/>
    </row>
    <row r="24" spans="1:38" s="66" customFormat="1" ht="40" customHeight="1">
      <c r="A24" s="62" t="s">
        <v>25</v>
      </c>
      <c r="B24" s="74">
        <v>79</v>
      </c>
      <c r="C24" s="75">
        <v>0</v>
      </c>
      <c r="D24" s="75">
        <v>0</v>
      </c>
      <c r="E24" s="75">
        <v>0</v>
      </c>
      <c r="F24" s="75">
        <v>2</v>
      </c>
      <c r="G24" s="75">
        <v>1</v>
      </c>
      <c r="H24" s="75">
        <v>1</v>
      </c>
      <c r="I24" s="75">
        <v>5</v>
      </c>
      <c r="J24" s="75">
        <v>3</v>
      </c>
      <c r="K24" s="75">
        <v>2</v>
      </c>
      <c r="L24" s="75">
        <v>21</v>
      </c>
      <c r="M24" s="75">
        <v>11</v>
      </c>
      <c r="N24" s="76">
        <v>10</v>
      </c>
      <c r="O24" s="74">
        <v>32</v>
      </c>
      <c r="P24" s="75">
        <v>24</v>
      </c>
      <c r="Q24" s="75">
        <v>8</v>
      </c>
      <c r="R24" s="75">
        <v>13</v>
      </c>
      <c r="S24" s="75">
        <v>6</v>
      </c>
      <c r="T24" s="75">
        <v>7</v>
      </c>
      <c r="U24" s="75">
        <v>6</v>
      </c>
      <c r="V24" s="75">
        <v>3</v>
      </c>
      <c r="W24" s="75">
        <v>3</v>
      </c>
      <c r="X24" s="75">
        <v>0</v>
      </c>
      <c r="Y24" s="75">
        <v>0</v>
      </c>
      <c r="Z24" s="75">
        <v>0</v>
      </c>
      <c r="AA24" s="75">
        <v>0</v>
      </c>
      <c r="AB24" s="75">
        <v>0</v>
      </c>
      <c r="AC24" s="75">
        <v>0</v>
      </c>
      <c r="AD24" s="75">
        <v>0</v>
      </c>
      <c r="AE24" s="75">
        <v>0</v>
      </c>
      <c r="AF24" s="76">
        <v>0</v>
      </c>
      <c r="AG24" s="65"/>
      <c r="AH24" s="65"/>
      <c r="AI24" s="65"/>
      <c r="AJ24" s="65"/>
      <c r="AK24" s="65"/>
      <c r="AL24" s="65"/>
    </row>
    <row r="25" spans="1:38" s="66" customFormat="1" ht="40" customHeight="1">
      <c r="A25" s="62" t="s">
        <v>26</v>
      </c>
      <c r="B25" s="74">
        <v>20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2</v>
      </c>
      <c r="J25" s="75">
        <v>1</v>
      </c>
      <c r="K25" s="75">
        <v>1</v>
      </c>
      <c r="L25" s="75">
        <v>8</v>
      </c>
      <c r="M25" s="75">
        <v>4</v>
      </c>
      <c r="N25" s="76">
        <v>4</v>
      </c>
      <c r="O25" s="74">
        <v>4</v>
      </c>
      <c r="P25" s="75">
        <v>3</v>
      </c>
      <c r="Q25" s="75">
        <v>1</v>
      </c>
      <c r="R25" s="75">
        <v>3</v>
      </c>
      <c r="S25" s="75">
        <v>2</v>
      </c>
      <c r="T25" s="75">
        <v>1</v>
      </c>
      <c r="U25" s="75">
        <v>3</v>
      </c>
      <c r="V25" s="75">
        <v>2</v>
      </c>
      <c r="W25" s="75">
        <v>1</v>
      </c>
      <c r="X25" s="75">
        <v>0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75">
        <v>0</v>
      </c>
      <c r="AE25" s="75">
        <v>0</v>
      </c>
      <c r="AF25" s="76">
        <v>0</v>
      </c>
      <c r="AG25" s="65"/>
      <c r="AH25" s="65"/>
      <c r="AI25" s="65"/>
      <c r="AJ25" s="65"/>
      <c r="AK25" s="65"/>
      <c r="AL25" s="65"/>
    </row>
    <row r="26" spans="1:38" s="66" customFormat="1" ht="40" customHeight="1">
      <c r="A26" s="77" t="s">
        <v>27</v>
      </c>
      <c r="B26" s="27">
        <v>13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6</v>
      </c>
      <c r="M26" s="68">
        <v>3</v>
      </c>
      <c r="N26" s="69">
        <v>3</v>
      </c>
      <c r="O26" s="27">
        <v>4</v>
      </c>
      <c r="P26" s="68">
        <v>3</v>
      </c>
      <c r="Q26" s="68">
        <v>1</v>
      </c>
      <c r="R26" s="68">
        <v>2</v>
      </c>
      <c r="S26" s="68">
        <v>1</v>
      </c>
      <c r="T26" s="68">
        <v>1</v>
      </c>
      <c r="U26" s="68">
        <v>1</v>
      </c>
      <c r="V26" s="68">
        <v>1</v>
      </c>
      <c r="W26" s="68">
        <v>0</v>
      </c>
      <c r="X26" s="68">
        <v>0</v>
      </c>
      <c r="Y26" s="68">
        <v>0</v>
      </c>
      <c r="Z26" s="68">
        <v>0</v>
      </c>
      <c r="AA26" s="68">
        <v>0</v>
      </c>
      <c r="AB26" s="68">
        <v>0</v>
      </c>
      <c r="AC26" s="68">
        <v>0</v>
      </c>
      <c r="AD26" s="68">
        <v>0</v>
      </c>
      <c r="AE26" s="68">
        <v>0</v>
      </c>
      <c r="AF26" s="69">
        <v>0</v>
      </c>
      <c r="AG26" s="65"/>
      <c r="AH26" s="65"/>
      <c r="AI26" s="65"/>
      <c r="AJ26" s="65"/>
      <c r="AK26" s="65"/>
      <c r="AL26" s="65"/>
    </row>
    <row r="27" spans="1:38" s="66" customFormat="1" ht="40" customHeight="1">
      <c r="A27" s="77" t="s">
        <v>28</v>
      </c>
      <c r="B27" s="27">
        <v>30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5</v>
      </c>
      <c r="J27" s="68">
        <v>3</v>
      </c>
      <c r="K27" s="68">
        <v>2</v>
      </c>
      <c r="L27" s="68">
        <v>11</v>
      </c>
      <c r="M27" s="68">
        <v>8</v>
      </c>
      <c r="N27" s="69">
        <v>3</v>
      </c>
      <c r="O27" s="27">
        <v>7</v>
      </c>
      <c r="P27" s="68">
        <v>5</v>
      </c>
      <c r="Q27" s="68">
        <v>2</v>
      </c>
      <c r="R27" s="68">
        <v>7</v>
      </c>
      <c r="S27" s="68">
        <v>5</v>
      </c>
      <c r="T27" s="68">
        <v>2</v>
      </c>
      <c r="U27" s="68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8">
        <v>0</v>
      </c>
      <c r="AE27" s="68">
        <v>0</v>
      </c>
      <c r="AF27" s="69">
        <v>0</v>
      </c>
      <c r="AG27" s="65"/>
      <c r="AH27" s="65"/>
      <c r="AI27" s="65"/>
      <c r="AJ27" s="65"/>
      <c r="AK27" s="65"/>
      <c r="AL27" s="65"/>
    </row>
    <row r="28" spans="1:38" s="66" customFormat="1" ht="40" customHeight="1" thickBot="1">
      <c r="A28" s="78" t="s">
        <v>29</v>
      </c>
      <c r="B28" s="79">
        <v>61</v>
      </c>
      <c r="C28" s="80">
        <v>0</v>
      </c>
      <c r="D28" s="80">
        <v>0</v>
      </c>
      <c r="E28" s="80">
        <v>0</v>
      </c>
      <c r="F28" s="80">
        <v>1</v>
      </c>
      <c r="G28" s="80">
        <v>1</v>
      </c>
      <c r="H28" s="80">
        <v>0</v>
      </c>
      <c r="I28" s="80">
        <v>9</v>
      </c>
      <c r="J28" s="80">
        <v>2</v>
      </c>
      <c r="K28" s="80">
        <v>7</v>
      </c>
      <c r="L28" s="80">
        <v>17</v>
      </c>
      <c r="M28" s="80">
        <v>11</v>
      </c>
      <c r="N28" s="81">
        <v>6</v>
      </c>
      <c r="O28" s="79">
        <v>13</v>
      </c>
      <c r="P28" s="80">
        <v>8</v>
      </c>
      <c r="Q28" s="80">
        <v>5</v>
      </c>
      <c r="R28" s="80">
        <v>13</v>
      </c>
      <c r="S28" s="80">
        <v>5</v>
      </c>
      <c r="T28" s="80">
        <v>8</v>
      </c>
      <c r="U28" s="80">
        <v>8</v>
      </c>
      <c r="V28" s="80">
        <v>4</v>
      </c>
      <c r="W28" s="80">
        <v>4</v>
      </c>
      <c r="X28" s="80">
        <v>0</v>
      </c>
      <c r="Y28" s="80">
        <v>0</v>
      </c>
      <c r="Z28" s="80">
        <v>0</v>
      </c>
      <c r="AA28" s="80">
        <v>0</v>
      </c>
      <c r="AB28" s="80">
        <v>0</v>
      </c>
      <c r="AC28" s="80">
        <v>0</v>
      </c>
      <c r="AD28" s="80">
        <v>0</v>
      </c>
      <c r="AE28" s="80">
        <v>0</v>
      </c>
      <c r="AF28" s="81">
        <v>0</v>
      </c>
      <c r="AG28" s="65"/>
      <c r="AH28" s="65"/>
      <c r="AI28" s="65"/>
      <c r="AJ28" s="65"/>
      <c r="AK28" s="65"/>
      <c r="AL28" s="65"/>
    </row>
    <row r="29" spans="1:38" s="66" customFormat="1" ht="40" customHeight="1" thickTop="1">
      <c r="A29" s="82" t="s">
        <v>30</v>
      </c>
      <c r="B29" s="37">
        <f t="shared" ref="B29:AF29" si="3">B17</f>
        <v>558</v>
      </c>
      <c r="C29" s="38">
        <f t="shared" si="3"/>
        <v>0</v>
      </c>
      <c r="D29" s="38">
        <f t="shared" si="3"/>
        <v>0</v>
      </c>
      <c r="E29" s="38">
        <f>E17</f>
        <v>0</v>
      </c>
      <c r="F29" s="38">
        <f t="shared" si="3"/>
        <v>12</v>
      </c>
      <c r="G29" s="38">
        <f t="shared" si="3"/>
        <v>7</v>
      </c>
      <c r="H29" s="38">
        <f t="shared" si="3"/>
        <v>5</v>
      </c>
      <c r="I29" s="38">
        <f t="shared" si="3"/>
        <v>77</v>
      </c>
      <c r="J29" s="38">
        <f t="shared" si="3"/>
        <v>36</v>
      </c>
      <c r="K29" s="38">
        <f t="shared" si="3"/>
        <v>41</v>
      </c>
      <c r="L29" s="38">
        <f t="shared" si="3"/>
        <v>150</v>
      </c>
      <c r="M29" s="38">
        <f t="shared" si="3"/>
        <v>80</v>
      </c>
      <c r="N29" s="39">
        <f t="shared" si="3"/>
        <v>70</v>
      </c>
      <c r="O29" s="37">
        <f t="shared" si="3"/>
        <v>191</v>
      </c>
      <c r="P29" s="38">
        <f t="shared" si="3"/>
        <v>105</v>
      </c>
      <c r="Q29" s="38">
        <f t="shared" si="3"/>
        <v>86</v>
      </c>
      <c r="R29" s="38">
        <f t="shared" si="3"/>
        <v>99</v>
      </c>
      <c r="S29" s="38">
        <f t="shared" si="3"/>
        <v>59</v>
      </c>
      <c r="T29" s="38">
        <f t="shared" si="3"/>
        <v>40</v>
      </c>
      <c r="U29" s="38">
        <f t="shared" si="3"/>
        <v>28</v>
      </c>
      <c r="V29" s="38">
        <f t="shared" si="3"/>
        <v>17</v>
      </c>
      <c r="W29" s="38">
        <f t="shared" si="3"/>
        <v>11</v>
      </c>
      <c r="X29" s="38">
        <f t="shared" si="3"/>
        <v>1</v>
      </c>
      <c r="Y29" s="38">
        <f t="shared" si="3"/>
        <v>0</v>
      </c>
      <c r="Z29" s="38">
        <f t="shared" si="3"/>
        <v>1</v>
      </c>
      <c r="AA29" s="38">
        <f t="shared" si="3"/>
        <v>0</v>
      </c>
      <c r="AB29" s="38">
        <f t="shared" si="3"/>
        <v>0</v>
      </c>
      <c r="AC29" s="38">
        <f t="shared" si="3"/>
        <v>0</v>
      </c>
      <c r="AD29" s="38">
        <f t="shared" si="3"/>
        <v>0</v>
      </c>
      <c r="AE29" s="38">
        <f t="shared" si="3"/>
        <v>0</v>
      </c>
      <c r="AF29" s="39">
        <f t="shared" si="3"/>
        <v>0</v>
      </c>
      <c r="AG29" s="65"/>
      <c r="AH29" s="65"/>
      <c r="AI29" s="65"/>
      <c r="AJ29" s="65"/>
      <c r="AK29" s="65"/>
      <c r="AL29" s="65"/>
    </row>
    <row r="30" spans="1:38" s="66" customFormat="1" ht="40" customHeight="1">
      <c r="A30" s="77" t="s">
        <v>31</v>
      </c>
      <c r="B30" s="40">
        <f>B13+B14</f>
        <v>1473</v>
      </c>
      <c r="C30" s="41">
        <f t="shared" ref="C30:AF30" si="4">C13+C14</f>
        <v>0</v>
      </c>
      <c r="D30" s="41">
        <f t="shared" si="4"/>
        <v>0</v>
      </c>
      <c r="E30" s="41">
        <f>E13+E14</f>
        <v>0</v>
      </c>
      <c r="F30" s="41">
        <f t="shared" si="4"/>
        <v>24</v>
      </c>
      <c r="G30" s="41">
        <f t="shared" si="4"/>
        <v>12</v>
      </c>
      <c r="H30" s="41">
        <f t="shared" si="4"/>
        <v>12</v>
      </c>
      <c r="I30" s="41">
        <f t="shared" si="4"/>
        <v>180</v>
      </c>
      <c r="J30" s="41">
        <f t="shared" si="4"/>
        <v>82</v>
      </c>
      <c r="K30" s="41">
        <f t="shared" si="4"/>
        <v>98</v>
      </c>
      <c r="L30" s="41">
        <f t="shared" si="4"/>
        <v>458</v>
      </c>
      <c r="M30" s="41">
        <f t="shared" si="4"/>
        <v>227</v>
      </c>
      <c r="N30" s="42">
        <f t="shared" si="4"/>
        <v>231</v>
      </c>
      <c r="O30" s="40">
        <f t="shared" si="4"/>
        <v>477</v>
      </c>
      <c r="P30" s="41">
        <f t="shared" si="4"/>
        <v>250</v>
      </c>
      <c r="Q30" s="41">
        <f t="shared" si="4"/>
        <v>227</v>
      </c>
      <c r="R30" s="41">
        <f t="shared" si="4"/>
        <v>276</v>
      </c>
      <c r="S30" s="41">
        <f t="shared" si="4"/>
        <v>132</v>
      </c>
      <c r="T30" s="41">
        <f t="shared" si="4"/>
        <v>144</v>
      </c>
      <c r="U30" s="41">
        <f t="shared" si="4"/>
        <v>58</v>
      </c>
      <c r="V30" s="41">
        <f t="shared" si="4"/>
        <v>29</v>
      </c>
      <c r="W30" s="41">
        <f t="shared" si="4"/>
        <v>29</v>
      </c>
      <c r="X30" s="41">
        <f t="shared" si="4"/>
        <v>0</v>
      </c>
      <c r="Y30" s="41">
        <f t="shared" si="4"/>
        <v>0</v>
      </c>
      <c r="Z30" s="41">
        <f t="shared" si="4"/>
        <v>0</v>
      </c>
      <c r="AA30" s="41">
        <f t="shared" si="4"/>
        <v>0</v>
      </c>
      <c r="AB30" s="41">
        <f t="shared" si="4"/>
        <v>0</v>
      </c>
      <c r="AC30" s="41">
        <f t="shared" si="4"/>
        <v>0</v>
      </c>
      <c r="AD30" s="41">
        <f t="shared" si="4"/>
        <v>0</v>
      </c>
      <c r="AE30" s="41">
        <f t="shared" si="4"/>
        <v>0</v>
      </c>
      <c r="AF30" s="42">
        <f t="shared" si="4"/>
        <v>0</v>
      </c>
      <c r="AG30" s="65"/>
      <c r="AH30" s="65"/>
      <c r="AI30" s="65"/>
      <c r="AJ30" s="65"/>
      <c r="AK30" s="65"/>
      <c r="AL30" s="65"/>
    </row>
    <row r="31" spans="1:38" s="66" customFormat="1" ht="40" customHeight="1">
      <c r="A31" s="77" t="s">
        <v>32</v>
      </c>
      <c r="B31" s="40">
        <f>B10+B20</f>
        <v>857</v>
      </c>
      <c r="C31" s="41">
        <f t="shared" ref="C31:AF31" si="5">C10+C20</f>
        <v>0</v>
      </c>
      <c r="D31" s="41">
        <f t="shared" si="5"/>
        <v>0</v>
      </c>
      <c r="E31" s="41">
        <f t="shared" si="5"/>
        <v>0</v>
      </c>
      <c r="F31" s="41">
        <f t="shared" si="5"/>
        <v>10</v>
      </c>
      <c r="G31" s="41">
        <f t="shared" si="5"/>
        <v>4</v>
      </c>
      <c r="H31" s="41">
        <f t="shared" si="5"/>
        <v>6</v>
      </c>
      <c r="I31" s="41">
        <f t="shared" si="5"/>
        <v>101</v>
      </c>
      <c r="J31" s="41">
        <f t="shared" si="5"/>
        <v>50</v>
      </c>
      <c r="K31" s="41">
        <f t="shared" si="5"/>
        <v>51</v>
      </c>
      <c r="L31" s="41">
        <f t="shared" si="5"/>
        <v>252</v>
      </c>
      <c r="M31" s="41">
        <f t="shared" si="5"/>
        <v>132</v>
      </c>
      <c r="N31" s="42">
        <f t="shared" si="5"/>
        <v>120</v>
      </c>
      <c r="O31" s="40">
        <f t="shared" si="5"/>
        <v>278</v>
      </c>
      <c r="P31" s="41">
        <f t="shared" si="5"/>
        <v>150</v>
      </c>
      <c r="Q31" s="41">
        <f t="shared" si="5"/>
        <v>128</v>
      </c>
      <c r="R31" s="41">
        <f t="shared" si="5"/>
        <v>182</v>
      </c>
      <c r="S31" s="41">
        <f t="shared" si="5"/>
        <v>86</v>
      </c>
      <c r="T31" s="41">
        <f t="shared" si="5"/>
        <v>96</v>
      </c>
      <c r="U31" s="41">
        <f t="shared" si="5"/>
        <v>33</v>
      </c>
      <c r="V31" s="41">
        <f t="shared" si="5"/>
        <v>14</v>
      </c>
      <c r="W31" s="41">
        <f t="shared" si="5"/>
        <v>19</v>
      </c>
      <c r="X31" s="41">
        <f t="shared" si="5"/>
        <v>1</v>
      </c>
      <c r="Y31" s="41">
        <f t="shared" si="5"/>
        <v>1</v>
      </c>
      <c r="Z31" s="41">
        <f t="shared" si="5"/>
        <v>0</v>
      </c>
      <c r="AA31" s="41">
        <f t="shared" si="5"/>
        <v>0</v>
      </c>
      <c r="AB31" s="41">
        <f t="shared" si="5"/>
        <v>0</v>
      </c>
      <c r="AC31" s="41">
        <f t="shared" si="5"/>
        <v>0</v>
      </c>
      <c r="AD31" s="41">
        <f t="shared" si="5"/>
        <v>0</v>
      </c>
      <c r="AE31" s="41">
        <f t="shared" si="5"/>
        <v>0</v>
      </c>
      <c r="AF31" s="42">
        <f t="shared" si="5"/>
        <v>0</v>
      </c>
      <c r="AG31" s="65"/>
      <c r="AH31" s="65"/>
      <c r="AI31" s="65"/>
      <c r="AJ31" s="65"/>
      <c r="AK31" s="65"/>
      <c r="AL31" s="65"/>
    </row>
    <row r="32" spans="1:38" s="66" customFormat="1" ht="40" customHeight="1">
      <c r="A32" s="77" t="s">
        <v>33</v>
      </c>
      <c r="B32" s="40">
        <f>B9+B16+B19+B21+B22+B23</f>
        <v>4109</v>
      </c>
      <c r="C32" s="41">
        <f t="shared" ref="C32:AF32" si="6">C9+C16+C19+C21+C22+C23</f>
        <v>0</v>
      </c>
      <c r="D32" s="41">
        <f t="shared" si="6"/>
        <v>0</v>
      </c>
      <c r="E32" s="41">
        <f t="shared" si="6"/>
        <v>0</v>
      </c>
      <c r="F32" s="41">
        <f t="shared" si="6"/>
        <v>34</v>
      </c>
      <c r="G32" s="41">
        <f t="shared" si="6"/>
        <v>16</v>
      </c>
      <c r="H32" s="41">
        <f t="shared" si="6"/>
        <v>18</v>
      </c>
      <c r="I32" s="41">
        <f t="shared" si="6"/>
        <v>429</v>
      </c>
      <c r="J32" s="41">
        <f t="shared" si="6"/>
        <v>212</v>
      </c>
      <c r="K32" s="41">
        <f t="shared" si="6"/>
        <v>217</v>
      </c>
      <c r="L32" s="41">
        <f t="shared" si="6"/>
        <v>1093</v>
      </c>
      <c r="M32" s="41">
        <f t="shared" si="6"/>
        <v>589</v>
      </c>
      <c r="N32" s="42">
        <f t="shared" si="6"/>
        <v>504</v>
      </c>
      <c r="O32" s="40">
        <f t="shared" si="6"/>
        <v>1452</v>
      </c>
      <c r="P32" s="41">
        <f t="shared" si="6"/>
        <v>767</v>
      </c>
      <c r="Q32" s="41">
        <f t="shared" si="6"/>
        <v>685</v>
      </c>
      <c r="R32" s="41">
        <f t="shared" si="6"/>
        <v>884</v>
      </c>
      <c r="S32" s="41">
        <f t="shared" si="6"/>
        <v>467</v>
      </c>
      <c r="T32" s="41">
        <f t="shared" si="6"/>
        <v>417</v>
      </c>
      <c r="U32" s="41">
        <f t="shared" si="6"/>
        <v>208</v>
      </c>
      <c r="V32" s="41">
        <f t="shared" si="6"/>
        <v>122</v>
      </c>
      <c r="W32" s="41">
        <f t="shared" si="6"/>
        <v>86</v>
      </c>
      <c r="X32" s="41">
        <f t="shared" si="6"/>
        <v>8</v>
      </c>
      <c r="Y32" s="41">
        <f t="shared" si="6"/>
        <v>5</v>
      </c>
      <c r="Z32" s="41">
        <f t="shared" si="6"/>
        <v>3</v>
      </c>
      <c r="AA32" s="41">
        <f t="shared" si="6"/>
        <v>1</v>
      </c>
      <c r="AB32" s="41">
        <f t="shared" si="6"/>
        <v>1</v>
      </c>
      <c r="AC32" s="41">
        <f t="shared" si="6"/>
        <v>0</v>
      </c>
      <c r="AD32" s="41">
        <f t="shared" si="6"/>
        <v>0</v>
      </c>
      <c r="AE32" s="41">
        <f t="shared" si="6"/>
        <v>0</v>
      </c>
      <c r="AF32" s="42">
        <f t="shared" si="6"/>
        <v>0</v>
      </c>
      <c r="AG32" s="65"/>
      <c r="AH32" s="65"/>
      <c r="AI32" s="65"/>
      <c r="AJ32" s="65"/>
      <c r="AK32" s="65"/>
      <c r="AL32" s="65"/>
    </row>
    <row r="33" spans="1:38" s="66" customFormat="1" ht="40" customHeight="1">
      <c r="A33" s="77" t="s">
        <v>34</v>
      </c>
      <c r="B33" s="40">
        <f>B12+B15+B18+B24+B25</f>
        <v>657</v>
      </c>
      <c r="C33" s="41">
        <f t="shared" ref="C33:AF33" si="7">C12+C15+C18+C24+C25</f>
        <v>0</v>
      </c>
      <c r="D33" s="41">
        <f t="shared" si="7"/>
        <v>0</v>
      </c>
      <c r="E33" s="41">
        <f t="shared" si="7"/>
        <v>0</v>
      </c>
      <c r="F33" s="41">
        <f t="shared" si="7"/>
        <v>11</v>
      </c>
      <c r="G33" s="41">
        <f t="shared" si="7"/>
        <v>5</v>
      </c>
      <c r="H33" s="41">
        <f t="shared" si="7"/>
        <v>6</v>
      </c>
      <c r="I33" s="41">
        <f t="shared" si="7"/>
        <v>54</v>
      </c>
      <c r="J33" s="41">
        <f t="shared" si="7"/>
        <v>32</v>
      </c>
      <c r="K33" s="41">
        <f t="shared" si="7"/>
        <v>22</v>
      </c>
      <c r="L33" s="41">
        <f t="shared" si="7"/>
        <v>173</v>
      </c>
      <c r="M33" s="41">
        <f t="shared" si="7"/>
        <v>92</v>
      </c>
      <c r="N33" s="42">
        <f t="shared" si="7"/>
        <v>81</v>
      </c>
      <c r="O33" s="40">
        <f t="shared" si="7"/>
        <v>230</v>
      </c>
      <c r="P33" s="41">
        <f t="shared" si="7"/>
        <v>131</v>
      </c>
      <c r="Q33" s="41">
        <f t="shared" si="7"/>
        <v>99</v>
      </c>
      <c r="R33" s="41">
        <f t="shared" si="7"/>
        <v>152</v>
      </c>
      <c r="S33" s="41">
        <f t="shared" si="7"/>
        <v>74</v>
      </c>
      <c r="T33" s="41">
        <f t="shared" si="7"/>
        <v>78</v>
      </c>
      <c r="U33" s="41">
        <f t="shared" si="7"/>
        <v>36</v>
      </c>
      <c r="V33" s="41">
        <f t="shared" si="7"/>
        <v>24</v>
      </c>
      <c r="W33" s="41">
        <f t="shared" si="7"/>
        <v>12</v>
      </c>
      <c r="X33" s="41">
        <f t="shared" si="7"/>
        <v>1</v>
      </c>
      <c r="Y33" s="41">
        <f t="shared" si="7"/>
        <v>1</v>
      </c>
      <c r="Z33" s="41">
        <f t="shared" si="7"/>
        <v>0</v>
      </c>
      <c r="AA33" s="41">
        <f t="shared" si="7"/>
        <v>0</v>
      </c>
      <c r="AB33" s="41">
        <f t="shared" si="7"/>
        <v>0</v>
      </c>
      <c r="AC33" s="41">
        <f t="shared" si="7"/>
        <v>0</v>
      </c>
      <c r="AD33" s="41">
        <f t="shared" si="7"/>
        <v>0</v>
      </c>
      <c r="AE33" s="41">
        <f t="shared" si="7"/>
        <v>0</v>
      </c>
      <c r="AF33" s="42">
        <f t="shared" si="7"/>
        <v>0</v>
      </c>
      <c r="AG33" s="65"/>
      <c r="AH33" s="65"/>
      <c r="AI33" s="65"/>
      <c r="AJ33" s="65"/>
      <c r="AK33" s="65"/>
      <c r="AL33" s="65"/>
    </row>
    <row r="34" spans="1:38" s="66" customFormat="1" ht="40" customHeight="1">
      <c r="A34" s="83" t="s">
        <v>35</v>
      </c>
      <c r="B34" s="44">
        <f>B11+B26+B27+B28</f>
        <v>448</v>
      </c>
      <c r="C34" s="45">
        <f t="shared" ref="C34:AF34" si="8">C11+C26+C27+C28</f>
        <v>0</v>
      </c>
      <c r="D34" s="45">
        <f t="shared" si="8"/>
        <v>0</v>
      </c>
      <c r="E34" s="45">
        <f t="shared" si="8"/>
        <v>0</v>
      </c>
      <c r="F34" s="45">
        <f t="shared" si="8"/>
        <v>9</v>
      </c>
      <c r="G34" s="45">
        <f t="shared" si="8"/>
        <v>7</v>
      </c>
      <c r="H34" s="45">
        <f t="shared" si="8"/>
        <v>2</v>
      </c>
      <c r="I34" s="45">
        <f t="shared" si="8"/>
        <v>53</v>
      </c>
      <c r="J34" s="45">
        <f t="shared" si="8"/>
        <v>28</v>
      </c>
      <c r="K34" s="45">
        <f t="shared" si="8"/>
        <v>25</v>
      </c>
      <c r="L34" s="45">
        <f t="shared" si="8"/>
        <v>136</v>
      </c>
      <c r="M34" s="45">
        <f t="shared" si="8"/>
        <v>79</v>
      </c>
      <c r="N34" s="46">
        <f t="shared" si="8"/>
        <v>57</v>
      </c>
      <c r="O34" s="44">
        <f t="shared" si="8"/>
        <v>128</v>
      </c>
      <c r="P34" s="45">
        <f t="shared" si="8"/>
        <v>71</v>
      </c>
      <c r="Q34" s="45">
        <f t="shared" si="8"/>
        <v>57</v>
      </c>
      <c r="R34" s="45">
        <f t="shared" si="8"/>
        <v>94</v>
      </c>
      <c r="S34" s="45">
        <f t="shared" si="8"/>
        <v>51</v>
      </c>
      <c r="T34" s="45">
        <f t="shared" si="8"/>
        <v>43</v>
      </c>
      <c r="U34" s="45">
        <f t="shared" si="8"/>
        <v>26</v>
      </c>
      <c r="V34" s="45">
        <f t="shared" si="8"/>
        <v>17</v>
      </c>
      <c r="W34" s="45">
        <f t="shared" si="8"/>
        <v>9</v>
      </c>
      <c r="X34" s="45">
        <f t="shared" si="8"/>
        <v>2</v>
      </c>
      <c r="Y34" s="45">
        <f t="shared" si="8"/>
        <v>1</v>
      </c>
      <c r="Z34" s="45">
        <f t="shared" si="8"/>
        <v>1</v>
      </c>
      <c r="AA34" s="45">
        <f t="shared" si="8"/>
        <v>0</v>
      </c>
      <c r="AB34" s="45">
        <f t="shared" si="8"/>
        <v>0</v>
      </c>
      <c r="AC34" s="45">
        <f t="shared" si="8"/>
        <v>0</v>
      </c>
      <c r="AD34" s="45">
        <f t="shared" si="8"/>
        <v>0</v>
      </c>
      <c r="AE34" s="45">
        <f t="shared" si="8"/>
        <v>0</v>
      </c>
      <c r="AF34" s="46">
        <f t="shared" si="8"/>
        <v>0</v>
      </c>
      <c r="AG34" s="65"/>
      <c r="AH34" s="65"/>
      <c r="AI34" s="65"/>
      <c r="AJ34" s="65"/>
      <c r="AK34" s="65"/>
      <c r="AL34" s="65"/>
    </row>
  </sheetData>
  <mergeCells count="12">
    <mergeCell ref="AA4:AC4"/>
    <mergeCell ref="AD4:AF4"/>
    <mergeCell ref="AE3:AF3"/>
    <mergeCell ref="A4:A5"/>
    <mergeCell ref="C4:E4"/>
    <mergeCell ref="F4:H4"/>
    <mergeCell ref="I4:K4"/>
    <mergeCell ref="L4:N4"/>
    <mergeCell ref="O4:Q4"/>
    <mergeCell ref="R4:T4"/>
    <mergeCell ref="U4:W4"/>
    <mergeCell ref="X4:Z4"/>
  </mergeCells>
  <phoneticPr fontId="2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4" min="2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FE4F-C358-43C1-9EAA-2E308862479E}">
  <dimension ref="A1:S34"/>
  <sheetViews>
    <sheetView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17.453125" style="1" customWidth="1"/>
    <col min="3" max="8" width="15.90625" style="1" customWidth="1"/>
    <col min="9" max="19" width="12" style="1" customWidth="1"/>
    <col min="20" max="16384" width="8.08984375" style="1"/>
  </cols>
  <sheetData>
    <row r="1" spans="1:19" ht="0.75" customHeight="1"/>
    <row r="2" spans="1:19" ht="0.75" customHeight="1"/>
    <row r="3" spans="1:19" ht="21.5">
      <c r="A3" s="2" t="s">
        <v>48</v>
      </c>
      <c r="B3" s="3"/>
      <c r="C3" s="3"/>
      <c r="D3" s="3"/>
      <c r="E3" s="3"/>
      <c r="F3" s="3"/>
      <c r="G3" s="3"/>
      <c r="H3" s="3"/>
      <c r="I3" s="3"/>
      <c r="Q3" s="84"/>
      <c r="R3" s="6" t="s">
        <v>37</v>
      </c>
      <c r="S3" s="85"/>
    </row>
    <row r="4" spans="1:19" s="60" customFormat="1" ht="28.5" customHeight="1">
      <c r="A4" s="7" t="s">
        <v>2</v>
      </c>
      <c r="B4" s="86" t="s">
        <v>7</v>
      </c>
      <c r="C4" s="87" t="s">
        <v>49</v>
      </c>
      <c r="D4" s="88"/>
      <c r="E4" s="89"/>
      <c r="F4" s="87" t="s">
        <v>50</v>
      </c>
      <c r="G4" s="88"/>
      <c r="H4" s="89"/>
      <c r="I4" s="87" t="s">
        <v>51</v>
      </c>
      <c r="J4" s="88"/>
      <c r="K4" s="89"/>
      <c r="L4" s="87" t="s">
        <v>52</v>
      </c>
      <c r="M4" s="88"/>
      <c r="N4" s="88"/>
      <c r="O4" s="88"/>
      <c r="P4" s="87" t="s">
        <v>53</v>
      </c>
      <c r="Q4" s="88"/>
      <c r="R4" s="88"/>
      <c r="S4" s="89"/>
    </row>
    <row r="5" spans="1:19" s="60" customFormat="1" ht="59.25" customHeight="1">
      <c r="A5" s="12"/>
      <c r="B5" s="90"/>
      <c r="C5" s="91" t="s">
        <v>7</v>
      </c>
      <c r="D5" s="91" t="s">
        <v>54</v>
      </c>
      <c r="E5" s="91" t="s">
        <v>55</v>
      </c>
      <c r="F5" s="91" t="s">
        <v>7</v>
      </c>
      <c r="G5" s="91" t="s">
        <v>54</v>
      </c>
      <c r="H5" s="91" t="s">
        <v>55</v>
      </c>
      <c r="I5" s="91" t="s">
        <v>7</v>
      </c>
      <c r="J5" s="91" t="s">
        <v>54</v>
      </c>
      <c r="K5" s="91" t="s">
        <v>55</v>
      </c>
      <c r="L5" s="91" t="s">
        <v>7</v>
      </c>
      <c r="M5" s="91" t="s">
        <v>54</v>
      </c>
      <c r="N5" s="91" t="s">
        <v>55</v>
      </c>
      <c r="O5" s="91" t="s">
        <v>53</v>
      </c>
      <c r="P5" s="91" t="s">
        <v>7</v>
      </c>
      <c r="Q5" s="91" t="s">
        <v>54</v>
      </c>
      <c r="R5" s="91" t="s">
        <v>55</v>
      </c>
      <c r="S5" s="91" t="s">
        <v>53</v>
      </c>
    </row>
    <row r="6" spans="1:19" s="66" customFormat="1" ht="40" customHeight="1">
      <c r="A6" s="15" t="s">
        <v>7</v>
      </c>
      <c r="B6" s="92">
        <f t="shared" ref="B6:S6" si="0">B7+B8</f>
        <v>8102</v>
      </c>
      <c r="C6" s="93">
        <f t="shared" si="0"/>
        <v>3302</v>
      </c>
      <c r="D6" s="93">
        <f t="shared" si="0"/>
        <v>3298</v>
      </c>
      <c r="E6" s="93">
        <f t="shared" si="0"/>
        <v>4</v>
      </c>
      <c r="F6" s="93">
        <f t="shared" si="0"/>
        <v>4740</v>
      </c>
      <c r="G6" s="93">
        <f t="shared" si="0"/>
        <v>4739</v>
      </c>
      <c r="H6" s="94">
        <f t="shared" si="0"/>
        <v>1</v>
      </c>
      <c r="I6" s="92">
        <f t="shared" si="0"/>
        <v>45</v>
      </c>
      <c r="J6" s="93">
        <f t="shared" si="0"/>
        <v>18</v>
      </c>
      <c r="K6" s="93">
        <f t="shared" si="0"/>
        <v>27</v>
      </c>
      <c r="L6" s="93">
        <f t="shared" si="0"/>
        <v>13</v>
      </c>
      <c r="M6" s="93">
        <f t="shared" si="0"/>
        <v>4</v>
      </c>
      <c r="N6" s="93">
        <f t="shared" si="0"/>
        <v>6</v>
      </c>
      <c r="O6" s="93">
        <f t="shared" si="0"/>
        <v>3</v>
      </c>
      <c r="P6" s="93">
        <f t="shared" si="0"/>
        <v>2</v>
      </c>
      <c r="Q6" s="93">
        <f t="shared" si="0"/>
        <v>1</v>
      </c>
      <c r="R6" s="93">
        <f t="shared" si="0"/>
        <v>1</v>
      </c>
      <c r="S6" s="94">
        <f t="shared" si="0"/>
        <v>0</v>
      </c>
    </row>
    <row r="7" spans="1:19" s="66" customFormat="1" ht="40" customHeight="1">
      <c r="A7" s="19" t="s">
        <v>8</v>
      </c>
      <c r="B7" s="20">
        <f>SUM(B9:B19)</f>
        <v>7579</v>
      </c>
      <c r="C7" s="21">
        <f t="shared" ref="C7:S7" si="1">SUM(C9:C19)</f>
        <v>3135</v>
      </c>
      <c r="D7" s="21">
        <f t="shared" si="1"/>
        <v>3132</v>
      </c>
      <c r="E7" s="21">
        <f t="shared" si="1"/>
        <v>3</v>
      </c>
      <c r="F7" s="21">
        <f t="shared" si="1"/>
        <v>4391</v>
      </c>
      <c r="G7" s="21">
        <f t="shared" si="1"/>
        <v>4390</v>
      </c>
      <c r="H7" s="22">
        <f t="shared" si="1"/>
        <v>1</v>
      </c>
      <c r="I7" s="20">
        <f t="shared" si="1"/>
        <v>40</v>
      </c>
      <c r="J7" s="21">
        <f t="shared" si="1"/>
        <v>17</v>
      </c>
      <c r="K7" s="21">
        <f t="shared" si="1"/>
        <v>23</v>
      </c>
      <c r="L7" s="21">
        <f t="shared" si="1"/>
        <v>12</v>
      </c>
      <c r="M7" s="21">
        <f t="shared" si="1"/>
        <v>3</v>
      </c>
      <c r="N7" s="21">
        <f t="shared" si="1"/>
        <v>6</v>
      </c>
      <c r="O7" s="21">
        <f t="shared" si="1"/>
        <v>3</v>
      </c>
      <c r="P7" s="21">
        <f t="shared" si="1"/>
        <v>1</v>
      </c>
      <c r="Q7" s="21">
        <f t="shared" si="1"/>
        <v>1</v>
      </c>
      <c r="R7" s="21">
        <f t="shared" si="1"/>
        <v>0</v>
      </c>
      <c r="S7" s="22">
        <f t="shared" si="1"/>
        <v>0</v>
      </c>
    </row>
    <row r="8" spans="1:19" s="66" customFormat="1" ht="40" customHeight="1">
      <c r="A8" s="23" t="s">
        <v>9</v>
      </c>
      <c r="B8" s="24">
        <f>SUM(B20:B28)</f>
        <v>523</v>
      </c>
      <c r="C8" s="25">
        <f t="shared" ref="C8:S8" si="2">SUM(C20:C28)</f>
        <v>167</v>
      </c>
      <c r="D8" s="25">
        <f t="shared" si="2"/>
        <v>166</v>
      </c>
      <c r="E8" s="25">
        <f t="shared" si="2"/>
        <v>1</v>
      </c>
      <c r="F8" s="25">
        <f t="shared" si="2"/>
        <v>349</v>
      </c>
      <c r="G8" s="25">
        <f t="shared" si="2"/>
        <v>349</v>
      </c>
      <c r="H8" s="26">
        <f t="shared" si="2"/>
        <v>0</v>
      </c>
      <c r="I8" s="24">
        <f t="shared" si="2"/>
        <v>5</v>
      </c>
      <c r="J8" s="25">
        <f t="shared" si="2"/>
        <v>1</v>
      </c>
      <c r="K8" s="25">
        <f t="shared" si="2"/>
        <v>4</v>
      </c>
      <c r="L8" s="25">
        <f t="shared" si="2"/>
        <v>1</v>
      </c>
      <c r="M8" s="25">
        <f t="shared" si="2"/>
        <v>1</v>
      </c>
      <c r="N8" s="25">
        <f t="shared" si="2"/>
        <v>0</v>
      </c>
      <c r="O8" s="25">
        <f t="shared" si="2"/>
        <v>0</v>
      </c>
      <c r="P8" s="25">
        <f t="shared" si="2"/>
        <v>1</v>
      </c>
      <c r="Q8" s="25">
        <f t="shared" si="2"/>
        <v>0</v>
      </c>
      <c r="R8" s="25">
        <f t="shared" si="2"/>
        <v>1</v>
      </c>
      <c r="S8" s="26">
        <f t="shared" si="2"/>
        <v>0</v>
      </c>
    </row>
    <row r="9" spans="1:19" s="66" customFormat="1" ht="40" customHeight="1">
      <c r="A9" s="19" t="s">
        <v>10</v>
      </c>
      <c r="B9" s="20">
        <v>3437</v>
      </c>
      <c r="C9" s="21">
        <v>1293</v>
      </c>
      <c r="D9" s="21">
        <v>1292</v>
      </c>
      <c r="E9" s="21">
        <v>1</v>
      </c>
      <c r="F9" s="21">
        <v>2111</v>
      </c>
      <c r="G9" s="21">
        <v>2110</v>
      </c>
      <c r="H9" s="22">
        <v>1</v>
      </c>
      <c r="I9" s="20">
        <v>30</v>
      </c>
      <c r="J9" s="21">
        <v>12</v>
      </c>
      <c r="K9" s="21">
        <v>18</v>
      </c>
      <c r="L9" s="21">
        <v>3</v>
      </c>
      <c r="M9" s="21">
        <v>2</v>
      </c>
      <c r="N9" s="21">
        <v>0</v>
      </c>
      <c r="O9" s="21">
        <v>1</v>
      </c>
      <c r="P9" s="21">
        <v>0</v>
      </c>
      <c r="Q9" s="21">
        <v>0</v>
      </c>
      <c r="R9" s="21">
        <v>0</v>
      </c>
      <c r="S9" s="22">
        <v>0</v>
      </c>
    </row>
    <row r="10" spans="1:19" s="66" customFormat="1" ht="40" customHeight="1">
      <c r="A10" s="19" t="s">
        <v>11</v>
      </c>
      <c r="B10" s="20">
        <v>838</v>
      </c>
      <c r="C10" s="21">
        <v>579</v>
      </c>
      <c r="D10" s="21">
        <v>578</v>
      </c>
      <c r="E10" s="21">
        <v>1</v>
      </c>
      <c r="F10" s="21">
        <v>257</v>
      </c>
      <c r="G10" s="21">
        <v>257</v>
      </c>
      <c r="H10" s="22">
        <v>0</v>
      </c>
      <c r="I10" s="20">
        <v>1</v>
      </c>
      <c r="J10" s="21">
        <v>0</v>
      </c>
      <c r="K10" s="21">
        <v>1</v>
      </c>
      <c r="L10" s="21">
        <v>1</v>
      </c>
      <c r="M10" s="21">
        <v>0</v>
      </c>
      <c r="N10" s="21">
        <v>1</v>
      </c>
      <c r="O10" s="21">
        <v>0</v>
      </c>
      <c r="P10" s="21">
        <v>0</v>
      </c>
      <c r="Q10" s="21">
        <v>0</v>
      </c>
      <c r="R10" s="21">
        <v>0</v>
      </c>
      <c r="S10" s="22">
        <v>0</v>
      </c>
    </row>
    <row r="11" spans="1:19" s="66" customFormat="1" ht="40" customHeight="1">
      <c r="A11" s="19" t="s">
        <v>12</v>
      </c>
      <c r="B11" s="20">
        <v>344</v>
      </c>
      <c r="C11" s="21">
        <v>62</v>
      </c>
      <c r="D11" s="21">
        <v>62</v>
      </c>
      <c r="E11" s="21">
        <v>0</v>
      </c>
      <c r="F11" s="21">
        <v>281</v>
      </c>
      <c r="G11" s="21">
        <v>281</v>
      </c>
      <c r="H11" s="22">
        <v>0</v>
      </c>
      <c r="I11" s="20">
        <v>1</v>
      </c>
      <c r="J11" s="21">
        <v>1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2">
        <v>0</v>
      </c>
    </row>
    <row r="12" spans="1:19" s="66" customFormat="1" ht="40" customHeight="1">
      <c r="A12" s="19" t="s">
        <v>13</v>
      </c>
      <c r="B12" s="20">
        <v>148</v>
      </c>
      <c r="C12" s="21">
        <v>36</v>
      </c>
      <c r="D12" s="21">
        <v>36</v>
      </c>
      <c r="E12" s="21">
        <v>0</v>
      </c>
      <c r="F12" s="21">
        <v>111</v>
      </c>
      <c r="G12" s="21">
        <v>111</v>
      </c>
      <c r="H12" s="22">
        <v>0</v>
      </c>
      <c r="I12" s="20">
        <v>1</v>
      </c>
      <c r="J12" s="21">
        <v>0</v>
      </c>
      <c r="K12" s="21">
        <v>1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2">
        <v>0</v>
      </c>
    </row>
    <row r="13" spans="1:19" s="66" customFormat="1" ht="40" customHeight="1">
      <c r="A13" s="19" t="s">
        <v>14</v>
      </c>
      <c r="B13" s="20">
        <v>776</v>
      </c>
      <c r="C13" s="21">
        <v>268</v>
      </c>
      <c r="D13" s="21">
        <v>268</v>
      </c>
      <c r="E13" s="21">
        <v>0</v>
      </c>
      <c r="F13" s="21">
        <v>506</v>
      </c>
      <c r="G13" s="21">
        <v>506</v>
      </c>
      <c r="H13" s="22">
        <v>0</v>
      </c>
      <c r="I13" s="20">
        <v>1</v>
      </c>
      <c r="J13" s="21">
        <v>0</v>
      </c>
      <c r="K13" s="21">
        <v>1</v>
      </c>
      <c r="L13" s="21">
        <v>1</v>
      </c>
      <c r="M13" s="21">
        <v>0</v>
      </c>
      <c r="N13" s="21">
        <v>1</v>
      </c>
      <c r="O13" s="21">
        <v>0</v>
      </c>
      <c r="P13" s="21">
        <v>0</v>
      </c>
      <c r="Q13" s="21">
        <v>0</v>
      </c>
      <c r="R13" s="21">
        <v>0</v>
      </c>
      <c r="S13" s="22">
        <v>0</v>
      </c>
    </row>
    <row r="14" spans="1:19" s="66" customFormat="1" ht="40" customHeight="1">
      <c r="A14" s="19" t="s">
        <v>15</v>
      </c>
      <c r="B14" s="20">
        <v>697</v>
      </c>
      <c r="C14" s="21">
        <v>283</v>
      </c>
      <c r="D14" s="21">
        <v>283</v>
      </c>
      <c r="E14" s="21">
        <v>0</v>
      </c>
      <c r="F14" s="21">
        <v>410</v>
      </c>
      <c r="G14" s="21">
        <v>410</v>
      </c>
      <c r="H14" s="22">
        <v>0</v>
      </c>
      <c r="I14" s="20">
        <v>0</v>
      </c>
      <c r="J14" s="21">
        <v>0</v>
      </c>
      <c r="K14" s="21">
        <v>0</v>
      </c>
      <c r="L14" s="21">
        <v>4</v>
      </c>
      <c r="M14" s="21">
        <v>1</v>
      </c>
      <c r="N14" s="21">
        <v>2</v>
      </c>
      <c r="O14" s="21">
        <v>1</v>
      </c>
      <c r="P14" s="21">
        <v>0</v>
      </c>
      <c r="Q14" s="21">
        <v>0</v>
      </c>
      <c r="R14" s="21">
        <v>0</v>
      </c>
      <c r="S14" s="22">
        <v>0</v>
      </c>
    </row>
    <row r="15" spans="1:19" s="66" customFormat="1" ht="40" customHeight="1">
      <c r="A15" s="19" t="s">
        <v>16</v>
      </c>
      <c r="B15" s="20">
        <v>235</v>
      </c>
      <c r="C15" s="21">
        <v>43</v>
      </c>
      <c r="D15" s="21">
        <v>43</v>
      </c>
      <c r="E15" s="21">
        <v>0</v>
      </c>
      <c r="F15" s="21">
        <v>192</v>
      </c>
      <c r="G15" s="21">
        <v>192</v>
      </c>
      <c r="H15" s="22">
        <v>0</v>
      </c>
      <c r="I15" s="20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2">
        <v>0</v>
      </c>
    </row>
    <row r="16" spans="1:19" s="66" customFormat="1" ht="40" customHeight="1">
      <c r="A16" s="19" t="s">
        <v>17</v>
      </c>
      <c r="B16" s="20">
        <v>179</v>
      </c>
      <c r="C16" s="21">
        <v>59</v>
      </c>
      <c r="D16" s="21">
        <v>59</v>
      </c>
      <c r="E16" s="21">
        <v>0</v>
      </c>
      <c r="F16" s="21">
        <v>118</v>
      </c>
      <c r="G16" s="21">
        <v>118</v>
      </c>
      <c r="H16" s="22">
        <v>0</v>
      </c>
      <c r="I16" s="20">
        <v>2</v>
      </c>
      <c r="J16" s="21">
        <v>2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2">
        <v>0</v>
      </c>
    </row>
    <row r="17" spans="1:19" s="66" customFormat="1" ht="40" customHeight="1">
      <c r="A17" s="19" t="s">
        <v>18</v>
      </c>
      <c r="B17" s="20">
        <v>558</v>
      </c>
      <c r="C17" s="21">
        <v>413</v>
      </c>
      <c r="D17" s="21">
        <v>413</v>
      </c>
      <c r="E17" s="21">
        <v>0</v>
      </c>
      <c r="F17" s="21">
        <v>138</v>
      </c>
      <c r="G17" s="21">
        <v>138</v>
      </c>
      <c r="H17" s="22">
        <v>0</v>
      </c>
      <c r="I17" s="20">
        <v>3</v>
      </c>
      <c r="J17" s="21">
        <v>1</v>
      </c>
      <c r="K17" s="21">
        <v>2</v>
      </c>
      <c r="L17" s="21">
        <v>3</v>
      </c>
      <c r="M17" s="21">
        <v>0</v>
      </c>
      <c r="N17" s="21">
        <v>2</v>
      </c>
      <c r="O17" s="21">
        <v>1</v>
      </c>
      <c r="P17" s="21">
        <v>1</v>
      </c>
      <c r="Q17" s="21">
        <v>1</v>
      </c>
      <c r="R17" s="21">
        <v>0</v>
      </c>
      <c r="S17" s="22">
        <v>0</v>
      </c>
    </row>
    <row r="18" spans="1:19" s="66" customFormat="1" ht="40" customHeight="1">
      <c r="A18" s="19" t="s">
        <v>19</v>
      </c>
      <c r="B18" s="20">
        <v>175</v>
      </c>
      <c r="C18" s="21">
        <v>54</v>
      </c>
      <c r="D18" s="21">
        <v>54</v>
      </c>
      <c r="E18" s="21">
        <v>0</v>
      </c>
      <c r="F18" s="21">
        <v>120</v>
      </c>
      <c r="G18" s="21">
        <v>120</v>
      </c>
      <c r="H18" s="22">
        <v>0</v>
      </c>
      <c r="I18" s="20">
        <v>1</v>
      </c>
      <c r="J18" s="21">
        <v>1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2">
        <v>0</v>
      </c>
    </row>
    <row r="19" spans="1:19" s="66" customFormat="1" ht="40" customHeight="1">
      <c r="A19" s="19" t="s">
        <v>20</v>
      </c>
      <c r="B19" s="20">
        <v>192</v>
      </c>
      <c r="C19" s="21">
        <v>45</v>
      </c>
      <c r="D19" s="21">
        <v>44</v>
      </c>
      <c r="E19" s="21">
        <v>1</v>
      </c>
      <c r="F19" s="21">
        <v>147</v>
      </c>
      <c r="G19" s="21">
        <v>147</v>
      </c>
      <c r="H19" s="22">
        <v>0</v>
      </c>
      <c r="I19" s="20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2">
        <v>0</v>
      </c>
    </row>
    <row r="20" spans="1:19" s="66" customFormat="1" ht="40" customHeight="1">
      <c r="A20" s="8" t="s">
        <v>21</v>
      </c>
      <c r="B20" s="28">
        <v>19</v>
      </c>
      <c r="C20" s="29">
        <v>13</v>
      </c>
      <c r="D20" s="29">
        <v>13</v>
      </c>
      <c r="E20" s="29">
        <v>0</v>
      </c>
      <c r="F20" s="29">
        <v>5</v>
      </c>
      <c r="G20" s="29">
        <v>5</v>
      </c>
      <c r="H20" s="30">
        <v>0</v>
      </c>
      <c r="I20" s="28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1</v>
      </c>
      <c r="Q20" s="29">
        <v>0</v>
      </c>
      <c r="R20" s="29">
        <v>1</v>
      </c>
      <c r="S20" s="30">
        <v>0</v>
      </c>
    </row>
    <row r="21" spans="1:19" s="66" customFormat="1" ht="40" customHeight="1">
      <c r="A21" s="13" t="s">
        <v>22</v>
      </c>
      <c r="B21" s="28">
        <v>23</v>
      </c>
      <c r="C21" s="29">
        <v>11</v>
      </c>
      <c r="D21" s="29">
        <v>11</v>
      </c>
      <c r="E21" s="29">
        <v>0</v>
      </c>
      <c r="F21" s="29">
        <v>12</v>
      </c>
      <c r="G21" s="29">
        <v>12</v>
      </c>
      <c r="H21" s="30">
        <v>0</v>
      </c>
      <c r="I21" s="28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30">
        <v>0</v>
      </c>
    </row>
    <row r="22" spans="1:19" s="66" customFormat="1" ht="40" customHeight="1">
      <c r="A22" s="31" t="s">
        <v>23</v>
      </c>
      <c r="B22" s="20">
        <v>187</v>
      </c>
      <c r="C22" s="21">
        <v>50</v>
      </c>
      <c r="D22" s="21">
        <v>49</v>
      </c>
      <c r="E22" s="21">
        <v>1</v>
      </c>
      <c r="F22" s="21">
        <v>136</v>
      </c>
      <c r="G22" s="21">
        <v>136</v>
      </c>
      <c r="H22" s="22">
        <v>0</v>
      </c>
      <c r="I22" s="20">
        <v>1</v>
      </c>
      <c r="J22" s="21">
        <v>0</v>
      </c>
      <c r="K22" s="21">
        <v>1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93">
        <v>0</v>
      </c>
      <c r="S22" s="94">
        <v>0</v>
      </c>
    </row>
    <row r="23" spans="1:19" s="66" customFormat="1" ht="40" customHeight="1">
      <c r="A23" s="31" t="s">
        <v>24</v>
      </c>
      <c r="B23" s="20">
        <v>91</v>
      </c>
      <c r="C23" s="21">
        <v>25</v>
      </c>
      <c r="D23" s="21">
        <v>25</v>
      </c>
      <c r="E23" s="21">
        <v>0</v>
      </c>
      <c r="F23" s="21">
        <v>64</v>
      </c>
      <c r="G23" s="21">
        <v>64</v>
      </c>
      <c r="H23" s="22">
        <v>0</v>
      </c>
      <c r="I23" s="20">
        <v>2</v>
      </c>
      <c r="J23" s="21">
        <v>1</v>
      </c>
      <c r="K23" s="21">
        <v>1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2">
        <v>0</v>
      </c>
    </row>
    <row r="24" spans="1:19" s="66" customFormat="1" ht="40" customHeight="1">
      <c r="A24" s="13" t="s">
        <v>25</v>
      </c>
      <c r="B24" s="28">
        <v>79</v>
      </c>
      <c r="C24" s="29">
        <v>26</v>
      </c>
      <c r="D24" s="29">
        <v>26</v>
      </c>
      <c r="E24" s="29">
        <v>0</v>
      </c>
      <c r="F24" s="29">
        <v>51</v>
      </c>
      <c r="G24" s="29">
        <v>51</v>
      </c>
      <c r="H24" s="30">
        <v>0</v>
      </c>
      <c r="I24" s="28">
        <v>2</v>
      </c>
      <c r="J24" s="29">
        <v>0</v>
      </c>
      <c r="K24" s="29">
        <v>2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30">
        <v>0</v>
      </c>
    </row>
    <row r="25" spans="1:19" s="66" customFormat="1" ht="40" customHeight="1">
      <c r="A25" s="13" t="s">
        <v>26</v>
      </c>
      <c r="B25" s="28">
        <v>20</v>
      </c>
      <c r="C25" s="29">
        <v>4</v>
      </c>
      <c r="D25" s="29">
        <v>4</v>
      </c>
      <c r="E25" s="29">
        <v>0</v>
      </c>
      <c r="F25" s="29">
        <v>16</v>
      </c>
      <c r="G25" s="29">
        <v>16</v>
      </c>
      <c r="H25" s="30">
        <v>0</v>
      </c>
      <c r="I25" s="28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30">
        <v>0</v>
      </c>
    </row>
    <row r="26" spans="1:19" s="66" customFormat="1" ht="40" customHeight="1">
      <c r="A26" s="31" t="s">
        <v>27</v>
      </c>
      <c r="B26" s="20">
        <v>13</v>
      </c>
      <c r="C26" s="21">
        <v>2</v>
      </c>
      <c r="D26" s="21">
        <v>2</v>
      </c>
      <c r="E26" s="21">
        <v>0</v>
      </c>
      <c r="F26" s="21">
        <v>11</v>
      </c>
      <c r="G26" s="21">
        <v>11</v>
      </c>
      <c r="H26" s="22">
        <v>0</v>
      </c>
      <c r="I26" s="20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2">
        <v>0</v>
      </c>
    </row>
    <row r="27" spans="1:19" s="66" customFormat="1" ht="40" customHeight="1">
      <c r="A27" s="31" t="s">
        <v>28</v>
      </c>
      <c r="B27" s="20">
        <v>30</v>
      </c>
      <c r="C27" s="21">
        <v>6</v>
      </c>
      <c r="D27" s="21">
        <v>6</v>
      </c>
      <c r="E27" s="21">
        <v>0</v>
      </c>
      <c r="F27" s="21">
        <v>24</v>
      </c>
      <c r="G27" s="21">
        <v>24</v>
      </c>
      <c r="H27" s="22">
        <v>0</v>
      </c>
      <c r="I27" s="20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2">
        <v>0</v>
      </c>
    </row>
    <row r="28" spans="1:19" s="66" customFormat="1" ht="40" customHeight="1" thickBot="1">
      <c r="A28" s="32" t="s">
        <v>29</v>
      </c>
      <c r="B28" s="33">
        <v>61</v>
      </c>
      <c r="C28" s="34">
        <v>30</v>
      </c>
      <c r="D28" s="34">
        <v>30</v>
      </c>
      <c r="E28" s="34">
        <v>0</v>
      </c>
      <c r="F28" s="34">
        <v>30</v>
      </c>
      <c r="G28" s="34">
        <v>30</v>
      </c>
      <c r="H28" s="35">
        <v>0</v>
      </c>
      <c r="I28" s="33">
        <v>0</v>
      </c>
      <c r="J28" s="34">
        <v>0</v>
      </c>
      <c r="K28" s="34">
        <v>0</v>
      </c>
      <c r="L28" s="34">
        <v>1</v>
      </c>
      <c r="M28" s="34">
        <v>1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5">
        <v>0</v>
      </c>
    </row>
    <row r="29" spans="1:19" s="66" customFormat="1" ht="40" customHeight="1" thickTop="1">
      <c r="A29" s="95" t="s">
        <v>30</v>
      </c>
      <c r="B29" s="40">
        <f>B17</f>
        <v>558</v>
      </c>
      <c r="C29" s="41">
        <f t="shared" ref="C29:S29" si="3">C17</f>
        <v>413</v>
      </c>
      <c r="D29" s="41">
        <f t="shared" si="3"/>
        <v>413</v>
      </c>
      <c r="E29" s="41">
        <f t="shared" si="3"/>
        <v>0</v>
      </c>
      <c r="F29" s="41">
        <f t="shared" si="3"/>
        <v>138</v>
      </c>
      <c r="G29" s="41">
        <f t="shared" si="3"/>
        <v>138</v>
      </c>
      <c r="H29" s="42">
        <f t="shared" si="3"/>
        <v>0</v>
      </c>
      <c r="I29" s="40">
        <f t="shared" si="3"/>
        <v>3</v>
      </c>
      <c r="J29" s="41">
        <f t="shared" si="3"/>
        <v>1</v>
      </c>
      <c r="K29" s="41">
        <f t="shared" si="3"/>
        <v>2</v>
      </c>
      <c r="L29" s="41">
        <f t="shared" si="3"/>
        <v>3</v>
      </c>
      <c r="M29" s="41">
        <f t="shared" si="3"/>
        <v>0</v>
      </c>
      <c r="N29" s="41">
        <f t="shared" si="3"/>
        <v>2</v>
      </c>
      <c r="O29" s="41">
        <f t="shared" si="3"/>
        <v>1</v>
      </c>
      <c r="P29" s="41">
        <f t="shared" si="3"/>
        <v>1</v>
      </c>
      <c r="Q29" s="41">
        <f t="shared" si="3"/>
        <v>1</v>
      </c>
      <c r="R29" s="41">
        <f t="shared" si="3"/>
        <v>0</v>
      </c>
      <c r="S29" s="42">
        <f t="shared" si="3"/>
        <v>0</v>
      </c>
    </row>
    <row r="30" spans="1:19" s="66" customFormat="1" ht="40" customHeight="1">
      <c r="A30" s="31" t="s">
        <v>31</v>
      </c>
      <c r="B30" s="40">
        <f>B13+B14</f>
        <v>1473</v>
      </c>
      <c r="C30" s="21">
        <f t="shared" ref="C30:S30" si="4">C13+C14</f>
        <v>551</v>
      </c>
      <c r="D30" s="21">
        <f t="shared" si="4"/>
        <v>551</v>
      </c>
      <c r="E30" s="21">
        <f t="shared" si="4"/>
        <v>0</v>
      </c>
      <c r="F30" s="21">
        <f t="shared" si="4"/>
        <v>916</v>
      </c>
      <c r="G30" s="21">
        <f t="shared" si="4"/>
        <v>916</v>
      </c>
      <c r="H30" s="22">
        <f t="shared" si="4"/>
        <v>0</v>
      </c>
      <c r="I30" s="20">
        <f t="shared" si="4"/>
        <v>1</v>
      </c>
      <c r="J30" s="21">
        <f t="shared" si="4"/>
        <v>0</v>
      </c>
      <c r="K30" s="21">
        <f t="shared" si="4"/>
        <v>1</v>
      </c>
      <c r="L30" s="21">
        <f t="shared" si="4"/>
        <v>5</v>
      </c>
      <c r="M30" s="21">
        <f t="shared" si="4"/>
        <v>1</v>
      </c>
      <c r="N30" s="21">
        <f t="shared" si="4"/>
        <v>3</v>
      </c>
      <c r="O30" s="21">
        <f t="shared" si="4"/>
        <v>1</v>
      </c>
      <c r="P30" s="21">
        <f t="shared" si="4"/>
        <v>0</v>
      </c>
      <c r="Q30" s="21">
        <f t="shared" si="4"/>
        <v>0</v>
      </c>
      <c r="R30" s="21">
        <f t="shared" si="4"/>
        <v>0</v>
      </c>
      <c r="S30" s="22">
        <f t="shared" si="4"/>
        <v>0</v>
      </c>
    </row>
    <row r="31" spans="1:19" s="66" customFormat="1" ht="40" customHeight="1">
      <c r="A31" s="31" t="s">
        <v>32</v>
      </c>
      <c r="B31" s="40">
        <f>B10+B20</f>
        <v>857</v>
      </c>
      <c r="C31" s="21">
        <f t="shared" ref="C31:S31" si="5">C10+C20</f>
        <v>592</v>
      </c>
      <c r="D31" s="21">
        <f t="shared" si="5"/>
        <v>591</v>
      </c>
      <c r="E31" s="21">
        <f t="shared" si="5"/>
        <v>1</v>
      </c>
      <c r="F31" s="21">
        <f t="shared" si="5"/>
        <v>262</v>
      </c>
      <c r="G31" s="21">
        <f t="shared" si="5"/>
        <v>262</v>
      </c>
      <c r="H31" s="22">
        <f t="shared" si="5"/>
        <v>0</v>
      </c>
      <c r="I31" s="20">
        <f t="shared" si="5"/>
        <v>1</v>
      </c>
      <c r="J31" s="21">
        <f t="shared" si="5"/>
        <v>0</v>
      </c>
      <c r="K31" s="21">
        <f t="shared" si="5"/>
        <v>1</v>
      </c>
      <c r="L31" s="21">
        <f t="shared" si="5"/>
        <v>1</v>
      </c>
      <c r="M31" s="21">
        <f t="shared" si="5"/>
        <v>0</v>
      </c>
      <c r="N31" s="21">
        <f t="shared" si="5"/>
        <v>1</v>
      </c>
      <c r="O31" s="21">
        <f t="shared" si="5"/>
        <v>0</v>
      </c>
      <c r="P31" s="21">
        <f t="shared" si="5"/>
        <v>1</v>
      </c>
      <c r="Q31" s="21">
        <f t="shared" si="5"/>
        <v>0</v>
      </c>
      <c r="R31" s="21">
        <f t="shared" si="5"/>
        <v>1</v>
      </c>
      <c r="S31" s="22">
        <f t="shared" si="5"/>
        <v>0</v>
      </c>
    </row>
    <row r="32" spans="1:19" s="66" customFormat="1" ht="40" customHeight="1">
      <c r="A32" s="31" t="s">
        <v>33</v>
      </c>
      <c r="B32" s="40">
        <f>B9+B16+B19+B21+B22+B23</f>
        <v>4109</v>
      </c>
      <c r="C32" s="21">
        <f t="shared" ref="C32:S32" si="6">C9+C16+C19+C21+C22+C23</f>
        <v>1483</v>
      </c>
      <c r="D32" s="21">
        <f t="shared" si="6"/>
        <v>1480</v>
      </c>
      <c r="E32" s="21">
        <f t="shared" si="6"/>
        <v>3</v>
      </c>
      <c r="F32" s="21">
        <f t="shared" si="6"/>
        <v>2588</v>
      </c>
      <c r="G32" s="21">
        <f t="shared" si="6"/>
        <v>2587</v>
      </c>
      <c r="H32" s="22">
        <f t="shared" si="6"/>
        <v>1</v>
      </c>
      <c r="I32" s="20">
        <f t="shared" si="6"/>
        <v>35</v>
      </c>
      <c r="J32" s="21">
        <f t="shared" si="6"/>
        <v>15</v>
      </c>
      <c r="K32" s="21">
        <f t="shared" si="6"/>
        <v>20</v>
      </c>
      <c r="L32" s="21">
        <f t="shared" si="6"/>
        <v>3</v>
      </c>
      <c r="M32" s="21">
        <f t="shared" si="6"/>
        <v>2</v>
      </c>
      <c r="N32" s="21">
        <f t="shared" si="6"/>
        <v>0</v>
      </c>
      <c r="O32" s="21">
        <f t="shared" si="6"/>
        <v>1</v>
      </c>
      <c r="P32" s="21">
        <f t="shared" si="6"/>
        <v>0</v>
      </c>
      <c r="Q32" s="21">
        <f t="shared" si="6"/>
        <v>0</v>
      </c>
      <c r="R32" s="21">
        <f t="shared" si="6"/>
        <v>0</v>
      </c>
      <c r="S32" s="22">
        <f t="shared" si="6"/>
        <v>0</v>
      </c>
    </row>
    <row r="33" spans="1:19" s="66" customFormat="1" ht="40" customHeight="1">
      <c r="A33" s="31" t="s">
        <v>34</v>
      </c>
      <c r="B33" s="40">
        <f>B12+B15+B18+B24+B25</f>
        <v>657</v>
      </c>
      <c r="C33" s="21">
        <f t="shared" ref="C33:S33" si="7">C12+C15+C18+C24+C25</f>
        <v>163</v>
      </c>
      <c r="D33" s="21">
        <f t="shared" si="7"/>
        <v>163</v>
      </c>
      <c r="E33" s="21">
        <f t="shared" si="7"/>
        <v>0</v>
      </c>
      <c r="F33" s="21">
        <f t="shared" si="7"/>
        <v>490</v>
      </c>
      <c r="G33" s="21">
        <f t="shared" si="7"/>
        <v>490</v>
      </c>
      <c r="H33" s="22">
        <f t="shared" si="7"/>
        <v>0</v>
      </c>
      <c r="I33" s="20">
        <f t="shared" si="7"/>
        <v>4</v>
      </c>
      <c r="J33" s="21">
        <f t="shared" si="7"/>
        <v>1</v>
      </c>
      <c r="K33" s="21">
        <f t="shared" si="7"/>
        <v>3</v>
      </c>
      <c r="L33" s="21">
        <f t="shared" si="7"/>
        <v>0</v>
      </c>
      <c r="M33" s="21">
        <f t="shared" si="7"/>
        <v>0</v>
      </c>
      <c r="N33" s="21">
        <f t="shared" si="7"/>
        <v>0</v>
      </c>
      <c r="O33" s="21">
        <f t="shared" si="7"/>
        <v>0</v>
      </c>
      <c r="P33" s="21">
        <f t="shared" si="7"/>
        <v>0</v>
      </c>
      <c r="Q33" s="21">
        <f t="shared" si="7"/>
        <v>0</v>
      </c>
      <c r="R33" s="21">
        <f t="shared" si="7"/>
        <v>0</v>
      </c>
      <c r="S33" s="22">
        <f t="shared" si="7"/>
        <v>0</v>
      </c>
    </row>
    <row r="34" spans="1:19" s="66" customFormat="1" ht="40" customHeight="1">
      <c r="A34" s="43" t="s">
        <v>35</v>
      </c>
      <c r="B34" s="44">
        <f>B11+B26+B27+B28</f>
        <v>448</v>
      </c>
      <c r="C34" s="25">
        <f t="shared" ref="C34:S34" si="8">C11+C26+C27+C28</f>
        <v>100</v>
      </c>
      <c r="D34" s="25">
        <f t="shared" si="8"/>
        <v>100</v>
      </c>
      <c r="E34" s="25">
        <f t="shared" si="8"/>
        <v>0</v>
      </c>
      <c r="F34" s="25">
        <f t="shared" si="8"/>
        <v>346</v>
      </c>
      <c r="G34" s="25">
        <f t="shared" si="8"/>
        <v>346</v>
      </c>
      <c r="H34" s="26">
        <f t="shared" si="8"/>
        <v>0</v>
      </c>
      <c r="I34" s="24">
        <f t="shared" si="8"/>
        <v>1</v>
      </c>
      <c r="J34" s="25">
        <f t="shared" si="8"/>
        <v>1</v>
      </c>
      <c r="K34" s="25">
        <f t="shared" si="8"/>
        <v>0</v>
      </c>
      <c r="L34" s="25">
        <f t="shared" si="8"/>
        <v>1</v>
      </c>
      <c r="M34" s="25">
        <f t="shared" si="8"/>
        <v>1</v>
      </c>
      <c r="N34" s="25">
        <f t="shared" si="8"/>
        <v>0</v>
      </c>
      <c r="O34" s="25">
        <f t="shared" si="8"/>
        <v>0</v>
      </c>
      <c r="P34" s="25">
        <f t="shared" si="8"/>
        <v>0</v>
      </c>
      <c r="Q34" s="25">
        <f t="shared" si="8"/>
        <v>0</v>
      </c>
      <c r="R34" s="25">
        <f t="shared" si="8"/>
        <v>0</v>
      </c>
      <c r="S34" s="26">
        <f t="shared" si="8"/>
        <v>0</v>
      </c>
    </row>
  </sheetData>
  <mergeCells count="8">
    <mergeCell ref="R3:S3"/>
    <mergeCell ref="A4:A5"/>
    <mergeCell ref="B4:B5"/>
    <mergeCell ref="C4:E4"/>
    <mergeCell ref="F4:H4"/>
    <mergeCell ref="I4:K4"/>
    <mergeCell ref="L4:O4"/>
    <mergeCell ref="P4:S4"/>
  </mergeCells>
  <phoneticPr fontId="2"/>
  <pageMargins left="0.78740157480314965" right="0.49" top="0.59055118110236227" bottom="0.59055118110236227" header="0" footer="0"/>
  <pageSetup paperSize="9" scale="62" fitToWidth="0" orientation="portrait" blackAndWhite="1" r:id="rId1"/>
  <headerFooter alignWithMargins="0"/>
  <colBreaks count="1" manualBreakCount="1">
    <brk id="8" min="2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3C74-6F46-4FEC-AC5D-C4CB4D5E937F}">
  <sheetPr>
    <pageSetUpPr fitToPage="1"/>
  </sheetPr>
  <dimension ref="A1:AH35"/>
  <sheetViews>
    <sheetView view="pageBreakPreview" zoomScale="93" zoomScaleNormal="75" zoomScaleSheetLayoutView="93" workbookViewId="0">
      <pane xSplit="1" ySplit="5" topLeftCell="B6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08984375" defaultRowHeight="14.5"/>
  <cols>
    <col min="1" max="1" width="14.08984375" style="1" customWidth="1"/>
    <col min="2" max="4" width="8" style="1" customWidth="1"/>
    <col min="5" max="16" width="7.7265625" style="1" customWidth="1"/>
    <col min="17" max="34" width="7.26953125" style="1" customWidth="1"/>
    <col min="35" max="16384" width="8.08984375" style="1"/>
  </cols>
  <sheetData>
    <row r="1" spans="1:34" ht="0.75" customHeight="1"/>
    <row r="2" spans="1:34" ht="0.75" customHeight="1"/>
    <row r="3" spans="1:34" ht="21.5">
      <c r="A3" s="2" t="s">
        <v>56</v>
      </c>
      <c r="B3" s="3"/>
      <c r="C3" s="3"/>
      <c r="D3" s="3"/>
      <c r="E3" s="3"/>
      <c r="F3" s="3"/>
      <c r="G3" s="3"/>
      <c r="H3" s="3"/>
      <c r="I3" s="3"/>
      <c r="P3" s="5"/>
      <c r="AG3" s="96" t="s">
        <v>57</v>
      </c>
      <c r="AH3" s="96"/>
    </row>
    <row r="4" spans="1:34" s="97" customFormat="1" ht="20.149999999999999" customHeight="1">
      <c r="A4" s="7" t="s">
        <v>2</v>
      </c>
      <c r="B4" s="87" t="s">
        <v>7</v>
      </c>
      <c r="C4" s="88"/>
      <c r="D4" s="89"/>
      <c r="E4" s="87" t="s">
        <v>58</v>
      </c>
      <c r="F4" s="88"/>
      <c r="G4" s="89"/>
      <c r="H4" s="87" t="s">
        <v>59</v>
      </c>
      <c r="I4" s="88"/>
      <c r="J4" s="89"/>
      <c r="K4" s="87" t="s">
        <v>60</v>
      </c>
      <c r="L4" s="88"/>
      <c r="M4" s="89"/>
      <c r="N4" s="87" t="s">
        <v>61</v>
      </c>
      <c r="O4" s="88"/>
      <c r="P4" s="89"/>
      <c r="Q4" s="87" t="s">
        <v>62</v>
      </c>
      <c r="R4" s="88"/>
      <c r="S4" s="89"/>
      <c r="T4" s="87" t="s">
        <v>63</v>
      </c>
      <c r="U4" s="88"/>
      <c r="V4" s="89"/>
      <c r="W4" s="87" t="s">
        <v>64</v>
      </c>
      <c r="X4" s="88"/>
      <c r="Y4" s="89"/>
      <c r="Z4" s="87" t="s">
        <v>65</v>
      </c>
      <c r="AA4" s="88"/>
      <c r="AB4" s="89"/>
      <c r="AC4" s="87" t="s">
        <v>66</v>
      </c>
      <c r="AD4" s="88"/>
      <c r="AE4" s="89"/>
      <c r="AF4" s="87" t="s">
        <v>67</v>
      </c>
      <c r="AG4" s="88"/>
      <c r="AH4" s="89"/>
    </row>
    <row r="5" spans="1:34" s="97" customFormat="1" ht="20.149999999999999" customHeight="1">
      <c r="A5" s="12"/>
      <c r="B5" s="13" t="s">
        <v>68</v>
      </c>
      <c r="C5" s="98" t="s">
        <v>5</v>
      </c>
      <c r="D5" s="13" t="s">
        <v>6</v>
      </c>
      <c r="E5" s="13" t="s">
        <v>4</v>
      </c>
      <c r="F5" s="98" t="s">
        <v>5</v>
      </c>
      <c r="G5" s="13" t="s">
        <v>6</v>
      </c>
      <c r="H5" s="13" t="s">
        <v>4</v>
      </c>
      <c r="I5" s="98" t="s">
        <v>5</v>
      </c>
      <c r="J5" s="13" t="s">
        <v>6</v>
      </c>
      <c r="K5" s="13" t="s">
        <v>4</v>
      </c>
      <c r="L5" s="98" t="s">
        <v>5</v>
      </c>
      <c r="M5" s="13" t="s">
        <v>6</v>
      </c>
      <c r="N5" s="13" t="s">
        <v>4</v>
      </c>
      <c r="O5" s="98" t="s">
        <v>5</v>
      </c>
      <c r="P5" s="13" t="s">
        <v>6</v>
      </c>
      <c r="Q5" s="13" t="s">
        <v>4</v>
      </c>
      <c r="R5" s="98" t="s">
        <v>5</v>
      </c>
      <c r="S5" s="13" t="s">
        <v>6</v>
      </c>
      <c r="T5" s="13" t="s">
        <v>4</v>
      </c>
      <c r="U5" s="98" t="s">
        <v>5</v>
      </c>
      <c r="V5" s="13" t="s">
        <v>6</v>
      </c>
      <c r="W5" s="13" t="s">
        <v>4</v>
      </c>
      <c r="X5" s="98" t="s">
        <v>5</v>
      </c>
      <c r="Y5" s="13" t="s">
        <v>6</v>
      </c>
      <c r="Z5" s="13" t="s">
        <v>4</v>
      </c>
      <c r="AA5" s="98" t="s">
        <v>5</v>
      </c>
      <c r="AB5" s="13" t="s">
        <v>6</v>
      </c>
      <c r="AC5" s="13" t="s">
        <v>4</v>
      </c>
      <c r="AD5" s="98" t="s">
        <v>5</v>
      </c>
      <c r="AE5" s="13" t="s">
        <v>6</v>
      </c>
      <c r="AF5" s="13" t="s">
        <v>4</v>
      </c>
      <c r="AG5" s="98" t="s">
        <v>5</v>
      </c>
      <c r="AH5" s="13" t="s">
        <v>6</v>
      </c>
    </row>
    <row r="6" spans="1:34" s="66" customFormat="1" ht="40" customHeight="1">
      <c r="A6" s="15" t="s">
        <v>7</v>
      </c>
      <c r="B6" s="92">
        <f>SUM(B7:B8)</f>
        <v>8102</v>
      </c>
      <c r="C6" s="93">
        <f t="shared" ref="C6:D6" si="0">SUM(C7:C8)</f>
        <v>4265</v>
      </c>
      <c r="D6" s="93">
        <f t="shared" si="0"/>
        <v>3837</v>
      </c>
      <c r="E6" s="93">
        <v>3536</v>
      </c>
      <c r="F6" s="93">
        <v>1866</v>
      </c>
      <c r="G6" s="93">
        <v>1670</v>
      </c>
      <c r="H6" s="93">
        <v>2894</v>
      </c>
      <c r="I6" s="93">
        <v>1523</v>
      </c>
      <c r="J6" s="93">
        <v>1371</v>
      </c>
      <c r="K6" s="93">
        <v>1235</v>
      </c>
      <c r="L6" s="93">
        <v>664</v>
      </c>
      <c r="M6" s="93">
        <v>571</v>
      </c>
      <c r="N6" s="93">
        <v>304</v>
      </c>
      <c r="O6" s="93">
        <v>145</v>
      </c>
      <c r="P6" s="94">
        <v>159</v>
      </c>
      <c r="Q6" s="92">
        <v>82</v>
      </c>
      <c r="R6" s="93">
        <v>38</v>
      </c>
      <c r="S6" s="93">
        <v>44</v>
      </c>
      <c r="T6" s="93">
        <v>35</v>
      </c>
      <c r="U6" s="93">
        <v>20</v>
      </c>
      <c r="V6" s="93">
        <v>15</v>
      </c>
      <c r="W6" s="93">
        <v>10</v>
      </c>
      <c r="X6" s="93">
        <v>3</v>
      </c>
      <c r="Y6" s="93">
        <v>7</v>
      </c>
      <c r="Z6" s="93">
        <v>4</v>
      </c>
      <c r="AA6" s="93">
        <v>4</v>
      </c>
      <c r="AB6" s="93">
        <v>0</v>
      </c>
      <c r="AC6" s="93">
        <v>2</v>
      </c>
      <c r="AD6" s="93">
        <v>2</v>
      </c>
      <c r="AE6" s="93">
        <v>0</v>
      </c>
      <c r="AF6" s="93">
        <v>0</v>
      </c>
      <c r="AG6" s="93">
        <v>0</v>
      </c>
      <c r="AH6" s="94">
        <v>0</v>
      </c>
    </row>
    <row r="7" spans="1:34" s="66" customFormat="1" ht="40" customHeight="1">
      <c r="A7" s="19" t="s">
        <v>8</v>
      </c>
      <c r="B7" s="20">
        <f>SUM(B9:B19)</f>
        <v>7579</v>
      </c>
      <c r="C7" s="21">
        <f t="shared" ref="C7:AH7" si="1">SUM(C9:C19)</f>
        <v>3971</v>
      </c>
      <c r="D7" s="21">
        <f t="shared" si="1"/>
        <v>3608</v>
      </c>
      <c r="E7" s="21">
        <f t="shared" si="1"/>
        <v>3332</v>
      </c>
      <c r="F7" s="21">
        <f t="shared" si="1"/>
        <v>1750</v>
      </c>
      <c r="G7" s="21">
        <f t="shared" si="1"/>
        <v>1582</v>
      </c>
      <c r="H7" s="21">
        <f t="shared" si="1"/>
        <v>2709</v>
      </c>
      <c r="I7" s="21">
        <f t="shared" si="1"/>
        <v>1421</v>
      </c>
      <c r="J7" s="21">
        <f t="shared" si="1"/>
        <v>1288</v>
      </c>
      <c r="K7" s="21">
        <f t="shared" si="1"/>
        <v>1139</v>
      </c>
      <c r="L7" s="21">
        <f t="shared" si="1"/>
        <v>604</v>
      </c>
      <c r="M7" s="21">
        <f t="shared" si="1"/>
        <v>535</v>
      </c>
      <c r="N7" s="21">
        <f t="shared" si="1"/>
        <v>277</v>
      </c>
      <c r="O7" s="21">
        <f t="shared" si="1"/>
        <v>135</v>
      </c>
      <c r="P7" s="22">
        <f t="shared" si="1"/>
        <v>142</v>
      </c>
      <c r="Q7" s="20">
        <f t="shared" si="1"/>
        <v>76</v>
      </c>
      <c r="R7" s="21">
        <f t="shared" si="1"/>
        <v>33</v>
      </c>
      <c r="S7" s="21">
        <f t="shared" si="1"/>
        <v>43</v>
      </c>
      <c r="T7" s="21">
        <f t="shared" si="1"/>
        <v>32</v>
      </c>
      <c r="U7" s="21">
        <f t="shared" si="1"/>
        <v>19</v>
      </c>
      <c r="V7" s="21">
        <f t="shared" si="1"/>
        <v>13</v>
      </c>
      <c r="W7" s="21">
        <f t="shared" si="1"/>
        <v>8</v>
      </c>
      <c r="X7" s="21">
        <f t="shared" si="1"/>
        <v>3</v>
      </c>
      <c r="Y7" s="21">
        <f t="shared" si="1"/>
        <v>5</v>
      </c>
      <c r="Z7" s="21">
        <f t="shared" si="1"/>
        <v>4</v>
      </c>
      <c r="AA7" s="21">
        <f t="shared" si="1"/>
        <v>4</v>
      </c>
      <c r="AB7" s="21">
        <f t="shared" si="1"/>
        <v>0</v>
      </c>
      <c r="AC7" s="21">
        <f t="shared" si="1"/>
        <v>2</v>
      </c>
      <c r="AD7" s="21">
        <f t="shared" si="1"/>
        <v>2</v>
      </c>
      <c r="AE7" s="21">
        <f t="shared" si="1"/>
        <v>0</v>
      </c>
      <c r="AF7" s="21">
        <f t="shared" si="1"/>
        <v>0</v>
      </c>
      <c r="AG7" s="21">
        <f t="shared" si="1"/>
        <v>0</v>
      </c>
      <c r="AH7" s="22">
        <f t="shared" si="1"/>
        <v>0</v>
      </c>
    </row>
    <row r="8" spans="1:34" s="66" customFormat="1" ht="40" customHeight="1">
      <c r="A8" s="23" t="s">
        <v>9</v>
      </c>
      <c r="B8" s="24">
        <f>SUM(B20:B28)</f>
        <v>523</v>
      </c>
      <c r="C8" s="25">
        <f t="shared" ref="C8:AH8" si="2">SUM(C20:C28)</f>
        <v>294</v>
      </c>
      <c r="D8" s="25">
        <f t="shared" si="2"/>
        <v>229</v>
      </c>
      <c r="E8" s="25">
        <f t="shared" si="2"/>
        <v>204</v>
      </c>
      <c r="F8" s="25">
        <f t="shared" si="2"/>
        <v>116</v>
      </c>
      <c r="G8" s="25">
        <f t="shared" si="2"/>
        <v>88</v>
      </c>
      <c r="H8" s="25">
        <f t="shared" si="2"/>
        <v>185</v>
      </c>
      <c r="I8" s="25">
        <f t="shared" si="2"/>
        <v>102</v>
      </c>
      <c r="J8" s="25">
        <f t="shared" si="2"/>
        <v>83</v>
      </c>
      <c r="K8" s="25">
        <f t="shared" si="2"/>
        <v>96</v>
      </c>
      <c r="L8" s="25">
        <f t="shared" si="2"/>
        <v>60</v>
      </c>
      <c r="M8" s="25">
        <f t="shared" si="2"/>
        <v>36</v>
      </c>
      <c r="N8" s="25">
        <f t="shared" si="2"/>
        <v>27</v>
      </c>
      <c r="O8" s="25">
        <f t="shared" si="2"/>
        <v>10</v>
      </c>
      <c r="P8" s="26">
        <f t="shared" si="2"/>
        <v>17</v>
      </c>
      <c r="Q8" s="24">
        <f t="shared" si="2"/>
        <v>6</v>
      </c>
      <c r="R8" s="25">
        <f t="shared" si="2"/>
        <v>5</v>
      </c>
      <c r="S8" s="25">
        <f t="shared" si="2"/>
        <v>1</v>
      </c>
      <c r="T8" s="25">
        <f t="shared" si="2"/>
        <v>3</v>
      </c>
      <c r="U8" s="25">
        <f t="shared" si="2"/>
        <v>1</v>
      </c>
      <c r="V8" s="25">
        <f t="shared" si="2"/>
        <v>2</v>
      </c>
      <c r="W8" s="25">
        <f t="shared" si="2"/>
        <v>2</v>
      </c>
      <c r="X8" s="25">
        <f t="shared" si="2"/>
        <v>0</v>
      </c>
      <c r="Y8" s="25">
        <f t="shared" si="2"/>
        <v>2</v>
      </c>
      <c r="Z8" s="25">
        <f t="shared" si="2"/>
        <v>0</v>
      </c>
      <c r="AA8" s="25">
        <f t="shared" si="2"/>
        <v>0</v>
      </c>
      <c r="AB8" s="25">
        <f t="shared" si="2"/>
        <v>0</v>
      </c>
      <c r="AC8" s="25">
        <f t="shared" si="2"/>
        <v>0</v>
      </c>
      <c r="AD8" s="25">
        <f t="shared" si="2"/>
        <v>0</v>
      </c>
      <c r="AE8" s="25">
        <f t="shared" si="2"/>
        <v>0</v>
      </c>
      <c r="AF8" s="25">
        <f t="shared" si="2"/>
        <v>0</v>
      </c>
      <c r="AG8" s="25">
        <f t="shared" si="2"/>
        <v>0</v>
      </c>
      <c r="AH8" s="26">
        <f t="shared" si="2"/>
        <v>0</v>
      </c>
    </row>
    <row r="9" spans="1:34" s="66" customFormat="1" ht="40" customHeight="1">
      <c r="A9" s="19" t="s">
        <v>10</v>
      </c>
      <c r="B9" s="99">
        <v>3437</v>
      </c>
      <c r="C9" s="100">
        <v>1825</v>
      </c>
      <c r="D9" s="100">
        <v>1612</v>
      </c>
      <c r="E9" s="21">
        <v>1648</v>
      </c>
      <c r="F9" s="21">
        <v>859</v>
      </c>
      <c r="G9" s="21">
        <v>789</v>
      </c>
      <c r="H9" s="21">
        <v>1163</v>
      </c>
      <c r="I9" s="21">
        <v>622</v>
      </c>
      <c r="J9" s="21">
        <v>541</v>
      </c>
      <c r="K9" s="21">
        <v>468</v>
      </c>
      <c r="L9" s="21">
        <v>252</v>
      </c>
      <c r="M9" s="21">
        <v>216</v>
      </c>
      <c r="N9" s="21">
        <v>104</v>
      </c>
      <c r="O9" s="21">
        <v>61</v>
      </c>
      <c r="P9" s="22">
        <v>43</v>
      </c>
      <c r="Q9" s="20">
        <v>32</v>
      </c>
      <c r="R9" s="21">
        <v>16</v>
      </c>
      <c r="S9" s="21">
        <v>16</v>
      </c>
      <c r="T9" s="21">
        <v>13</v>
      </c>
      <c r="U9" s="21">
        <v>9</v>
      </c>
      <c r="V9" s="21">
        <v>4</v>
      </c>
      <c r="W9" s="21">
        <v>4</v>
      </c>
      <c r="X9" s="21">
        <v>1</v>
      </c>
      <c r="Y9" s="21">
        <v>3</v>
      </c>
      <c r="Z9" s="21">
        <v>3</v>
      </c>
      <c r="AA9" s="21">
        <v>3</v>
      </c>
      <c r="AB9" s="21">
        <v>0</v>
      </c>
      <c r="AC9" s="21">
        <v>2</v>
      </c>
      <c r="AD9" s="21">
        <v>2</v>
      </c>
      <c r="AE9" s="21">
        <v>0</v>
      </c>
      <c r="AF9" s="21">
        <v>0</v>
      </c>
      <c r="AG9" s="21">
        <v>0</v>
      </c>
      <c r="AH9" s="22">
        <v>0</v>
      </c>
    </row>
    <row r="10" spans="1:34" s="66" customFormat="1" ht="40" customHeight="1">
      <c r="A10" s="19" t="s">
        <v>11</v>
      </c>
      <c r="B10" s="99">
        <v>838</v>
      </c>
      <c r="C10" s="100">
        <v>427</v>
      </c>
      <c r="D10" s="100">
        <v>411</v>
      </c>
      <c r="E10" s="21">
        <v>345</v>
      </c>
      <c r="F10" s="21">
        <v>186</v>
      </c>
      <c r="G10" s="21">
        <v>159</v>
      </c>
      <c r="H10" s="21">
        <v>328</v>
      </c>
      <c r="I10" s="21">
        <v>162</v>
      </c>
      <c r="J10" s="21">
        <v>166</v>
      </c>
      <c r="K10" s="21">
        <v>119</v>
      </c>
      <c r="L10" s="21">
        <v>63</v>
      </c>
      <c r="M10" s="21">
        <v>56</v>
      </c>
      <c r="N10" s="21">
        <v>31</v>
      </c>
      <c r="O10" s="21">
        <v>12</v>
      </c>
      <c r="P10" s="22">
        <v>19</v>
      </c>
      <c r="Q10" s="20">
        <v>10</v>
      </c>
      <c r="R10" s="21">
        <v>2</v>
      </c>
      <c r="S10" s="21">
        <v>8</v>
      </c>
      <c r="T10" s="21">
        <v>3</v>
      </c>
      <c r="U10" s="21">
        <v>1</v>
      </c>
      <c r="V10" s="21">
        <v>2</v>
      </c>
      <c r="W10" s="21">
        <v>2</v>
      </c>
      <c r="X10" s="21">
        <v>1</v>
      </c>
      <c r="Y10" s="21">
        <v>1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2">
        <v>0</v>
      </c>
    </row>
    <row r="11" spans="1:34" s="66" customFormat="1" ht="40" customHeight="1">
      <c r="A11" s="19" t="s">
        <v>12</v>
      </c>
      <c r="B11" s="99">
        <v>344</v>
      </c>
      <c r="C11" s="100">
        <v>194</v>
      </c>
      <c r="D11" s="100">
        <v>150</v>
      </c>
      <c r="E11" s="21">
        <v>138</v>
      </c>
      <c r="F11" s="21">
        <v>79</v>
      </c>
      <c r="G11" s="21">
        <v>59</v>
      </c>
      <c r="H11" s="21">
        <v>125</v>
      </c>
      <c r="I11" s="21">
        <v>67</v>
      </c>
      <c r="J11" s="21">
        <v>58</v>
      </c>
      <c r="K11" s="21">
        <v>59</v>
      </c>
      <c r="L11" s="21">
        <v>37</v>
      </c>
      <c r="M11" s="21">
        <v>22</v>
      </c>
      <c r="N11" s="21">
        <v>16</v>
      </c>
      <c r="O11" s="21">
        <v>8</v>
      </c>
      <c r="P11" s="22">
        <v>8</v>
      </c>
      <c r="Q11" s="20">
        <v>4</v>
      </c>
      <c r="R11" s="21">
        <v>2</v>
      </c>
      <c r="S11" s="21">
        <v>2</v>
      </c>
      <c r="T11" s="21">
        <v>1</v>
      </c>
      <c r="U11" s="21">
        <v>0</v>
      </c>
      <c r="V11" s="21">
        <v>1</v>
      </c>
      <c r="W11" s="21">
        <v>1</v>
      </c>
      <c r="X11" s="21">
        <v>1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2">
        <v>0</v>
      </c>
    </row>
    <row r="12" spans="1:34" s="66" customFormat="1" ht="40" customHeight="1">
      <c r="A12" s="19" t="s">
        <v>13</v>
      </c>
      <c r="B12" s="99">
        <v>148</v>
      </c>
      <c r="C12" s="100">
        <v>82</v>
      </c>
      <c r="D12" s="100">
        <v>66</v>
      </c>
      <c r="E12" s="21">
        <v>56</v>
      </c>
      <c r="F12" s="21">
        <v>34</v>
      </c>
      <c r="G12" s="21">
        <v>22</v>
      </c>
      <c r="H12" s="21">
        <v>60</v>
      </c>
      <c r="I12" s="21">
        <v>30</v>
      </c>
      <c r="J12" s="21">
        <v>30</v>
      </c>
      <c r="K12" s="21">
        <v>27</v>
      </c>
      <c r="L12" s="21">
        <v>16</v>
      </c>
      <c r="M12" s="21">
        <v>11</v>
      </c>
      <c r="N12" s="21">
        <v>4</v>
      </c>
      <c r="O12" s="21">
        <v>2</v>
      </c>
      <c r="P12" s="22">
        <v>2</v>
      </c>
      <c r="Q12" s="20">
        <v>0</v>
      </c>
      <c r="R12" s="21">
        <v>0</v>
      </c>
      <c r="S12" s="21">
        <v>0</v>
      </c>
      <c r="T12" s="21">
        <v>1</v>
      </c>
      <c r="U12" s="21">
        <v>0</v>
      </c>
      <c r="V12" s="21">
        <v>1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2">
        <v>0</v>
      </c>
    </row>
    <row r="13" spans="1:34" s="66" customFormat="1" ht="40" customHeight="1">
      <c r="A13" s="19" t="s">
        <v>14</v>
      </c>
      <c r="B13" s="99">
        <v>776</v>
      </c>
      <c r="C13" s="100">
        <v>381</v>
      </c>
      <c r="D13" s="100">
        <v>395</v>
      </c>
      <c r="E13" s="21">
        <v>322</v>
      </c>
      <c r="F13" s="21">
        <v>153</v>
      </c>
      <c r="G13" s="21">
        <v>169</v>
      </c>
      <c r="H13" s="21">
        <v>294</v>
      </c>
      <c r="I13" s="21">
        <v>154</v>
      </c>
      <c r="J13" s="21">
        <v>140</v>
      </c>
      <c r="K13" s="21">
        <v>116</v>
      </c>
      <c r="L13" s="21">
        <v>57</v>
      </c>
      <c r="M13" s="21">
        <v>59</v>
      </c>
      <c r="N13" s="21">
        <v>29</v>
      </c>
      <c r="O13" s="21">
        <v>11</v>
      </c>
      <c r="P13" s="22">
        <v>18</v>
      </c>
      <c r="Q13" s="20">
        <v>11</v>
      </c>
      <c r="R13" s="21">
        <v>3</v>
      </c>
      <c r="S13" s="21">
        <v>8</v>
      </c>
      <c r="T13" s="21">
        <v>3</v>
      </c>
      <c r="U13" s="21">
        <v>2</v>
      </c>
      <c r="V13" s="21">
        <v>1</v>
      </c>
      <c r="W13" s="21">
        <v>0</v>
      </c>
      <c r="X13" s="21">
        <v>0</v>
      </c>
      <c r="Y13" s="21">
        <v>0</v>
      </c>
      <c r="Z13" s="21">
        <v>1</v>
      </c>
      <c r="AA13" s="21">
        <v>1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2">
        <v>0</v>
      </c>
    </row>
    <row r="14" spans="1:34" s="66" customFormat="1" ht="40" customHeight="1">
      <c r="A14" s="19" t="s">
        <v>15</v>
      </c>
      <c r="B14" s="99">
        <v>697</v>
      </c>
      <c r="C14" s="100">
        <v>351</v>
      </c>
      <c r="D14" s="100">
        <v>346</v>
      </c>
      <c r="E14" s="21">
        <v>297</v>
      </c>
      <c r="F14" s="21">
        <v>148</v>
      </c>
      <c r="G14" s="21">
        <v>149</v>
      </c>
      <c r="H14" s="21">
        <v>251</v>
      </c>
      <c r="I14" s="21">
        <v>128</v>
      </c>
      <c r="J14" s="21">
        <v>123</v>
      </c>
      <c r="K14" s="21">
        <v>110</v>
      </c>
      <c r="L14" s="21">
        <v>57</v>
      </c>
      <c r="M14" s="21">
        <v>53</v>
      </c>
      <c r="N14" s="21">
        <v>29</v>
      </c>
      <c r="O14" s="21">
        <v>14</v>
      </c>
      <c r="P14" s="22">
        <v>15</v>
      </c>
      <c r="Q14" s="20">
        <v>8</v>
      </c>
      <c r="R14" s="21">
        <v>3</v>
      </c>
      <c r="S14" s="21">
        <v>5</v>
      </c>
      <c r="T14" s="21">
        <v>2</v>
      </c>
      <c r="U14" s="21">
        <v>1</v>
      </c>
      <c r="V14" s="21">
        <v>1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2">
        <v>0</v>
      </c>
    </row>
    <row r="15" spans="1:34" s="66" customFormat="1" ht="40" customHeight="1">
      <c r="A15" s="19" t="s">
        <v>16</v>
      </c>
      <c r="B15" s="99">
        <v>235</v>
      </c>
      <c r="C15" s="100">
        <v>129</v>
      </c>
      <c r="D15" s="100">
        <v>106</v>
      </c>
      <c r="E15" s="21">
        <v>89</v>
      </c>
      <c r="F15" s="21">
        <v>60</v>
      </c>
      <c r="G15" s="21">
        <v>29</v>
      </c>
      <c r="H15" s="21">
        <v>68</v>
      </c>
      <c r="I15" s="21">
        <v>33</v>
      </c>
      <c r="J15" s="21">
        <v>35</v>
      </c>
      <c r="K15" s="21">
        <v>53</v>
      </c>
      <c r="L15" s="21">
        <v>25</v>
      </c>
      <c r="M15" s="21">
        <v>28</v>
      </c>
      <c r="N15" s="21">
        <v>20</v>
      </c>
      <c r="O15" s="21">
        <v>7</v>
      </c>
      <c r="P15" s="22">
        <v>13</v>
      </c>
      <c r="Q15" s="20">
        <v>4</v>
      </c>
      <c r="R15" s="21">
        <v>3</v>
      </c>
      <c r="S15" s="21">
        <v>1</v>
      </c>
      <c r="T15" s="21">
        <v>1</v>
      </c>
      <c r="U15" s="21">
        <v>1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2">
        <v>0</v>
      </c>
    </row>
    <row r="16" spans="1:34" s="66" customFormat="1" ht="40" customHeight="1">
      <c r="A16" s="19" t="s">
        <v>17</v>
      </c>
      <c r="B16" s="99">
        <v>179</v>
      </c>
      <c r="C16" s="100">
        <v>92</v>
      </c>
      <c r="D16" s="100">
        <v>87</v>
      </c>
      <c r="E16" s="21">
        <v>57</v>
      </c>
      <c r="F16" s="21">
        <v>32</v>
      </c>
      <c r="G16" s="21">
        <v>25</v>
      </c>
      <c r="H16" s="21">
        <v>80</v>
      </c>
      <c r="I16" s="21">
        <v>40</v>
      </c>
      <c r="J16" s="21">
        <v>40</v>
      </c>
      <c r="K16" s="21">
        <v>32</v>
      </c>
      <c r="L16" s="21">
        <v>17</v>
      </c>
      <c r="M16" s="21">
        <v>15</v>
      </c>
      <c r="N16" s="21">
        <v>9</v>
      </c>
      <c r="O16" s="21">
        <v>3</v>
      </c>
      <c r="P16" s="22">
        <v>6</v>
      </c>
      <c r="Q16" s="20">
        <v>1</v>
      </c>
      <c r="R16" s="21">
        <v>0</v>
      </c>
      <c r="S16" s="21">
        <v>1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2">
        <v>0</v>
      </c>
    </row>
    <row r="17" spans="1:34" s="66" customFormat="1" ht="40" customHeight="1">
      <c r="A17" s="19" t="s">
        <v>18</v>
      </c>
      <c r="B17" s="99">
        <v>558</v>
      </c>
      <c r="C17" s="100">
        <v>304</v>
      </c>
      <c r="D17" s="100">
        <v>254</v>
      </c>
      <c r="E17" s="21">
        <v>252</v>
      </c>
      <c r="F17" s="21">
        <v>137</v>
      </c>
      <c r="G17" s="21">
        <v>115</v>
      </c>
      <c r="H17" s="21">
        <v>181</v>
      </c>
      <c r="I17" s="21">
        <v>105</v>
      </c>
      <c r="J17" s="21">
        <v>76</v>
      </c>
      <c r="K17" s="21">
        <v>94</v>
      </c>
      <c r="L17" s="21">
        <v>47</v>
      </c>
      <c r="M17" s="21">
        <v>47</v>
      </c>
      <c r="N17" s="21">
        <v>24</v>
      </c>
      <c r="O17" s="21">
        <v>11</v>
      </c>
      <c r="P17" s="22">
        <v>13</v>
      </c>
      <c r="Q17" s="20">
        <v>2</v>
      </c>
      <c r="R17" s="21">
        <v>1</v>
      </c>
      <c r="S17" s="21">
        <v>1</v>
      </c>
      <c r="T17" s="21">
        <v>5</v>
      </c>
      <c r="U17" s="21">
        <v>3</v>
      </c>
      <c r="V17" s="21">
        <v>2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2">
        <v>0</v>
      </c>
    </row>
    <row r="18" spans="1:34" s="66" customFormat="1" ht="40" customHeight="1">
      <c r="A18" s="19" t="s">
        <v>19</v>
      </c>
      <c r="B18" s="99">
        <v>175</v>
      </c>
      <c r="C18" s="100">
        <v>88</v>
      </c>
      <c r="D18" s="100">
        <v>87</v>
      </c>
      <c r="E18" s="21">
        <v>59</v>
      </c>
      <c r="F18" s="21">
        <v>29</v>
      </c>
      <c r="G18" s="21">
        <v>30</v>
      </c>
      <c r="H18" s="21">
        <v>75</v>
      </c>
      <c r="I18" s="21">
        <v>37</v>
      </c>
      <c r="J18" s="21">
        <v>38</v>
      </c>
      <c r="K18" s="21">
        <v>30</v>
      </c>
      <c r="L18" s="21">
        <v>17</v>
      </c>
      <c r="M18" s="21">
        <v>13</v>
      </c>
      <c r="N18" s="21">
        <v>7</v>
      </c>
      <c r="O18" s="21">
        <v>3</v>
      </c>
      <c r="P18" s="22">
        <v>4</v>
      </c>
      <c r="Q18" s="20">
        <v>2</v>
      </c>
      <c r="R18" s="21">
        <v>1</v>
      </c>
      <c r="S18" s="21">
        <v>1</v>
      </c>
      <c r="T18" s="21">
        <v>2</v>
      </c>
      <c r="U18" s="21">
        <v>1</v>
      </c>
      <c r="V18" s="21">
        <v>1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2">
        <v>0</v>
      </c>
    </row>
    <row r="19" spans="1:34" s="66" customFormat="1" ht="40" customHeight="1">
      <c r="A19" s="19" t="s">
        <v>20</v>
      </c>
      <c r="B19" s="99">
        <v>192</v>
      </c>
      <c r="C19" s="101">
        <v>98</v>
      </c>
      <c r="D19" s="101">
        <v>94</v>
      </c>
      <c r="E19" s="21">
        <v>69</v>
      </c>
      <c r="F19" s="21">
        <v>33</v>
      </c>
      <c r="G19" s="21">
        <v>36</v>
      </c>
      <c r="H19" s="21">
        <v>84</v>
      </c>
      <c r="I19" s="21">
        <v>43</v>
      </c>
      <c r="J19" s="21">
        <v>41</v>
      </c>
      <c r="K19" s="21">
        <v>31</v>
      </c>
      <c r="L19" s="21">
        <v>16</v>
      </c>
      <c r="M19" s="21">
        <v>15</v>
      </c>
      <c r="N19" s="21">
        <v>4</v>
      </c>
      <c r="O19" s="21">
        <v>3</v>
      </c>
      <c r="P19" s="22">
        <v>1</v>
      </c>
      <c r="Q19" s="20">
        <v>2</v>
      </c>
      <c r="R19" s="21">
        <v>2</v>
      </c>
      <c r="S19" s="21">
        <v>0</v>
      </c>
      <c r="T19" s="21">
        <v>1</v>
      </c>
      <c r="U19" s="21">
        <v>1</v>
      </c>
      <c r="V19" s="21">
        <v>0</v>
      </c>
      <c r="W19" s="21">
        <v>1</v>
      </c>
      <c r="X19" s="21">
        <v>0</v>
      </c>
      <c r="Y19" s="21">
        <v>1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2">
        <v>0</v>
      </c>
    </row>
    <row r="20" spans="1:34" s="66" customFormat="1" ht="40" customHeight="1">
      <c r="A20" s="8" t="s">
        <v>21</v>
      </c>
      <c r="B20" s="102">
        <v>19</v>
      </c>
      <c r="C20" s="103">
        <v>10</v>
      </c>
      <c r="D20" s="103">
        <v>9</v>
      </c>
      <c r="E20" s="29">
        <v>8</v>
      </c>
      <c r="F20" s="29">
        <v>5</v>
      </c>
      <c r="G20" s="29">
        <v>3</v>
      </c>
      <c r="H20" s="29">
        <v>7</v>
      </c>
      <c r="I20" s="29">
        <v>5</v>
      </c>
      <c r="J20" s="29">
        <v>2</v>
      </c>
      <c r="K20" s="29">
        <v>3</v>
      </c>
      <c r="L20" s="29">
        <v>0</v>
      </c>
      <c r="M20" s="29">
        <v>3</v>
      </c>
      <c r="N20" s="29">
        <v>1</v>
      </c>
      <c r="O20" s="29">
        <v>0</v>
      </c>
      <c r="P20" s="30">
        <v>1</v>
      </c>
      <c r="Q20" s="28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30">
        <v>0</v>
      </c>
    </row>
    <row r="21" spans="1:34" s="66" customFormat="1" ht="40" customHeight="1">
      <c r="A21" s="13" t="s">
        <v>22</v>
      </c>
      <c r="B21" s="102">
        <v>23</v>
      </c>
      <c r="C21" s="103">
        <v>11</v>
      </c>
      <c r="D21" s="103">
        <v>12</v>
      </c>
      <c r="E21" s="29">
        <v>7</v>
      </c>
      <c r="F21" s="29">
        <v>4</v>
      </c>
      <c r="G21" s="29">
        <v>3</v>
      </c>
      <c r="H21" s="29">
        <v>6</v>
      </c>
      <c r="I21" s="29">
        <v>3</v>
      </c>
      <c r="J21" s="29">
        <v>3</v>
      </c>
      <c r="K21" s="29">
        <v>5</v>
      </c>
      <c r="L21" s="29">
        <v>2</v>
      </c>
      <c r="M21" s="29">
        <v>3</v>
      </c>
      <c r="N21" s="29">
        <v>4</v>
      </c>
      <c r="O21" s="29">
        <v>1</v>
      </c>
      <c r="P21" s="30">
        <v>3</v>
      </c>
      <c r="Q21" s="28">
        <v>1</v>
      </c>
      <c r="R21" s="29">
        <v>1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30">
        <v>0</v>
      </c>
    </row>
    <row r="22" spans="1:34" s="66" customFormat="1" ht="40" customHeight="1">
      <c r="A22" s="31" t="s">
        <v>23</v>
      </c>
      <c r="B22" s="99">
        <v>187</v>
      </c>
      <c r="C22" s="104">
        <v>103</v>
      </c>
      <c r="D22" s="104">
        <v>84</v>
      </c>
      <c r="E22" s="21">
        <v>79</v>
      </c>
      <c r="F22" s="21">
        <v>43</v>
      </c>
      <c r="G22" s="21">
        <v>36</v>
      </c>
      <c r="H22" s="21">
        <v>65</v>
      </c>
      <c r="I22" s="21">
        <v>33</v>
      </c>
      <c r="J22" s="21">
        <v>32</v>
      </c>
      <c r="K22" s="21">
        <v>29</v>
      </c>
      <c r="L22" s="21">
        <v>19</v>
      </c>
      <c r="M22" s="21">
        <v>10</v>
      </c>
      <c r="N22" s="21">
        <v>12</v>
      </c>
      <c r="O22" s="21">
        <v>6</v>
      </c>
      <c r="P22" s="22">
        <v>6</v>
      </c>
      <c r="Q22" s="20">
        <v>1</v>
      </c>
      <c r="R22" s="21">
        <v>1</v>
      </c>
      <c r="S22" s="21">
        <v>0</v>
      </c>
      <c r="T22" s="21">
        <v>1</v>
      </c>
      <c r="U22" s="21">
        <v>1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2">
        <v>0</v>
      </c>
    </row>
    <row r="23" spans="1:34" s="66" customFormat="1" ht="40" customHeight="1">
      <c r="A23" s="31" t="s">
        <v>24</v>
      </c>
      <c r="B23" s="99">
        <v>91</v>
      </c>
      <c r="C23" s="101">
        <v>50</v>
      </c>
      <c r="D23" s="101">
        <v>41</v>
      </c>
      <c r="E23" s="21">
        <v>27</v>
      </c>
      <c r="F23" s="21">
        <v>15</v>
      </c>
      <c r="G23" s="21">
        <v>12</v>
      </c>
      <c r="H23" s="21">
        <v>37</v>
      </c>
      <c r="I23" s="21">
        <v>18</v>
      </c>
      <c r="J23" s="21">
        <v>19</v>
      </c>
      <c r="K23" s="21">
        <v>21</v>
      </c>
      <c r="L23" s="21">
        <v>14</v>
      </c>
      <c r="M23" s="21">
        <v>7</v>
      </c>
      <c r="N23" s="21">
        <v>3</v>
      </c>
      <c r="O23" s="21">
        <v>1</v>
      </c>
      <c r="P23" s="22">
        <v>2</v>
      </c>
      <c r="Q23" s="20">
        <v>3</v>
      </c>
      <c r="R23" s="21">
        <v>2</v>
      </c>
      <c r="S23" s="21">
        <v>1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2">
        <v>0</v>
      </c>
    </row>
    <row r="24" spans="1:34" s="66" customFormat="1" ht="40" customHeight="1">
      <c r="A24" s="13" t="s">
        <v>25</v>
      </c>
      <c r="B24" s="102">
        <v>79</v>
      </c>
      <c r="C24" s="103">
        <v>48</v>
      </c>
      <c r="D24" s="103">
        <v>31</v>
      </c>
      <c r="E24" s="29">
        <v>34</v>
      </c>
      <c r="F24" s="29">
        <v>20</v>
      </c>
      <c r="G24" s="29">
        <v>14</v>
      </c>
      <c r="H24" s="29">
        <v>31</v>
      </c>
      <c r="I24" s="29">
        <v>19</v>
      </c>
      <c r="J24" s="29">
        <v>12</v>
      </c>
      <c r="K24" s="29">
        <v>12</v>
      </c>
      <c r="L24" s="29">
        <v>8</v>
      </c>
      <c r="M24" s="29">
        <v>4</v>
      </c>
      <c r="N24" s="29">
        <v>1</v>
      </c>
      <c r="O24" s="29">
        <v>0</v>
      </c>
      <c r="P24" s="30">
        <v>1</v>
      </c>
      <c r="Q24" s="28">
        <v>1</v>
      </c>
      <c r="R24" s="29">
        <v>1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30">
        <v>0</v>
      </c>
    </row>
    <row r="25" spans="1:34" s="66" customFormat="1" ht="40" customHeight="1">
      <c r="A25" s="13" t="s">
        <v>26</v>
      </c>
      <c r="B25" s="102">
        <v>20</v>
      </c>
      <c r="C25" s="103">
        <v>12</v>
      </c>
      <c r="D25" s="103">
        <v>8</v>
      </c>
      <c r="E25" s="29">
        <v>11</v>
      </c>
      <c r="F25" s="29">
        <v>8</v>
      </c>
      <c r="G25" s="29">
        <v>3</v>
      </c>
      <c r="H25" s="29">
        <v>7</v>
      </c>
      <c r="I25" s="29">
        <v>3</v>
      </c>
      <c r="J25" s="29">
        <v>4</v>
      </c>
      <c r="K25" s="29">
        <v>1</v>
      </c>
      <c r="L25" s="29">
        <v>1</v>
      </c>
      <c r="M25" s="29">
        <v>0</v>
      </c>
      <c r="N25" s="29">
        <v>1</v>
      </c>
      <c r="O25" s="29">
        <v>0</v>
      </c>
      <c r="P25" s="30">
        <v>1</v>
      </c>
      <c r="Q25" s="28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30">
        <v>0</v>
      </c>
    </row>
    <row r="26" spans="1:34" s="66" customFormat="1" ht="40" customHeight="1">
      <c r="A26" s="31" t="s">
        <v>27</v>
      </c>
      <c r="B26" s="99">
        <v>13</v>
      </c>
      <c r="C26" s="104">
        <v>8</v>
      </c>
      <c r="D26" s="104">
        <v>5</v>
      </c>
      <c r="E26" s="21">
        <v>2</v>
      </c>
      <c r="F26" s="21">
        <v>1</v>
      </c>
      <c r="G26" s="21">
        <v>1</v>
      </c>
      <c r="H26" s="21">
        <v>6</v>
      </c>
      <c r="I26" s="21">
        <v>4</v>
      </c>
      <c r="J26" s="21">
        <v>2</v>
      </c>
      <c r="K26" s="21">
        <v>3</v>
      </c>
      <c r="L26" s="21">
        <v>2</v>
      </c>
      <c r="M26" s="21">
        <v>1</v>
      </c>
      <c r="N26" s="21">
        <v>2</v>
      </c>
      <c r="O26" s="21">
        <v>1</v>
      </c>
      <c r="P26" s="22">
        <v>1</v>
      </c>
      <c r="Q26" s="20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2">
        <v>0</v>
      </c>
    </row>
    <row r="27" spans="1:34" s="66" customFormat="1" ht="40" customHeight="1">
      <c r="A27" s="31" t="s">
        <v>28</v>
      </c>
      <c r="B27" s="99">
        <v>30</v>
      </c>
      <c r="C27" s="101">
        <v>21</v>
      </c>
      <c r="D27" s="101">
        <v>9</v>
      </c>
      <c r="E27" s="21">
        <v>13</v>
      </c>
      <c r="F27" s="21">
        <v>8</v>
      </c>
      <c r="G27" s="21">
        <v>5</v>
      </c>
      <c r="H27" s="21">
        <v>11</v>
      </c>
      <c r="I27" s="21">
        <v>8</v>
      </c>
      <c r="J27" s="21">
        <v>3</v>
      </c>
      <c r="K27" s="21">
        <v>5</v>
      </c>
      <c r="L27" s="21">
        <v>5</v>
      </c>
      <c r="M27" s="21">
        <v>0</v>
      </c>
      <c r="N27" s="21">
        <v>1</v>
      </c>
      <c r="O27" s="21">
        <v>0</v>
      </c>
      <c r="P27" s="22">
        <v>1</v>
      </c>
      <c r="Q27" s="20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2">
        <v>0</v>
      </c>
    </row>
    <row r="28" spans="1:34" s="66" customFormat="1" ht="40" customHeight="1" thickBot="1">
      <c r="A28" s="32" t="s">
        <v>29</v>
      </c>
      <c r="B28" s="105">
        <v>61</v>
      </c>
      <c r="C28" s="106">
        <v>31</v>
      </c>
      <c r="D28" s="106">
        <v>30</v>
      </c>
      <c r="E28" s="34">
        <v>23</v>
      </c>
      <c r="F28" s="34">
        <v>12</v>
      </c>
      <c r="G28" s="34">
        <v>11</v>
      </c>
      <c r="H28" s="34">
        <v>15</v>
      </c>
      <c r="I28" s="34">
        <v>9</v>
      </c>
      <c r="J28" s="34">
        <v>6</v>
      </c>
      <c r="K28" s="34">
        <v>17</v>
      </c>
      <c r="L28" s="34">
        <v>9</v>
      </c>
      <c r="M28" s="34">
        <v>8</v>
      </c>
      <c r="N28" s="34">
        <v>2</v>
      </c>
      <c r="O28" s="34">
        <v>1</v>
      </c>
      <c r="P28" s="35">
        <v>1</v>
      </c>
      <c r="Q28" s="33">
        <v>0</v>
      </c>
      <c r="R28" s="34">
        <v>0</v>
      </c>
      <c r="S28" s="34">
        <v>0</v>
      </c>
      <c r="T28" s="34">
        <v>2</v>
      </c>
      <c r="U28" s="34">
        <v>0</v>
      </c>
      <c r="V28" s="34">
        <v>2</v>
      </c>
      <c r="W28" s="34">
        <v>2</v>
      </c>
      <c r="X28" s="34">
        <v>0</v>
      </c>
      <c r="Y28" s="34">
        <v>2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5">
        <v>0</v>
      </c>
    </row>
    <row r="29" spans="1:34" s="66" customFormat="1" ht="40" customHeight="1" thickTop="1">
      <c r="A29" s="36" t="s">
        <v>30</v>
      </c>
      <c r="B29" s="40">
        <f>B17</f>
        <v>558</v>
      </c>
      <c r="C29" s="21">
        <f t="shared" ref="C29:AH29" si="3">C17</f>
        <v>304</v>
      </c>
      <c r="D29" s="21">
        <f t="shared" si="3"/>
        <v>254</v>
      </c>
      <c r="E29" s="21">
        <f t="shared" si="3"/>
        <v>252</v>
      </c>
      <c r="F29" s="21">
        <f t="shared" si="3"/>
        <v>137</v>
      </c>
      <c r="G29" s="21">
        <f t="shared" si="3"/>
        <v>115</v>
      </c>
      <c r="H29" s="21">
        <f t="shared" si="3"/>
        <v>181</v>
      </c>
      <c r="I29" s="21">
        <f t="shared" si="3"/>
        <v>105</v>
      </c>
      <c r="J29" s="21">
        <f t="shared" si="3"/>
        <v>76</v>
      </c>
      <c r="K29" s="21">
        <f t="shared" si="3"/>
        <v>94</v>
      </c>
      <c r="L29" s="21">
        <f t="shared" si="3"/>
        <v>47</v>
      </c>
      <c r="M29" s="21">
        <f t="shared" si="3"/>
        <v>47</v>
      </c>
      <c r="N29" s="21">
        <f t="shared" si="3"/>
        <v>24</v>
      </c>
      <c r="O29" s="21">
        <f t="shared" si="3"/>
        <v>11</v>
      </c>
      <c r="P29" s="22">
        <f t="shared" si="3"/>
        <v>13</v>
      </c>
      <c r="Q29" s="20">
        <f t="shared" si="3"/>
        <v>2</v>
      </c>
      <c r="R29" s="21">
        <f t="shared" si="3"/>
        <v>1</v>
      </c>
      <c r="S29" s="21">
        <f t="shared" si="3"/>
        <v>1</v>
      </c>
      <c r="T29" s="21">
        <f t="shared" si="3"/>
        <v>5</v>
      </c>
      <c r="U29" s="21">
        <f t="shared" si="3"/>
        <v>3</v>
      </c>
      <c r="V29" s="21">
        <f t="shared" si="3"/>
        <v>2</v>
      </c>
      <c r="W29" s="21">
        <f t="shared" si="3"/>
        <v>0</v>
      </c>
      <c r="X29" s="21">
        <f t="shared" si="3"/>
        <v>0</v>
      </c>
      <c r="Y29" s="21">
        <f t="shared" si="3"/>
        <v>0</v>
      </c>
      <c r="Z29" s="21">
        <f t="shared" si="3"/>
        <v>0</v>
      </c>
      <c r="AA29" s="21">
        <f t="shared" si="3"/>
        <v>0</v>
      </c>
      <c r="AB29" s="21">
        <f t="shared" si="3"/>
        <v>0</v>
      </c>
      <c r="AC29" s="21">
        <f t="shared" si="3"/>
        <v>0</v>
      </c>
      <c r="AD29" s="21">
        <f t="shared" si="3"/>
        <v>0</v>
      </c>
      <c r="AE29" s="21">
        <f t="shared" si="3"/>
        <v>0</v>
      </c>
      <c r="AF29" s="21">
        <f t="shared" si="3"/>
        <v>0</v>
      </c>
      <c r="AG29" s="21">
        <f t="shared" si="3"/>
        <v>0</v>
      </c>
      <c r="AH29" s="22">
        <f t="shared" si="3"/>
        <v>0</v>
      </c>
    </row>
    <row r="30" spans="1:34" s="66" customFormat="1" ht="40" customHeight="1">
      <c r="A30" s="31" t="s">
        <v>31</v>
      </c>
      <c r="B30" s="40">
        <f>B13+B14</f>
        <v>1473</v>
      </c>
      <c r="C30" s="21">
        <f t="shared" ref="C30:AH30" si="4">C13+C14</f>
        <v>732</v>
      </c>
      <c r="D30" s="21">
        <f t="shared" si="4"/>
        <v>741</v>
      </c>
      <c r="E30" s="21">
        <f t="shared" si="4"/>
        <v>619</v>
      </c>
      <c r="F30" s="21">
        <f t="shared" si="4"/>
        <v>301</v>
      </c>
      <c r="G30" s="21">
        <f t="shared" si="4"/>
        <v>318</v>
      </c>
      <c r="H30" s="21">
        <f t="shared" si="4"/>
        <v>545</v>
      </c>
      <c r="I30" s="21">
        <f t="shared" si="4"/>
        <v>282</v>
      </c>
      <c r="J30" s="21">
        <f t="shared" si="4"/>
        <v>263</v>
      </c>
      <c r="K30" s="21">
        <f t="shared" si="4"/>
        <v>226</v>
      </c>
      <c r="L30" s="21">
        <f t="shared" si="4"/>
        <v>114</v>
      </c>
      <c r="M30" s="21">
        <f t="shared" si="4"/>
        <v>112</v>
      </c>
      <c r="N30" s="21">
        <f t="shared" si="4"/>
        <v>58</v>
      </c>
      <c r="O30" s="21">
        <f t="shared" si="4"/>
        <v>25</v>
      </c>
      <c r="P30" s="22">
        <f t="shared" si="4"/>
        <v>33</v>
      </c>
      <c r="Q30" s="20">
        <f t="shared" si="4"/>
        <v>19</v>
      </c>
      <c r="R30" s="21">
        <f t="shared" si="4"/>
        <v>6</v>
      </c>
      <c r="S30" s="21">
        <f t="shared" si="4"/>
        <v>13</v>
      </c>
      <c r="T30" s="21">
        <f t="shared" si="4"/>
        <v>5</v>
      </c>
      <c r="U30" s="21">
        <f t="shared" si="4"/>
        <v>3</v>
      </c>
      <c r="V30" s="21">
        <f t="shared" si="4"/>
        <v>2</v>
      </c>
      <c r="W30" s="21">
        <f t="shared" si="4"/>
        <v>0</v>
      </c>
      <c r="X30" s="21">
        <f t="shared" si="4"/>
        <v>0</v>
      </c>
      <c r="Y30" s="21">
        <f t="shared" si="4"/>
        <v>0</v>
      </c>
      <c r="Z30" s="21">
        <f t="shared" si="4"/>
        <v>1</v>
      </c>
      <c r="AA30" s="21">
        <f t="shared" si="4"/>
        <v>1</v>
      </c>
      <c r="AB30" s="21">
        <f t="shared" si="4"/>
        <v>0</v>
      </c>
      <c r="AC30" s="21">
        <f t="shared" si="4"/>
        <v>0</v>
      </c>
      <c r="AD30" s="21">
        <f t="shared" si="4"/>
        <v>0</v>
      </c>
      <c r="AE30" s="21">
        <f t="shared" si="4"/>
        <v>0</v>
      </c>
      <c r="AF30" s="21">
        <f t="shared" si="4"/>
        <v>0</v>
      </c>
      <c r="AG30" s="21">
        <f t="shared" si="4"/>
        <v>0</v>
      </c>
      <c r="AH30" s="22">
        <f t="shared" si="4"/>
        <v>0</v>
      </c>
    </row>
    <row r="31" spans="1:34" s="66" customFormat="1" ht="40" customHeight="1">
      <c r="A31" s="31" t="s">
        <v>32</v>
      </c>
      <c r="B31" s="40">
        <f>B10+B20</f>
        <v>857</v>
      </c>
      <c r="C31" s="21">
        <f t="shared" ref="C31:AH31" si="5">C10+C20</f>
        <v>437</v>
      </c>
      <c r="D31" s="21">
        <f t="shared" si="5"/>
        <v>420</v>
      </c>
      <c r="E31" s="21">
        <f t="shared" si="5"/>
        <v>353</v>
      </c>
      <c r="F31" s="21">
        <f t="shared" si="5"/>
        <v>191</v>
      </c>
      <c r="G31" s="21">
        <f t="shared" si="5"/>
        <v>162</v>
      </c>
      <c r="H31" s="21">
        <f t="shared" si="5"/>
        <v>335</v>
      </c>
      <c r="I31" s="21">
        <f t="shared" si="5"/>
        <v>167</v>
      </c>
      <c r="J31" s="21">
        <f t="shared" si="5"/>
        <v>168</v>
      </c>
      <c r="K31" s="21">
        <f t="shared" si="5"/>
        <v>122</v>
      </c>
      <c r="L31" s="21">
        <f t="shared" si="5"/>
        <v>63</v>
      </c>
      <c r="M31" s="21">
        <f t="shared" si="5"/>
        <v>59</v>
      </c>
      <c r="N31" s="21">
        <f t="shared" si="5"/>
        <v>32</v>
      </c>
      <c r="O31" s="21">
        <f t="shared" si="5"/>
        <v>12</v>
      </c>
      <c r="P31" s="22">
        <f t="shared" si="5"/>
        <v>20</v>
      </c>
      <c r="Q31" s="20">
        <f t="shared" si="5"/>
        <v>10</v>
      </c>
      <c r="R31" s="21">
        <f t="shared" si="5"/>
        <v>2</v>
      </c>
      <c r="S31" s="21">
        <f t="shared" si="5"/>
        <v>8</v>
      </c>
      <c r="T31" s="21">
        <f t="shared" si="5"/>
        <v>3</v>
      </c>
      <c r="U31" s="21">
        <f t="shared" si="5"/>
        <v>1</v>
      </c>
      <c r="V31" s="21">
        <f t="shared" si="5"/>
        <v>2</v>
      </c>
      <c r="W31" s="21">
        <f t="shared" si="5"/>
        <v>2</v>
      </c>
      <c r="X31" s="21">
        <f t="shared" si="5"/>
        <v>1</v>
      </c>
      <c r="Y31" s="21">
        <f t="shared" si="5"/>
        <v>1</v>
      </c>
      <c r="Z31" s="21">
        <f t="shared" si="5"/>
        <v>0</v>
      </c>
      <c r="AA31" s="21">
        <f t="shared" si="5"/>
        <v>0</v>
      </c>
      <c r="AB31" s="21">
        <f t="shared" si="5"/>
        <v>0</v>
      </c>
      <c r="AC31" s="21">
        <f t="shared" si="5"/>
        <v>0</v>
      </c>
      <c r="AD31" s="21">
        <f t="shared" si="5"/>
        <v>0</v>
      </c>
      <c r="AE31" s="21">
        <f t="shared" si="5"/>
        <v>0</v>
      </c>
      <c r="AF31" s="21">
        <f t="shared" si="5"/>
        <v>0</v>
      </c>
      <c r="AG31" s="21">
        <f t="shared" si="5"/>
        <v>0</v>
      </c>
      <c r="AH31" s="22">
        <f t="shared" si="5"/>
        <v>0</v>
      </c>
    </row>
    <row r="32" spans="1:34" s="66" customFormat="1" ht="40" customHeight="1">
      <c r="A32" s="31" t="s">
        <v>33</v>
      </c>
      <c r="B32" s="40">
        <f>B9+B16+B19+B21+B22+B23</f>
        <v>4109</v>
      </c>
      <c r="C32" s="21">
        <f t="shared" ref="C32:AH32" si="6">C9+C16+C19+C21+C22+C23</f>
        <v>2179</v>
      </c>
      <c r="D32" s="21">
        <f t="shared" si="6"/>
        <v>1930</v>
      </c>
      <c r="E32" s="21">
        <f t="shared" si="6"/>
        <v>1887</v>
      </c>
      <c r="F32" s="21">
        <f t="shared" si="6"/>
        <v>986</v>
      </c>
      <c r="G32" s="21">
        <f t="shared" si="6"/>
        <v>901</v>
      </c>
      <c r="H32" s="21">
        <f t="shared" si="6"/>
        <v>1435</v>
      </c>
      <c r="I32" s="21">
        <f t="shared" si="6"/>
        <v>759</v>
      </c>
      <c r="J32" s="21">
        <f t="shared" si="6"/>
        <v>676</v>
      </c>
      <c r="K32" s="21">
        <f t="shared" si="6"/>
        <v>586</v>
      </c>
      <c r="L32" s="21">
        <f t="shared" si="6"/>
        <v>320</v>
      </c>
      <c r="M32" s="21">
        <f t="shared" si="6"/>
        <v>266</v>
      </c>
      <c r="N32" s="21">
        <f t="shared" si="6"/>
        <v>136</v>
      </c>
      <c r="O32" s="21">
        <f t="shared" si="6"/>
        <v>75</v>
      </c>
      <c r="P32" s="22">
        <f t="shared" si="6"/>
        <v>61</v>
      </c>
      <c r="Q32" s="20">
        <f t="shared" si="6"/>
        <v>40</v>
      </c>
      <c r="R32" s="21">
        <f t="shared" si="6"/>
        <v>22</v>
      </c>
      <c r="S32" s="21">
        <f t="shared" si="6"/>
        <v>18</v>
      </c>
      <c r="T32" s="21">
        <f t="shared" si="6"/>
        <v>15</v>
      </c>
      <c r="U32" s="21">
        <f t="shared" si="6"/>
        <v>11</v>
      </c>
      <c r="V32" s="21">
        <f t="shared" si="6"/>
        <v>4</v>
      </c>
      <c r="W32" s="21">
        <f t="shared" si="6"/>
        <v>5</v>
      </c>
      <c r="X32" s="21">
        <f t="shared" si="6"/>
        <v>1</v>
      </c>
      <c r="Y32" s="21">
        <f t="shared" si="6"/>
        <v>4</v>
      </c>
      <c r="Z32" s="21">
        <f t="shared" si="6"/>
        <v>3</v>
      </c>
      <c r="AA32" s="21">
        <f t="shared" si="6"/>
        <v>3</v>
      </c>
      <c r="AB32" s="21">
        <f t="shared" si="6"/>
        <v>0</v>
      </c>
      <c r="AC32" s="21">
        <f t="shared" si="6"/>
        <v>2</v>
      </c>
      <c r="AD32" s="21">
        <f t="shared" si="6"/>
        <v>2</v>
      </c>
      <c r="AE32" s="21">
        <f t="shared" si="6"/>
        <v>0</v>
      </c>
      <c r="AF32" s="21">
        <f t="shared" si="6"/>
        <v>0</v>
      </c>
      <c r="AG32" s="21">
        <f t="shared" si="6"/>
        <v>0</v>
      </c>
      <c r="AH32" s="22">
        <f t="shared" si="6"/>
        <v>0</v>
      </c>
    </row>
    <row r="33" spans="1:34" s="66" customFormat="1" ht="40" customHeight="1">
      <c r="A33" s="31" t="s">
        <v>34</v>
      </c>
      <c r="B33" s="40">
        <f>B12+B15+B18+B24+B25</f>
        <v>657</v>
      </c>
      <c r="C33" s="21">
        <f t="shared" ref="C33:AH33" si="7">C12+C15+C18+C24+C25</f>
        <v>359</v>
      </c>
      <c r="D33" s="21">
        <f t="shared" si="7"/>
        <v>298</v>
      </c>
      <c r="E33" s="21">
        <f t="shared" si="7"/>
        <v>249</v>
      </c>
      <c r="F33" s="21">
        <f t="shared" si="7"/>
        <v>151</v>
      </c>
      <c r="G33" s="21">
        <f t="shared" si="7"/>
        <v>98</v>
      </c>
      <c r="H33" s="21">
        <f t="shared" si="7"/>
        <v>241</v>
      </c>
      <c r="I33" s="21">
        <f t="shared" si="7"/>
        <v>122</v>
      </c>
      <c r="J33" s="21">
        <f t="shared" si="7"/>
        <v>119</v>
      </c>
      <c r="K33" s="21">
        <f t="shared" si="7"/>
        <v>123</v>
      </c>
      <c r="L33" s="21">
        <f t="shared" si="7"/>
        <v>67</v>
      </c>
      <c r="M33" s="21">
        <f t="shared" si="7"/>
        <v>56</v>
      </c>
      <c r="N33" s="21">
        <f t="shared" si="7"/>
        <v>33</v>
      </c>
      <c r="O33" s="21">
        <f t="shared" si="7"/>
        <v>12</v>
      </c>
      <c r="P33" s="22">
        <f t="shared" si="7"/>
        <v>21</v>
      </c>
      <c r="Q33" s="20">
        <f t="shared" si="7"/>
        <v>7</v>
      </c>
      <c r="R33" s="21">
        <f t="shared" si="7"/>
        <v>5</v>
      </c>
      <c r="S33" s="21">
        <f t="shared" si="7"/>
        <v>2</v>
      </c>
      <c r="T33" s="21">
        <f t="shared" si="7"/>
        <v>4</v>
      </c>
      <c r="U33" s="21">
        <f t="shared" si="7"/>
        <v>2</v>
      </c>
      <c r="V33" s="21">
        <f t="shared" si="7"/>
        <v>2</v>
      </c>
      <c r="W33" s="21">
        <f t="shared" si="7"/>
        <v>0</v>
      </c>
      <c r="X33" s="21">
        <f t="shared" si="7"/>
        <v>0</v>
      </c>
      <c r="Y33" s="21">
        <f t="shared" si="7"/>
        <v>0</v>
      </c>
      <c r="Z33" s="21">
        <f t="shared" si="7"/>
        <v>0</v>
      </c>
      <c r="AA33" s="21">
        <f t="shared" si="7"/>
        <v>0</v>
      </c>
      <c r="AB33" s="21">
        <f t="shared" si="7"/>
        <v>0</v>
      </c>
      <c r="AC33" s="21">
        <f t="shared" si="7"/>
        <v>0</v>
      </c>
      <c r="AD33" s="21">
        <f t="shared" si="7"/>
        <v>0</v>
      </c>
      <c r="AE33" s="21">
        <f t="shared" si="7"/>
        <v>0</v>
      </c>
      <c r="AF33" s="21">
        <f t="shared" si="7"/>
        <v>0</v>
      </c>
      <c r="AG33" s="21">
        <f t="shared" si="7"/>
        <v>0</v>
      </c>
      <c r="AH33" s="22">
        <f t="shared" si="7"/>
        <v>0</v>
      </c>
    </row>
    <row r="34" spans="1:34" s="66" customFormat="1" ht="40" customHeight="1">
      <c r="A34" s="43" t="s">
        <v>35</v>
      </c>
      <c r="B34" s="44">
        <f>B11+B26+B27+B28</f>
        <v>448</v>
      </c>
      <c r="C34" s="25">
        <f t="shared" ref="C34:AH34" si="8">C11+C26+C27+C28</f>
        <v>254</v>
      </c>
      <c r="D34" s="25">
        <f t="shared" si="8"/>
        <v>194</v>
      </c>
      <c r="E34" s="25">
        <f t="shared" si="8"/>
        <v>176</v>
      </c>
      <c r="F34" s="25">
        <f t="shared" si="8"/>
        <v>100</v>
      </c>
      <c r="G34" s="25">
        <f t="shared" si="8"/>
        <v>76</v>
      </c>
      <c r="H34" s="25">
        <f t="shared" si="8"/>
        <v>157</v>
      </c>
      <c r="I34" s="25">
        <f t="shared" si="8"/>
        <v>88</v>
      </c>
      <c r="J34" s="25">
        <f t="shared" si="8"/>
        <v>69</v>
      </c>
      <c r="K34" s="25">
        <f t="shared" si="8"/>
        <v>84</v>
      </c>
      <c r="L34" s="25">
        <f t="shared" si="8"/>
        <v>53</v>
      </c>
      <c r="M34" s="25">
        <f t="shared" si="8"/>
        <v>31</v>
      </c>
      <c r="N34" s="25">
        <f t="shared" si="8"/>
        <v>21</v>
      </c>
      <c r="O34" s="25">
        <f t="shared" si="8"/>
        <v>10</v>
      </c>
      <c r="P34" s="26">
        <f t="shared" si="8"/>
        <v>11</v>
      </c>
      <c r="Q34" s="24">
        <f t="shared" si="8"/>
        <v>4</v>
      </c>
      <c r="R34" s="25">
        <f t="shared" si="8"/>
        <v>2</v>
      </c>
      <c r="S34" s="25">
        <f t="shared" si="8"/>
        <v>2</v>
      </c>
      <c r="T34" s="25">
        <f t="shared" si="8"/>
        <v>3</v>
      </c>
      <c r="U34" s="25">
        <f t="shared" si="8"/>
        <v>0</v>
      </c>
      <c r="V34" s="25">
        <f t="shared" si="8"/>
        <v>3</v>
      </c>
      <c r="W34" s="25">
        <f t="shared" si="8"/>
        <v>3</v>
      </c>
      <c r="X34" s="25">
        <f t="shared" si="8"/>
        <v>1</v>
      </c>
      <c r="Y34" s="25">
        <f t="shared" si="8"/>
        <v>2</v>
      </c>
      <c r="Z34" s="25">
        <f t="shared" si="8"/>
        <v>0</v>
      </c>
      <c r="AA34" s="25">
        <f t="shared" si="8"/>
        <v>0</v>
      </c>
      <c r="AB34" s="25">
        <f t="shared" si="8"/>
        <v>0</v>
      </c>
      <c r="AC34" s="25">
        <f t="shared" si="8"/>
        <v>0</v>
      </c>
      <c r="AD34" s="25">
        <f t="shared" si="8"/>
        <v>0</v>
      </c>
      <c r="AE34" s="25">
        <f t="shared" si="8"/>
        <v>0</v>
      </c>
      <c r="AF34" s="25">
        <f t="shared" si="8"/>
        <v>0</v>
      </c>
      <c r="AG34" s="25">
        <f t="shared" si="8"/>
        <v>0</v>
      </c>
      <c r="AH34" s="26">
        <f t="shared" si="8"/>
        <v>0</v>
      </c>
    </row>
    <row r="35" spans="1:34">
      <c r="B35" s="107"/>
      <c r="C35" s="107"/>
      <c r="D35" s="107"/>
      <c r="E35" s="107">
        <f t="shared" ref="E35:AD35" si="9">IF(ISERROR(IF(E7+E8=E6,,"error")),"",)</f>
        <v>0</v>
      </c>
      <c r="F35" s="107">
        <f t="shared" si="9"/>
        <v>0</v>
      </c>
      <c r="G35" s="107">
        <f t="shared" si="9"/>
        <v>0</v>
      </c>
      <c r="H35" s="107">
        <f t="shared" si="9"/>
        <v>0</v>
      </c>
      <c r="I35" s="107">
        <f t="shared" si="9"/>
        <v>0</v>
      </c>
      <c r="J35" s="107">
        <f t="shared" si="9"/>
        <v>0</v>
      </c>
      <c r="K35" s="107">
        <f t="shared" si="9"/>
        <v>0</v>
      </c>
      <c r="L35" s="107">
        <f t="shared" si="9"/>
        <v>0</v>
      </c>
      <c r="M35" s="107">
        <f t="shared" si="9"/>
        <v>0</v>
      </c>
      <c r="N35" s="107">
        <f t="shared" si="9"/>
        <v>0</v>
      </c>
      <c r="O35" s="107">
        <f t="shared" si="9"/>
        <v>0</v>
      </c>
      <c r="P35" s="107">
        <f t="shared" si="9"/>
        <v>0</v>
      </c>
      <c r="Q35" s="107">
        <f t="shared" si="9"/>
        <v>0</v>
      </c>
      <c r="R35" s="107">
        <f t="shared" si="9"/>
        <v>0</v>
      </c>
      <c r="S35" s="107">
        <f t="shared" si="9"/>
        <v>0</v>
      </c>
      <c r="T35" s="107">
        <f t="shared" si="9"/>
        <v>0</v>
      </c>
      <c r="U35" s="107">
        <f t="shared" si="9"/>
        <v>0</v>
      </c>
      <c r="V35" s="107">
        <f t="shared" si="9"/>
        <v>0</v>
      </c>
      <c r="W35" s="107">
        <f t="shared" si="9"/>
        <v>0</v>
      </c>
      <c r="X35" s="107">
        <f t="shared" si="9"/>
        <v>0</v>
      </c>
      <c r="Y35" s="107">
        <f t="shared" si="9"/>
        <v>0</v>
      </c>
      <c r="Z35" s="108">
        <f t="shared" si="9"/>
        <v>0</v>
      </c>
      <c r="AA35" s="108">
        <f t="shared" si="9"/>
        <v>0</v>
      </c>
      <c r="AB35" s="108">
        <f t="shared" si="9"/>
        <v>0</v>
      </c>
      <c r="AC35" s="108">
        <f t="shared" si="9"/>
        <v>0</v>
      </c>
      <c r="AD35" s="108">
        <f t="shared" si="9"/>
        <v>0</v>
      </c>
      <c r="AE35" s="108"/>
      <c r="AF35" s="108"/>
      <c r="AG35" s="108"/>
      <c r="AH35" s="108"/>
    </row>
  </sheetData>
  <mergeCells count="13">
    <mergeCell ref="Z4:AB4"/>
    <mergeCell ref="AC4:AE4"/>
    <mergeCell ref="AF4:AH4"/>
    <mergeCell ref="AG3:AH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1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6" min="2" max="9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330A-F762-40BB-BB5C-5768B4F93F2E}">
  <dimension ref="A1:AN36"/>
  <sheetViews>
    <sheetView view="pageBreakPreview" zoomScale="91" zoomScaleNormal="75" zoomScaleSheetLayoutView="91" workbookViewId="0">
      <pane xSplit="1" topLeftCell="B1" activePane="topRight" state="frozen"/>
      <selection activeCell="A3" sqref="A3"/>
      <selection pane="topRight" activeCell="A3" sqref="A3"/>
    </sheetView>
  </sheetViews>
  <sheetFormatPr defaultColWidth="8.08984375" defaultRowHeight="14.5"/>
  <cols>
    <col min="1" max="1" width="13.7265625" style="1" customWidth="1"/>
    <col min="2" max="2" width="8.453125" style="1" customWidth="1"/>
    <col min="3" max="4" width="7.36328125" style="1" customWidth="1"/>
    <col min="5" max="6" width="5.453125" style="1" customWidth="1"/>
    <col min="7" max="7" width="6.08984375" style="1" customWidth="1"/>
    <col min="8" max="19" width="6.453125" style="1" customWidth="1"/>
    <col min="20" max="40" width="6.26953125" style="1" customWidth="1"/>
    <col min="41" max="16384" width="8.08984375" style="1"/>
  </cols>
  <sheetData>
    <row r="1" spans="1:40" ht="0.75" customHeight="1"/>
    <row r="2" spans="1:40" ht="0.75" customHeight="1"/>
    <row r="3" spans="1:40" ht="21.5">
      <c r="A3" s="109" t="s">
        <v>69</v>
      </c>
      <c r="B3" s="3"/>
      <c r="C3" s="3"/>
      <c r="D3" s="3"/>
      <c r="E3" s="3"/>
      <c r="F3" s="3"/>
      <c r="G3" s="3"/>
      <c r="H3" s="3"/>
      <c r="I3" s="3"/>
      <c r="S3" s="5"/>
      <c r="AM3" s="6" t="s">
        <v>57</v>
      </c>
      <c r="AN3" s="6"/>
    </row>
    <row r="4" spans="1:40" s="60" customFormat="1" ht="39.75" customHeight="1">
      <c r="A4" s="86" t="s">
        <v>2</v>
      </c>
      <c r="B4" s="88" t="s">
        <v>7</v>
      </c>
      <c r="C4" s="88"/>
      <c r="D4" s="89"/>
      <c r="E4" s="87" t="s">
        <v>70</v>
      </c>
      <c r="F4" s="88"/>
      <c r="G4" s="89"/>
      <c r="H4" s="87" t="s">
        <v>71</v>
      </c>
      <c r="I4" s="88"/>
      <c r="J4" s="89"/>
      <c r="K4" s="87" t="s">
        <v>72</v>
      </c>
      <c r="L4" s="88"/>
      <c r="M4" s="89"/>
      <c r="N4" s="87" t="s">
        <v>73</v>
      </c>
      <c r="O4" s="88"/>
      <c r="P4" s="89"/>
      <c r="Q4" s="87" t="s">
        <v>74</v>
      </c>
      <c r="R4" s="88"/>
      <c r="S4" s="89"/>
      <c r="T4" s="87" t="s">
        <v>75</v>
      </c>
      <c r="U4" s="88"/>
      <c r="V4" s="89"/>
      <c r="W4" s="87" t="s">
        <v>76</v>
      </c>
      <c r="X4" s="88"/>
      <c r="Y4" s="89"/>
      <c r="Z4" s="87" t="s">
        <v>77</v>
      </c>
      <c r="AA4" s="88"/>
      <c r="AB4" s="89"/>
      <c r="AC4" s="87" t="s">
        <v>78</v>
      </c>
      <c r="AD4" s="88"/>
      <c r="AE4" s="89"/>
      <c r="AF4" s="87" t="s">
        <v>79</v>
      </c>
      <c r="AG4" s="88"/>
      <c r="AH4" s="89"/>
      <c r="AI4" s="87" t="s">
        <v>80</v>
      </c>
      <c r="AJ4" s="88"/>
      <c r="AK4" s="89"/>
      <c r="AL4" s="110" t="s">
        <v>81</v>
      </c>
      <c r="AM4" s="111"/>
      <c r="AN4" s="112"/>
    </row>
    <row r="5" spans="1:40" s="60" customFormat="1" ht="20.149999999999999" customHeight="1">
      <c r="A5" s="90"/>
      <c r="B5" s="14" t="s">
        <v>68</v>
      </c>
      <c r="C5" s="98" t="s">
        <v>5</v>
      </c>
      <c r="D5" s="13" t="s">
        <v>6</v>
      </c>
      <c r="E5" s="13" t="s">
        <v>4</v>
      </c>
      <c r="F5" s="98" t="s">
        <v>5</v>
      </c>
      <c r="G5" s="13" t="s">
        <v>6</v>
      </c>
      <c r="H5" s="13" t="s">
        <v>4</v>
      </c>
      <c r="I5" s="98" t="s">
        <v>5</v>
      </c>
      <c r="J5" s="13" t="s">
        <v>6</v>
      </c>
      <c r="K5" s="13" t="s">
        <v>4</v>
      </c>
      <c r="L5" s="98" t="s">
        <v>5</v>
      </c>
      <c r="M5" s="13" t="s">
        <v>6</v>
      </c>
      <c r="N5" s="13" t="s">
        <v>4</v>
      </c>
      <c r="O5" s="13" t="s">
        <v>5</v>
      </c>
      <c r="P5" s="13" t="s">
        <v>6</v>
      </c>
      <c r="Q5" s="13" t="s">
        <v>4</v>
      </c>
      <c r="R5" s="13" t="s">
        <v>5</v>
      </c>
      <c r="S5" s="13" t="s">
        <v>6</v>
      </c>
      <c r="T5" s="13" t="s">
        <v>4</v>
      </c>
      <c r="U5" s="13" t="s">
        <v>5</v>
      </c>
      <c r="V5" s="13" t="s">
        <v>6</v>
      </c>
      <c r="W5" s="13" t="s">
        <v>4</v>
      </c>
      <c r="X5" s="13" t="s">
        <v>5</v>
      </c>
      <c r="Y5" s="13" t="s">
        <v>6</v>
      </c>
      <c r="Z5" s="13" t="s">
        <v>4</v>
      </c>
      <c r="AA5" s="13" t="s">
        <v>5</v>
      </c>
      <c r="AB5" s="13" t="s">
        <v>6</v>
      </c>
      <c r="AC5" s="13" t="s">
        <v>4</v>
      </c>
      <c r="AD5" s="13" t="s">
        <v>5</v>
      </c>
      <c r="AE5" s="13" t="s">
        <v>6</v>
      </c>
      <c r="AF5" s="13" t="s">
        <v>4</v>
      </c>
      <c r="AG5" s="13" t="s">
        <v>5</v>
      </c>
      <c r="AH5" s="13" t="s">
        <v>6</v>
      </c>
      <c r="AI5" s="13" t="s">
        <v>4</v>
      </c>
      <c r="AJ5" s="13" t="s">
        <v>5</v>
      </c>
      <c r="AK5" s="13" t="s">
        <v>6</v>
      </c>
      <c r="AL5" s="13" t="s">
        <v>4</v>
      </c>
      <c r="AM5" s="13" t="s">
        <v>5</v>
      </c>
      <c r="AN5" s="13" t="s">
        <v>6</v>
      </c>
    </row>
    <row r="6" spans="1:40" s="66" customFormat="1" ht="40" customHeight="1">
      <c r="A6" s="15" t="s">
        <v>7</v>
      </c>
      <c r="B6" s="113">
        <f t="shared" ref="B6:D6" si="0">B7+B8</f>
        <v>8102</v>
      </c>
      <c r="C6" s="104">
        <f t="shared" si="0"/>
        <v>4265</v>
      </c>
      <c r="D6" s="104">
        <f t="shared" si="0"/>
        <v>3837</v>
      </c>
      <c r="E6" s="93">
        <v>26</v>
      </c>
      <c r="F6" s="93">
        <v>17</v>
      </c>
      <c r="G6" s="93">
        <v>9</v>
      </c>
      <c r="H6" s="93">
        <v>30</v>
      </c>
      <c r="I6" s="93">
        <v>15</v>
      </c>
      <c r="J6" s="93">
        <v>15</v>
      </c>
      <c r="K6" s="93">
        <v>84</v>
      </c>
      <c r="L6" s="93">
        <v>40</v>
      </c>
      <c r="M6" s="93">
        <v>44</v>
      </c>
      <c r="N6" s="93">
        <v>562</v>
      </c>
      <c r="O6" s="93">
        <v>267</v>
      </c>
      <c r="P6" s="93">
        <v>295</v>
      </c>
      <c r="Q6" s="93">
        <v>3089</v>
      </c>
      <c r="R6" s="93">
        <v>1506</v>
      </c>
      <c r="S6" s="94">
        <v>1583</v>
      </c>
      <c r="T6" s="92">
        <v>3424</v>
      </c>
      <c r="U6" s="93">
        <v>1853</v>
      </c>
      <c r="V6" s="93">
        <v>1571</v>
      </c>
      <c r="W6" s="93">
        <v>817</v>
      </c>
      <c r="X6" s="93">
        <v>524</v>
      </c>
      <c r="Y6" s="93">
        <v>293</v>
      </c>
      <c r="Z6" s="93">
        <v>64</v>
      </c>
      <c r="AA6" s="93">
        <v>41</v>
      </c>
      <c r="AB6" s="93">
        <v>23</v>
      </c>
      <c r="AC6" s="93">
        <v>6</v>
      </c>
      <c r="AD6" s="93">
        <v>2</v>
      </c>
      <c r="AE6" s="93">
        <v>4</v>
      </c>
      <c r="AF6" s="93">
        <v>0</v>
      </c>
      <c r="AG6" s="93">
        <v>0</v>
      </c>
      <c r="AH6" s="93">
        <v>0</v>
      </c>
      <c r="AI6" s="93">
        <v>0</v>
      </c>
      <c r="AJ6" s="93">
        <v>0</v>
      </c>
      <c r="AK6" s="93">
        <v>0</v>
      </c>
      <c r="AL6" s="93">
        <v>702</v>
      </c>
      <c r="AM6" s="93">
        <v>339</v>
      </c>
      <c r="AN6" s="94">
        <v>363</v>
      </c>
    </row>
    <row r="7" spans="1:40" s="66" customFormat="1" ht="40" customHeight="1">
      <c r="A7" s="19" t="s">
        <v>8</v>
      </c>
      <c r="B7" s="99">
        <f t="shared" ref="B7:D7" si="1">SUM(B9:B19)</f>
        <v>7579</v>
      </c>
      <c r="C7" s="100">
        <f t="shared" si="1"/>
        <v>3971</v>
      </c>
      <c r="D7" s="100">
        <f t="shared" si="1"/>
        <v>3608</v>
      </c>
      <c r="E7" s="21">
        <f t="shared" ref="E7:AN7" si="2">SUM(E9:E19)</f>
        <v>24</v>
      </c>
      <c r="F7" s="21">
        <f t="shared" si="2"/>
        <v>16</v>
      </c>
      <c r="G7" s="21">
        <f t="shared" si="2"/>
        <v>8</v>
      </c>
      <c r="H7" s="21">
        <f t="shared" si="2"/>
        <v>30</v>
      </c>
      <c r="I7" s="21">
        <f t="shared" si="2"/>
        <v>15</v>
      </c>
      <c r="J7" s="21">
        <f t="shared" si="2"/>
        <v>15</v>
      </c>
      <c r="K7" s="21">
        <f t="shared" si="2"/>
        <v>74</v>
      </c>
      <c r="L7" s="21">
        <f t="shared" si="2"/>
        <v>34</v>
      </c>
      <c r="M7" s="21">
        <f t="shared" si="2"/>
        <v>40</v>
      </c>
      <c r="N7" s="21">
        <f t="shared" si="2"/>
        <v>522</v>
      </c>
      <c r="O7" s="21">
        <f t="shared" si="2"/>
        <v>246</v>
      </c>
      <c r="P7" s="21">
        <f t="shared" si="2"/>
        <v>276</v>
      </c>
      <c r="Q7" s="21">
        <f t="shared" si="2"/>
        <v>2902</v>
      </c>
      <c r="R7" s="21">
        <f t="shared" si="2"/>
        <v>1412</v>
      </c>
      <c r="S7" s="22">
        <f t="shared" si="2"/>
        <v>1490</v>
      </c>
      <c r="T7" s="20">
        <f t="shared" si="2"/>
        <v>3198</v>
      </c>
      <c r="U7" s="21">
        <f t="shared" si="2"/>
        <v>1718</v>
      </c>
      <c r="V7" s="21">
        <f t="shared" si="2"/>
        <v>1480</v>
      </c>
      <c r="W7" s="21">
        <f t="shared" si="2"/>
        <v>761</v>
      </c>
      <c r="X7" s="21">
        <f t="shared" si="2"/>
        <v>488</v>
      </c>
      <c r="Y7" s="21">
        <f t="shared" si="2"/>
        <v>273</v>
      </c>
      <c r="Z7" s="21">
        <f t="shared" si="2"/>
        <v>63</v>
      </c>
      <c r="AA7" s="21">
        <f t="shared" si="2"/>
        <v>40</v>
      </c>
      <c r="AB7" s="21">
        <f t="shared" si="2"/>
        <v>23</v>
      </c>
      <c r="AC7" s="21">
        <f t="shared" si="2"/>
        <v>5</v>
      </c>
      <c r="AD7" s="21">
        <f t="shared" si="2"/>
        <v>2</v>
      </c>
      <c r="AE7" s="21">
        <f t="shared" si="2"/>
        <v>3</v>
      </c>
      <c r="AF7" s="21">
        <f t="shared" si="2"/>
        <v>0</v>
      </c>
      <c r="AG7" s="21">
        <f t="shared" si="2"/>
        <v>0</v>
      </c>
      <c r="AH7" s="21">
        <f t="shared" si="2"/>
        <v>0</v>
      </c>
      <c r="AI7" s="21">
        <f t="shared" si="2"/>
        <v>0</v>
      </c>
      <c r="AJ7" s="21">
        <f t="shared" si="2"/>
        <v>0</v>
      </c>
      <c r="AK7" s="21">
        <f t="shared" si="2"/>
        <v>0</v>
      </c>
      <c r="AL7" s="21">
        <f t="shared" si="2"/>
        <v>650</v>
      </c>
      <c r="AM7" s="21">
        <f t="shared" si="2"/>
        <v>311</v>
      </c>
      <c r="AN7" s="22">
        <f t="shared" si="2"/>
        <v>339</v>
      </c>
    </row>
    <row r="8" spans="1:40" s="66" customFormat="1" ht="40" customHeight="1">
      <c r="A8" s="23" t="s">
        <v>9</v>
      </c>
      <c r="B8" s="114">
        <f t="shared" ref="B8:AN8" si="3">SUM(B20:B28)</f>
        <v>523</v>
      </c>
      <c r="C8" s="101">
        <f t="shared" si="3"/>
        <v>294</v>
      </c>
      <c r="D8" s="101">
        <f t="shared" si="3"/>
        <v>229</v>
      </c>
      <c r="E8" s="25">
        <f t="shared" si="3"/>
        <v>2</v>
      </c>
      <c r="F8" s="25">
        <f t="shared" si="3"/>
        <v>1</v>
      </c>
      <c r="G8" s="25">
        <f t="shared" si="3"/>
        <v>1</v>
      </c>
      <c r="H8" s="25">
        <f t="shared" si="3"/>
        <v>0</v>
      </c>
      <c r="I8" s="25">
        <f t="shared" si="3"/>
        <v>0</v>
      </c>
      <c r="J8" s="25">
        <f t="shared" si="3"/>
        <v>0</v>
      </c>
      <c r="K8" s="25">
        <f t="shared" si="3"/>
        <v>10</v>
      </c>
      <c r="L8" s="25">
        <f t="shared" si="3"/>
        <v>6</v>
      </c>
      <c r="M8" s="25">
        <f t="shared" si="3"/>
        <v>4</v>
      </c>
      <c r="N8" s="25">
        <f t="shared" si="3"/>
        <v>40</v>
      </c>
      <c r="O8" s="25">
        <f t="shared" si="3"/>
        <v>21</v>
      </c>
      <c r="P8" s="25">
        <f t="shared" si="3"/>
        <v>19</v>
      </c>
      <c r="Q8" s="25">
        <f t="shared" si="3"/>
        <v>187</v>
      </c>
      <c r="R8" s="25">
        <f t="shared" si="3"/>
        <v>94</v>
      </c>
      <c r="S8" s="26">
        <f t="shared" si="3"/>
        <v>93</v>
      </c>
      <c r="T8" s="24">
        <f t="shared" si="3"/>
        <v>226</v>
      </c>
      <c r="U8" s="25">
        <f t="shared" si="3"/>
        <v>135</v>
      </c>
      <c r="V8" s="25">
        <f t="shared" si="3"/>
        <v>91</v>
      </c>
      <c r="W8" s="25">
        <f t="shared" si="3"/>
        <v>56</v>
      </c>
      <c r="X8" s="25">
        <f t="shared" si="3"/>
        <v>36</v>
      </c>
      <c r="Y8" s="25">
        <f t="shared" si="3"/>
        <v>20</v>
      </c>
      <c r="Z8" s="25">
        <f t="shared" si="3"/>
        <v>1</v>
      </c>
      <c r="AA8" s="25">
        <f t="shared" si="3"/>
        <v>1</v>
      </c>
      <c r="AB8" s="25">
        <f t="shared" si="3"/>
        <v>0</v>
      </c>
      <c r="AC8" s="25">
        <f t="shared" si="3"/>
        <v>1</v>
      </c>
      <c r="AD8" s="25">
        <f t="shared" si="3"/>
        <v>0</v>
      </c>
      <c r="AE8" s="25">
        <f t="shared" si="3"/>
        <v>1</v>
      </c>
      <c r="AF8" s="25">
        <f t="shared" si="3"/>
        <v>0</v>
      </c>
      <c r="AG8" s="25">
        <f t="shared" si="3"/>
        <v>0</v>
      </c>
      <c r="AH8" s="25">
        <f t="shared" si="3"/>
        <v>0</v>
      </c>
      <c r="AI8" s="25">
        <f t="shared" si="3"/>
        <v>0</v>
      </c>
      <c r="AJ8" s="25">
        <f t="shared" si="3"/>
        <v>0</v>
      </c>
      <c r="AK8" s="25">
        <f t="shared" si="3"/>
        <v>0</v>
      </c>
      <c r="AL8" s="25">
        <f t="shared" si="3"/>
        <v>52</v>
      </c>
      <c r="AM8" s="25">
        <f t="shared" si="3"/>
        <v>28</v>
      </c>
      <c r="AN8" s="26">
        <f t="shared" si="3"/>
        <v>24</v>
      </c>
    </row>
    <row r="9" spans="1:40" s="66" customFormat="1" ht="40" customHeight="1">
      <c r="A9" s="19" t="s">
        <v>10</v>
      </c>
      <c r="B9" s="99">
        <v>3437</v>
      </c>
      <c r="C9" s="100">
        <v>1825</v>
      </c>
      <c r="D9" s="100">
        <v>1612</v>
      </c>
      <c r="E9" s="21">
        <v>12</v>
      </c>
      <c r="F9" s="21">
        <v>9</v>
      </c>
      <c r="G9" s="21">
        <v>3</v>
      </c>
      <c r="H9" s="21">
        <v>16</v>
      </c>
      <c r="I9" s="21">
        <v>7</v>
      </c>
      <c r="J9" s="21">
        <v>9</v>
      </c>
      <c r="K9" s="21">
        <v>32</v>
      </c>
      <c r="L9" s="21">
        <v>18</v>
      </c>
      <c r="M9" s="21">
        <v>14</v>
      </c>
      <c r="N9" s="21">
        <v>244</v>
      </c>
      <c r="O9" s="21">
        <v>121</v>
      </c>
      <c r="P9" s="21">
        <v>123</v>
      </c>
      <c r="Q9" s="21">
        <v>1352</v>
      </c>
      <c r="R9" s="21">
        <v>665</v>
      </c>
      <c r="S9" s="22">
        <v>687</v>
      </c>
      <c r="T9" s="20">
        <v>1431</v>
      </c>
      <c r="U9" s="21">
        <v>778</v>
      </c>
      <c r="V9" s="21">
        <v>653</v>
      </c>
      <c r="W9" s="21">
        <v>329</v>
      </c>
      <c r="X9" s="21">
        <v>212</v>
      </c>
      <c r="Y9" s="21">
        <v>117</v>
      </c>
      <c r="Z9" s="21">
        <v>20</v>
      </c>
      <c r="AA9" s="21">
        <v>15</v>
      </c>
      <c r="AB9" s="21">
        <v>5</v>
      </c>
      <c r="AC9" s="21">
        <v>1</v>
      </c>
      <c r="AD9" s="21">
        <v>0</v>
      </c>
      <c r="AE9" s="21">
        <v>1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304</v>
      </c>
      <c r="AM9" s="21">
        <v>155</v>
      </c>
      <c r="AN9" s="22">
        <v>149</v>
      </c>
    </row>
    <row r="10" spans="1:40" s="66" customFormat="1" ht="40" customHeight="1">
      <c r="A10" s="19" t="s">
        <v>11</v>
      </c>
      <c r="B10" s="99">
        <v>838</v>
      </c>
      <c r="C10" s="100">
        <v>427</v>
      </c>
      <c r="D10" s="100">
        <v>411</v>
      </c>
      <c r="E10" s="21">
        <v>2</v>
      </c>
      <c r="F10" s="21">
        <v>1</v>
      </c>
      <c r="G10" s="21">
        <v>1</v>
      </c>
      <c r="H10" s="21">
        <v>2</v>
      </c>
      <c r="I10" s="21">
        <v>1</v>
      </c>
      <c r="J10" s="21">
        <v>1</v>
      </c>
      <c r="K10" s="21">
        <v>8</v>
      </c>
      <c r="L10" s="21">
        <v>3</v>
      </c>
      <c r="M10" s="21">
        <v>5</v>
      </c>
      <c r="N10" s="21">
        <v>37</v>
      </c>
      <c r="O10" s="21">
        <v>15</v>
      </c>
      <c r="P10" s="21">
        <v>22</v>
      </c>
      <c r="Q10" s="21">
        <v>312</v>
      </c>
      <c r="R10" s="21">
        <v>145</v>
      </c>
      <c r="S10" s="22">
        <v>167</v>
      </c>
      <c r="T10" s="20">
        <v>373</v>
      </c>
      <c r="U10" s="21">
        <v>199</v>
      </c>
      <c r="V10" s="21">
        <v>174</v>
      </c>
      <c r="W10" s="21">
        <v>91</v>
      </c>
      <c r="X10" s="21">
        <v>54</v>
      </c>
      <c r="Y10" s="21">
        <v>37</v>
      </c>
      <c r="Z10" s="21">
        <v>12</v>
      </c>
      <c r="AA10" s="21">
        <v>9</v>
      </c>
      <c r="AB10" s="21">
        <v>3</v>
      </c>
      <c r="AC10" s="21">
        <v>1</v>
      </c>
      <c r="AD10" s="21">
        <v>0</v>
      </c>
      <c r="AE10" s="21">
        <v>1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49</v>
      </c>
      <c r="AM10" s="21">
        <v>20</v>
      </c>
      <c r="AN10" s="22">
        <v>29</v>
      </c>
    </row>
    <row r="11" spans="1:40" s="66" customFormat="1" ht="40" customHeight="1">
      <c r="A11" s="19" t="s">
        <v>12</v>
      </c>
      <c r="B11" s="99">
        <v>344</v>
      </c>
      <c r="C11" s="100">
        <v>194</v>
      </c>
      <c r="D11" s="100">
        <v>150</v>
      </c>
      <c r="E11" s="21">
        <v>2</v>
      </c>
      <c r="F11" s="21">
        <v>2</v>
      </c>
      <c r="G11" s="21">
        <v>0</v>
      </c>
      <c r="H11" s="21">
        <v>0</v>
      </c>
      <c r="I11" s="21">
        <v>0</v>
      </c>
      <c r="J11" s="21">
        <v>0</v>
      </c>
      <c r="K11" s="21">
        <v>2</v>
      </c>
      <c r="L11" s="21">
        <v>1</v>
      </c>
      <c r="M11" s="21">
        <v>1</v>
      </c>
      <c r="N11" s="21">
        <v>30</v>
      </c>
      <c r="O11" s="21">
        <v>15</v>
      </c>
      <c r="P11" s="21">
        <v>15</v>
      </c>
      <c r="Q11" s="21">
        <v>122</v>
      </c>
      <c r="R11" s="21">
        <v>64</v>
      </c>
      <c r="S11" s="22">
        <v>58</v>
      </c>
      <c r="T11" s="20">
        <v>145</v>
      </c>
      <c r="U11" s="21">
        <v>83</v>
      </c>
      <c r="V11" s="21">
        <v>62</v>
      </c>
      <c r="W11" s="21">
        <v>41</v>
      </c>
      <c r="X11" s="21">
        <v>28</v>
      </c>
      <c r="Y11" s="21">
        <v>13</v>
      </c>
      <c r="Z11" s="21">
        <v>2</v>
      </c>
      <c r="AA11" s="21">
        <v>1</v>
      </c>
      <c r="AB11" s="21">
        <v>1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34</v>
      </c>
      <c r="AM11" s="21">
        <v>18</v>
      </c>
      <c r="AN11" s="22">
        <v>16</v>
      </c>
    </row>
    <row r="12" spans="1:40" s="66" customFormat="1" ht="40" customHeight="1">
      <c r="A12" s="19" t="s">
        <v>13</v>
      </c>
      <c r="B12" s="99">
        <v>148</v>
      </c>
      <c r="C12" s="100">
        <v>82</v>
      </c>
      <c r="D12" s="100">
        <v>66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1</v>
      </c>
      <c r="L12" s="21">
        <v>1</v>
      </c>
      <c r="M12" s="21">
        <v>0</v>
      </c>
      <c r="N12" s="21">
        <v>9</v>
      </c>
      <c r="O12" s="21">
        <v>4</v>
      </c>
      <c r="P12" s="21">
        <v>5</v>
      </c>
      <c r="Q12" s="21">
        <v>66</v>
      </c>
      <c r="R12" s="21">
        <v>31</v>
      </c>
      <c r="S12" s="22">
        <v>35</v>
      </c>
      <c r="T12" s="20">
        <v>55</v>
      </c>
      <c r="U12" s="21">
        <v>33</v>
      </c>
      <c r="V12" s="21">
        <v>22</v>
      </c>
      <c r="W12" s="21">
        <v>15</v>
      </c>
      <c r="X12" s="21">
        <v>13</v>
      </c>
      <c r="Y12" s="21">
        <v>2</v>
      </c>
      <c r="Z12" s="21">
        <v>2</v>
      </c>
      <c r="AA12" s="21">
        <v>0</v>
      </c>
      <c r="AB12" s="21">
        <v>2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10</v>
      </c>
      <c r="AM12" s="21">
        <v>5</v>
      </c>
      <c r="AN12" s="22">
        <v>5</v>
      </c>
    </row>
    <row r="13" spans="1:40" s="66" customFormat="1" ht="40" customHeight="1">
      <c r="A13" s="19" t="s">
        <v>14</v>
      </c>
      <c r="B13" s="99">
        <v>776</v>
      </c>
      <c r="C13" s="100">
        <v>381</v>
      </c>
      <c r="D13" s="100">
        <v>395</v>
      </c>
      <c r="E13" s="21">
        <v>4</v>
      </c>
      <c r="F13" s="21">
        <v>1</v>
      </c>
      <c r="G13" s="21">
        <v>3</v>
      </c>
      <c r="H13" s="21">
        <v>5</v>
      </c>
      <c r="I13" s="21">
        <v>1</v>
      </c>
      <c r="J13" s="21">
        <v>4</v>
      </c>
      <c r="K13" s="21">
        <v>9</v>
      </c>
      <c r="L13" s="21">
        <v>2</v>
      </c>
      <c r="M13" s="21">
        <v>7</v>
      </c>
      <c r="N13" s="21">
        <v>54</v>
      </c>
      <c r="O13" s="21">
        <v>28</v>
      </c>
      <c r="P13" s="21">
        <v>26</v>
      </c>
      <c r="Q13" s="21">
        <v>296</v>
      </c>
      <c r="R13" s="21">
        <v>126</v>
      </c>
      <c r="S13" s="22">
        <v>170</v>
      </c>
      <c r="T13" s="20">
        <v>339</v>
      </c>
      <c r="U13" s="21">
        <v>181</v>
      </c>
      <c r="V13" s="21">
        <v>158</v>
      </c>
      <c r="W13" s="21">
        <v>60</v>
      </c>
      <c r="X13" s="21">
        <v>37</v>
      </c>
      <c r="Y13" s="21">
        <v>23</v>
      </c>
      <c r="Z13" s="21">
        <v>8</v>
      </c>
      <c r="AA13" s="21">
        <v>4</v>
      </c>
      <c r="AB13" s="21">
        <v>4</v>
      </c>
      <c r="AC13" s="21">
        <v>1</v>
      </c>
      <c r="AD13" s="21">
        <v>1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72</v>
      </c>
      <c r="AM13" s="21">
        <v>32</v>
      </c>
      <c r="AN13" s="22">
        <v>40</v>
      </c>
    </row>
    <row r="14" spans="1:40" s="66" customFormat="1" ht="40" customHeight="1">
      <c r="A14" s="19" t="s">
        <v>15</v>
      </c>
      <c r="B14" s="99">
        <v>697</v>
      </c>
      <c r="C14" s="100">
        <v>351</v>
      </c>
      <c r="D14" s="100">
        <v>346</v>
      </c>
      <c r="E14" s="21">
        <v>0</v>
      </c>
      <c r="F14" s="21">
        <v>0</v>
      </c>
      <c r="G14" s="21">
        <v>0</v>
      </c>
      <c r="H14" s="21">
        <v>1</v>
      </c>
      <c r="I14" s="21">
        <v>1</v>
      </c>
      <c r="J14" s="21">
        <v>0</v>
      </c>
      <c r="K14" s="21">
        <v>11</v>
      </c>
      <c r="L14" s="21">
        <v>4</v>
      </c>
      <c r="M14" s="21">
        <v>7</v>
      </c>
      <c r="N14" s="21">
        <v>44</v>
      </c>
      <c r="O14" s="21">
        <v>20</v>
      </c>
      <c r="P14" s="21">
        <v>24</v>
      </c>
      <c r="Q14" s="21">
        <v>263</v>
      </c>
      <c r="R14" s="21">
        <v>126</v>
      </c>
      <c r="S14" s="22">
        <v>137</v>
      </c>
      <c r="T14" s="20">
        <v>300</v>
      </c>
      <c r="U14" s="21">
        <v>151</v>
      </c>
      <c r="V14" s="21">
        <v>149</v>
      </c>
      <c r="W14" s="21">
        <v>70</v>
      </c>
      <c r="X14" s="21">
        <v>43</v>
      </c>
      <c r="Y14" s="21">
        <v>27</v>
      </c>
      <c r="Z14" s="21">
        <v>8</v>
      </c>
      <c r="AA14" s="21">
        <v>6</v>
      </c>
      <c r="AB14" s="21">
        <v>2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56</v>
      </c>
      <c r="AM14" s="21">
        <v>25</v>
      </c>
      <c r="AN14" s="22">
        <v>31</v>
      </c>
    </row>
    <row r="15" spans="1:40" s="66" customFormat="1" ht="40" customHeight="1">
      <c r="A15" s="19" t="s">
        <v>16</v>
      </c>
      <c r="B15" s="99">
        <v>235</v>
      </c>
      <c r="C15" s="100">
        <v>129</v>
      </c>
      <c r="D15" s="100">
        <v>106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1</v>
      </c>
      <c r="L15" s="21">
        <v>0</v>
      </c>
      <c r="M15" s="21">
        <v>1</v>
      </c>
      <c r="N15" s="21">
        <v>22</v>
      </c>
      <c r="O15" s="21">
        <v>9</v>
      </c>
      <c r="P15" s="21">
        <v>13</v>
      </c>
      <c r="Q15" s="21">
        <v>95</v>
      </c>
      <c r="R15" s="21">
        <v>43</v>
      </c>
      <c r="S15" s="22">
        <v>52</v>
      </c>
      <c r="T15" s="20">
        <v>84</v>
      </c>
      <c r="U15" s="21">
        <v>52</v>
      </c>
      <c r="V15" s="21">
        <v>32</v>
      </c>
      <c r="W15" s="21">
        <v>30</v>
      </c>
      <c r="X15" s="21">
        <v>23</v>
      </c>
      <c r="Y15" s="21">
        <v>7</v>
      </c>
      <c r="Z15" s="21">
        <v>3</v>
      </c>
      <c r="AA15" s="21">
        <v>2</v>
      </c>
      <c r="AB15" s="21">
        <v>1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23</v>
      </c>
      <c r="AM15" s="21">
        <v>9</v>
      </c>
      <c r="AN15" s="22">
        <v>14</v>
      </c>
    </row>
    <row r="16" spans="1:40" s="66" customFormat="1" ht="40" customHeight="1">
      <c r="A16" s="19" t="s">
        <v>17</v>
      </c>
      <c r="B16" s="99">
        <v>179</v>
      </c>
      <c r="C16" s="100">
        <v>92</v>
      </c>
      <c r="D16" s="100">
        <v>87</v>
      </c>
      <c r="E16" s="21">
        <v>3</v>
      </c>
      <c r="F16" s="21">
        <v>2</v>
      </c>
      <c r="G16" s="21">
        <v>1</v>
      </c>
      <c r="H16" s="21">
        <v>1</v>
      </c>
      <c r="I16" s="21">
        <v>1</v>
      </c>
      <c r="J16" s="21">
        <v>0</v>
      </c>
      <c r="K16" s="21">
        <v>0</v>
      </c>
      <c r="L16" s="21">
        <v>0</v>
      </c>
      <c r="M16" s="21">
        <v>0</v>
      </c>
      <c r="N16" s="21">
        <v>13</v>
      </c>
      <c r="O16" s="21">
        <v>5</v>
      </c>
      <c r="P16" s="21">
        <v>8</v>
      </c>
      <c r="Q16" s="21">
        <v>64</v>
      </c>
      <c r="R16" s="21">
        <v>33</v>
      </c>
      <c r="S16" s="22">
        <v>31</v>
      </c>
      <c r="T16" s="20">
        <v>74</v>
      </c>
      <c r="U16" s="21">
        <v>35</v>
      </c>
      <c r="V16" s="21">
        <v>39</v>
      </c>
      <c r="W16" s="21">
        <v>22</v>
      </c>
      <c r="X16" s="21">
        <v>14</v>
      </c>
      <c r="Y16" s="21">
        <v>8</v>
      </c>
      <c r="Z16" s="21">
        <v>2</v>
      </c>
      <c r="AA16" s="21">
        <v>2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17</v>
      </c>
      <c r="AM16" s="21">
        <v>8</v>
      </c>
      <c r="AN16" s="22">
        <v>9</v>
      </c>
    </row>
    <row r="17" spans="1:40" s="66" customFormat="1" ht="40" customHeight="1">
      <c r="A17" s="19" t="s">
        <v>18</v>
      </c>
      <c r="B17" s="99">
        <v>558</v>
      </c>
      <c r="C17" s="100">
        <v>304</v>
      </c>
      <c r="D17" s="100">
        <v>254</v>
      </c>
      <c r="E17" s="21">
        <v>0</v>
      </c>
      <c r="F17" s="21">
        <v>0</v>
      </c>
      <c r="G17" s="21">
        <v>0</v>
      </c>
      <c r="H17" s="21">
        <v>3</v>
      </c>
      <c r="I17" s="21">
        <v>2</v>
      </c>
      <c r="J17" s="21">
        <v>1</v>
      </c>
      <c r="K17" s="21">
        <v>5</v>
      </c>
      <c r="L17" s="21">
        <v>4</v>
      </c>
      <c r="M17" s="21">
        <v>1</v>
      </c>
      <c r="N17" s="21">
        <v>44</v>
      </c>
      <c r="O17" s="21">
        <v>18</v>
      </c>
      <c r="P17" s="21">
        <v>26</v>
      </c>
      <c r="Q17" s="21">
        <v>202</v>
      </c>
      <c r="R17" s="21">
        <v>112</v>
      </c>
      <c r="S17" s="22">
        <v>90</v>
      </c>
      <c r="T17" s="20">
        <v>240</v>
      </c>
      <c r="U17" s="21">
        <v>129</v>
      </c>
      <c r="V17" s="21">
        <v>111</v>
      </c>
      <c r="W17" s="21">
        <v>60</v>
      </c>
      <c r="X17" s="21">
        <v>37</v>
      </c>
      <c r="Y17" s="21">
        <v>23</v>
      </c>
      <c r="Z17" s="21">
        <v>2</v>
      </c>
      <c r="AA17" s="21">
        <v>1</v>
      </c>
      <c r="AB17" s="21">
        <v>1</v>
      </c>
      <c r="AC17" s="21">
        <v>2</v>
      </c>
      <c r="AD17" s="21">
        <v>1</v>
      </c>
      <c r="AE17" s="21">
        <v>1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52</v>
      </c>
      <c r="AM17" s="21">
        <v>24</v>
      </c>
      <c r="AN17" s="22">
        <v>28</v>
      </c>
    </row>
    <row r="18" spans="1:40" s="66" customFormat="1" ht="40" customHeight="1">
      <c r="A18" s="19" t="s">
        <v>19</v>
      </c>
      <c r="B18" s="99">
        <v>175</v>
      </c>
      <c r="C18" s="100">
        <v>88</v>
      </c>
      <c r="D18" s="100">
        <v>87</v>
      </c>
      <c r="E18" s="21">
        <v>1</v>
      </c>
      <c r="F18" s="21">
        <v>1</v>
      </c>
      <c r="G18" s="21">
        <v>0</v>
      </c>
      <c r="H18" s="21">
        <v>1</v>
      </c>
      <c r="I18" s="21">
        <v>1</v>
      </c>
      <c r="J18" s="21">
        <v>0</v>
      </c>
      <c r="K18" s="21">
        <v>4</v>
      </c>
      <c r="L18" s="21">
        <v>1</v>
      </c>
      <c r="M18" s="21">
        <v>3</v>
      </c>
      <c r="N18" s="21">
        <v>13</v>
      </c>
      <c r="O18" s="21">
        <v>9</v>
      </c>
      <c r="P18" s="21">
        <v>4</v>
      </c>
      <c r="Q18" s="21">
        <v>52</v>
      </c>
      <c r="R18" s="21">
        <v>27</v>
      </c>
      <c r="S18" s="22">
        <v>25</v>
      </c>
      <c r="T18" s="20">
        <v>79</v>
      </c>
      <c r="U18" s="21">
        <v>36</v>
      </c>
      <c r="V18" s="21">
        <v>43</v>
      </c>
      <c r="W18" s="21">
        <v>22</v>
      </c>
      <c r="X18" s="21">
        <v>13</v>
      </c>
      <c r="Y18" s="21">
        <v>9</v>
      </c>
      <c r="Z18" s="21">
        <v>3</v>
      </c>
      <c r="AA18" s="21">
        <v>0</v>
      </c>
      <c r="AB18" s="21">
        <v>3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19</v>
      </c>
      <c r="AM18" s="21">
        <v>12</v>
      </c>
      <c r="AN18" s="22">
        <v>7</v>
      </c>
    </row>
    <row r="19" spans="1:40" s="66" customFormat="1" ht="40" customHeight="1">
      <c r="A19" s="19" t="s">
        <v>20</v>
      </c>
      <c r="B19" s="99">
        <v>192</v>
      </c>
      <c r="C19" s="101">
        <v>98</v>
      </c>
      <c r="D19" s="101">
        <v>94</v>
      </c>
      <c r="E19" s="21">
        <v>0</v>
      </c>
      <c r="F19" s="21">
        <v>0</v>
      </c>
      <c r="G19" s="21">
        <v>0</v>
      </c>
      <c r="H19" s="21">
        <v>1</v>
      </c>
      <c r="I19" s="21">
        <v>1</v>
      </c>
      <c r="J19" s="21">
        <v>0</v>
      </c>
      <c r="K19" s="21">
        <v>1</v>
      </c>
      <c r="L19" s="21">
        <v>0</v>
      </c>
      <c r="M19" s="21">
        <v>1</v>
      </c>
      <c r="N19" s="21">
        <v>12</v>
      </c>
      <c r="O19" s="21">
        <v>2</v>
      </c>
      <c r="P19" s="21">
        <v>10</v>
      </c>
      <c r="Q19" s="21">
        <v>78</v>
      </c>
      <c r="R19" s="21">
        <v>40</v>
      </c>
      <c r="S19" s="22">
        <v>38</v>
      </c>
      <c r="T19" s="20">
        <v>78</v>
      </c>
      <c r="U19" s="21">
        <v>41</v>
      </c>
      <c r="V19" s="21">
        <v>37</v>
      </c>
      <c r="W19" s="21">
        <v>21</v>
      </c>
      <c r="X19" s="21">
        <v>14</v>
      </c>
      <c r="Y19" s="21">
        <v>7</v>
      </c>
      <c r="Z19" s="21">
        <v>1</v>
      </c>
      <c r="AA19" s="21">
        <v>0</v>
      </c>
      <c r="AB19" s="21">
        <v>1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14</v>
      </c>
      <c r="AM19" s="21">
        <v>3</v>
      </c>
      <c r="AN19" s="22">
        <v>11</v>
      </c>
    </row>
    <row r="20" spans="1:40" s="66" customFormat="1" ht="40" customHeight="1">
      <c r="A20" s="8" t="s">
        <v>21</v>
      </c>
      <c r="B20" s="102">
        <v>19</v>
      </c>
      <c r="C20" s="103">
        <v>10</v>
      </c>
      <c r="D20" s="103">
        <v>9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1</v>
      </c>
      <c r="L20" s="29">
        <v>1</v>
      </c>
      <c r="M20" s="29">
        <v>0</v>
      </c>
      <c r="N20" s="29">
        <v>2</v>
      </c>
      <c r="O20" s="29">
        <v>2</v>
      </c>
      <c r="P20" s="29">
        <v>0</v>
      </c>
      <c r="Q20" s="29">
        <v>8</v>
      </c>
      <c r="R20" s="29">
        <v>2</v>
      </c>
      <c r="S20" s="30">
        <v>6</v>
      </c>
      <c r="T20" s="28">
        <v>6</v>
      </c>
      <c r="U20" s="29">
        <v>4</v>
      </c>
      <c r="V20" s="29">
        <v>2</v>
      </c>
      <c r="W20" s="29">
        <v>2</v>
      </c>
      <c r="X20" s="29">
        <v>1</v>
      </c>
      <c r="Y20" s="29">
        <v>1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3</v>
      </c>
      <c r="AM20" s="29">
        <v>3</v>
      </c>
      <c r="AN20" s="30">
        <v>0</v>
      </c>
    </row>
    <row r="21" spans="1:40" s="66" customFormat="1" ht="40" customHeight="1">
      <c r="A21" s="13" t="s">
        <v>22</v>
      </c>
      <c r="B21" s="102">
        <v>23</v>
      </c>
      <c r="C21" s="103">
        <v>11</v>
      </c>
      <c r="D21" s="103">
        <v>12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3</v>
      </c>
      <c r="O21" s="29">
        <v>1</v>
      </c>
      <c r="P21" s="29">
        <v>2</v>
      </c>
      <c r="Q21" s="29">
        <v>8</v>
      </c>
      <c r="R21" s="29">
        <v>5</v>
      </c>
      <c r="S21" s="30">
        <v>3</v>
      </c>
      <c r="T21" s="28">
        <v>11</v>
      </c>
      <c r="U21" s="29">
        <v>5</v>
      </c>
      <c r="V21" s="29">
        <v>6</v>
      </c>
      <c r="W21" s="29">
        <v>1</v>
      </c>
      <c r="X21" s="29">
        <v>0</v>
      </c>
      <c r="Y21" s="29">
        <v>1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3</v>
      </c>
      <c r="AM21" s="29">
        <v>1</v>
      </c>
      <c r="AN21" s="30">
        <v>2</v>
      </c>
    </row>
    <row r="22" spans="1:40" s="66" customFormat="1" ht="40" customHeight="1">
      <c r="A22" s="31" t="s">
        <v>23</v>
      </c>
      <c r="B22" s="99">
        <v>187</v>
      </c>
      <c r="C22" s="104">
        <v>103</v>
      </c>
      <c r="D22" s="104">
        <v>84</v>
      </c>
      <c r="E22" s="21">
        <v>1</v>
      </c>
      <c r="F22" s="21">
        <v>0</v>
      </c>
      <c r="G22" s="21">
        <v>1</v>
      </c>
      <c r="H22" s="21">
        <v>0</v>
      </c>
      <c r="I22" s="21">
        <v>0</v>
      </c>
      <c r="J22" s="21">
        <v>0</v>
      </c>
      <c r="K22" s="21">
        <v>2</v>
      </c>
      <c r="L22" s="21">
        <v>0</v>
      </c>
      <c r="M22" s="21">
        <v>2</v>
      </c>
      <c r="N22" s="21">
        <v>10</v>
      </c>
      <c r="O22" s="21">
        <v>5</v>
      </c>
      <c r="P22" s="21">
        <v>5</v>
      </c>
      <c r="Q22" s="21">
        <v>60</v>
      </c>
      <c r="R22" s="21">
        <v>27</v>
      </c>
      <c r="S22" s="22">
        <v>33</v>
      </c>
      <c r="T22" s="20">
        <v>88</v>
      </c>
      <c r="U22" s="21">
        <v>52</v>
      </c>
      <c r="V22" s="21">
        <v>36</v>
      </c>
      <c r="W22" s="21">
        <v>25</v>
      </c>
      <c r="X22" s="21">
        <v>19</v>
      </c>
      <c r="Y22" s="21">
        <v>6</v>
      </c>
      <c r="Z22" s="21">
        <v>0</v>
      </c>
      <c r="AA22" s="21">
        <v>0</v>
      </c>
      <c r="AB22" s="21">
        <v>0</v>
      </c>
      <c r="AC22" s="21">
        <v>1</v>
      </c>
      <c r="AD22" s="21">
        <v>0</v>
      </c>
      <c r="AE22" s="21">
        <v>1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13</v>
      </c>
      <c r="AM22" s="21">
        <v>5</v>
      </c>
      <c r="AN22" s="22">
        <v>8</v>
      </c>
    </row>
    <row r="23" spans="1:40" s="66" customFormat="1" ht="40" customHeight="1">
      <c r="A23" s="31" t="s">
        <v>24</v>
      </c>
      <c r="B23" s="99">
        <v>91</v>
      </c>
      <c r="C23" s="101">
        <v>50</v>
      </c>
      <c r="D23" s="101">
        <v>41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1</v>
      </c>
      <c r="L23" s="21">
        <v>1</v>
      </c>
      <c r="M23" s="21">
        <v>0</v>
      </c>
      <c r="N23" s="21">
        <v>6</v>
      </c>
      <c r="O23" s="21">
        <v>4</v>
      </c>
      <c r="P23" s="21">
        <v>2</v>
      </c>
      <c r="Q23" s="21">
        <v>41</v>
      </c>
      <c r="R23" s="21">
        <v>20</v>
      </c>
      <c r="S23" s="22">
        <v>21</v>
      </c>
      <c r="T23" s="20">
        <v>36</v>
      </c>
      <c r="U23" s="21">
        <v>21</v>
      </c>
      <c r="V23" s="21">
        <v>15</v>
      </c>
      <c r="W23" s="21">
        <v>6</v>
      </c>
      <c r="X23" s="21">
        <v>3</v>
      </c>
      <c r="Y23" s="21">
        <v>3</v>
      </c>
      <c r="Z23" s="21">
        <v>1</v>
      </c>
      <c r="AA23" s="21">
        <v>1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7</v>
      </c>
      <c r="AM23" s="21">
        <v>5</v>
      </c>
      <c r="AN23" s="22">
        <v>2</v>
      </c>
    </row>
    <row r="24" spans="1:40" s="66" customFormat="1" ht="40" customHeight="1">
      <c r="A24" s="13" t="s">
        <v>25</v>
      </c>
      <c r="B24" s="102">
        <v>79</v>
      </c>
      <c r="C24" s="103">
        <v>48</v>
      </c>
      <c r="D24" s="103">
        <v>31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1</v>
      </c>
      <c r="L24" s="29">
        <v>1</v>
      </c>
      <c r="M24" s="29">
        <v>0</v>
      </c>
      <c r="N24" s="29">
        <v>2</v>
      </c>
      <c r="O24" s="29">
        <v>2</v>
      </c>
      <c r="P24" s="29">
        <v>0</v>
      </c>
      <c r="Q24" s="29">
        <v>29</v>
      </c>
      <c r="R24" s="29">
        <v>15</v>
      </c>
      <c r="S24" s="30">
        <v>14</v>
      </c>
      <c r="T24" s="28">
        <v>37</v>
      </c>
      <c r="U24" s="29">
        <v>24</v>
      </c>
      <c r="V24" s="29">
        <v>13</v>
      </c>
      <c r="W24" s="29">
        <v>10</v>
      </c>
      <c r="X24" s="29">
        <v>6</v>
      </c>
      <c r="Y24" s="29">
        <v>4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3</v>
      </c>
      <c r="AM24" s="29">
        <v>3</v>
      </c>
      <c r="AN24" s="30">
        <v>0</v>
      </c>
    </row>
    <row r="25" spans="1:40" s="66" customFormat="1" ht="40" customHeight="1">
      <c r="A25" s="13" t="s">
        <v>26</v>
      </c>
      <c r="B25" s="102">
        <v>20</v>
      </c>
      <c r="C25" s="103">
        <v>12</v>
      </c>
      <c r="D25" s="103">
        <v>8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3</v>
      </c>
      <c r="O25" s="29">
        <v>3</v>
      </c>
      <c r="P25" s="29">
        <v>0</v>
      </c>
      <c r="Q25" s="29">
        <v>7</v>
      </c>
      <c r="R25" s="29">
        <v>4</v>
      </c>
      <c r="S25" s="30">
        <v>3</v>
      </c>
      <c r="T25" s="28">
        <v>7</v>
      </c>
      <c r="U25" s="29">
        <v>4</v>
      </c>
      <c r="V25" s="29">
        <v>3</v>
      </c>
      <c r="W25" s="29">
        <v>3</v>
      </c>
      <c r="X25" s="29">
        <v>1</v>
      </c>
      <c r="Y25" s="29">
        <v>2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3</v>
      </c>
      <c r="AM25" s="29">
        <v>3</v>
      </c>
      <c r="AN25" s="30">
        <v>0</v>
      </c>
    </row>
    <row r="26" spans="1:40" s="66" customFormat="1" ht="40" customHeight="1">
      <c r="A26" s="31" t="s">
        <v>27</v>
      </c>
      <c r="B26" s="99">
        <v>13</v>
      </c>
      <c r="C26" s="104">
        <v>8</v>
      </c>
      <c r="D26" s="104">
        <v>5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1</v>
      </c>
      <c r="O26" s="21">
        <v>1</v>
      </c>
      <c r="P26" s="21">
        <v>0</v>
      </c>
      <c r="Q26" s="21">
        <v>7</v>
      </c>
      <c r="R26" s="21">
        <v>2</v>
      </c>
      <c r="S26" s="22">
        <v>5</v>
      </c>
      <c r="T26" s="20">
        <v>5</v>
      </c>
      <c r="U26" s="21">
        <v>5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1</v>
      </c>
      <c r="AM26" s="21">
        <v>1</v>
      </c>
      <c r="AN26" s="22">
        <v>0</v>
      </c>
    </row>
    <row r="27" spans="1:40" s="66" customFormat="1" ht="40" customHeight="1">
      <c r="A27" s="31" t="s">
        <v>28</v>
      </c>
      <c r="B27" s="99">
        <v>30</v>
      </c>
      <c r="C27" s="101">
        <v>21</v>
      </c>
      <c r="D27" s="101">
        <v>9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1</v>
      </c>
      <c r="L27" s="21">
        <v>1</v>
      </c>
      <c r="M27" s="21">
        <v>0</v>
      </c>
      <c r="N27" s="21">
        <v>4</v>
      </c>
      <c r="O27" s="21">
        <v>0</v>
      </c>
      <c r="P27" s="21">
        <v>4</v>
      </c>
      <c r="Q27" s="21">
        <v>6</v>
      </c>
      <c r="R27" s="21">
        <v>5</v>
      </c>
      <c r="S27" s="22">
        <v>1</v>
      </c>
      <c r="T27" s="20">
        <v>13</v>
      </c>
      <c r="U27" s="21">
        <v>9</v>
      </c>
      <c r="V27" s="21">
        <v>4</v>
      </c>
      <c r="W27" s="21">
        <v>6</v>
      </c>
      <c r="X27" s="21">
        <v>6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21">
        <v>5</v>
      </c>
      <c r="AM27" s="21">
        <v>1</v>
      </c>
      <c r="AN27" s="22">
        <v>4</v>
      </c>
    </row>
    <row r="28" spans="1:40" s="66" customFormat="1" ht="40" customHeight="1" thickBot="1">
      <c r="A28" s="32" t="s">
        <v>29</v>
      </c>
      <c r="B28" s="105">
        <v>61</v>
      </c>
      <c r="C28" s="100">
        <v>31</v>
      </c>
      <c r="D28" s="100">
        <v>30</v>
      </c>
      <c r="E28" s="34">
        <v>1</v>
      </c>
      <c r="F28" s="34">
        <v>1</v>
      </c>
      <c r="G28" s="34">
        <v>0</v>
      </c>
      <c r="H28" s="34">
        <v>0</v>
      </c>
      <c r="I28" s="34">
        <v>0</v>
      </c>
      <c r="J28" s="34">
        <v>0</v>
      </c>
      <c r="K28" s="34">
        <v>4</v>
      </c>
      <c r="L28" s="34">
        <v>2</v>
      </c>
      <c r="M28" s="34">
        <v>2</v>
      </c>
      <c r="N28" s="34">
        <v>9</v>
      </c>
      <c r="O28" s="34">
        <v>3</v>
      </c>
      <c r="P28" s="34">
        <v>6</v>
      </c>
      <c r="Q28" s="34">
        <v>21</v>
      </c>
      <c r="R28" s="34">
        <v>14</v>
      </c>
      <c r="S28" s="35">
        <v>7</v>
      </c>
      <c r="T28" s="33">
        <v>23</v>
      </c>
      <c r="U28" s="34">
        <v>11</v>
      </c>
      <c r="V28" s="34">
        <v>12</v>
      </c>
      <c r="W28" s="34">
        <v>3</v>
      </c>
      <c r="X28" s="34">
        <v>0</v>
      </c>
      <c r="Y28" s="34">
        <v>3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14</v>
      </c>
      <c r="AM28" s="34">
        <v>6</v>
      </c>
      <c r="AN28" s="35">
        <v>8</v>
      </c>
    </row>
    <row r="29" spans="1:40" s="66" customFormat="1" ht="40" customHeight="1" thickTop="1">
      <c r="A29" s="36" t="s">
        <v>30</v>
      </c>
      <c r="B29" s="115">
        <f t="shared" ref="B29:AN29" si="4">B17</f>
        <v>558</v>
      </c>
      <c r="C29" s="116">
        <f t="shared" si="4"/>
        <v>304</v>
      </c>
      <c r="D29" s="116">
        <f t="shared" si="4"/>
        <v>254</v>
      </c>
      <c r="E29" s="21">
        <f t="shared" si="4"/>
        <v>0</v>
      </c>
      <c r="F29" s="21">
        <f t="shared" si="4"/>
        <v>0</v>
      </c>
      <c r="G29" s="21">
        <f t="shared" si="4"/>
        <v>0</v>
      </c>
      <c r="H29" s="21">
        <f t="shared" si="4"/>
        <v>3</v>
      </c>
      <c r="I29" s="21">
        <f t="shared" si="4"/>
        <v>2</v>
      </c>
      <c r="J29" s="21">
        <f t="shared" si="4"/>
        <v>1</v>
      </c>
      <c r="K29" s="21">
        <f t="shared" si="4"/>
        <v>5</v>
      </c>
      <c r="L29" s="21">
        <f t="shared" si="4"/>
        <v>4</v>
      </c>
      <c r="M29" s="21">
        <f t="shared" si="4"/>
        <v>1</v>
      </c>
      <c r="N29" s="21">
        <f t="shared" si="4"/>
        <v>44</v>
      </c>
      <c r="O29" s="21">
        <f t="shared" si="4"/>
        <v>18</v>
      </c>
      <c r="P29" s="21">
        <f t="shared" si="4"/>
        <v>26</v>
      </c>
      <c r="Q29" s="21">
        <f t="shared" si="4"/>
        <v>202</v>
      </c>
      <c r="R29" s="21">
        <f t="shared" si="4"/>
        <v>112</v>
      </c>
      <c r="S29" s="22">
        <f t="shared" si="4"/>
        <v>90</v>
      </c>
      <c r="T29" s="20">
        <f t="shared" si="4"/>
        <v>240</v>
      </c>
      <c r="U29" s="21">
        <f t="shared" si="4"/>
        <v>129</v>
      </c>
      <c r="V29" s="21">
        <f t="shared" si="4"/>
        <v>111</v>
      </c>
      <c r="W29" s="21">
        <f t="shared" si="4"/>
        <v>60</v>
      </c>
      <c r="X29" s="21">
        <f t="shared" si="4"/>
        <v>37</v>
      </c>
      <c r="Y29" s="21">
        <f t="shared" si="4"/>
        <v>23</v>
      </c>
      <c r="Z29" s="21">
        <f t="shared" si="4"/>
        <v>2</v>
      </c>
      <c r="AA29" s="21">
        <f t="shared" si="4"/>
        <v>1</v>
      </c>
      <c r="AB29" s="21">
        <f t="shared" si="4"/>
        <v>1</v>
      </c>
      <c r="AC29" s="21">
        <f t="shared" si="4"/>
        <v>2</v>
      </c>
      <c r="AD29" s="21">
        <f t="shared" si="4"/>
        <v>1</v>
      </c>
      <c r="AE29" s="21">
        <f t="shared" si="4"/>
        <v>1</v>
      </c>
      <c r="AF29" s="21">
        <f t="shared" si="4"/>
        <v>0</v>
      </c>
      <c r="AG29" s="21">
        <f t="shared" si="4"/>
        <v>0</v>
      </c>
      <c r="AH29" s="21">
        <f t="shared" si="4"/>
        <v>0</v>
      </c>
      <c r="AI29" s="21">
        <f t="shared" si="4"/>
        <v>0</v>
      </c>
      <c r="AJ29" s="21">
        <f t="shared" si="4"/>
        <v>0</v>
      </c>
      <c r="AK29" s="21">
        <f t="shared" si="4"/>
        <v>0</v>
      </c>
      <c r="AL29" s="21">
        <f t="shared" si="4"/>
        <v>52</v>
      </c>
      <c r="AM29" s="21">
        <f t="shared" si="4"/>
        <v>24</v>
      </c>
      <c r="AN29" s="22">
        <f t="shared" si="4"/>
        <v>28</v>
      </c>
    </row>
    <row r="30" spans="1:40" s="66" customFormat="1" ht="40" customHeight="1">
      <c r="A30" s="31" t="s">
        <v>31</v>
      </c>
      <c r="B30" s="117">
        <f t="shared" ref="B30:AE30" si="5">B13+B14</f>
        <v>1473</v>
      </c>
      <c r="C30" s="118">
        <f t="shared" si="5"/>
        <v>732</v>
      </c>
      <c r="D30" s="118">
        <f t="shared" si="5"/>
        <v>741</v>
      </c>
      <c r="E30" s="21">
        <f t="shared" si="5"/>
        <v>4</v>
      </c>
      <c r="F30" s="21">
        <f t="shared" si="5"/>
        <v>1</v>
      </c>
      <c r="G30" s="21">
        <f t="shared" si="5"/>
        <v>3</v>
      </c>
      <c r="H30" s="21">
        <f t="shared" si="5"/>
        <v>6</v>
      </c>
      <c r="I30" s="21">
        <f t="shared" si="5"/>
        <v>2</v>
      </c>
      <c r="J30" s="21">
        <f t="shared" si="5"/>
        <v>4</v>
      </c>
      <c r="K30" s="21">
        <f t="shared" si="5"/>
        <v>20</v>
      </c>
      <c r="L30" s="21">
        <f t="shared" si="5"/>
        <v>6</v>
      </c>
      <c r="M30" s="21">
        <f t="shared" si="5"/>
        <v>14</v>
      </c>
      <c r="N30" s="21">
        <f t="shared" si="5"/>
        <v>98</v>
      </c>
      <c r="O30" s="21">
        <f t="shared" si="5"/>
        <v>48</v>
      </c>
      <c r="P30" s="21">
        <f t="shared" si="5"/>
        <v>50</v>
      </c>
      <c r="Q30" s="21">
        <f t="shared" si="5"/>
        <v>559</v>
      </c>
      <c r="R30" s="21">
        <f t="shared" si="5"/>
        <v>252</v>
      </c>
      <c r="S30" s="22">
        <f t="shared" si="5"/>
        <v>307</v>
      </c>
      <c r="T30" s="20">
        <f t="shared" si="5"/>
        <v>639</v>
      </c>
      <c r="U30" s="21">
        <f t="shared" si="5"/>
        <v>332</v>
      </c>
      <c r="V30" s="21">
        <f t="shared" si="5"/>
        <v>307</v>
      </c>
      <c r="W30" s="21">
        <f t="shared" si="5"/>
        <v>130</v>
      </c>
      <c r="X30" s="21">
        <f t="shared" si="5"/>
        <v>80</v>
      </c>
      <c r="Y30" s="21">
        <f t="shared" si="5"/>
        <v>50</v>
      </c>
      <c r="Z30" s="21">
        <f t="shared" si="5"/>
        <v>16</v>
      </c>
      <c r="AA30" s="21">
        <f t="shared" si="5"/>
        <v>10</v>
      </c>
      <c r="AB30" s="21">
        <f t="shared" si="5"/>
        <v>6</v>
      </c>
      <c r="AC30" s="21">
        <f t="shared" si="5"/>
        <v>1</v>
      </c>
      <c r="AD30" s="21">
        <f t="shared" si="5"/>
        <v>1</v>
      </c>
      <c r="AE30" s="21">
        <f t="shared" si="5"/>
        <v>0</v>
      </c>
      <c r="AF30" s="21">
        <v>0</v>
      </c>
      <c r="AG30" s="21">
        <f>AG13+AG14</f>
        <v>0</v>
      </c>
      <c r="AH30" s="21">
        <v>0</v>
      </c>
      <c r="AI30" s="21">
        <f t="shared" ref="AI30:AN30" si="6">AI13+AI14</f>
        <v>0</v>
      </c>
      <c r="AJ30" s="21">
        <f t="shared" si="6"/>
        <v>0</v>
      </c>
      <c r="AK30" s="21">
        <f t="shared" si="6"/>
        <v>0</v>
      </c>
      <c r="AL30" s="21">
        <f t="shared" si="6"/>
        <v>128</v>
      </c>
      <c r="AM30" s="21">
        <f t="shared" si="6"/>
        <v>57</v>
      </c>
      <c r="AN30" s="22">
        <f t="shared" si="6"/>
        <v>71</v>
      </c>
    </row>
    <row r="31" spans="1:40" s="66" customFormat="1" ht="40" customHeight="1">
      <c r="A31" s="31" t="s">
        <v>32</v>
      </c>
      <c r="B31" s="117">
        <f t="shared" ref="B31:AN31" si="7">B10+B20</f>
        <v>857</v>
      </c>
      <c r="C31" s="118">
        <f t="shared" si="7"/>
        <v>437</v>
      </c>
      <c r="D31" s="118">
        <f t="shared" si="7"/>
        <v>420</v>
      </c>
      <c r="E31" s="21">
        <f t="shared" si="7"/>
        <v>2</v>
      </c>
      <c r="F31" s="21">
        <f t="shared" si="7"/>
        <v>1</v>
      </c>
      <c r="G31" s="21">
        <f t="shared" si="7"/>
        <v>1</v>
      </c>
      <c r="H31" s="21">
        <f t="shared" si="7"/>
        <v>2</v>
      </c>
      <c r="I31" s="21">
        <f t="shared" si="7"/>
        <v>1</v>
      </c>
      <c r="J31" s="21">
        <f t="shared" si="7"/>
        <v>1</v>
      </c>
      <c r="K31" s="21">
        <f t="shared" si="7"/>
        <v>9</v>
      </c>
      <c r="L31" s="21">
        <f t="shared" si="7"/>
        <v>4</v>
      </c>
      <c r="M31" s="21">
        <f t="shared" si="7"/>
        <v>5</v>
      </c>
      <c r="N31" s="21">
        <f t="shared" si="7"/>
        <v>39</v>
      </c>
      <c r="O31" s="21">
        <f t="shared" si="7"/>
        <v>17</v>
      </c>
      <c r="P31" s="21">
        <f t="shared" si="7"/>
        <v>22</v>
      </c>
      <c r="Q31" s="21">
        <f t="shared" si="7"/>
        <v>320</v>
      </c>
      <c r="R31" s="21">
        <f t="shared" si="7"/>
        <v>147</v>
      </c>
      <c r="S31" s="22">
        <f t="shared" si="7"/>
        <v>173</v>
      </c>
      <c r="T31" s="20">
        <f t="shared" si="7"/>
        <v>379</v>
      </c>
      <c r="U31" s="21">
        <f t="shared" si="7"/>
        <v>203</v>
      </c>
      <c r="V31" s="21">
        <f t="shared" si="7"/>
        <v>176</v>
      </c>
      <c r="W31" s="21">
        <f t="shared" si="7"/>
        <v>93</v>
      </c>
      <c r="X31" s="21">
        <f t="shared" si="7"/>
        <v>55</v>
      </c>
      <c r="Y31" s="21">
        <f t="shared" si="7"/>
        <v>38</v>
      </c>
      <c r="Z31" s="21">
        <f t="shared" si="7"/>
        <v>12</v>
      </c>
      <c r="AA31" s="21">
        <f t="shared" si="7"/>
        <v>9</v>
      </c>
      <c r="AB31" s="21">
        <f t="shared" si="7"/>
        <v>3</v>
      </c>
      <c r="AC31" s="21">
        <f t="shared" si="7"/>
        <v>1</v>
      </c>
      <c r="AD31" s="21">
        <f t="shared" si="7"/>
        <v>0</v>
      </c>
      <c r="AE31" s="21">
        <f t="shared" si="7"/>
        <v>1</v>
      </c>
      <c r="AF31" s="21">
        <f t="shared" si="7"/>
        <v>0</v>
      </c>
      <c r="AG31" s="21">
        <f t="shared" si="7"/>
        <v>0</v>
      </c>
      <c r="AH31" s="21">
        <f t="shared" si="7"/>
        <v>0</v>
      </c>
      <c r="AI31" s="21">
        <f t="shared" si="7"/>
        <v>0</v>
      </c>
      <c r="AJ31" s="21">
        <f t="shared" si="7"/>
        <v>0</v>
      </c>
      <c r="AK31" s="21">
        <f t="shared" si="7"/>
        <v>0</v>
      </c>
      <c r="AL31" s="21">
        <f t="shared" si="7"/>
        <v>52</v>
      </c>
      <c r="AM31" s="21">
        <f t="shared" si="7"/>
        <v>23</v>
      </c>
      <c r="AN31" s="22">
        <f t="shared" si="7"/>
        <v>29</v>
      </c>
    </row>
    <row r="32" spans="1:40" s="66" customFormat="1" ht="40" customHeight="1">
      <c r="A32" s="31" t="s">
        <v>33</v>
      </c>
      <c r="B32" s="117">
        <f t="shared" ref="B32:AE32" si="8">B9+B16+B19+B21+B22+B23</f>
        <v>4109</v>
      </c>
      <c r="C32" s="118">
        <f t="shared" si="8"/>
        <v>2179</v>
      </c>
      <c r="D32" s="118">
        <f t="shared" si="8"/>
        <v>1930</v>
      </c>
      <c r="E32" s="21">
        <f t="shared" si="8"/>
        <v>16</v>
      </c>
      <c r="F32" s="21">
        <f t="shared" si="8"/>
        <v>11</v>
      </c>
      <c r="G32" s="21">
        <f t="shared" si="8"/>
        <v>5</v>
      </c>
      <c r="H32" s="21">
        <f t="shared" si="8"/>
        <v>18</v>
      </c>
      <c r="I32" s="21">
        <f t="shared" si="8"/>
        <v>9</v>
      </c>
      <c r="J32" s="21">
        <f t="shared" si="8"/>
        <v>9</v>
      </c>
      <c r="K32" s="21">
        <f t="shared" si="8"/>
        <v>36</v>
      </c>
      <c r="L32" s="21">
        <f t="shared" si="8"/>
        <v>19</v>
      </c>
      <c r="M32" s="21">
        <f t="shared" si="8"/>
        <v>17</v>
      </c>
      <c r="N32" s="21">
        <f t="shared" si="8"/>
        <v>288</v>
      </c>
      <c r="O32" s="21">
        <f t="shared" si="8"/>
        <v>138</v>
      </c>
      <c r="P32" s="21">
        <f t="shared" si="8"/>
        <v>150</v>
      </c>
      <c r="Q32" s="21">
        <f t="shared" si="8"/>
        <v>1603</v>
      </c>
      <c r="R32" s="21">
        <f t="shared" si="8"/>
        <v>790</v>
      </c>
      <c r="S32" s="22">
        <f t="shared" si="8"/>
        <v>813</v>
      </c>
      <c r="T32" s="20">
        <f t="shared" si="8"/>
        <v>1718</v>
      </c>
      <c r="U32" s="21">
        <f t="shared" si="8"/>
        <v>932</v>
      </c>
      <c r="V32" s="21">
        <f t="shared" si="8"/>
        <v>786</v>
      </c>
      <c r="W32" s="21">
        <f t="shared" si="8"/>
        <v>404</v>
      </c>
      <c r="X32" s="21">
        <f t="shared" si="8"/>
        <v>262</v>
      </c>
      <c r="Y32" s="21">
        <f t="shared" si="8"/>
        <v>142</v>
      </c>
      <c r="Z32" s="21">
        <f t="shared" si="8"/>
        <v>24</v>
      </c>
      <c r="AA32" s="21">
        <f t="shared" si="8"/>
        <v>18</v>
      </c>
      <c r="AB32" s="21">
        <f t="shared" si="8"/>
        <v>6</v>
      </c>
      <c r="AC32" s="21">
        <f t="shared" si="8"/>
        <v>2</v>
      </c>
      <c r="AD32" s="21">
        <f t="shared" si="8"/>
        <v>0</v>
      </c>
      <c r="AE32" s="21">
        <f t="shared" si="8"/>
        <v>2</v>
      </c>
      <c r="AF32" s="21">
        <v>0</v>
      </c>
      <c r="AG32" s="21">
        <v>0</v>
      </c>
      <c r="AH32" s="21">
        <v>0</v>
      </c>
      <c r="AI32" s="21">
        <f t="shared" ref="AI32:AN32" si="9">AI9+AI16+AI19+AI21+AI22+AI23</f>
        <v>0</v>
      </c>
      <c r="AJ32" s="21">
        <f t="shared" si="9"/>
        <v>0</v>
      </c>
      <c r="AK32" s="21">
        <f t="shared" si="9"/>
        <v>0</v>
      </c>
      <c r="AL32" s="21">
        <f t="shared" si="9"/>
        <v>358</v>
      </c>
      <c r="AM32" s="21">
        <f t="shared" si="9"/>
        <v>177</v>
      </c>
      <c r="AN32" s="22">
        <f t="shared" si="9"/>
        <v>181</v>
      </c>
    </row>
    <row r="33" spans="1:40" s="66" customFormat="1" ht="40" customHeight="1">
      <c r="A33" s="31" t="s">
        <v>34</v>
      </c>
      <c r="B33" s="117">
        <f t="shared" ref="B33:AN33" si="10">B12+B15+B18+B24+B25</f>
        <v>657</v>
      </c>
      <c r="C33" s="118">
        <f t="shared" si="10"/>
        <v>359</v>
      </c>
      <c r="D33" s="118">
        <f t="shared" si="10"/>
        <v>298</v>
      </c>
      <c r="E33" s="21">
        <f t="shared" si="10"/>
        <v>1</v>
      </c>
      <c r="F33" s="21">
        <f t="shared" si="10"/>
        <v>1</v>
      </c>
      <c r="G33" s="21">
        <f t="shared" si="10"/>
        <v>0</v>
      </c>
      <c r="H33" s="21">
        <f t="shared" si="10"/>
        <v>1</v>
      </c>
      <c r="I33" s="21">
        <f t="shared" si="10"/>
        <v>1</v>
      </c>
      <c r="J33" s="21">
        <f t="shared" si="10"/>
        <v>0</v>
      </c>
      <c r="K33" s="21">
        <f t="shared" si="10"/>
        <v>7</v>
      </c>
      <c r="L33" s="21">
        <f t="shared" si="10"/>
        <v>3</v>
      </c>
      <c r="M33" s="21">
        <f t="shared" si="10"/>
        <v>4</v>
      </c>
      <c r="N33" s="21">
        <f t="shared" si="10"/>
        <v>49</v>
      </c>
      <c r="O33" s="21">
        <f t="shared" si="10"/>
        <v>27</v>
      </c>
      <c r="P33" s="21">
        <f t="shared" si="10"/>
        <v>22</v>
      </c>
      <c r="Q33" s="21">
        <f t="shared" si="10"/>
        <v>249</v>
      </c>
      <c r="R33" s="21">
        <f t="shared" si="10"/>
        <v>120</v>
      </c>
      <c r="S33" s="22">
        <f t="shared" si="10"/>
        <v>129</v>
      </c>
      <c r="T33" s="20">
        <f t="shared" si="10"/>
        <v>262</v>
      </c>
      <c r="U33" s="21">
        <f t="shared" si="10"/>
        <v>149</v>
      </c>
      <c r="V33" s="21">
        <f t="shared" si="10"/>
        <v>113</v>
      </c>
      <c r="W33" s="21">
        <f t="shared" si="10"/>
        <v>80</v>
      </c>
      <c r="X33" s="21">
        <f t="shared" si="10"/>
        <v>56</v>
      </c>
      <c r="Y33" s="21">
        <f t="shared" si="10"/>
        <v>24</v>
      </c>
      <c r="Z33" s="21">
        <f t="shared" si="10"/>
        <v>8</v>
      </c>
      <c r="AA33" s="21">
        <f t="shared" si="10"/>
        <v>2</v>
      </c>
      <c r="AB33" s="21">
        <f t="shared" si="10"/>
        <v>6</v>
      </c>
      <c r="AC33" s="21">
        <f t="shared" si="10"/>
        <v>0</v>
      </c>
      <c r="AD33" s="21">
        <f t="shared" si="10"/>
        <v>0</v>
      </c>
      <c r="AE33" s="21">
        <f t="shared" si="10"/>
        <v>0</v>
      </c>
      <c r="AF33" s="21">
        <f t="shared" si="10"/>
        <v>0</v>
      </c>
      <c r="AG33" s="21">
        <f t="shared" si="10"/>
        <v>0</v>
      </c>
      <c r="AH33" s="21">
        <f t="shared" si="10"/>
        <v>0</v>
      </c>
      <c r="AI33" s="21">
        <f t="shared" si="10"/>
        <v>0</v>
      </c>
      <c r="AJ33" s="21">
        <f t="shared" si="10"/>
        <v>0</v>
      </c>
      <c r="AK33" s="21">
        <f t="shared" si="10"/>
        <v>0</v>
      </c>
      <c r="AL33" s="21">
        <f t="shared" si="10"/>
        <v>58</v>
      </c>
      <c r="AM33" s="21">
        <f t="shared" si="10"/>
        <v>32</v>
      </c>
      <c r="AN33" s="22">
        <f t="shared" si="10"/>
        <v>26</v>
      </c>
    </row>
    <row r="34" spans="1:40" s="66" customFormat="1" ht="40" customHeight="1">
      <c r="A34" s="43" t="s">
        <v>35</v>
      </c>
      <c r="B34" s="119">
        <f t="shared" ref="B34:AN34" si="11">B11+B26+B27+B28</f>
        <v>448</v>
      </c>
      <c r="C34" s="120">
        <f t="shared" si="11"/>
        <v>254</v>
      </c>
      <c r="D34" s="120">
        <f t="shared" si="11"/>
        <v>194</v>
      </c>
      <c r="E34" s="25">
        <f t="shared" si="11"/>
        <v>3</v>
      </c>
      <c r="F34" s="25">
        <f t="shared" si="11"/>
        <v>3</v>
      </c>
      <c r="G34" s="25">
        <f t="shared" si="11"/>
        <v>0</v>
      </c>
      <c r="H34" s="25">
        <f t="shared" si="11"/>
        <v>0</v>
      </c>
      <c r="I34" s="25">
        <f t="shared" si="11"/>
        <v>0</v>
      </c>
      <c r="J34" s="25">
        <f t="shared" si="11"/>
        <v>0</v>
      </c>
      <c r="K34" s="25">
        <f t="shared" si="11"/>
        <v>7</v>
      </c>
      <c r="L34" s="25">
        <f t="shared" si="11"/>
        <v>4</v>
      </c>
      <c r="M34" s="25">
        <f t="shared" si="11"/>
        <v>3</v>
      </c>
      <c r="N34" s="25">
        <f t="shared" si="11"/>
        <v>44</v>
      </c>
      <c r="O34" s="25">
        <f t="shared" si="11"/>
        <v>19</v>
      </c>
      <c r="P34" s="25">
        <f t="shared" si="11"/>
        <v>25</v>
      </c>
      <c r="Q34" s="25">
        <f t="shared" si="11"/>
        <v>156</v>
      </c>
      <c r="R34" s="25">
        <f t="shared" si="11"/>
        <v>85</v>
      </c>
      <c r="S34" s="26">
        <f t="shared" si="11"/>
        <v>71</v>
      </c>
      <c r="T34" s="24">
        <f t="shared" si="11"/>
        <v>186</v>
      </c>
      <c r="U34" s="25">
        <f t="shared" si="11"/>
        <v>108</v>
      </c>
      <c r="V34" s="25">
        <f t="shared" si="11"/>
        <v>78</v>
      </c>
      <c r="W34" s="25">
        <f t="shared" si="11"/>
        <v>50</v>
      </c>
      <c r="X34" s="25">
        <f t="shared" si="11"/>
        <v>34</v>
      </c>
      <c r="Y34" s="25">
        <f t="shared" si="11"/>
        <v>16</v>
      </c>
      <c r="Z34" s="25">
        <f t="shared" si="11"/>
        <v>2</v>
      </c>
      <c r="AA34" s="25">
        <f t="shared" si="11"/>
        <v>1</v>
      </c>
      <c r="AB34" s="25">
        <f t="shared" si="11"/>
        <v>1</v>
      </c>
      <c r="AC34" s="25">
        <f t="shared" si="11"/>
        <v>0</v>
      </c>
      <c r="AD34" s="25">
        <f t="shared" si="11"/>
        <v>0</v>
      </c>
      <c r="AE34" s="25">
        <f t="shared" si="11"/>
        <v>0</v>
      </c>
      <c r="AF34" s="25">
        <f t="shared" si="11"/>
        <v>0</v>
      </c>
      <c r="AG34" s="25">
        <f t="shared" si="11"/>
        <v>0</v>
      </c>
      <c r="AH34" s="25">
        <f t="shared" si="11"/>
        <v>0</v>
      </c>
      <c r="AI34" s="25">
        <f t="shared" si="11"/>
        <v>0</v>
      </c>
      <c r="AJ34" s="25">
        <f t="shared" si="11"/>
        <v>0</v>
      </c>
      <c r="AK34" s="25">
        <f t="shared" si="11"/>
        <v>0</v>
      </c>
      <c r="AL34" s="25">
        <f t="shared" si="11"/>
        <v>54</v>
      </c>
      <c r="AM34" s="25">
        <f t="shared" si="11"/>
        <v>26</v>
      </c>
      <c r="AN34" s="26">
        <f t="shared" si="11"/>
        <v>28</v>
      </c>
    </row>
    <row r="35" spans="1:40">
      <c r="B35" s="107" t="str">
        <f>IF(ISERROR(IF(B6=SUM(#REF!),,"Error")),"",)</f>
        <v/>
      </c>
      <c r="C35" s="107" t="str">
        <f>IF(ISERROR(IF(C6=SUM(#REF!),,"Error")),"",)</f>
        <v/>
      </c>
      <c r="D35" s="107" t="str">
        <f>IF(ISERROR(IF(D6=SUM(#REF!),,"Error")),"",)</f>
        <v/>
      </c>
      <c r="E35" s="107" t="str">
        <f>IF(ISERROR(IF(E6=SUM(#REF!),,"Error")),"",)</f>
        <v/>
      </c>
      <c r="F35" s="107" t="str">
        <f>IF(ISERROR(IF(F6=SUM(#REF!),,"Error")),"",)</f>
        <v/>
      </c>
      <c r="G35" s="107" t="str">
        <f>IF(ISERROR(IF(G6=SUM(#REF!),,"Error")),"",)</f>
        <v/>
      </c>
      <c r="H35" s="107" t="str">
        <f>IF(ISERROR(IF(H6=SUM(#REF!),,"Error")),"",)</f>
        <v/>
      </c>
      <c r="I35" s="107" t="str">
        <f>IF(ISERROR(IF(I6=SUM(#REF!),,"Error")),"",)</f>
        <v/>
      </c>
      <c r="J35" s="107" t="str">
        <f>IF(ISERROR(IF(J6=SUM(#REF!),,"Error")),"",)</f>
        <v/>
      </c>
      <c r="K35" s="107" t="str">
        <f>IF(ISERROR(IF(K6=SUM(#REF!),,"Error")),"",)</f>
        <v/>
      </c>
      <c r="L35" s="107" t="str">
        <f>IF(ISERROR(IF(L6=SUM(#REF!),,"Error")),"",)</f>
        <v/>
      </c>
      <c r="M35" s="107" t="str">
        <f>IF(ISERROR(IF(M6=SUM(#REF!),,"Error")),"",)</f>
        <v/>
      </c>
      <c r="N35" s="107" t="str">
        <f>IF(ISERROR(IF(N6=SUM(#REF!),,"Error")),"",)</f>
        <v/>
      </c>
      <c r="O35" s="107"/>
      <c r="P35" s="107"/>
      <c r="Q35" s="107" t="str">
        <f>IF(ISERROR(IF(Q6=SUM(#REF!),,"Error")),"",)</f>
        <v/>
      </c>
      <c r="R35" s="107" t="str">
        <f>IF(ISERROR(IF(R6=SUM(#REF!),,"Error")),"",)</f>
        <v/>
      </c>
      <c r="S35" s="107" t="str">
        <f>IF(ISERROR(IF(S6=SUM(#REF!),,"Error")),"",)</f>
        <v/>
      </c>
      <c r="T35" s="107" t="str">
        <f>IF(ISERROR(IF(T6=SUM(#REF!),,"Error")),"",)</f>
        <v/>
      </c>
      <c r="U35" s="107"/>
      <c r="V35" s="107" t="str">
        <f>IF(ISERROR(IF(V6=SUM(#REF!),,"Error")),"",)</f>
        <v/>
      </c>
      <c r="W35" s="107" t="str">
        <f>IF(ISERROR(IF(W6=SUM(#REF!),,"Error")),"",)</f>
        <v/>
      </c>
      <c r="X35" s="107" t="str">
        <f>IF(ISERROR(IF(X6=SUM(#REF!),,"Error")),"",)</f>
        <v/>
      </c>
      <c r="Y35" s="107" t="str">
        <f>IF(ISERROR(IF(Y6=SUM(#REF!),,"Error")),"",)</f>
        <v/>
      </c>
      <c r="Z35" s="107" t="str">
        <f>IF(ISERROR(IF(Z6=SUM(#REF!),,"Error")),"",)</f>
        <v/>
      </c>
      <c r="AA35" s="107"/>
      <c r="AB35" s="107"/>
      <c r="AC35" s="107" t="str">
        <f>IF(ISERROR(IF(AC6=SUM(#REF!),,"Error")),"",)</f>
        <v/>
      </c>
      <c r="AD35" s="107" t="str">
        <f>IF(ISERROR(IF(AD6=SUM(#REF!),,"Error")),"",)</f>
        <v/>
      </c>
      <c r="AE35" s="107" t="str">
        <f>IF(ISERROR(IF(AE6=SUM(#REF!),,"Error")),"",)</f>
        <v/>
      </c>
      <c r="AF35" s="107"/>
      <c r="AG35" s="107"/>
      <c r="AH35" s="107"/>
      <c r="AI35" s="107"/>
      <c r="AJ35" s="107"/>
      <c r="AK35" s="107"/>
      <c r="AL35" s="107"/>
      <c r="AM35" s="107"/>
      <c r="AN35" s="107"/>
    </row>
    <row r="36" spans="1:40">
      <c r="B36" s="107">
        <f t="shared" ref="B36:AE36" si="12">IF(ISERROR(IF(B7+B8=B6,,"error")),"",)</f>
        <v>0</v>
      </c>
      <c r="C36" s="107">
        <f t="shared" si="12"/>
        <v>0</v>
      </c>
      <c r="D36" s="107">
        <f t="shared" si="12"/>
        <v>0</v>
      </c>
      <c r="E36" s="107">
        <f t="shared" si="12"/>
        <v>0</v>
      </c>
      <c r="F36" s="107">
        <f t="shared" si="12"/>
        <v>0</v>
      </c>
      <c r="G36" s="107">
        <f t="shared" si="12"/>
        <v>0</v>
      </c>
      <c r="H36" s="107">
        <f t="shared" si="12"/>
        <v>0</v>
      </c>
      <c r="I36" s="107">
        <f t="shared" si="12"/>
        <v>0</v>
      </c>
      <c r="J36" s="107">
        <f t="shared" si="12"/>
        <v>0</v>
      </c>
      <c r="K36" s="107">
        <f t="shared" si="12"/>
        <v>0</v>
      </c>
      <c r="L36" s="107">
        <f t="shared" si="12"/>
        <v>0</v>
      </c>
      <c r="M36" s="107">
        <f t="shared" si="12"/>
        <v>0</v>
      </c>
      <c r="N36" s="107">
        <f t="shared" si="12"/>
        <v>0</v>
      </c>
      <c r="O36" s="107"/>
      <c r="P36" s="107"/>
      <c r="Q36" s="107">
        <f t="shared" si="12"/>
        <v>0</v>
      </c>
      <c r="R36" s="107">
        <f t="shared" si="12"/>
        <v>0</v>
      </c>
      <c r="S36" s="107">
        <f t="shared" si="12"/>
        <v>0</v>
      </c>
      <c r="T36" s="107">
        <f t="shared" si="12"/>
        <v>0</v>
      </c>
      <c r="U36" s="107">
        <f t="shared" si="12"/>
        <v>0</v>
      </c>
      <c r="V36" s="107">
        <f t="shared" si="12"/>
        <v>0</v>
      </c>
      <c r="W36" s="107">
        <f t="shared" si="12"/>
        <v>0</v>
      </c>
      <c r="X36" s="107">
        <f t="shared" si="12"/>
        <v>0</v>
      </c>
      <c r="Y36" s="107">
        <f t="shared" si="12"/>
        <v>0</v>
      </c>
      <c r="Z36" s="107">
        <f t="shared" si="12"/>
        <v>0</v>
      </c>
      <c r="AA36" s="107">
        <f t="shared" si="12"/>
        <v>0</v>
      </c>
      <c r="AB36" s="107">
        <f t="shared" si="12"/>
        <v>0</v>
      </c>
      <c r="AC36" s="107">
        <f t="shared" si="12"/>
        <v>0</v>
      </c>
      <c r="AD36" s="107">
        <f t="shared" si="12"/>
        <v>0</v>
      </c>
      <c r="AE36" s="107">
        <f t="shared" si="12"/>
        <v>0</v>
      </c>
      <c r="AF36" s="107"/>
      <c r="AG36" s="107"/>
      <c r="AH36" s="107"/>
      <c r="AI36" s="107"/>
      <c r="AJ36" s="107"/>
      <c r="AK36" s="107"/>
      <c r="AL36" s="107"/>
      <c r="AM36" s="107"/>
      <c r="AN36" s="107"/>
    </row>
  </sheetData>
  <mergeCells count="15">
    <mergeCell ref="Z4:AB4"/>
    <mergeCell ref="AC4:AE4"/>
    <mergeCell ref="AF4:AH4"/>
    <mergeCell ref="AI4:AK4"/>
    <mergeCell ref="AL4:AN4"/>
    <mergeCell ref="AM3:AN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12"/>
  <pageMargins left="0.73" right="0.53" top="0.59055118110236227" bottom="0.59055118110236227" header="0" footer="0"/>
  <pageSetup paperSize="9" scale="64" fitToWidth="0" orientation="portrait" blackAndWhite="1" r:id="rId1"/>
  <headerFooter alignWithMargins="0"/>
  <colBreaks count="1" manualBreakCount="1">
    <brk id="19" min="2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７表</vt:lpstr>
      <vt:lpstr>８表</vt:lpstr>
      <vt:lpstr>９表</vt:lpstr>
      <vt:lpstr>１０表</vt:lpstr>
      <vt:lpstr>１１表</vt:lpstr>
      <vt:lpstr>'１０表'!Print_Area</vt:lpstr>
      <vt:lpstr>'１１表'!Print_Area</vt:lpstr>
      <vt:lpstr>'７表'!Print_Area</vt:lpstr>
      <vt:lpstr>'８表'!Print_Area</vt:lpstr>
      <vt:lpstr>'９表'!Print_Area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2025-06-17T09:41:48Z</dcterms:created>
  <dcterms:modified xsi:type="dcterms:W3CDTF">2025-06-17T09:42:27Z</dcterms:modified>
</cp:coreProperties>
</file>