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完成】令和2年版保健統計年報\◎第3章（完成）\ＨＰ掲載用\HP掲載用\"/>
    </mc:Choice>
  </mc:AlternateContent>
  <xr:revisionPtr revIDLastSave="0" documentId="13_ncr:1_{220E6F39-4670-4E12-8386-014709019137}" xr6:coauthVersionLast="36" xr6:coauthVersionMax="36" xr10:uidLastSave="{00000000-0000-0000-0000-000000000000}"/>
  <bookViews>
    <workbookView xWindow="0" yWindow="0" windowWidth="19200" windowHeight="6320" xr2:uid="{0131CEDB-7E5E-432D-9ABA-C046B06FD697}"/>
  </bookViews>
  <sheets>
    <sheet name="１表" sheetId="1" r:id="rId1"/>
    <sheet name="２表" sheetId="2" r:id="rId2"/>
    <sheet name="３表" sheetId="3" r:id="rId3"/>
    <sheet name="４表" sheetId="4" r:id="rId4"/>
    <sheet name="５表" sheetId="5" r:id="rId5"/>
  </sheets>
  <definedNames>
    <definedName name="AccessDatabase" hidden="1">"C:\My Documents\保健統計年報\11年版\Sec.3 伝染病1.mdb"</definedName>
    <definedName name="_xlnm.Print_Area" localSheetId="0">'１表'!$A$1:$E$52</definedName>
    <definedName name="_xlnm.Print_Area" localSheetId="1">'２表'!$A$1:$E$40</definedName>
    <definedName name="_xlnm.Print_Area" localSheetId="2">'３表'!$A$1:$O$76</definedName>
    <definedName name="_xlnm.Print_Area" localSheetId="4">'５表'!$A$1:$E$32</definedName>
    <definedName name="Sec_3_伝染病1_d1_List">#REF!</definedName>
    <definedName name="Z_A7214DC1_25AB_11D4_90D6_0090FE0256C3_.wvu.PrintArea" localSheetId="2" hidden="1">'３表'!$A$1:$O$62</definedName>
    <definedName name="Z_A7214DC1_25AB_11D4_90D6_0090FE0256C3_.wvu.PrintArea" localSheetId="4" hidden="1">'５表'!$A$1:$E$32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5" l="1"/>
  <c r="E32" i="5" s="1"/>
  <c r="D32" i="5"/>
  <c r="C31" i="5"/>
  <c r="E31" i="5" s="1"/>
  <c r="D31" i="5"/>
  <c r="C30" i="5"/>
  <c r="E30" i="5" s="1"/>
  <c r="D30" i="5"/>
  <c r="E29" i="5"/>
  <c r="C29" i="5"/>
  <c r="D29" i="5"/>
  <c r="C28" i="5"/>
  <c r="E28" i="5" s="1"/>
  <c r="D28" i="5"/>
  <c r="C27" i="5"/>
  <c r="E27" i="5" s="1"/>
  <c r="B27" i="5"/>
  <c r="D24" i="5"/>
  <c r="D21" i="5"/>
  <c r="E17" i="5"/>
  <c r="E15" i="5"/>
  <c r="E13" i="5"/>
  <c r="E11" i="5"/>
  <c r="D11" i="5"/>
  <c r="E9" i="5"/>
  <c r="E8" i="5"/>
  <c r="D8" i="5"/>
  <c r="E7" i="5"/>
  <c r="D7" i="5"/>
  <c r="C6" i="5"/>
  <c r="C5" i="5"/>
  <c r="E5" i="5" s="1"/>
  <c r="C94" i="4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takeuchi-chizu</author>
  </authors>
  <commentList>
    <comment ref="B3" authorId="0" shapeId="0" xr:uid="{6241CB7D-DE38-4FC2-B43F-594770356E11}">
      <text>
        <r>
          <rPr>
            <sz val="9"/>
            <color indexed="81"/>
            <rFont val="ＭＳ Ｐゴシック"/>
            <family val="3"/>
            <charset val="128"/>
          </rPr>
          <t>新登録結核患者数</t>
        </r>
      </text>
    </comment>
  </commentList>
</comments>
</file>

<file path=xl/sharedStrings.xml><?xml version="1.0" encoding="utf-8"?>
<sst xmlns="http://schemas.openxmlformats.org/spreadsheetml/2006/main" count="264" uniqueCount="216">
  <si>
    <t>第１表　結核及び食中毒患者数・り患率－都道府県別</t>
    <rPh sb="0" eb="1">
      <t>ダイ</t>
    </rPh>
    <rPh sb="2" eb="3">
      <t>ヒョウ</t>
    </rPh>
    <rPh sb="4" eb="6">
      <t>ケッカク</t>
    </rPh>
    <rPh sb="6" eb="7">
      <t>オヨ</t>
    </rPh>
    <rPh sb="8" eb="11">
      <t>ショクチュウドク</t>
    </rPh>
    <rPh sb="11" eb="14">
      <t>カンジャスウ</t>
    </rPh>
    <rPh sb="16" eb="17">
      <t>カン</t>
    </rPh>
    <rPh sb="17" eb="18">
      <t>リツ</t>
    </rPh>
    <rPh sb="19" eb="21">
      <t>トドウ</t>
    </rPh>
    <rPh sb="21" eb="24">
      <t>フケンベツ</t>
    </rPh>
    <phoneticPr fontId="2"/>
  </si>
  <si>
    <t>令和元年</t>
    <rPh sb="0" eb="2">
      <t>レイワ</t>
    </rPh>
    <rPh sb="2" eb="3">
      <t>ガン</t>
    </rPh>
    <rPh sb="3" eb="4">
      <t>ネン</t>
    </rPh>
    <phoneticPr fontId="6"/>
  </si>
  <si>
    <t>都道府県</t>
    <rPh sb="0" eb="4">
      <t>トドウフケン</t>
    </rPh>
    <phoneticPr fontId="7"/>
  </si>
  <si>
    <t>患者数</t>
    <rPh sb="0" eb="3">
      <t>カンジャスウ</t>
    </rPh>
    <phoneticPr fontId="2"/>
  </si>
  <si>
    <t>り患率（人口10万対）</t>
    <rPh sb="1" eb="2">
      <t>リカン</t>
    </rPh>
    <rPh sb="2" eb="3">
      <t>リツ</t>
    </rPh>
    <rPh sb="4" eb="6">
      <t>ジンコウ</t>
    </rPh>
    <rPh sb="8" eb="9">
      <t>マン</t>
    </rPh>
    <rPh sb="9" eb="10">
      <t>タイ</t>
    </rPh>
    <phoneticPr fontId="2"/>
  </si>
  <si>
    <t>結核</t>
    <rPh sb="0" eb="2">
      <t>ケッカク</t>
    </rPh>
    <phoneticPr fontId="7"/>
  </si>
  <si>
    <t>食中毒</t>
    <rPh sb="0" eb="3">
      <t>ショクチュウドク</t>
    </rPh>
    <phoneticPr fontId="7"/>
  </si>
  <si>
    <t>全国</t>
  </si>
  <si>
    <t>北海道</t>
    <phoneticPr fontId="7"/>
  </si>
  <si>
    <t>青森</t>
    <phoneticPr fontId="7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</si>
  <si>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</si>
  <si>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</si>
  <si>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</si>
  <si>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</si>
  <si>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</si>
  <si>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</si>
  <si>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</si>
  <si>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</si>
  <si>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</si>
  <si>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</si>
  <si>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</si>
  <si>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  <phoneticPr fontId="7"/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</si>
  <si>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</si>
  <si>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</si>
  <si>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</si>
  <si>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</si>
  <si>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</si>
  <si>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</si>
  <si>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</si>
  <si>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</si>
  <si>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</si>
  <si>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</si>
  <si>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</si>
  <si>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</si>
  <si>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</si>
  <si>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</si>
  <si>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</si>
  <si>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  <phoneticPr fontId="7"/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</si>
  <si>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</si>
  <si>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</si>
  <si>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</si>
  <si>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</si>
  <si>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</si>
  <si>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</si>
  <si>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</si>
  <si>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</si>
  <si>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</si>
  <si>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</si>
  <si>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</si>
  <si>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</si>
  <si>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</si>
  <si>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</si>
  <si>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</si>
  <si>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  <phoneticPr fontId="7"/>
  </si>
  <si>
    <t>沖縄</t>
  </si>
  <si>
    <t>（注）結核については、政令市分は当該所在県に含む。</t>
    <rPh sb="1" eb="2">
      <t>チュウ</t>
    </rPh>
    <rPh sb="3" eb="5">
      <t>ケッカク</t>
    </rPh>
    <rPh sb="11" eb="14">
      <t>セイレイシ</t>
    </rPh>
    <rPh sb="14" eb="15">
      <t>ブン</t>
    </rPh>
    <rPh sb="16" eb="18">
      <t>トウガイ</t>
    </rPh>
    <rPh sb="18" eb="20">
      <t>ショザイ</t>
    </rPh>
    <rPh sb="20" eb="21">
      <t>ケン</t>
    </rPh>
    <rPh sb="22" eb="23">
      <t>フク</t>
    </rPh>
    <phoneticPr fontId="2"/>
  </si>
  <si>
    <t>第２表　食中毒患者数・死亡数・率（人口10万対）－年次別</t>
    <rPh sb="0" eb="1">
      <t>ダイ</t>
    </rPh>
    <rPh sb="2" eb="3">
      <t>ヒョウ</t>
    </rPh>
    <rPh sb="4" eb="7">
      <t>ショクチュウドク</t>
    </rPh>
    <rPh sb="7" eb="9">
      <t>カンジャ</t>
    </rPh>
    <rPh sb="9" eb="10">
      <t>スウ</t>
    </rPh>
    <rPh sb="11" eb="14">
      <t>シボウスウ</t>
    </rPh>
    <rPh sb="15" eb="16">
      <t>リツ</t>
    </rPh>
    <rPh sb="17" eb="19">
      <t>ジンコウ</t>
    </rPh>
    <rPh sb="21" eb="23">
      <t>マンタイ</t>
    </rPh>
    <rPh sb="25" eb="27">
      <t>ネンジ</t>
    </rPh>
    <rPh sb="27" eb="28">
      <t>ベツ</t>
    </rPh>
    <phoneticPr fontId="12"/>
  </si>
  <si>
    <t>年次</t>
    <rPh sb="0" eb="2">
      <t>ネンジ</t>
    </rPh>
    <phoneticPr fontId="12"/>
  </si>
  <si>
    <t>患者数</t>
    <rPh sb="0" eb="3">
      <t>カンジャスウ</t>
    </rPh>
    <phoneticPr fontId="12"/>
  </si>
  <si>
    <t>死亡数</t>
    <rPh sb="0" eb="3">
      <t>シボウスウ</t>
    </rPh>
    <phoneticPr fontId="12"/>
  </si>
  <si>
    <t>り患率
（人口10万対）</t>
    <rPh sb="1" eb="2">
      <t>ワズラ</t>
    </rPh>
    <rPh sb="2" eb="3">
      <t>リツ</t>
    </rPh>
    <rPh sb="5" eb="7">
      <t>ジンコウ</t>
    </rPh>
    <rPh sb="9" eb="11">
      <t>マンタイ</t>
    </rPh>
    <phoneticPr fontId="12"/>
  </si>
  <si>
    <t>死亡率
（人口10万対）</t>
    <rPh sb="0" eb="3">
      <t>シボウリツ</t>
    </rPh>
    <rPh sb="5" eb="7">
      <t>ジンコウ</t>
    </rPh>
    <rPh sb="9" eb="11">
      <t>マンタイ</t>
    </rPh>
    <phoneticPr fontId="12"/>
  </si>
  <si>
    <t>昭和45年</t>
    <rPh sb="0" eb="2">
      <t>ショウワ</t>
    </rPh>
    <rPh sb="4" eb="5">
      <t>ネン</t>
    </rPh>
    <phoneticPr fontId="12"/>
  </si>
  <si>
    <t>平成元年</t>
    <rPh sb="0" eb="2">
      <t>ヘイセイ</t>
    </rPh>
    <rPh sb="2" eb="4">
      <t>ガンネン</t>
    </rPh>
    <phoneticPr fontId="12"/>
  </si>
  <si>
    <t>-</t>
    <phoneticPr fontId="12"/>
  </si>
  <si>
    <t>-</t>
  </si>
  <si>
    <t>令和元年</t>
    <phoneticPr fontId="12"/>
  </si>
  <si>
    <t>第３表　食中毒患者数・り患率（人口10万対）・百分率、月別ー年次別</t>
    <rPh sb="0" eb="1">
      <t>ダイ</t>
    </rPh>
    <rPh sb="2" eb="3">
      <t>ヒョウ</t>
    </rPh>
    <rPh sb="4" eb="7">
      <t>ショクチュウドク</t>
    </rPh>
    <rPh sb="7" eb="10">
      <t>カンジャスウ</t>
    </rPh>
    <rPh sb="12" eb="13">
      <t>ワズラ</t>
    </rPh>
    <rPh sb="13" eb="14">
      <t>リツ</t>
    </rPh>
    <rPh sb="15" eb="17">
      <t>ジンコウ</t>
    </rPh>
    <rPh sb="19" eb="21">
      <t>マンツイ</t>
    </rPh>
    <rPh sb="23" eb="26">
      <t>ヒャクブンリツ</t>
    </rPh>
    <rPh sb="27" eb="29">
      <t>ツキベツ</t>
    </rPh>
    <rPh sb="30" eb="32">
      <t>ネンジ</t>
    </rPh>
    <rPh sb="32" eb="33">
      <t>ベツ</t>
    </rPh>
    <phoneticPr fontId="12"/>
  </si>
  <si>
    <t>年次</t>
  </si>
  <si>
    <t>総数</t>
  </si>
  <si>
    <t>実数</t>
    <rPh sb="1" eb="2">
      <t>スウ</t>
    </rPh>
    <phoneticPr fontId="12"/>
  </si>
  <si>
    <t>昭和50年</t>
    <phoneticPr fontId="12"/>
  </si>
  <si>
    <t>平成元年</t>
    <phoneticPr fontId="12"/>
  </si>
  <si>
    <t>平成２年</t>
    <rPh sb="0" eb="2">
      <t>ヘイセイ</t>
    </rPh>
    <rPh sb="3" eb="4">
      <t>ネン</t>
    </rPh>
    <phoneticPr fontId="12"/>
  </si>
  <si>
    <t>令和元年</t>
  </si>
  <si>
    <t>り患率・人口１０万対</t>
    <rPh sb="1" eb="2">
      <t>ワズラ</t>
    </rPh>
    <rPh sb="2" eb="3">
      <t>リツ</t>
    </rPh>
    <rPh sb="4" eb="6">
      <t>ジンコウ</t>
    </rPh>
    <rPh sb="8" eb="10">
      <t>マンタイ</t>
    </rPh>
    <phoneticPr fontId="12"/>
  </si>
  <si>
    <t>平成2年</t>
    <rPh sb="0" eb="2">
      <t>ヘイセイ</t>
    </rPh>
    <rPh sb="3" eb="4">
      <t>ネン</t>
    </rPh>
    <phoneticPr fontId="12"/>
  </si>
  <si>
    <t>第４表　感染症発生状況</t>
    <rPh sb="0" eb="1">
      <t>ダイ</t>
    </rPh>
    <rPh sb="2" eb="3">
      <t>ヒョウ</t>
    </rPh>
    <rPh sb="4" eb="7">
      <t>カンセンショウ</t>
    </rPh>
    <rPh sb="7" eb="9">
      <t>ハッセイ</t>
    </rPh>
    <rPh sb="9" eb="11">
      <t>ジョウキョウ</t>
    </rPh>
    <phoneticPr fontId="12"/>
  </si>
  <si>
    <t>新種別</t>
    <rPh sb="0" eb="1">
      <t>シン</t>
    </rPh>
    <rPh sb="1" eb="3">
      <t>シュベツ</t>
    </rPh>
    <phoneticPr fontId="6"/>
  </si>
  <si>
    <t>名称</t>
    <rPh sb="0" eb="2">
      <t>メイショウ</t>
    </rPh>
    <phoneticPr fontId="6"/>
  </si>
  <si>
    <t>患者数</t>
    <rPh sb="0" eb="3">
      <t>カンジャスウ</t>
    </rPh>
    <phoneticPr fontId="6"/>
  </si>
  <si>
    <t>一類</t>
    <phoneticPr fontId="6"/>
  </si>
  <si>
    <t>エボラ出血熱</t>
  </si>
  <si>
    <t>クリミア・コンゴ出血熱</t>
  </si>
  <si>
    <t>痘そう</t>
    <rPh sb="0" eb="1">
      <t>トウ</t>
    </rPh>
    <phoneticPr fontId="6"/>
  </si>
  <si>
    <t>南米出血熱</t>
    <rPh sb="0" eb="2">
      <t>ナンベイ</t>
    </rPh>
    <rPh sb="2" eb="4">
      <t>シュッケツ</t>
    </rPh>
    <rPh sb="4" eb="5">
      <t>ネツ</t>
    </rPh>
    <phoneticPr fontId="6"/>
  </si>
  <si>
    <t>ペスト</t>
  </si>
  <si>
    <t>マールブルグ病</t>
  </si>
  <si>
    <t>ラッサ熱</t>
  </si>
  <si>
    <t>二類</t>
    <phoneticPr fontId="6"/>
  </si>
  <si>
    <t>急性灰白髄炎</t>
  </si>
  <si>
    <t>結核</t>
    <rPh sb="0" eb="2">
      <t>ケッカク</t>
    </rPh>
    <phoneticPr fontId="6"/>
  </si>
  <si>
    <t>ジフテリア</t>
  </si>
  <si>
    <t>重症急性呼吸器症候群（SARS-CoVに限る）</t>
    <rPh sb="0" eb="2">
      <t>ジュウショウ</t>
    </rPh>
    <rPh sb="2" eb="4">
      <t>キュウセイ</t>
    </rPh>
    <rPh sb="4" eb="7">
      <t>コキュウキ</t>
    </rPh>
    <rPh sb="7" eb="10">
      <t>ショウコウグン</t>
    </rPh>
    <rPh sb="20" eb="21">
      <t>カギ</t>
    </rPh>
    <phoneticPr fontId="6"/>
  </si>
  <si>
    <t>中東呼吸器症候群（MERS-CoVに限る）　※１</t>
    <rPh sb="0" eb="2">
      <t>チュウトウ</t>
    </rPh>
    <rPh sb="2" eb="5">
      <t>コキュウキ</t>
    </rPh>
    <rPh sb="5" eb="8">
      <t>ショウコウグン</t>
    </rPh>
    <rPh sb="18" eb="19">
      <t>カギ</t>
    </rPh>
    <phoneticPr fontId="6"/>
  </si>
  <si>
    <t>鳥インフルエンザ（Ｈ5Ｎ1）</t>
    <rPh sb="0" eb="1">
      <t>トリ</t>
    </rPh>
    <phoneticPr fontId="6"/>
  </si>
  <si>
    <t>鳥インフルエンザ（H7N9）　※１</t>
    <rPh sb="0" eb="1">
      <t>トリ</t>
    </rPh>
    <phoneticPr fontId="6"/>
  </si>
  <si>
    <t>三類</t>
    <phoneticPr fontId="6"/>
  </si>
  <si>
    <t>コレラ</t>
  </si>
  <si>
    <t>細菌性赤痢</t>
  </si>
  <si>
    <t>腸管出血性大腸菌感染症</t>
  </si>
  <si>
    <t>腸チフス</t>
  </si>
  <si>
    <t>パラチフス</t>
    <phoneticPr fontId="6"/>
  </si>
  <si>
    <t>四類</t>
    <phoneticPr fontId="6"/>
  </si>
  <si>
    <t>E型肝炎</t>
    <rPh sb="1" eb="2">
      <t>カタ</t>
    </rPh>
    <rPh sb="2" eb="4">
      <t>カンエン</t>
    </rPh>
    <phoneticPr fontId="6"/>
  </si>
  <si>
    <t>ウエストナイル熱（ウエストナイル脳炎を含む）</t>
    <rPh sb="7" eb="8">
      <t>ネツ</t>
    </rPh>
    <rPh sb="16" eb="18">
      <t>ノウエン</t>
    </rPh>
    <rPh sb="19" eb="20">
      <t>フク</t>
    </rPh>
    <phoneticPr fontId="6"/>
  </si>
  <si>
    <t>Ａ型肝炎</t>
    <rPh sb="1" eb="2">
      <t>カタ</t>
    </rPh>
    <rPh sb="2" eb="4">
      <t>カンエン</t>
    </rPh>
    <phoneticPr fontId="6"/>
  </si>
  <si>
    <t>エキノコックス症</t>
  </si>
  <si>
    <t>黄熱</t>
  </si>
  <si>
    <t>オウム病</t>
  </si>
  <si>
    <t>オムスク出血熱</t>
    <rPh sb="4" eb="6">
      <t>シュッケツ</t>
    </rPh>
    <rPh sb="6" eb="7">
      <t>ネツ</t>
    </rPh>
    <phoneticPr fontId="6"/>
  </si>
  <si>
    <t>回帰熱</t>
  </si>
  <si>
    <t>キャサヌル森林病</t>
    <rPh sb="5" eb="7">
      <t>シンリン</t>
    </rPh>
    <rPh sb="7" eb="8">
      <t>ビョウ</t>
    </rPh>
    <phoneticPr fontId="6"/>
  </si>
  <si>
    <t>Ｑ熱</t>
  </si>
  <si>
    <t>狂犬病</t>
  </si>
  <si>
    <t>コクシジオイデス症</t>
    <phoneticPr fontId="6"/>
  </si>
  <si>
    <t>サル痘</t>
    <rPh sb="2" eb="3">
      <t>トウ</t>
    </rPh>
    <phoneticPr fontId="6"/>
  </si>
  <si>
    <t>ジカウイルス感染症　※２</t>
    <rPh sb="6" eb="9">
      <t>カンセンショウ</t>
    </rPh>
    <phoneticPr fontId="6"/>
  </si>
  <si>
    <t>重症熱性血小板減少症候群（SFTSVに限る）</t>
    <rPh sb="0" eb="2">
      <t>ジュウショウ</t>
    </rPh>
    <rPh sb="2" eb="3">
      <t>ネツ</t>
    </rPh>
    <rPh sb="3" eb="4">
      <t>セイ</t>
    </rPh>
    <rPh sb="4" eb="7">
      <t>ケッショウバン</t>
    </rPh>
    <rPh sb="7" eb="9">
      <t>ゲンショウ</t>
    </rPh>
    <rPh sb="9" eb="12">
      <t>ショウコウグン</t>
    </rPh>
    <rPh sb="19" eb="20">
      <t>カギ</t>
    </rPh>
    <phoneticPr fontId="6"/>
  </si>
  <si>
    <t>腎症候性出血熱</t>
    <rPh sb="0" eb="1">
      <t>ジン</t>
    </rPh>
    <rPh sb="1" eb="4">
      <t>ショウコウセイ</t>
    </rPh>
    <rPh sb="4" eb="6">
      <t>シュッケツ</t>
    </rPh>
    <rPh sb="6" eb="7">
      <t>ネツ</t>
    </rPh>
    <phoneticPr fontId="6"/>
  </si>
  <si>
    <t>西部ウマ脳炎</t>
    <rPh sb="0" eb="2">
      <t>セイブ</t>
    </rPh>
    <rPh sb="4" eb="6">
      <t>ノウエン</t>
    </rPh>
    <phoneticPr fontId="6"/>
  </si>
  <si>
    <t>ダニ媒介脳炎</t>
    <rPh sb="2" eb="4">
      <t>バイカイ</t>
    </rPh>
    <rPh sb="4" eb="6">
      <t>ノウエン</t>
    </rPh>
    <phoneticPr fontId="6"/>
  </si>
  <si>
    <t>炭疽</t>
    <rPh sb="0" eb="1">
      <t>タン</t>
    </rPh>
    <rPh sb="1" eb="2">
      <t>カサ</t>
    </rPh>
    <phoneticPr fontId="6"/>
  </si>
  <si>
    <t>チクングニア熱　</t>
    <rPh sb="6" eb="7">
      <t>ネツ</t>
    </rPh>
    <phoneticPr fontId="6"/>
  </si>
  <si>
    <t>つつが虫病</t>
    <rPh sb="3" eb="4">
      <t>ムシ</t>
    </rPh>
    <rPh sb="4" eb="5">
      <t>ビョウ</t>
    </rPh>
    <phoneticPr fontId="6"/>
  </si>
  <si>
    <t>デング熱</t>
  </si>
  <si>
    <t>東部ウマ脳炎</t>
    <rPh sb="0" eb="2">
      <t>トウブ</t>
    </rPh>
    <rPh sb="4" eb="6">
      <t>ノウエン</t>
    </rPh>
    <phoneticPr fontId="6"/>
  </si>
  <si>
    <t>鳥インフルエンザ（Ｈ5Ｎ1、H7N9を除く）</t>
    <rPh sb="0" eb="1">
      <t>トリ</t>
    </rPh>
    <rPh sb="19" eb="20">
      <t>ノゾ</t>
    </rPh>
    <phoneticPr fontId="6"/>
  </si>
  <si>
    <t>ニパウイルス感染症</t>
    <rPh sb="6" eb="9">
      <t>カンセンショウ</t>
    </rPh>
    <phoneticPr fontId="6"/>
  </si>
  <si>
    <t>日本紅斑熱</t>
  </si>
  <si>
    <t>日本脳炎</t>
  </si>
  <si>
    <t>ハンタウイルス肺症候群</t>
  </si>
  <si>
    <t>Ｂウイルス病</t>
  </si>
  <si>
    <t>鼻疽</t>
    <rPh sb="0" eb="1">
      <t>ハナ</t>
    </rPh>
    <rPh sb="1" eb="2">
      <t>カサ</t>
    </rPh>
    <phoneticPr fontId="6"/>
  </si>
  <si>
    <t>ブルセラ症</t>
    <rPh sb="4" eb="5">
      <t>ショウ</t>
    </rPh>
    <phoneticPr fontId="6"/>
  </si>
  <si>
    <t>ベネズエラウマ脳炎</t>
    <rPh sb="7" eb="9">
      <t>ノウエン</t>
    </rPh>
    <phoneticPr fontId="6"/>
  </si>
  <si>
    <t>ヘンドラウイルス感染症</t>
    <rPh sb="8" eb="11">
      <t>カンセンショウ</t>
    </rPh>
    <phoneticPr fontId="6"/>
  </si>
  <si>
    <t>発しんチフス</t>
    <phoneticPr fontId="6"/>
  </si>
  <si>
    <t>ボツリヌス症</t>
    <phoneticPr fontId="6"/>
  </si>
  <si>
    <t>マラリア</t>
  </si>
  <si>
    <t>野兎病</t>
    <rPh sb="0" eb="1">
      <t>ノ</t>
    </rPh>
    <rPh sb="1" eb="2">
      <t>ウサギ</t>
    </rPh>
    <rPh sb="2" eb="3">
      <t>ビョウ</t>
    </rPh>
    <phoneticPr fontId="6"/>
  </si>
  <si>
    <t>ライム病</t>
  </si>
  <si>
    <t>リッサウイルス感染症</t>
    <rPh sb="7" eb="10">
      <t>カンセンショウ</t>
    </rPh>
    <phoneticPr fontId="6"/>
  </si>
  <si>
    <t>リフトバレー熱</t>
    <rPh sb="6" eb="7">
      <t>ネツ</t>
    </rPh>
    <phoneticPr fontId="6"/>
  </si>
  <si>
    <t>類鼻疽</t>
    <rPh sb="0" eb="1">
      <t>ルイ</t>
    </rPh>
    <rPh sb="1" eb="2">
      <t>ハナ</t>
    </rPh>
    <rPh sb="2" eb="3">
      <t>カサ</t>
    </rPh>
    <phoneticPr fontId="6"/>
  </si>
  <si>
    <t>レジオネラ症</t>
  </si>
  <si>
    <t>レプトスピラ症</t>
    <rPh sb="6" eb="7">
      <t>ショウ</t>
    </rPh>
    <phoneticPr fontId="6"/>
  </si>
  <si>
    <t>ロッキー山紅斑熱</t>
    <rPh sb="4" eb="5">
      <t>サン</t>
    </rPh>
    <rPh sb="5" eb="6">
      <t>コウ</t>
    </rPh>
    <rPh sb="6" eb="7">
      <t>ハン</t>
    </rPh>
    <rPh sb="7" eb="8">
      <t>ネツ</t>
    </rPh>
    <phoneticPr fontId="6"/>
  </si>
  <si>
    <t>五類</t>
    <rPh sb="0" eb="1">
      <t>5</t>
    </rPh>
    <phoneticPr fontId="6"/>
  </si>
  <si>
    <t>アメーバ赤痢</t>
  </si>
  <si>
    <t>ウイルス性肝炎（Ｅ型肝炎、Ａ型肝炎を除く）</t>
    <rPh sb="9" eb="10">
      <t>カタ</t>
    </rPh>
    <rPh sb="10" eb="12">
      <t>カンエン</t>
    </rPh>
    <rPh sb="14" eb="15">
      <t>カタ</t>
    </rPh>
    <rPh sb="15" eb="17">
      <t>カンエン</t>
    </rPh>
    <rPh sb="18" eb="19">
      <t>ノゾ</t>
    </rPh>
    <phoneticPr fontId="6"/>
  </si>
  <si>
    <t>カルバペネム耐性腸内細菌科細菌感染症　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8">
      <t>カンセンショウ</t>
    </rPh>
    <phoneticPr fontId="6"/>
  </si>
  <si>
    <t>急性弛緩性麻痺（急性灰白髄炎を除く）　※３</t>
    <phoneticPr fontId="6"/>
  </si>
  <si>
    <t>急性脳炎　※４</t>
    <rPh sb="0" eb="2">
      <t>キュウセイ</t>
    </rPh>
    <rPh sb="2" eb="4">
      <t>ノウエン</t>
    </rPh>
    <phoneticPr fontId="6"/>
  </si>
  <si>
    <t>クリプトスポリジウム症</t>
  </si>
  <si>
    <t>クロイツフェルト・ヤコブ病</t>
  </si>
  <si>
    <t>劇症型溶血性レンサ球菌感染症</t>
  </si>
  <si>
    <t>後天性免疫不全症候群</t>
  </si>
  <si>
    <t>ジアルジア症</t>
  </si>
  <si>
    <t>侵襲性インフルエンザ菌感染症</t>
    <rPh sb="0" eb="1">
      <t>シン</t>
    </rPh>
    <rPh sb="1" eb="2">
      <t>オソ</t>
    </rPh>
    <rPh sb="2" eb="3">
      <t>セイ</t>
    </rPh>
    <rPh sb="10" eb="11">
      <t>キン</t>
    </rPh>
    <rPh sb="11" eb="14">
      <t>カンセンショウ</t>
    </rPh>
    <phoneticPr fontId="6"/>
  </si>
  <si>
    <t>侵襲性髄膜炎菌感染症</t>
    <rPh sb="0" eb="1">
      <t>シン</t>
    </rPh>
    <rPh sb="1" eb="2">
      <t>オソ</t>
    </rPh>
    <rPh sb="2" eb="3">
      <t>セイ</t>
    </rPh>
    <rPh sb="3" eb="5">
      <t>ズイマク</t>
    </rPh>
    <rPh sb="5" eb="6">
      <t>エン</t>
    </rPh>
    <rPh sb="6" eb="7">
      <t>キン</t>
    </rPh>
    <rPh sb="7" eb="10">
      <t>カンセンショウ</t>
    </rPh>
    <phoneticPr fontId="6"/>
  </si>
  <si>
    <t>侵襲性肺炎球菌感染症</t>
    <rPh sb="0" eb="1">
      <t>シン</t>
    </rPh>
    <rPh sb="1" eb="2">
      <t>オソ</t>
    </rPh>
    <rPh sb="2" eb="3">
      <t>セイ</t>
    </rPh>
    <rPh sb="3" eb="5">
      <t>ハイエン</t>
    </rPh>
    <rPh sb="5" eb="6">
      <t>キュウ</t>
    </rPh>
    <rPh sb="6" eb="7">
      <t>キン</t>
    </rPh>
    <rPh sb="7" eb="10">
      <t>カンセンショウ</t>
    </rPh>
    <phoneticPr fontId="6"/>
  </si>
  <si>
    <t>水痘（入院例）　</t>
    <rPh sb="0" eb="2">
      <t>スイトウ</t>
    </rPh>
    <rPh sb="3" eb="5">
      <t>ニュウイン</t>
    </rPh>
    <rPh sb="5" eb="6">
      <t>レイ</t>
    </rPh>
    <phoneticPr fontId="6"/>
  </si>
  <si>
    <t>先天性風しん症候群</t>
    <phoneticPr fontId="6"/>
  </si>
  <si>
    <t>梅毒</t>
  </si>
  <si>
    <t>播種性クリプトコックス症　</t>
    <rPh sb="0" eb="1">
      <t>ハリ</t>
    </rPh>
    <rPh sb="1" eb="2">
      <t>シュ</t>
    </rPh>
    <rPh sb="2" eb="3">
      <t>セイ</t>
    </rPh>
    <rPh sb="11" eb="12">
      <t>ショウ</t>
    </rPh>
    <phoneticPr fontId="6"/>
  </si>
  <si>
    <t>破傷風</t>
  </si>
  <si>
    <t>バンコマイシン耐性黄色ブドウ球菌感染症</t>
    <rPh sb="9" eb="11">
      <t>オウショク</t>
    </rPh>
    <phoneticPr fontId="6"/>
  </si>
  <si>
    <t>バンコマイシン耐性腸球菌感染症</t>
  </si>
  <si>
    <t>百日咳　※５</t>
    <phoneticPr fontId="6"/>
  </si>
  <si>
    <t>風しん</t>
    <rPh sb="0" eb="1">
      <t>フウ</t>
    </rPh>
    <phoneticPr fontId="6"/>
  </si>
  <si>
    <t>麻しん</t>
    <rPh sb="0" eb="1">
      <t>マ</t>
    </rPh>
    <phoneticPr fontId="6"/>
  </si>
  <si>
    <t>薬剤耐性アシネトバクター感染症　</t>
    <rPh sb="0" eb="2">
      <t>ヤクザイ</t>
    </rPh>
    <rPh sb="2" eb="4">
      <t>タイセイ</t>
    </rPh>
    <rPh sb="12" eb="15">
      <t>カンセンショウ</t>
    </rPh>
    <phoneticPr fontId="6"/>
  </si>
  <si>
    <t>新型インフル　エンザ等</t>
    <rPh sb="0" eb="2">
      <t>シンガタ</t>
    </rPh>
    <rPh sb="10" eb="11">
      <t>トウ</t>
    </rPh>
    <phoneticPr fontId="6"/>
  </si>
  <si>
    <r>
      <rPr>
        <sz val="12"/>
        <rFont val="ＭＳ Ｐ明朝"/>
        <family val="1"/>
        <charset val="128"/>
      </rPr>
      <t>新型インフルエンザ</t>
    </r>
    <r>
      <rPr>
        <vertAlign val="superscript"/>
        <sz val="10.5"/>
        <rFont val="Century"/>
        <family val="1"/>
      </rPr>
      <t/>
    </r>
    <rPh sb="0" eb="2">
      <t>シンガタ</t>
    </rPh>
    <phoneticPr fontId="6"/>
  </si>
  <si>
    <r>
      <rPr>
        <sz val="12"/>
        <rFont val="ＭＳ Ｐ明朝"/>
        <family val="1"/>
        <charset val="128"/>
      </rPr>
      <t>再興型インフルエンザ</t>
    </r>
    <r>
      <rPr>
        <vertAlign val="superscript"/>
        <sz val="10.5"/>
        <rFont val="Century"/>
        <family val="1"/>
      </rPr>
      <t xml:space="preserve"> </t>
    </r>
    <rPh sb="0" eb="2">
      <t>サイコウ</t>
    </rPh>
    <rPh sb="2" eb="3">
      <t>カタ</t>
    </rPh>
    <phoneticPr fontId="6"/>
  </si>
  <si>
    <t>新型コロナウイルス感染症 ※6 ※7</t>
    <phoneticPr fontId="6"/>
  </si>
  <si>
    <t>再興型コロナウイルス感染症</t>
    <rPh sb="0" eb="2">
      <t>サイコウ</t>
    </rPh>
    <rPh sb="2" eb="3">
      <t>カタ</t>
    </rPh>
    <rPh sb="10" eb="13">
      <t>カンセンショウ</t>
    </rPh>
    <phoneticPr fontId="9"/>
  </si>
  <si>
    <t>計</t>
    <rPh sb="0" eb="1">
      <t>ケイ</t>
    </rPh>
    <phoneticPr fontId="6"/>
  </si>
  <si>
    <t>※1：2015年1月21日からの集計
※2：2016年2月15日からの集計　
※3：2018年5月1日からの集計
※４：ウエストナイル脳炎、西部ウマ脳炎、ダニ媒介脳炎、東部ウマ脳炎、日本脳炎、ベネズエラウマ脳炎及びリフトバレー熱を除く。
※５：2018年1月1日からの集計
※６：病原体がベータコロナウイルス属のコロナウイルス（令和二年一月に中華人民共和国から世界保健機関に対して、人に伝染する能力を有することが新たに報告されたものに限る。）であるものに限る。　
※７：2020年2月3日からの集計</t>
    <rPh sb="7" eb="8">
      <t>ネン</t>
    </rPh>
    <rPh sb="9" eb="10">
      <t>ガツ</t>
    </rPh>
    <rPh sb="12" eb="13">
      <t>ニチ</t>
    </rPh>
    <rPh sb="16" eb="18">
      <t>シュウケイ</t>
    </rPh>
    <rPh sb="26" eb="27">
      <t>ネン</t>
    </rPh>
    <rPh sb="28" eb="29">
      <t>ガツ</t>
    </rPh>
    <rPh sb="31" eb="32">
      <t>ニチ</t>
    </rPh>
    <rPh sb="35" eb="37">
      <t>シュウケイ</t>
    </rPh>
    <phoneticPr fontId="6"/>
  </si>
  <si>
    <t>第５表　結核・食中毒患者数・り患率（人口10万対）-市町別　　</t>
    <rPh sb="4" eb="6">
      <t>ケッカク</t>
    </rPh>
    <phoneticPr fontId="19"/>
  </si>
  <si>
    <t>市町</t>
    <rPh sb="0" eb="2">
      <t>シチョウ</t>
    </rPh>
    <phoneticPr fontId="19"/>
  </si>
  <si>
    <t>実数</t>
    <rPh sb="0" eb="2">
      <t>ジッスウ</t>
    </rPh>
    <phoneticPr fontId="19"/>
  </si>
  <si>
    <t>人口10万対</t>
    <rPh sb="0" eb="2">
      <t>ジンコウ</t>
    </rPh>
    <rPh sb="4" eb="6">
      <t>マンタイ</t>
    </rPh>
    <phoneticPr fontId="19"/>
  </si>
  <si>
    <t>令和元年</t>
    <rPh sb="0" eb="2">
      <t>レイワ</t>
    </rPh>
    <rPh sb="2" eb="4">
      <t>ガンネン</t>
    </rPh>
    <phoneticPr fontId="7"/>
  </si>
  <si>
    <t>結核</t>
    <rPh sb="0" eb="2">
      <t>ケッカク</t>
    </rPh>
    <phoneticPr fontId="19"/>
  </si>
  <si>
    <t>食中毒</t>
    <rPh sb="0" eb="3">
      <t>ショクチュウドク</t>
    </rPh>
    <phoneticPr fontId="19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</si>
  <si>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</si>
  <si>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</si>
  <si>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</si>
  <si>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</si>
  <si>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</si>
  <si>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</si>
  <si>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</si>
  <si>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</si>
  <si>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</si>
  <si>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</si>
  <si>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</si>
  <si>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</si>
  <si>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</si>
  <si>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</si>
  <si>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</si>
  <si>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</si>
  <si>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</si>
  <si>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</si>
  <si>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</si>
  <si>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</si>
  <si>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</si>
  <si>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</si>
  <si>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  <rPh sb="0" eb="2">
      <t>ウマ</t>
    </rPh>
    <phoneticPr fontId="25"/>
  </si>
  <si>
    <t>新居浜西条</t>
    <rPh sb="0" eb="3">
      <t>ニイハマ</t>
    </rPh>
    <rPh sb="3" eb="5">
      <t>サイジョウ</t>
    </rPh>
    <phoneticPr fontId="25"/>
  </si>
  <si>
    <t>今治</t>
    <rPh sb="0" eb="2">
      <t>イマバリ</t>
    </rPh>
    <phoneticPr fontId="25"/>
  </si>
  <si>
    <t>松山</t>
    <rPh sb="0" eb="2">
      <t>マツヤマ</t>
    </rPh>
    <phoneticPr fontId="25"/>
  </si>
  <si>
    <t>八幡浜大洲</t>
    <rPh sb="0" eb="3">
      <t>ヤワタハマ</t>
    </rPh>
    <rPh sb="3" eb="5">
      <t>オオズ</t>
    </rPh>
    <phoneticPr fontId="25"/>
  </si>
  <si>
    <t>宇和島</t>
    <rPh sb="0" eb="3">
      <t>ウワジマ</t>
    </rPh>
    <phoneticPr fontId="25"/>
  </si>
  <si>
    <t>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</si>
</sst>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76" formatCode="_ * #,##0_ ;_ * &quot;△&quot;#,##0_ ;_ * &quot;-&quot;_ ;_ @_ "/>
    <numFmt numFmtId="177" formatCode="_ * #,##0.0_ ;_ * &quot;△&quot;#,##0.0_ ;_ * &quot;-&quot;_ ;_ @_ "/>
    <numFmt numFmtId="178" formatCode="#,##0_);[Red]\(#,##0\)"/>
    <numFmt numFmtId="179" formatCode="#,##0;&quot;△ &quot;#,##0"/>
    <numFmt numFmtId="180" formatCode="_ * #,##0.0_ ;_ * &quot;△&quot;?,?#0.0_ ;_ * &quot;-&quot;_ ;_ @_ "/>
    <numFmt numFmtId="181" formatCode="\ 0.0"/>
    <numFmt numFmtId="182" formatCode="\ m\ &quot;月&quot;"/>
    <numFmt numFmtId="183" formatCode="\ 00"/>
    <numFmt numFmtId="184" formatCode="\ 0"/>
    <numFmt numFmtId="185" formatCode="#,##0_ "/>
    <numFmt numFmtId="186" formatCode="_ * #,##0_ ;_ * &quot;△&quot;?,?#0_ ;_ * &quot;-&quot;_ ;_ @_ "/>
  </numFmts>
  <fonts count="29">
    <font>
      <sz val="9.6"/>
      <name val="ＭＳ 明朝"/>
      <family val="1"/>
      <charset val="128"/>
    </font>
    <font>
      <sz val="12"/>
      <name val="HG創英角ｺﾞｼｯｸUB"/>
      <family val="3"/>
      <charset val="128"/>
    </font>
    <font>
      <sz val="6"/>
      <name val="ＭＳ 明朝"/>
      <family val="1"/>
      <charset val="128"/>
    </font>
    <font>
      <sz val="11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Ｒゴシック"/>
      <family val="3"/>
      <charset val="128"/>
    </font>
    <font>
      <b/>
      <sz val="9.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7.2"/>
      <name val="ｺﾞｼｯｸ"/>
      <family val="3"/>
      <charset val="128"/>
    </font>
    <font>
      <sz val="18"/>
      <name val="HG創英角ｺﾞｼｯｸUB"/>
      <family val="3"/>
      <charset val="128"/>
    </font>
    <font>
      <sz val="16"/>
      <name val="HG創英角ｺﾞｼｯｸUB"/>
      <family val="3"/>
      <charset val="128"/>
    </font>
    <font>
      <sz val="12"/>
      <name val="ＭＳ Ｐ明朝"/>
      <family val="1"/>
      <charset val="128"/>
    </font>
    <font>
      <vertAlign val="superscript"/>
      <sz val="10.5"/>
      <name val="Century"/>
      <family val="1"/>
    </font>
    <font>
      <sz val="9"/>
      <color theme="1"/>
      <name val="HG丸ｺﾞｼｯｸM-PRO"/>
      <family val="3"/>
      <charset val="128"/>
    </font>
    <font>
      <sz val="11"/>
      <name val="標準明朝"/>
      <family val="1"/>
      <charset val="128"/>
    </font>
    <font>
      <sz val="9.6"/>
      <name val="ｺﾞｼｯｸ"/>
      <family val="3"/>
      <charset val="128"/>
    </font>
    <font>
      <sz val="11"/>
      <name val="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Ｒゴシック"/>
      <family val="3"/>
      <charset val="128"/>
    </font>
    <font>
      <sz val="11"/>
      <color theme="1"/>
      <name val="ＭＳ ＰＲゴシック"/>
      <family val="3"/>
      <charset val="128"/>
    </font>
    <font>
      <sz val="11"/>
      <color theme="1"/>
      <name val="游ゴシック"/>
      <family val="3"/>
      <charset val="128"/>
    </font>
    <font>
      <sz val="6"/>
      <name val="明朝"/>
      <family val="3"/>
      <charset val="128"/>
    </font>
    <font>
      <sz val="11"/>
      <color rgb="FFFF0000"/>
      <name val="標準明朝"/>
      <family val="1"/>
      <charset val="128"/>
    </font>
    <font>
      <sz val="11"/>
      <color theme="1"/>
      <name val="Calibri"/>
      <family val="3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6">
    <xf numFmtId="0" fontId="0" fillId="0" borderId="0"/>
    <xf numFmtId="38" fontId="9" fillId="0" borderId="0" applyFont="0" applyFill="0" applyBorder="0" applyAlignment="0" applyProtection="0"/>
    <xf numFmtId="0" fontId="5" fillId="0" borderId="0"/>
    <xf numFmtId="0" fontId="5" fillId="0" borderId="0"/>
    <xf numFmtId="0" fontId="18" fillId="0" borderId="0"/>
    <xf numFmtId="0" fontId="20" fillId="0" borderId="0"/>
  </cellStyleXfs>
  <cellXfs count="209">
    <xf numFmtId="0" fontId="0" fillId="0" borderId="0" xfId="0"/>
    <xf numFmtId="49" fontId="1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49" fontId="3" fillId="0" borderId="1" xfId="0" applyNumberFormat="1" applyFont="1" applyBorder="1" applyAlignment="1">
      <alignment horizontal="right" wrapText="1"/>
    </xf>
    <xf numFmtId="0" fontId="3" fillId="0" borderId="0" xfId="2" applyFont="1" applyAlignment="1">
      <alignment horizontal="right"/>
    </xf>
    <xf numFmtId="49" fontId="3" fillId="0" borderId="3" xfId="0" applyNumberFormat="1" applyFont="1" applyFill="1" applyBorder="1" applyAlignment="1">
      <alignment horizontal="center" vertical="center" textRotation="255" wrapText="1"/>
    </xf>
    <xf numFmtId="49" fontId="3" fillId="0" borderId="2" xfId="0" applyNumberFormat="1" applyFont="1" applyFill="1" applyBorder="1" applyAlignment="1">
      <alignment horizontal="center" vertical="center" textRotation="255" wrapText="1"/>
    </xf>
    <xf numFmtId="49" fontId="4" fillId="0" borderId="0" xfId="0" applyNumberFormat="1" applyFont="1" applyFill="1" applyBorder="1" applyAlignment="1">
      <alignment horizontal="center" vertical="center" wrapText="1" shrinkToFit="1"/>
    </xf>
    <xf numFmtId="49" fontId="3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right" vertical="center" shrinkToFit="1"/>
    </xf>
    <xf numFmtId="176" fontId="8" fillId="0" borderId="3" xfId="0" applyNumberFormat="1" applyFont="1" applyBorder="1" applyAlignment="1">
      <alignment horizontal="right" vertical="center" shrinkToFit="1"/>
    </xf>
    <xf numFmtId="177" fontId="8" fillId="0" borderId="5" xfId="0" applyNumberFormat="1" applyFont="1" applyBorder="1" applyAlignment="1">
      <alignment horizontal="right" vertical="center" shrinkToFit="1"/>
    </xf>
    <xf numFmtId="178" fontId="0" fillId="0" borderId="0" xfId="0" applyNumberFormat="1"/>
    <xf numFmtId="49" fontId="3" fillId="0" borderId="6" xfId="0" applyNumberFormat="1" applyFont="1" applyBorder="1" applyAlignment="1">
      <alignment horizontal="center"/>
    </xf>
    <xf numFmtId="176" fontId="8" fillId="0" borderId="6" xfId="0" applyNumberFormat="1" applyFont="1" applyBorder="1" applyAlignment="1">
      <alignment horizontal="right" vertical="center" shrinkToFit="1"/>
    </xf>
    <xf numFmtId="176" fontId="8" fillId="0" borderId="7" xfId="0" applyNumberFormat="1" applyFont="1" applyBorder="1" applyAlignment="1">
      <alignment horizontal="right" vertical="center" shrinkToFit="1"/>
    </xf>
    <xf numFmtId="177" fontId="8" fillId="0" borderId="8" xfId="0" applyNumberFormat="1" applyFont="1" applyBorder="1" applyAlignment="1">
      <alignment horizontal="right" vertical="center" shrinkToFit="1"/>
    </xf>
    <xf numFmtId="179" fontId="5" fillId="0" borderId="0" xfId="1" applyNumberFormat="1" applyFont="1" applyBorder="1"/>
    <xf numFmtId="49" fontId="3" fillId="0" borderId="6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right" vertical="center" shrinkToFit="1"/>
    </xf>
    <xf numFmtId="176" fontId="8" fillId="0" borderId="10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0" xfId="0" applyNumberFormat="1" applyFont="1" applyBorder="1" applyAlignment="1">
      <alignment horizontal="right" vertical="center" shrinkToFit="1"/>
    </xf>
    <xf numFmtId="0" fontId="4" fillId="0" borderId="0" xfId="0" applyFont="1"/>
    <xf numFmtId="0" fontId="0" fillId="0" borderId="0" xfId="0" applyNumberFormat="1" applyFill="1" applyBorder="1"/>
    <xf numFmtId="0" fontId="0" fillId="0" borderId="0" xfId="0" applyNumberFormat="1"/>
    <xf numFmtId="49" fontId="11" fillId="0" borderId="1" xfId="0" applyNumberFormat="1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right" vertical="center" shrinkToFit="1"/>
    </xf>
    <xf numFmtId="180" fontId="8" fillId="0" borderId="12" xfId="0" applyNumberFormat="1" applyFont="1" applyBorder="1" applyAlignment="1">
      <alignment horizontal="right" vertical="center" shrinkToFit="1"/>
    </xf>
    <xf numFmtId="180" fontId="8" fillId="0" borderId="5" xfId="0" applyNumberFormat="1" applyFont="1" applyBorder="1" applyAlignment="1">
      <alignment horizontal="right" vertical="center" shrinkToFit="1"/>
    </xf>
    <xf numFmtId="0" fontId="3" fillId="0" borderId="7" xfId="0" applyNumberFormat="1" applyFont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right" vertical="center" shrinkToFit="1"/>
    </xf>
    <xf numFmtId="180" fontId="8" fillId="0" borderId="0" xfId="0" applyNumberFormat="1" applyFont="1" applyBorder="1" applyAlignment="1">
      <alignment horizontal="right" vertical="center" shrinkToFit="1"/>
    </xf>
    <xf numFmtId="180" fontId="8" fillId="0" borderId="8" xfId="0" applyNumberFormat="1" applyFont="1" applyBorder="1" applyAlignment="1">
      <alignment horizontal="right" vertical="center" shrinkToFit="1"/>
    </xf>
    <xf numFmtId="181" fontId="0" fillId="0" borderId="0" xfId="0" applyNumberForma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right" vertical="center" shrinkToFit="1"/>
    </xf>
    <xf numFmtId="176" fontId="8" fillId="0" borderId="0" xfId="0" applyNumberFormat="1" applyFont="1" applyFill="1" applyBorder="1" applyAlignment="1">
      <alignment horizontal="right" vertical="center" shrinkToFit="1"/>
    </xf>
    <xf numFmtId="176" fontId="8" fillId="0" borderId="1" xfId="0" applyNumberFormat="1" applyFont="1" applyFill="1" applyBorder="1" applyAlignment="1">
      <alignment horizontal="right" vertical="center" shrinkToFit="1"/>
    </xf>
    <xf numFmtId="180" fontId="8" fillId="0" borderId="1" xfId="0" applyNumberFormat="1" applyFont="1" applyBorder="1" applyAlignment="1">
      <alignment horizontal="right" vertical="center" shrinkToFit="1"/>
    </xf>
    <xf numFmtId="180" fontId="8" fillId="0" borderId="11" xfId="0" applyNumberFormat="1" applyFont="1" applyBorder="1" applyAlignment="1">
      <alignment horizontal="right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182" fontId="3" fillId="0" borderId="13" xfId="0" applyNumberFormat="1" applyFont="1" applyBorder="1" applyAlignment="1">
      <alignment horizontal="right" vertical="center" shrinkToFit="1"/>
    </xf>
    <xf numFmtId="182" fontId="3" fillId="0" borderId="2" xfId="0" applyNumberFormat="1" applyFont="1" applyBorder="1" applyAlignment="1">
      <alignment horizontal="right" vertical="center" shrinkToFit="1"/>
    </xf>
    <xf numFmtId="176" fontId="8" fillId="0" borderId="5" xfId="0" applyNumberFormat="1" applyFont="1" applyBorder="1" applyAlignment="1">
      <alignment horizontal="right" vertical="center" shrinkToFit="1"/>
    </xf>
    <xf numFmtId="183" fontId="3" fillId="0" borderId="6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right" vertical="center" shrinkToFit="1"/>
    </xf>
    <xf numFmtId="184" fontId="3" fillId="0" borderId="6" xfId="0" applyNumberFormat="1" applyFont="1" applyBorder="1" applyAlignment="1">
      <alignment horizontal="center" vertical="center" shrinkToFit="1"/>
    </xf>
    <xf numFmtId="176" fontId="0" fillId="0" borderId="6" xfId="0" applyNumberFormat="1" applyBorder="1"/>
    <xf numFmtId="49" fontId="3" fillId="0" borderId="6" xfId="0" applyNumberFormat="1" applyFont="1" applyBorder="1" applyAlignment="1">
      <alignment horizontal="center" vertical="center" textRotation="255"/>
    </xf>
    <xf numFmtId="176" fontId="0" fillId="0" borderId="0" xfId="0" applyNumberFormat="1" applyBorder="1"/>
    <xf numFmtId="49" fontId="3" fillId="0" borderId="7" xfId="0" applyNumberFormat="1" applyFont="1" applyBorder="1" applyAlignment="1">
      <alignment horizontal="center" vertical="center" textRotation="255"/>
    </xf>
    <xf numFmtId="184" fontId="3" fillId="0" borderId="7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textRotation="255"/>
    </xf>
    <xf numFmtId="184" fontId="3" fillId="0" borderId="10" xfId="0" applyNumberFormat="1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0" fontId="0" fillId="0" borderId="0" xfId="0" applyBorder="1"/>
    <xf numFmtId="177" fontId="8" fillId="0" borderId="6" xfId="0" applyNumberFormat="1" applyFont="1" applyBorder="1" applyAlignment="1">
      <alignment horizontal="right" vertical="center" shrinkToFit="1"/>
    </xf>
    <xf numFmtId="177" fontId="8" fillId="0" borderId="0" xfId="0" applyNumberFormat="1" applyFont="1" applyBorder="1" applyAlignment="1">
      <alignment horizontal="right" vertical="center" shrinkToFit="1"/>
    </xf>
    <xf numFmtId="0" fontId="0" fillId="0" borderId="6" xfId="0" applyBorder="1"/>
    <xf numFmtId="0" fontId="0" fillId="0" borderId="7" xfId="0" applyBorder="1" applyAlignment="1">
      <alignment vertical="center" textRotation="255"/>
    </xf>
    <xf numFmtId="184" fontId="3" fillId="0" borderId="6" xfId="0" applyNumberFormat="1" applyFont="1" applyFill="1" applyBorder="1" applyAlignment="1">
      <alignment horizontal="center" vertical="center" shrinkToFit="1"/>
    </xf>
    <xf numFmtId="177" fontId="8" fillId="0" borderId="6" xfId="0" applyNumberFormat="1" applyFont="1" applyFill="1" applyBorder="1" applyAlignment="1">
      <alignment horizontal="right" vertical="center" shrinkToFit="1"/>
    </xf>
    <xf numFmtId="177" fontId="8" fillId="0" borderId="0" xfId="0" applyNumberFormat="1" applyFont="1" applyFill="1" applyBorder="1" applyAlignment="1">
      <alignment horizontal="right" vertical="center" shrinkToFit="1"/>
    </xf>
    <xf numFmtId="177" fontId="8" fillId="0" borderId="8" xfId="0" applyNumberFormat="1" applyFont="1" applyFill="1" applyBorder="1" applyAlignment="1">
      <alignment horizontal="right" vertical="center" shrinkToFit="1"/>
    </xf>
    <xf numFmtId="0" fontId="0" fillId="0" borderId="7" xfId="0" applyNumberFormat="1" applyBorder="1"/>
    <xf numFmtId="184" fontId="3" fillId="0" borderId="7" xfId="0" applyNumberFormat="1" applyFont="1" applyFill="1" applyBorder="1" applyAlignment="1">
      <alignment horizontal="center" vertical="center" shrinkToFit="1"/>
    </xf>
    <xf numFmtId="0" fontId="0" fillId="0" borderId="0" xfId="0" applyNumberFormat="1" applyBorder="1"/>
    <xf numFmtId="49" fontId="14" fillId="0" borderId="0" xfId="3" applyNumberFormat="1" applyFont="1" applyBorder="1" applyAlignment="1">
      <alignment horizontal="left" vertical="top"/>
    </xf>
    <xf numFmtId="0" fontId="5" fillId="0" borderId="0" xfId="3"/>
    <xf numFmtId="0" fontId="5" fillId="0" borderId="0" xfId="2"/>
    <xf numFmtId="0" fontId="3" fillId="0" borderId="0" xfId="2" applyFont="1" applyAlignment="1">
      <alignment horizontal="right" vertical="top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12" xfId="2" applyFont="1" applyBorder="1" applyAlignment="1">
      <alignment horizontal="left" vertical="center" indent="1"/>
    </xf>
    <xf numFmtId="41" fontId="5" fillId="0" borderId="14" xfId="2" applyNumberFormat="1" applyFont="1" applyBorder="1" applyAlignment="1">
      <alignment horizontal="right" vertical="center"/>
    </xf>
    <xf numFmtId="41" fontId="3" fillId="0" borderId="0" xfId="3" applyNumberFormat="1" applyFont="1" applyBorder="1" applyAlignment="1">
      <alignment horizontal="distributed" vertical="center"/>
    </xf>
    <xf numFmtId="0" fontId="3" fillId="0" borderId="0" xfId="3" applyFont="1"/>
    <xf numFmtId="0" fontId="3" fillId="0" borderId="15" xfId="2" applyFont="1" applyBorder="1" applyAlignment="1">
      <alignment horizontal="left" vertical="center" indent="1"/>
    </xf>
    <xf numFmtId="41" fontId="5" fillId="0" borderId="16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horizontal="left" vertical="center" indent="1"/>
    </xf>
    <xf numFmtId="41" fontId="5" fillId="0" borderId="17" xfId="2" applyNumberFormat="1" applyFont="1" applyBorder="1" applyAlignment="1">
      <alignment horizontal="right" vertical="center"/>
    </xf>
    <xf numFmtId="0" fontId="3" fillId="0" borderId="16" xfId="2" applyFont="1" applyBorder="1" applyAlignment="1">
      <alignment horizontal="left" vertical="center" indent="1"/>
    </xf>
    <xf numFmtId="41" fontId="5" fillId="0" borderId="18" xfId="2" applyNumberFormat="1" applyFont="1" applyBorder="1" applyAlignment="1">
      <alignment horizontal="right" vertical="center"/>
    </xf>
    <xf numFmtId="0" fontId="3" fillId="0" borderId="14" xfId="2" applyFont="1" applyBorder="1" applyAlignment="1">
      <alignment horizontal="left" vertical="center" indent="1"/>
    </xf>
    <xf numFmtId="41" fontId="5" fillId="0" borderId="7" xfId="2" applyNumberFormat="1" applyFont="1" applyBorder="1" applyAlignment="1">
      <alignment horizontal="right" vertical="center"/>
    </xf>
    <xf numFmtId="0" fontId="3" fillId="0" borderId="19" xfId="2" applyFont="1" applyBorder="1" applyAlignment="1">
      <alignment horizontal="left" vertical="center" indent="1"/>
    </xf>
    <xf numFmtId="0" fontId="3" fillId="0" borderId="20" xfId="2" applyFont="1" applyBorder="1" applyAlignment="1">
      <alignment horizontal="left" vertical="center" indent="1"/>
    </xf>
    <xf numFmtId="0" fontId="3" fillId="0" borderId="20" xfId="3" applyFont="1" applyBorder="1" applyAlignment="1">
      <alignment horizontal="left" indent="1"/>
    </xf>
    <xf numFmtId="0" fontId="3" fillId="0" borderId="21" xfId="2" applyFont="1" applyBorder="1" applyAlignment="1">
      <alignment horizontal="left" vertical="center" indent="1"/>
    </xf>
    <xf numFmtId="41" fontId="5" fillId="0" borderId="22" xfId="2" applyNumberFormat="1" applyFont="1" applyBorder="1" applyAlignment="1">
      <alignment horizontal="right" vertical="center"/>
    </xf>
    <xf numFmtId="0" fontId="3" fillId="0" borderId="23" xfId="2" applyFont="1" applyBorder="1" applyAlignment="1">
      <alignment horizontal="left" vertical="center" indent="1"/>
    </xf>
    <xf numFmtId="0" fontId="3" fillId="0" borderId="24" xfId="2" applyFont="1" applyBorder="1" applyAlignment="1">
      <alignment horizontal="left" vertical="center" indent="1"/>
    </xf>
    <xf numFmtId="0" fontId="3" fillId="0" borderId="0" xfId="2" applyFont="1"/>
    <xf numFmtId="0" fontId="3" fillId="0" borderId="3" xfId="2" applyFont="1" applyBorder="1" applyAlignment="1">
      <alignment horizontal="left" vertical="center" indent="1"/>
    </xf>
    <xf numFmtId="41" fontId="5" fillId="0" borderId="3" xfId="2" applyNumberFormat="1" applyFont="1" applyBorder="1" applyAlignment="1">
      <alignment horizontal="right" vertical="center"/>
    </xf>
    <xf numFmtId="0" fontId="3" fillId="0" borderId="22" xfId="2" applyFont="1" applyBorder="1" applyAlignment="1">
      <alignment horizontal="left" vertical="center" indent="1"/>
    </xf>
    <xf numFmtId="0" fontId="3" fillId="0" borderId="18" xfId="2" applyFont="1" applyBorder="1" applyAlignment="1">
      <alignment horizontal="left" vertical="center" indent="1"/>
    </xf>
    <xf numFmtId="0" fontId="3" fillId="0" borderId="10" xfId="2" applyFont="1" applyBorder="1" applyAlignment="1">
      <alignment horizontal="left" vertical="center" indent="1"/>
    </xf>
    <xf numFmtId="41" fontId="5" fillId="0" borderId="10" xfId="2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41" fontId="3" fillId="0" borderId="0" xfId="3" applyNumberFormat="1" applyFont="1"/>
    <xf numFmtId="49" fontId="14" fillId="0" borderId="0" xfId="4" applyNumberFormat="1" applyFont="1" applyAlignment="1" applyProtection="1">
      <alignment horizontal="left" vertical="center"/>
      <protection locked="0"/>
    </xf>
    <xf numFmtId="0" fontId="13" fillId="0" borderId="0" xfId="4" applyFont="1" applyFill="1" applyAlignment="1" applyProtection="1">
      <alignment horizontal="left" vertical="center" wrapText="1"/>
      <protection locked="0"/>
    </xf>
    <xf numFmtId="0" fontId="13" fillId="0" borderId="0" xfId="4" applyFont="1" applyAlignment="1" applyProtection="1">
      <alignment horizontal="left" vertical="center" wrapText="1"/>
      <protection locked="0"/>
    </xf>
    <xf numFmtId="0" fontId="18" fillId="0" borderId="0" xfId="4" applyFont="1"/>
    <xf numFmtId="41" fontId="0" fillId="0" borderId="0" xfId="0" applyNumberFormat="1" applyFont="1" applyFill="1" applyAlignment="1">
      <alignment vertical="center"/>
    </xf>
    <xf numFmtId="49" fontId="3" fillId="0" borderId="2" xfId="4" applyNumberFormat="1" applyFont="1" applyFill="1" applyBorder="1" applyAlignment="1" applyProtection="1">
      <alignment horizontal="center" vertical="center"/>
      <protection locked="0"/>
    </xf>
    <xf numFmtId="49" fontId="3" fillId="0" borderId="2" xfId="4" applyNumberFormat="1" applyFont="1" applyBorder="1" applyAlignment="1" applyProtection="1">
      <alignment horizontal="center" vertical="center"/>
      <protection locked="0"/>
    </xf>
    <xf numFmtId="41" fontId="0" fillId="0" borderId="0" xfId="0" applyNumberFormat="1" applyFill="1" applyAlignment="1">
      <alignment vertical="center"/>
    </xf>
    <xf numFmtId="0" fontId="18" fillId="0" borderId="0" xfId="4" applyFont="1" applyAlignment="1">
      <alignment horizontal="right"/>
    </xf>
    <xf numFmtId="49" fontId="3" fillId="0" borderId="4" xfId="5" applyNumberFormat="1" applyFont="1" applyBorder="1" applyAlignment="1">
      <alignment horizontal="center" vertical="center"/>
    </xf>
    <xf numFmtId="176" fontId="8" fillId="0" borderId="4" xfId="5" applyNumberFormat="1" applyFont="1" applyFill="1" applyBorder="1" applyAlignment="1">
      <alignment horizontal="right" vertical="center" shrinkToFit="1"/>
    </xf>
    <xf numFmtId="177" fontId="8" fillId="0" borderId="4" xfId="5" applyNumberFormat="1" applyFont="1" applyBorder="1" applyAlignment="1">
      <alignment horizontal="right" vertical="center" shrinkToFit="1"/>
    </xf>
    <xf numFmtId="177" fontId="8" fillId="0" borderId="3" xfId="5" applyNumberFormat="1" applyFont="1" applyBorder="1" applyAlignment="1">
      <alignment horizontal="right" vertical="center" shrinkToFit="1"/>
    </xf>
    <xf numFmtId="185" fontId="21" fillId="0" borderId="12" xfId="1" applyNumberFormat="1" applyFont="1" applyBorder="1" applyAlignment="1"/>
    <xf numFmtId="178" fontId="22" fillId="0" borderId="0" xfId="1" applyNumberFormat="1" applyFont="1" applyFill="1" applyBorder="1" applyAlignment="1">
      <alignment horizontal="right" vertical="center" shrinkToFit="1"/>
    </xf>
    <xf numFmtId="0" fontId="18" fillId="0" borderId="0" xfId="4" applyFont="1" applyAlignment="1">
      <alignment vertical="center"/>
    </xf>
    <xf numFmtId="49" fontId="3" fillId="0" borderId="6" xfId="5" applyNumberFormat="1" applyFont="1" applyBorder="1" applyAlignment="1">
      <alignment horizontal="center" vertical="center"/>
    </xf>
    <xf numFmtId="176" fontId="23" fillId="3" borderId="6" xfId="5" applyNumberFormat="1" applyFont="1" applyFill="1" applyBorder="1" applyAlignment="1">
      <alignment horizontal="right" vertical="center" shrinkToFit="1"/>
    </xf>
    <xf numFmtId="176" fontId="23" fillId="0" borderId="7" xfId="5" applyNumberFormat="1" applyFont="1" applyFill="1" applyBorder="1" applyAlignment="1">
      <alignment horizontal="right" vertical="center" shrinkToFit="1"/>
    </xf>
    <xf numFmtId="177" fontId="23" fillId="3" borderId="6" xfId="5" applyNumberFormat="1" applyFont="1" applyFill="1" applyBorder="1" applyAlignment="1">
      <alignment horizontal="right" vertical="center" shrinkToFit="1"/>
    </xf>
    <xf numFmtId="177" fontId="23" fillId="0" borderId="7" xfId="5" applyNumberFormat="1" applyFont="1" applyFill="1" applyBorder="1" applyAlignment="1">
      <alignment horizontal="right" vertical="center" shrinkToFit="1"/>
    </xf>
    <xf numFmtId="185" fontId="21" fillId="0" borderId="0" xfId="1" applyNumberFormat="1" applyFont="1" applyBorder="1" applyAlignment="1"/>
    <xf numFmtId="49" fontId="3" fillId="0" borderId="9" xfId="5" applyNumberFormat="1" applyFont="1" applyBorder="1" applyAlignment="1">
      <alignment horizontal="center" vertical="center"/>
    </xf>
    <xf numFmtId="176" fontId="23" fillId="3" borderId="9" xfId="5" applyNumberFormat="1" applyFont="1" applyFill="1" applyBorder="1" applyAlignment="1">
      <alignment horizontal="right" vertical="center" shrinkToFit="1"/>
    </xf>
    <xf numFmtId="176" fontId="23" fillId="0" borderId="9" xfId="5" applyNumberFormat="1" applyFont="1" applyFill="1" applyBorder="1" applyAlignment="1">
      <alignment horizontal="right" vertical="center" shrinkToFit="1"/>
    </xf>
    <xf numFmtId="177" fontId="23" fillId="3" borderId="9" xfId="5" applyNumberFormat="1" applyFont="1" applyFill="1" applyBorder="1" applyAlignment="1">
      <alignment horizontal="right" vertical="center" shrinkToFit="1"/>
    </xf>
    <xf numFmtId="177" fontId="23" fillId="0" borderId="10" xfId="5" applyNumberFormat="1" applyFont="1" applyFill="1" applyBorder="1" applyAlignment="1">
      <alignment horizontal="right" vertical="center" shrinkToFit="1"/>
    </xf>
    <xf numFmtId="185" fontId="21" fillId="0" borderId="1" xfId="1" applyNumberFormat="1" applyFont="1" applyBorder="1" applyAlignment="1"/>
    <xf numFmtId="176" fontId="23" fillId="0" borderId="6" xfId="5" applyNumberFormat="1" applyFont="1" applyFill="1" applyBorder="1" applyAlignment="1">
      <alignment horizontal="right" vertical="center" shrinkToFit="1"/>
    </xf>
    <xf numFmtId="177" fontId="24" fillId="0" borderId="7" xfId="5" applyNumberFormat="1" applyFont="1" applyFill="1" applyBorder="1" applyAlignment="1">
      <alignment horizontal="right" vertical="center" shrinkToFit="1"/>
    </xf>
    <xf numFmtId="176" fontId="23" fillId="0" borderId="10" xfId="5" applyNumberFormat="1" applyFont="1" applyFill="1" applyBorder="1" applyAlignment="1">
      <alignment horizontal="right" vertical="center" shrinkToFit="1"/>
    </xf>
    <xf numFmtId="49" fontId="3" fillId="0" borderId="13" xfId="5" applyNumberFormat="1" applyFont="1" applyBorder="1" applyAlignment="1">
      <alignment horizontal="center" vertical="center"/>
    </xf>
    <xf numFmtId="177" fontId="23" fillId="3" borderId="2" xfId="5" applyNumberFormat="1" applyFont="1" applyFill="1" applyBorder="1" applyAlignment="1">
      <alignment horizontal="right" vertical="center" shrinkToFit="1"/>
    </xf>
    <xf numFmtId="177" fontId="24" fillId="0" borderId="2" xfId="5" applyNumberFormat="1" applyFont="1" applyFill="1" applyBorder="1" applyAlignment="1">
      <alignment horizontal="right" vertical="center" shrinkToFit="1"/>
    </xf>
    <xf numFmtId="49" fontId="3" fillId="0" borderId="2" xfId="5" applyNumberFormat="1" applyFont="1" applyBorder="1" applyAlignment="1">
      <alignment horizontal="center" vertical="center"/>
    </xf>
    <xf numFmtId="176" fontId="23" fillId="0" borderId="2" xfId="5" applyNumberFormat="1" applyFont="1" applyFill="1" applyBorder="1" applyAlignment="1">
      <alignment horizontal="right" vertical="center" shrinkToFit="1"/>
    </xf>
    <xf numFmtId="49" fontId="3" fillId="0" borderId="7" xfId="5" applyNumberFormat="1" applyFont="1" applyBorder="1" applyAlignment="1">
      <alignment horizontal="center" vertical="center"/>
    </xf>
    <xf numFmtId="177" fontId="23" fillId="3" borderId="10" xfId="5" applyNumberFormat="1" applyFont="1" applyFill="1" applyBorder="1" applyAlignment="1">
      <alignment horizontal="right" vertical="center" shrinkToFit="1"/>
    </xf>
    <xf numFmtId="49" fontId="3" fillId="0" borderId="27" xfId="5" applyNumberFormat="1" applyFont="1" applyBorder="1" applyAlignment="1">
      <alignment horizontal="center" vertical="center"/>
    </xf>
    <xf numFmtId="177" fontId="24" fillId="0" borderId="27" xfId="5" applyNumberFormat="1" applyFont="1" applyFill="1" applyBorder="1" applyAlignment="1">
      <alignment horizontal="right" vertical="center" shrinkToFit="1"/>
    </xf>
    <xf numFmtId="49" fontId="3" fillId="0" borderId="29" xfId="5" applyNumberFormat="1" applyFont="1" applyBorder="1" applyAlignment="1">
      <alignment horizontal="center" vertical="center"/>
    </xf>
    <xf numFmtId="186" fontId="23" fillId="3" borderId="30" xfId="1" applyNumberFormat="1" applyFont="1" applyFill="1" applyBorder="1" applyAlignment="1" applyProtection="1">
      <alignment horizontal="right" vertical="center" shrinkToFit="1"/>
      <protection locked="0"/>
    </xf>
    <xf numFmtId="186" fontId="23" fillId="0" borderId="30" xfId="1" applyNumberFormat="1" applyFont="1" applyFill="1" applyBorder="1" applyAlignment="1" applyProtection="1">
      <alignment horizontal="right" vertical="center" shrinkToFit="1"/>
      <protection locked="0"/>
    </xf>
    <xf numFmtId="180" fontId="23" fillId="3" borderId="30" xfId="1" applyNumberFormat="1" applyFont="1" applyFill="1" applyBorder="1" applyAlignment="1" applyProtection="1">
      <alignment horizontal="right" vertical="center" shrinkToFit="1"/>
      <protection locked="0"/>
    </xf>
    <xf numFmtId="177" fontId="23" fillId="0" borderId="29" xfId="1" applyNumberFormat="1" applyFont="1" applyFill="1" applyBorder="1" applyAlignment="1" applyProtection="1">
      <alignment horizontal="right" vertical="center" shrinkToFit="1"/>
      <protection locked="0"/>
    </xf>
    <xf numFmtId="186" fontId="23" fillId="3" borderId="6" xfId="1" applyNumberFormat="1" applyFont="1" applyFill="1" applyBorder="1" applyAlignment="1" applyProtection="1">
      <alignment horizontal="right" vertical="center" shrinkToFit="1"/>
      <protection locked="0"/>
    </xf>
    <xf numFmtId="186" fontId="23" fillId="0" borderId="6" xfId="1" applyNumberFormat="1" applyFont="1" applyFill="1" applyBorder="1" applyAlignment="1" applyProtection="1">
      <alignment horizontal="right" vertical="center" shrinkToFit="1"/>
      <protection locked="0"/>
    </xf>
    <xf numFmtId="180" fontId="23" fillId="3" borderId="6" xfId="5" applyNumberFormat="1" applyFont="1" applyFill="1" applyBorder="1" applyAlignment="1">
      <alignment horizontal="right" vertical="center" shrinkToFit="1"/>
    </xf>
    <xf numFmtId="177" fontId="23" fillId="0" borderId="7" xfId="1" applyNumberFormat="1" applyFont="1" applyFill="1" applyBorder="1" applyAlignment="1" applyProtection="1">
      <alignment horizontal="right" vertical="center" shrinkToFit="1"/>
      <protection locked="0"/>
    </xf>
    <xf numFmtId="176" fontId="23" fillId="3" borderId="7" xfId="5" applyNumberFormat="1" applyFont="1" applyFill="1" applyBorder="1" applyAlignment="1">
      <alignment horizontal="right" vertical="center" shrinkToFit="1"/>
    </xf>
    <xf numFmtId="186" fontId="23" fillId="3" borderId="7" xfId="1" applyNumberFormat="1" applyFont="1" applyFill="1" applyBorder="1" applyAlignment="1" applyProtection="1">
      <alignment horizontal="right" vertical="center" shrinkToFit="1"/>
      <protection locked="0"/>
    </xf>
    <xf numFmtId="49" fontId="3" fillId="0" borderId="10" xfId="5" applyNumberFormat="1" applyFont="1" applyBorder="1" applyAlignment="1">
      <alignment horizontal="center" vertical="center"/>
    </xf>
    <xf numFmtId="186" fontId="23" fillId="3" borderId="9" xfId="1" applyNumberFormat="1" applyFont="1" applyFill="1" applyBorder="1" applyAlignment="1" applyProtection="1">
      <alignment horizontal="right" vertical="center" shrinkToFit="1"/>
      <protection locked="0"/>
    </xf>
    <xf numFmtId="186" fontId="23" fillId="0" borderId="9" xfId="1" applyNumberFormat="1" applyFont="1" applyFill="1" applyBorder="1" applyAlignment="1" applyProtection="1">
      <alignment horizontal="right" vertical="center" shrinkToFit="1"/>
      <protection locked="0"/>
    </xf>
    <xf numFmtId="180" fontId="23" fillId="3" borderId="10" xfId="5" applyNumberFormat="1" applyFont="1" applyFill="1" applyBorder="1" applyAlignment="1">
      <alignment horizontal="right" vertical="center" shrinkToFit="1"/>
    </xf>
    <xf numFmtId="177" fontId="23" fillId="0" borderId="10" xfId="1" applyNumberFormat="1" applyFont="1" applyFill="1" applyBorder="1" applyAlignment="1" applyProtection="1">
      <alignment horizontal="right" vertical="center" shrinkToFit="1"/>
      <protection locked="0"/>
    </xf>
    <xf numFmtId="0" fontId="26" fillId="4" borderId="0" xfId="4" applyFont="1" applyFill="1"/>
    <xf numFmtId="0" fontId="18" fillId="0" borderId="0" xfId="4" applyFont="1" applyFill="1"/>
    <xf numFmtId="0" fontId="0" fillId="0" borderId="10" xfId="0" applyNumberFormat="1" applyBorder="1"/>
    <xf numFmtId="184" fontId="3" fillId="0" borderId="10" xfId="0" applyNumberFormat="1" applyFont="1" applyFill="1" applyBorder="1" applyAlignment="1">
      <alignment horizontal="center" vertical="center" shrinkToFit="1"/>
    </xf>
    <xf numFmtId="177" fontId="8" fillId="0" borderId="9" xfId="0" applyNumberFormat="1" applyFont="1" applyFill="1" applyBorder="1" applyAlignment="1">
      <alignment horizontal="right" vertical="center" shrinkToFit="1"/>
    </xf>
    <xf numFmtId="177" fontId="8" fillId="0" borderId="1" xfId="0" applyNumberFormat="1" applyFont="1" applyFill="1" applyBorder="1" applyAlignment="1">
      <alignment horizontal="right" vertical="center" shrinkToFit="1"/>
    </xf>
    <xf numFmtId="177" fontId="8" fillId="0" borderId="11" xfId="0" applyNumberFormat="1" applyFont="1" applyFill="1" applyBorder="1" applyAlignment="1">
      <alignment horizontal="right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vertical="center" textRotation="255"/>
    </xf>
    <xf numFmtId="49" fontId="3" fillId="0" borderId="7" xfId="0" applyNumberFormat="1" applyFont="1" applyBorder="1" applyAlignment="1">
      <alignment horizontal="center" vertical="center" textRotation="255"/>
    </xf>
    <xf numFmtId="49" fontId="3" fillId="0" borderId="6" xfId="0" applyNumberFormat="1" applyFont="1" applyBorder="1" applyAlignment="1">
      <alignment horizontal="center" vertical="center" textRotation="255"/>
    </xf>
    <xf numFmtId="0" fontId="17" fillId="0" borderId="13" xfId="2" applyFont="1" applyBorder="1" applyAlignment="1">
      <alignment horizontal="left" vertical="top" wrapText="1"/>
    </xf>
    <xf numFmtId="0" fontId="17" fillId="0" borderId="25" xfId="2" applyFont="1" applyBorder="1" applyAlignment="1">
      <alignment horizontal="left" vertical="top" wrapText="1"/>
    </xf>
    <xf numFmtId="0" fontId="17" fillId="0" borderId="26" xfId="2" applyFont="1" applyBorder="1" applyAlignment="1">
      <alignment horizontal="left" vertical="top" wrapText="1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49" fontId="3" fillId="0" borderId="2" xfId="4" applyNumberFormat="1" applyFont="1" applyBorder="1" applyAlignment="1" applyProtection="1">
      <alignment horizontal="center" vertical="center"/>
      <protection locked="0"/>
    </xf>
    <xf numFmtId="49" fontId="3" fillId="0" borderId="13" xfId="4" applyNumberFormat="1" applyFont="1" applyBorder="1" applyAlignment="1" applyProtection="1">
      <alignment horizontal="center" vertical="center"/>
      <protection locked="0"/>
    </xf>
    <xf numFmtId="49" fontId="3" fillId="0" borderId="26" xfId="4" applyNumberFormat="1" applyFont="1" applyBorder="1" applyAlignment="1" applyProtection="1">
      <alignment horizontal="center" vertical="center"/>
      <protection locked="0"/>
    </xf>
    <xf numFmtId="176" fontId="24" fillId="3" borderId="6" xfId="5" applyNumberFormat="1" applyFont="1" applyFill="1" applyBorder="1" applyAlignment="1">
      <alignment horizontal="right" vertical="center" shrinkToFit="1"/>
    </xf>
    <xf numFmtId="176" fontId="27" fillId="3" borderId="6" xfId="5" applyNumberFormat="1" applyFont="1" applyFill="1" applyBorder="1" applyAlignment="1">
      <alignment horizontal="right" vertical="center" shrinkToFit="1"/>
    </xf>
    <xf numFmtId="176" fontId="24" fillId="3" borderId="13" xfId="5" applyNumberFormat="1" applyFont="1" applyFill="1" applyBorder="1" applyAlignment="1">
      <alignment horizontal="right" vertical="center" shrinkToFit="1"/>
    </xf>
    <xf numFmtId="176" fontId="24" fillId="3" borderId="28" xfId="5" applyNumberFormat="1" applyFont="1" applyFill="1" applyBorder="1" applyAlignment="1">
      <alignment horizontal="right" vertical="center" shrinkToFit="1"/>
    </xf>
    <xf numFmtId="176" fontId="28" fillId="3" borderId="13" xfId="5" applyNumberFormat="1" applyFont="1" applyFill="1" applyBorder="1" applyAlignment="1">
      <alignment horizontal="right" vertical="center" shrinkToFit="1"/>
    </xf>
  </cellXfs>
  <cellStyles count="6">
    <cellStyle name="桁区切り" xfId="1" builtinId="6"/>
    <cellStyle name="標準" xfId="0" builtinId="0"/>
    <cellStyle name="標準_Book1" xfId="3" xr:uid="{A8B84255-2702-4C02-A06F-629709AB1FDD}"/>
    <cellStyle name="標準_Sec.2-2" xfId="5" xr:uid="{C50BD50D-9413-43A8-87BF-52D753F18C52}"/>
    <cellStyle name="標準_感染症項目" xfId="2" xr:uid="{CE6900BC-F4A6-49DA-AEF0-8061BFE63214}"/>
    <cellStyle name="標準_第９表　" xfId="4" xr:uid="{2B667ADC-B06E-4175-B817-71D44BD958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D7ED-A320-4F3D-B4B9-D83A9318A349}">
  <sheetPr>
    <tabColor rgb="FF0070C0"/>
  </sheetPr>
  <dimension ref="A1:H58"/>
  <sheetViews>
    <sheetView tabSelected="1" view="pageBreakPreview" zoomScale="80" zoomScaleNormal="100" zoomScaleSheetLayoutView="80" workbookViewId="0"/>
  </sheetViews>
  <sheetFormatPr defaultRowHeight="11.5"/>
  <cols>
    <col min="1" max="1" width="16.296875" style="27" customWidth="1"/>
    <col min="2" max="2" width="19.296875" customWidth="1"/>
    <col min="3" max="3" width="21.3984375" customWidth="1"/>
    <col min="4" max="4" width="21.8984375" customWidth="1"/>
    <col min="5" max="5" width="19.09765625" customWidth="1"/>
    <col min="7" max="7" width="10.69921875" hidden="1" customWidth="1"/>
  </cols>
  <sheetData>
    <row r="1" spans="1:8" ht="14">
      <c r="A1" s="1" t="s">
        <v>0</v>
      </c>
      <c r="B1" s="2"/>
      <c r="C1" s="3"/>
      <c r="D1" s="4"/>
      <c r="E1" s="5" t="s">
        <v>1</v>
      </c>
    </row>
    <row r="2" spans="1:8" ht="14.25" customHeight="1">
      <c r="A2" s="182" t="s">
        <v>2</v>
      </c>
      <c r="B2" s="183" t="s">
        <v>3</v>
      </c>
      <c r="C2" s="183"/>
      <c r="D2" s="184" t="s">
        <v>4</v>
      </c>
      <c r="E2" s="184"/>
    </row>
    <row r="3" spans="1:8" ht="57" customHeight="1">
      <c r="A3" s="182"/>
      <c r="B3" s="6" t="s">
        <v>5</v>
      </c>
      <c r="C3" s="6" t="s">
        <v>6</v>
      </c>
      <c r="D3" s="7" t="s">
        <v>5</v>
      </c>
      <c r="E3" s="7" t="s">
        <v>6</v>
      </c>
      <c r="G3" s="8"/>
    </row>
    <row r="4" spans="1:8" ht="13">
      <c r="A4" s="9" t="s">
        <v>7</v>
      </c>
      <c r="B4" s="10">
        <v>14460</v>
      </c>
      <c r="C4" s="11">
        <v>13018</v>
      </c>
      <c r="D4" s="12">
        <f>B4/G4*100000</f>
        <v>11.461000103038037</v>
      </c>
      <c r="E4" s="12">
        <f>C4/G4*100000</f>
        <v>10.318070493869236</v>
      </c>
      <c r="G4">
        <v>126167000</v>
      </c>
      <c r="H4" s="13"/>
    </row>
    <row r="5" spans="1:8" ht="13">
      <c r="A5" s="14" t="s">
        <v>8</v>
      </c>
      <c r="B5" s="15">
        <v>389</v>
      </c>
      <c r="C5" s="16">
        <v>728</v>
      </c>
      <c r="D5" s="17">
        <f t="shared" ref="D5:D51" si="0">B5/G5*100000</f>
        <v>7.409523809523809</v>
      </c>
      <c r="E5" s="17">
        <f t="shared" ref="E5:E51" si="1">C5/G5*100000</f>
        <v>13.866666666666665</v>
      </c>
      <c r="G5">
        <v>5250000</v>
      </c>
      <c r="H5" s="18"/>
    </row>
    <row r="6" spans="1:8" ht="13">
      <c r="A6" s="19" t="s">
        <v>9</v>
      </c>
      <c r="B6" s="15">
        <v>112</v>
      </c>
      <c r="C6" s="16">
        <v>82</v>
      </c>
      <c r="D6" s="17">
        <f t="shared" si="0"/>
        <v>8.9887640449438209</v>
      </c>
      <c r="E6" s="17">
        <f t="shared" si="1"/>
        <v>6.5810593900481535</v>
      </c>
      <c r="G6">
        <v>1246000</v>
      </c>
      <c r="H6" s="18"/>
    </row>
    <row r="7" spans="1:8" ht="13">
      <c r="A7" s="19" t="s">
        <v>10</v>
      </c>
      <c r="B7" s="15">
        <v>83</v>
      </c>
      <c r="C7" s="16">
        <v>28</v>
      </c>
      <c r="D7" s="17">
        <f t="shared" si="0"/>
        <v>6.764466177669112</v>
      </c>
      <c r="E7" s="17">
        <f t="shared" si="1"/>
        <v>2.28198859005705</v>
      </c>
      <c r="G7">
        <v>1227000</v>
      </c>
      <c r="H7" s="18"/>
    </row>
    <row r="8" spans="1:8" ht="13">
      <c r="A8" s="19" t="s">
        <v>11</v>
      </c>
      <c r="B8" s="15">
        <v>168</v>
      </c>
      <c r="C8" s="16">
        <v>159</v>
      </c>
      <c r="D8" s="17">
        <f t="shared" si="0"/>
        <v>7.2853425845620121</v>
      </c>
      <c r="E8" s="17">
        <f t="shared" si="1"/>
        <v>6.8950563746747617</v>
      </c>
      <c r="G8">
        <v>2306000</v>
      </c>
      <c r="H8" s="18"/>
    </row>
    <row r="9" spans="1:8" ht="13">
      <c r="A9" s="19" t="s">
        <v>12</v>
      </c>
      <c r="B9" s="15">
        <v>66</v>
      </c>
      <c r="C9" s="16">
        <v>108</v>
      </c>
      <c r="D9" s="17">
        <f t="shared" si="0"/>
        <v>6.8322981366459627</v>
      </c>
      <c r="E9" s="17">
        <f t="shared" si="1"/>
        <v>11.180124223602483</v>
      </c>
      <c r="G9">
        <v>966000</v>
      </c>
      <c r="H9" s="18"/>
    </row>
    <row r="10" spans="1:8" ht="13">
      <c r="A10" s="14" t="s">
        <v>13</v>
      </c>
      <c r="B10" s="15">
        <v>83</v>
      </c>
      <c r="C10" s="16">
        <v>16</v>
      </c>
      <c r="D10" s="17">
        <f t="shared" si="0"/>
        <v>7.6994434137291279</v>
      </c>
      <c r="E10" s="17">
        <f t="shared" si="1"/>
        <v>1.4842300556586272</v>
      </c>
      <c r="G10">
        <v>1078000</v>
      </c>
      <c r="H10" s="18"/>
    </row>
    <row r="11" spans="1:8" ht="13">
      <c r="A11" s="19" t="s">
        <v>14</v>
      </c>
      <c r="B11" s="15">
        <v>128</v>
      </c>
      <c r="C11" s="16">
        <v>99</v>
      </c>
      <c r="D11" s="17">
        <f t="shared" si="0"/>
        <v>6.9339111592632729</v>
      </c>
      <c r="E11" s="17">
        <f t="shared" si="1"/>
        <v>5.3629469122426867</v>
      </c>
      <c r="G11">
        <v>1846000</v>
      </c>
      <c r="H11" s="18"/>
    </row>
    <row r="12" spans="1:8" ht="13">
      <c r="A12" s="19" t="s">
        <v>15</v>
      </c>
      <c r="B12" s="15">
        <v>299</v>
      </c>
      <c r="C12" s="16">
        <v>388</v>
      </c>
      <c r="D12" s="17">
        <f t="shared" si="0"/>
        <v>10.454545454545455</v>
      </c>
      <c r="E12" s="17">
        <f t="shared" si="1"/>
        <v>13.566433566433568</v>
      </c>
      <c r="G12">
        <v>2860000</v>
      </c>
      <c r="H12" s="18"/>
    </row>
    <row r="13" spans="1:8" ht="13">
      <c r="A13" s="19" t="s">
        <v>16</v>
      </c>
      <c r="B13" s="15">
        <v>188</v>
      </c>
      <c r="C13" s="16">
        <v>118</v>
      </c>
      <c r="D13" s="17">
        <f t="shared" si="0"/>
        <v>9.7207859358841784</v>
      </c>
      <c r="E13" s="17">
        <f t="shared" si="1"/>
        <v>6.1013443640124096</v>
      </c>
      <c r="G13">
        <v>1934000</v>
      </c>
      <c r="H13" s="18"/>
    </row>
    <row r="14" spans="1:8" ht="13">
      <c r="A14" s="19" t="s">
        <v>17</v>
      </c>
      <c r="B14" s="15">
        <v>156</v>
      </c>
      <c r="C14" s="16">
        <v>158</v>
      </c>
      <c r="D14" s="17">
        <f t="shared" si="0"/>
        <v>8.0329557157569518</v>
      </c>
      <c r="E14" s="17">
        <f t="shared" si="1"/>
        <v>8.1359423274974247</v>
      </c>
      <c r="G14">
        <v>1942000</v>
      </c>
      <c r="H14" s="18"/>
    </row>
    <row r="15" spans="1:8" ht="13">
      <c r="A15" s="14" t="s">
        <v>18</v>
      </c>
      <c r="B15" s="15">
        <v>786</v>
      </c>
      <c r="C15" s="16">
        <v>299</v>
      </c>
      <c r="D15" s="17">
        <f t="shared" si="0"/>
        <v>10.693877551020408</v>
      </c>
      <c r="E15" s="17">
        <f t="shared" si="1"/>
        <v>4.0680272108843534</v>
      </c>
      <c r="G15">
        <v>7350000</v>
      </c>
      <c r="H15" s="18"/>
    </row>
    <row r="16" spans="1:8" ht="13">
      <c r="A16" s="19" t="s">
        <v>19</v>
      </c>
      <c r="B16" s="15">
        <v>697</v>
      </c>
      <c r="C16" s="16">
        <v>750</v>
      </c>
      <c r="D16" s="17">
        <f t="shared" si="0"/>
        <v>11.13596421153539</v>
      </c>
      <c r="E16" s="17">
        <f t="shared" si="1"/>
        <v>11.982744847419715</v>
      </c>
      <c r="G16">
        <v>6259000</v>
      </c>
      <c r="H16" s="18"/>
    </row>
    <row r="17" spans="1:8" ht="13">
      <c r="A17" s="19" t="s">
        <v>20</v>
      </c>
      <c r="B17" s="15">
        <v>1810</v>
      </c>
      <c r="C17" s="16">
        <v>865</v>
      </c>
      <c r="D17" s="17">
        <f t="shared" si="0"/>
        <v>13.001939515839378</v>
      </c>
      <c r="E17" s="17">
        <f t="shared" si="1"/>
        <v>6.213634078011637</v>
      </c>
      <c r="G17">
        <v>13921000</v>
      </c>
      <c r="H17" s="18"/>
    </row>
    <row r="18" spans="1:8" ht="13">
      <c r="A18" s="19" t="s">
        <v>21</v>
      </c>
      <c r="B18" s="15">
        <v>987</v>
      </c>
      <c r="C18" s="16">
        <v>509</v>
      </c>
      <c r="D18" s="17">
        <f t="shared" si="0"/>
        <v>10.730593607305936</v>
      </c>
      <c r="E18" s="17">
        <f t="shared" si="1"/>
        <v>5.5338116981952599</v>
      </c>
      <c r="G18">
        <v>9198000</v>
      </c>
      <c r="H18" s="18"/>
    </row>
    <row r="19" spans="1:8" ht="13">
      <c r="A19" s="19" t="s">
        <v>22</v>
      </c>
      <c r="B19" s="15">
        <v>190</v>
      </c>
      <c r="C19" s="16">
        <v>463</v>
      </c>
      <c r="D19" s="17">
        <f t="shared" si="0"/>
        <v>8.5470085470085468</v>
      </c>
      <c r="E19" s="17">
        <f t="shared" si="1"/>
        <v>20.827710301394511</v>
      </c>
      <c r="G19">
        <v>2223000</v>
      </c>
      <c r="H19" s="18"/>
    </row>
    <row r="20" spans="1:8" ht="13">
      <c r="A20" s="14" t="s">
        <v>23</v>
      </c>
      <c r="B20" s="15">
        <v>101</v>
      </c>
      <c r="C20" s="16">
        <v>145</v>
      </c>
      <c r="D20" s="17">
        <f t="shared" si="0"/>
        <v>9.6743295019157092</v>
      </c>
      <c r="E20" s="17">
        <f t="shared" si="1"/>
        <v>13.888888888888889</v>
      </c>
      <c r="G20">
        <v>1044000</v>
      </c>
      <c r="H20" s="18"/>
    </row>
    <row r="21" spans="1:8" ht="13">
      <c r="A21" s="19" t="s">
        <v>24</v>
      </c>
      <c r="B21" s="15">
        <v>100</v>
      </c>
      <c r="C21" s="16">
        <v>184</v>
      </c>
      <c r="D21" s="17">
        <f t="shared" si="0"/>
        <v>8.7873462214411262</v>
      </c>
      <c r="E21" s="17">
        <f t="shared" si="1"/>
        <v>16.168717047451672</v>
      </c>
      <c r="G21">
        <v>1138000</v>
      </c>
      <c r="H21" s="18"/>
    </row>
    <row r="22" spans="1:8" ht="13">
      <c r="A22" s="19" t="s">
        <v>25</v>
      </c>
      <c r="B22" s="15">
        <v>69</v>
      </c>
      <c r="C22" s="16">
        <v>62</v>
      </c>
      <c r="D22" s="17">
        <f t="shared" si="0"/>
        <v>8.984375</v>
      </c>
      <c r="E22" s="17">
        <f t="shared" si="1"/>
        <v>8.0729166666666661</v>
      </c>
      <c r="G22">
        <v>768000</v>
      </c>
      <c r="H22" s="18"/>
    </row>
    <row r="23" spans="1:8" ht="13">
      <c r="A23" s="19" t="s">
        <v>26</v>
      </c>
      <c r="B23" s="15">
        <v>77</v>
      </c>
      <c r="C23" s="16">
        <v>150</v>
      </c>
      <c r="D23" s="17">
        <f t="shared" si="0"/>
        <v>9.4944512946979032</v>
      </c>
      <c r="E23" s="17">
        <f t="shared" si="1"/>
        <v>18.495684340320594</v>
      </c>
      <c r="G23">
        <v>811000</v>
      </c>
      <c r="H23" s="18"/>
    </row>
    <row r="24" spans="1:8" ht="13">
      <c r="A24" s="19" t="s">
        <v>27</v>
      </c>
      <c r="B24" s="15">
        <v>156</v>
      </c>
      <c r="C24" s="16">
        <v>542</v>
      </c>
      <c r="D24" s="17">
        <f t="shared" si="0"/>
        <v>7.6134699853587113</v>
      </c>
      <c r="E24" s="17">
        <f t="shared" si="1"/>
        <v>26.451927769643731</v>
      </c>
      <c r="G24">
        <v>2049000</v>
      </c>
      <c r="H24" s="18"/>
    </row>
    <row r="25" spans="1:8" ht="13">
      <c r="A25" s="14" t="s">
        <v>28</v>
      </c>
      <c r="B25" s="15">
        <v>290</v>
      </c>
      <c r="C25" s="16">
        <v>86</v>
      </c>
      <c r="D25" s="17">
        <f t="shared" si="0"/>
        <v>14.594866633115249</v>
      </c>
      <c r="E25" s="17">
        <f t="shared" si="1"/>
        <v>4.3281328636134875</v>
      </c>
      <c r="G25">
        <v>1987000</v>
      </c>
      <c r="H25" s="18"/>
    </row>
    <row r="26" spans="1:8" ht="13">
      <c r="A26" s="19" t="s">
        <v>29</v>
      </c>
      <c r="B26" s="15">
        <v>357</v>
      </c>
      <c r="C26" s="16">
        <v>785</v>
      </c>
      <c r="D26" s="17">
        <f t="shared" si="0"/>
        <v>9.7969264544456642</v>
      </c>
      <c r="E26" s="17">
        <f t="shared" si="1"/>
        <v>21.542261251372118</v>
      </c>
      <c r="G26">
        <v>3644000</v>
      </c>
      <c r="H26" s="18"/>
    </row>
    <row r="27" spans="1:8" ht="13">
      <c r="A27" s="19" t="s">
        <v>30</v>
      </c>
      <c r="B27" s="15">
        <v>1024</v>
      </c>
      <c r="C27" s="16">
        <v>668</v>
      </c>
      <c r="D27" s="17">
        <f t="shared" si="0"/>
        <v>13.559322033898304</v>
      </c>
      <c r="E27" s="17">
        <f t="shared" si="1"/>
        <v>8.8453389830508478</v>
      </c>
      <c r="G27">
        <v>7552000</v>
      </c>
      <c r="H27" s="18"/>
    </row>
    <row r="28" spans="1:8" ht="13">
      <c r="A28" s="19" t="s">
        <v>31</v>
      </c>
      <c r="B28" s="15">
        <v>167</v>
      </c>
      <c r="C28" s="16">
        <v>107</v>
      </c>
      <c r="D28" s="17">
        <f t="shared" si="0"/>
        <v>9.3767546322290851</v>
      </c>
      <c r="E28" s="17">
        <f t="shared" si="1"/>
        <v>6.0078607523862999</v>
      </c>
      <c r="G28">
        <v>1781000</v>
      </c>
      <c r="H28" s="18"/>
    </row>
    <row r="29" spans="1:8" ht="13">
      <c r="A29" s="19" t="s">
        <v>32</v>
      </c>
      <c r="B29" s="15">
        <v>149</v>
      </c>
      <c r="C29" s="16">
        <v>176</v>
      </c>
      <c r="D29" s="17">
        <f t="shared" si="0"/>
        <v>10.537482319660537</v>
      </c>
      <c r="E29" s="17">
        <f t="shared" si="1"/>
        <v>12.446958981612449</v>
      </c>
      <c r="G29">
        <v>1414000</v>
      </c>
      <c r="H29" s="18"/>
    </row>
    <row r="30" spans="1:8" ht="13">
      <c r="A30" s="14" t="s">
        <v>33</v>
      </c>
      <c r="B30" s="15">
        <v>354</v>
      </c>
      <c r="C30" s="16">
        <v>237</v>
      </c>
      <c r="D30" s="17">
        <f t="shared" si="0"/>
        <v>13.704994192799072</v>
      </c>
      <c r="E30" s="17">
        <f t="shared" si="1"/>
        <v>9.175377468060395</v>
      </c>
      <c r="G30">
        <v>2583000</v>
      </c>
      <c r="H30" s="18"/>
    </row>
    <row r="31" spans="1:8" ht="13">
      <c r="A31" s="19" t="s">
        <v>34</v>
      </c>
      <c r="B31" s="15">
        <v>1619</v>
      </c>
      <c r="C31" s="16">
        <v>952</v>
      </c>
      <c r="D31" s="17">
        <f t="shared" si="0"/>
        <v>18.378930639119083</v>
      </c>
      <c r="E31" s="17">
        <f t="shared" si="1"/>
        <v>10.807129072539448</v>
      </c>
      <c r="G31">
        <v>8809000</v>
      </c>
      <c r="H31" s="18"/>
    </row>
    <row r="32" spans="1:8" ht="13">
      <c r="A32" s="19" t="s">
        <v>35</v>
      </c>
      <c r="B32" s="15">
        <v>765</v>
      </c>
      <c r="C32" s="16">
        <v>1069</v>
      </c>
      <c r="D32" s="17">
        <f t="shared" si="0"/>
        <v>13.995609220636663</v>
      </c>
      <c r="E32" s="17">
        <f t="shared" si="1"/>
        <v>19.557263080863521</v>
      </c>
      <c r="G32">
        <v>5466000</v>
      </c>
      <c r="H32" s="18"/>
    </row>
    <row r="33" spans="1:8" ht="13">
      <c r="A33" s="19" t="s">
        <v>36</v>
      </c>
      <c r="B33" s="15">
        <v>186</v>
      </c>
      <c r="C33" s="16">
        <v>129</v>
      </c>
      <c r="D33" s="17">
        <f t="shared" si="0"/>
        <v>13.984962406015036</v>
      </c>
      <c r="E33" s="17">
        <f t="shared" si="1"/>
        <v>9.6992481203007515</v>
      </c>
      <c r="G33">
        <v>1330000</v>
      </c>
      <c r="H33" s="18"/>
    </row>
    <row r="34" spans="1:8" ht="13">
      <c r="A34" s="19" t="s">
        <v>37</v>
      </c>
      <c r="B34" s="15">
        <v>117</v>
      </c>
      <c r="C34" s="16">
        <v>99</v>
      </c>
      <c r="D34" s="17">
        <f t="shared" si="0"/>
        <v>12.648648648648649</v>
      </c>
      <c r="E34" s="17">
        <f t="shared" si="1"/>
        <v>10.702702702702702</v>
      </c>
      <c r="G34">
        <v>925000</v>
      </c>
      <c r="H34" s="18"/>
    </row>
    <row r="35" spans="1:8" ht="13">
      <c r="A35" s="14" t="s">
        <v>38</v>
      </c>
      <c r="B35" s="15">
        <v>43</v>
      </c>
      <c r="C35" s="16">
        <v>66</v>
      </c>
      <c r="D35" s="17">
        <f t="shared" si="0"/>
        <v>7.7338129496402885</v>
      </c>
      <c r="E35" s="17">
        <f t="shared" si="1"/>
        <v>11.870503597122303</v>
      </c>
      <c r="G35">
        <v>556000</v>
      </c>
      <c r="H35" s="18"/>
    </row>
    <row r="36" spans="1:8" ht="13">
      <c r="A36" s="19" t="s">
        <v>39</v>
      </c>
      <c r="B36" s="15">
        <v>54</v>
      </c>
      <c r="C36" s="16">
        <v>202</v>
      </c>
      <c r="D36" s="17">
        <f t="shared" si="0"/>
        <v>8.0118694362017795</v>
      </c>
      <c r="E36" s="17">
        <f t="shared" si="1"/>
        <v>29.970326409495549</v>
      </c>
      <c r="G36">
        <v>674000</v>
      </c>
      <c r="H36" s="18"/>
    </row>
    <row r="37" spans="1:8" ht="13">
      <c r="A37" s="19" t="s">
        <v>40</v>
      </c>
      <c r="B37" s="15">
        <v>186</v>
      </c>
      <c r="C37" s="16">
        <v>253</v>
      </c>
      <c r="D37" s="17">
        <f t="shared" si="0"/>
        <v>9.8412698412698401</v>
      </c>
      <c r="E37" s="17">
        <f t="shared" si="1"/>
        <v>13.386243386243386</v>
      </c>
      <c r="G37">
        <v>1890000</v>
      </c>
      <c r="H37" s="18"/>
    </row>
    <row r="38" spans="1:8" ht="13">
      <c r="A38" s="19" t="s">
        <v>41</v>
      </c>
      <c r="B38" s="15">
        <v>284</v>
      </c>
      <c r="C38" s="16">
        <v>216</v>
      </c>
      <c r="D38" s="17">
        <f t="shared" si="0"/>
        <v>10.128388017118402</v>
      </c>
      <c r="E38" s="17">
        <f t="shared" si="1"/>
        <v>7.7032810271041372</v>
      </c>
      <c r="G38">
        <v>2804000</v>
      </c>
      <c r="H38" s="18"/>
    </row>
    <row r="39" spans="1:8" ht="13">
      <c r="A39" s="19" t="s">
        <v>42</v>
      </c>
      <c r="B39" s="15">
        <v>154</v>
      </c>
      <c r="C39" s="16">
        <v>211</v>
      </c>
      <c r="D39" s="17">
        <f t="shared" si="0"/>
        <v>11.340206185567011</v>
      </c>
      <c r="E39" s="17">
        <f t="shared" si="1"/>
        <v>15.537555228276878</v>
      </c>
      <c r="G39">
        <v>1358000</v>
      </c>
      <c r="H39" s="18"/>
    </row>
    <row r="40" spans="1:8" ht="13">
      <c r="A40" s="14" t="s">
        <v>43</v>
      </c>
      <c r="B40" s="15">
        <v>96</v>
      </c>
      <c r="C40" s="16">
        <v>113</v>
      </c>
      <c r="D40" s="17">
        <f t="shared" si="0"/>
        <v>13.186813186813186</v>
      </c>
      <c r="E40" s="17">
        <f t="shared" si="1"/>
        <v>15.521978021978022</v>
      </c>
      <c r="G40">
        <v>728000</v>
      </c>
      <c r="H40" s="18"/>
    </row>
    <row r="41" spans="1:8" ht="13">
      <c r="A41" s="19" t="s">
        <v>44</v>
      </c>
      <c r="B41" s="15">
        <v>99</v>
      </c>
      <c r="C41" s="16">
        <v>27</v>
      </c>
      <c r="D41" s="17">
        <f t="shared" si="0"/>
        <v>10.355648535564853</v>
      </c>
      <c r="E41" s="17">
        <f t="shared" si="1"/>
        <v>2.8242677824267783</v>
      </c>
      <c r="G41">
        <v>956000</v>
      </c>
      <c r="H41" s="18"/>
    </row>
    <row r="42" spans="1:8" ht="13">
      <c r="A42" s="19" t="s">
        <v>45</v>
      </c>
      <c r="B42" s="15">
        <v>112</v>
      </c>
      <c r="C42" s="16">
        <v>165</v>
      </c>
      <c r="D42" s="17">
        <f t="shared" si="0"/>
        <v>8.3644510828976841</v>
      </c>
      <c r="E42" s="17">
        <f t="shared" si="1"/>
        <v>12.322628827483197</v>
      </c>
      <c r="G42">
        <v>1339000</v>
      </c>
      <c r="H42" s="18"/>
    </row>
    <row r="43" spans="1:8" ht="13">
      <c r="A43" s="19" t="s">
        <v>46</v>
      </c>
      <c r="B43" s="15">
        <v>77</v>
      </c>
      <c r="C43" s="16">
        <v>217</v>
      </c>
      <c r="D43" s="17">
        <f t="shared" si="0"/>
        <v>11.031518624641834</v>
      </c>
      <c r="E43" s="17">
        <f t="shared" si="1"/>
        <v>31.088825214899714</v>
      </c>
      <c r="G43">
        <v>698000</v>
      </c>
      <c r="H43" s="18"/>
    </row>
    <row r="44" spans="1:8" ht="13">
      <c r="A44" s="19" t="s">
        <v>47</v>
      </c>
      <c r="B44" s="15">
        <v>614</v>
      </c>
      <c r="C44" s="16">
        <v>318</v>
      </c>
      <c r="D44" s="17">
        <f t="shared" si="0"/>
        <v>12.029780564263323</v>
      </c>
      <c r="E44" s="17">
        <f t="shared" si="1"/>
        <v>6.2304075235109719</v>
      </c>
      <c r="G44">
        <v>5104000</v>
      </c>
      <c r="H44" s="18"/>
    </row>
    <row r="45" spans="1:8" ht="13">
      <c r="A45" s="14" t="s">
        <v>48</v>
      </c>
      <c r="B45" s="15">
        <v>108</v>
      </c>
      <c r="C45" s="16">
        <v>17</v>
      </c>
      <c r="D45" s="17">
        <f t="shared" si="0"/>
        <v>13.251533742331288</v>
      </c>
      <c r="E45" s="17">
        <f t="shared" si="1"/>
        <v>2.0858895705521472</v>
      </c>
      <c r="G45">
        <v>815000</v>
      </c>
      <c r="H45" s="18"/>
    </row>
    <row r="46" spans="1:8" ht="13">
      <c r="A46" s="19" t="s">
        <v>49</v>
      </c>
      <c r="B46" s="15">
        <v>174</v>
      </c>
      <c r="C46" s="16">
        <v>303</v>
      </c>
      <c r="D46" s="17">
        <f t="shared" si="0"/>
        <v>13.112283345892992</v>
      </c>
      <c r="E46" s="17">
        <f t="shared" si="1"/>
        <v>22.833458929917104</v>
      </c>
      <c r="G46">
        <v>1327000</v>
      </c>
      <c r="H46" s="18"/>
    </row>
    <row r="47" spans="1:8" ht="13">
      <c r="A47" s="19" t="s">
        <v>50</v>
      </c>
      <c r="B47" s="15">
        <v>175</v>
      </c>
      <c r="C47" s="16">
        <v>67</v>
      </c>
      <c r="D47" s="17">
        <f t="shared" si="0"/>
        <v>10.011441647597254</v>
      </c>
      <c r="E47" s="17">
        <f t="shared" si="1"/>
        <v>3.8329519450800915</v>
      </c>
      <c r="G47">
        <v>1748000</v>
      </c>
      <c r="H47" s="18"/>
    </row>
    <row r="48" spans="1:8" ht="13">
      <c r="A48" s="19" t="s">
        <v>51</v>
      </c>
      <c r="B48" s="15">
        <v>151</v>
      </c>
      <c r="C48" s="16">
        <v>126</v>
      </c>
      <c r="D48" s="17">
        <f t="shared" si="0"/>
        <v>13.303964757709251</v>
      </c>
      <c r="E48" s="17">
        <f t="shared" si="1"/>
        <v>11.101321585903083</v>
      </c>
      <c r="G48">
        <v>1135000</v>
      </c>
      <c r="H48" s="18"/>
    </row>
    <row r="49" spans="1:8" ht="13">
      <c r="A49" s="19" t="s">
        <v>52</v>
      </c>
      <c r="B49" s="15">
        <v>101</v>
      </c>
      <c r="C49" s="16">
        <v>293</v>
      </c>
      <c r="D49" s="17">
        <f t="shared" si="0"/>
        <v>9.4128611369990676</v>
      </c>
      <c r="E49" s="17">
        <f t="shared" si="1"/>
        <v>27.306616961789377</v>
      </c>
      <c r="G49">
        <v>1073000</v>
      </c>
      <c r="H49" s="18"/>
    </row>
    <row r="50" spans="1:8" ht="13">
      <c r="A50" s="14" t="s">
        <v>53</v>
      </c>
      <c r="B50" s="15">
        <v>183</v>
      </c>
      <c r="C50" s="16">
        <v>79</v>
      </c>
      <c r="D50" s="17">
        <f t="shared" si="0"/>
        <v>11.423220973782772</v>
      </c>
      <c r="E50" s="17">
        <f t="shared" si="1"/>
        <v>4.9313358302122348</v>
      </c>
      <c r="G50">
        <v>1602000</v>
      </c>
      <c r="H50" s="18"/>
    </row>
    <row r="51" spans="1:8" ht="13">
      <c r="A51" s="20" t="s">
        <v>54</v>
      </c>
      <c r="B51" s="21">
        <v>176</v>
      </c>
      <c r="C51" s="22">
        <v>184</v>
      </c>
      <c r="D51" s="23">
        <f t="shared" si="0"/>
        <v>12.112869924294563</v>
      </c>
      <c r="E51" s="24">
        <f t="shared" si="1"/>
        <v>12.663454920853408</v>
      </c>
      <c r="G51">
        <v>1453000</v>
      </c>
      <c r="H51" s="18"/>
    </row>
    <row r="52" spans="1:8" ht="13">
      <c r="A52" s="25" t="s">
        <v>55</v>
      </c>
      <c r="B52" s="25"/>
      <c r="C52" s="25"/>
    </row>
    <row r="56" spans="1:8">
      <c r="A56" s="26"/>
    </row>
    <row r="57" spans="1:8">
      <c r="A57" s="26"/>
    </row>
    <row r="58" spans="1:8">
      <c r="A58" s="26"/>
    </row>
  </sheetData>
  <mergeCells count="3">
    <mergeCell ref="A2:A3"/>
    <mergeCell ref="B2:C2"/>
    <mergeCell ref="D2:E2"/>
  </mergeCells>
  <phoneticPr fontId="2"/>
  <printOptions horizontalCentered="1"/>
  <pageMargins left="1.0629921259842521" right="0.74803149606299213" top="0.98425196850393704" bottom="0.98425196850393704" header="0.51181102362204722" footer="0.51181102362204722"/>
  <pageSetup paperSize="9" scale="9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65460-1965-4C54-AEC2-DD639ECD7782}">
  <sheetPr>
    <tabColor rgb="FF0070C0"/>
    <outlinePr summaryBelow="0" summaryRight="0"/>
    <pageSetUpPr autoPageBreaks="0" fitToPage="1"/>
  </sheetPr>
  <dimension ref="A1:I44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7" defaultRowHeight="11.5"/>
  <cols>
    <col min="1" max="1" width="13.59765625" style="27" customWidth="1"/>
    <col min="2" max="5" width="21.59765625" style="27" customWidth="1"/>
    <col min="6" max="6" width="17.296875" style="27" customWidth="1"/>
  </cols>
  <sheetData>
    <row r="1" spans="1:9" ht="21">
      <c r="A1" s="28" t="s">
        <v>56</v>
      </c>
      <c r="B1" s="29"/>
      <c r="C1" s="29"/>
      <c r="D1" s="29"/>
      <c r="E1" s="29"/>
      <c r="F1" s="30"/>
      <c r="G1" s="31"/>
      <c r="H1" s="31"/>
      <c r="I1" s="31"/>
    </row>
    <row r="2" spans="1:9" ht="39" customHeight="1">
      <c r="A2" s="32" t="s">
        <v>57</v>
      </c>
      <c r="B2" s="32" t="s">
        <v>58</v>
      </c>
      <c r="C2" s="32" t="s">
        <v>59</v>
      </c>
      <c r="D2" s="33" t="s">
        <v>60</v>
      </c>
      <c r="E2" s="33" t="s">
        <v>61</v>
      </c>
      <c r="F2" s="34"/>
    </row>
    <row r="3" spans="1:9" ht="13">
      <c r="A3" s="35" t="s">
        <v>62</v>
      </c>
      <c r="B3" s="10">
        <v>88</v>
      </c>
      <c r="C3" s="36">
        <v>4</v>
      </c>
      <c r="D3" s="37">
        <v>6.2</v>
      </c>
      <c r="E3" s="38">
        <v>0.3</v>
      </c>
      <c r="F3" s="34"/>
    </row>
    <row r="4" spans="1:9" ht="13">
      <c r="A4" s="39">
        <v>50</v>
      </c>
      <c r="B4" s="15">
        <v>1360</v>
      </c>
      <c r="C4" s="40">
        <v>2</v>
      </c>
      <c r="D4" s="41">
        <v>92.8</v>
      </c>
      <c r="E4" s="42">
        <v>0.1</v>
      </c>
      <c r="F4" s="34"/>
    </row>
    <row r="5" spans="1:9" ht="13">
      <c r="A5" s="39">
        <v>55</v>
      </c>
      <c r="B5" s="15">
        <v>140</v>
      </c>
      <c r="C5" s="40">
        <v>0</v>
      </c>
      <c r="D5" s="41">
        <v>9.3000000000000007</v>
      </c>
      <c r="E5" s="42">
        <v>0</v>
      </c>
      <c r="F5" s="43"/>
    </row>
    <row r="6" spans="1:9" ht="13">
      <c r="A6" s="39">
        <v>60</v>
      </c>
      <c r="B6" s="15">
        <v>442</v>
      </c>
      <c r="C6" s="40">
        <v>1</v>
      </c>
      <c r="D6" s="41">
        <v>28.9</v>
      </c>
      <c r="E6" s="42">
        <v>0.1</v>
      </c>
      <c r="F6" s="43"/>
    </row>
    <row r="7" spans="1:9" ht="13">
      <c r="A7" s="39">
        <v>61</v>
      </c>
      <c r="B7" s="15">
        <v>206</v>
      </c>
      <c r="C7" s="40">
        <v>0</v>
      </c>
      <c r="D7" s="41">
        <v>13.5</v>
      </c>
      <c r="E7" s="42">
        <v>0</v>
      </c>
      <c r="F7" s="34"/>
    </row>
    <row r="8" spans="1:9" ht="13">
      <c r="A8" s="39">
        <v>62</v>
      </c>
      <c r="B8" s="15">
        <v>463</v>
      </c>
      <c r="C8" s="40">
        <v>0</v>
      </c>
      <c r="D8" s="41">
        <v>30.3</v>
      </c>
      <c r="E8" s="42">
        <v>0</v>
      </c>
      <c r="F8" s="43"/>
    </row>
    <row r="9" spans="1:9" ht="13">
      <c r="A9" s="39">
        <v>63</v>
      </c>
      <c r="B9" s="15">
        <v>234</v>
      </c>
      <c r="C9" s="40">
        <v>1</v>
      </c>
      <c r="D9" s="41">
        <v>15.3</v>
      </c>
      <c r="E9" s="42">
        <v>0.1</v>
      </c>
      <c r="F9" s="34"/>
    </row>
    <row r="10" spans="1:9" ht="13">
      <c r="A10" s="44" t="s">
        <v>63</v>
      </c>
      <c r="B10" s="15">
        <v>368</v>
      </c>
      <c r="C10" s="40">
        <v>0</v>
      </c>
      <c r="D10" s="41">
        <v>24.1</v>
      </c>
      <c r="E10" s="42">
        <v>0</v>
      </c>
      <c r="F10" s="34"/>
    </row>
    <row r="11" spans="1:9" ht="13">
      <c r="A11" s="39">
        <v>2</v>
      </c>
      <c r="B11" s="15">
        <v>315</v>
      </c>
      <c r="C11" s="40">
        <v>0</v>
      </c>
      <c r="D11" s="41">
        <v>20.8</v>
      </c>
      <c r="E11" s="42">
        <v>0</v>
      </c>
      <c r="F11" s="43"/>
    </row>
    <row r="12" spans="1:9" ht="13">
      <c r="A12" s="39">
        <v>3</v>
      </c>
      <c r="B12" s="15">
        <v>951</v>
      </c>
      <c r="C12" s="40">
        <v>0</v>
      </c>
      <c r="D12" s="41">
        <v>62.9</v>
      </c>
      <c r="E12" s="42">
        <v>0</v>
      </c>
      <c r="F12" s="34"/>
    </row>
    <row r="13" spans="1:9" ht="13">
      <c r="A13" s="39">
        <v>4</v>
      </c>
      <c r="B13" s="15">
        <v>82</v>
      </c>
      <c r="C13" s="40">
        <v>0</v>
      </c>
      <c r="D13" s="41">
        <v>5.4</v>
      </c>
      <c r="E13" s="42">
        <v>0</v>
      </c>
      <c r="F13" s="34"/>
    </row>
    <row r="14" spans="1:9" ht="13">
      <c r="A14" s="39">
        <v>5</v>
      </c>
      <c r="B14" s="15">
        <v>145</v>
      </c>
      <c r="C14" s="40">
        <v>0</v>
      </c>
      <c r="D14" s="41">
        <v>9.6</v>
      </c>
      <c r="E14" s="42">
        <v>0</v>
      </c>
      <c r="F14" s="34"/>
    </row>
    <row r="15" spans="1:9" ht="13">
      <c r="A15" s="39">
        <v>6</v>
      </c>
      <c r="B15" s="15">
        <v>290</v>
      </c>
      <c r="C15" s="40">
        <v>0</v>
      </c>
      <c r="D15" s="41">
        <v>19.2</v>
      </c>
      <c r="E15" s="42">
        <v>0</v>
      </c>
      <c r="F15" s="34"/>
    </row>
    <row r="16" spans="1:9" ht="13">
      <c r="A16" s="39">
        <v>7</v>
      </c>
      <c r="B16" s="15">
        <v>157</v>
      </c>
      <c r="C16" s="40">
        <v>0</v>
      </c>
      <c r="D16" s="41">
        <v>10.4</v>
      </c>
      <c r="E16" s="42">
        <v>0</v>
      </c>
      <c r="F16" s="34"/>
    </row>
    <row r="17" spans="1:6" ht="13">
      <c r="A17" s="39">
        <v>8</v>
      </c>
      <c r="B17" s="15">
        <v>120</v>
      </c>
      <c r="C17" s="40">
        <v>0</v>
      </c>
      <c r="D17" s="41">
        <v>8</v>
      </c>
      <c r="E17" s="42">
        <v>0</v>
      </c>
      <c r="F17" s="34"/>
    </row>
    <row r="18" spans="1:6" ht="13">
      <c r="A18" s="39">
        <v>9</v>
      </c>
      <c r="B18" s="15">
        <v>812</v>
      </c>
      <c r="C18" s="40">
        <v>0</v>
      </c>
      <c r="D18" s="41">
        <v>54</v>
      </c>
      <c r="E18" s="42">
        <v>0</v>
      </c>
      <c r="F18" s="34"/>
    </row>
    <row r="19" spans="1:6" ht="13">
      <c r="A19" s="39">
        <v>10</v>
      </c>
      <c r="B19" s="15">
        <v>1133</v>
      </c>
      <c r="C19" s="40">
        <v>0</v>
      </c>
      <c r="D19" s="41">
        <v>75.400000000000006</v>
      </c>
      <c r="E19" s="42">
        <v>0</v>
      </c>
      <c r="F19" s="34"/>
    </row>
    <row r="20" spans="1:6" ht="13">
      <c r="A20" s="39">
        <v>11</v>
      </c>
      <c r="B20" s="15">
        <v>1483</v>
      </c>
      <c r="C20" s="40">
        <v>0</v>
      </c>
      <c r="D20" s="41">
        <v>99.1</v>
      </c>
      <c r="E20" s="42">
        <v>0</v>
      </c>
      <c r="F20" s="34"/>
    </row>
    <row r="21" spans="1:6" ht="13">
      <c r="A21" s="39">
        <v>12</v>
      </c>
      <c r="B21" s="15">
        <v>288</v>
      </c>
      <c r="C21" s="40">
        <v>0</v>
      </c>
      <c r="D21" s="41">
        <v>19.3</v>
      </c>
      <c r="E21" s="42">
        <v>0</v>
      </c>
      <c r="F21" s="34"/>
    </row>
    <row r="22" spans="1:6" ht="13">
      <c r="A22" s="39">
        <v>13</v>
      </c>
      <c r="B22" s="15">
        <v>245</v>
      </c>
      <c r="C22" s="40">
        <v>2</v>
      </c>
      <c r="D22" s="41">
        <v>16.399999999999999</v>
      </c>
      <c r="E22" s="42">
        <v>0.1</v>
      </c>
      <c r="F22" s="34"/>
    </row>
    <row r="23" spans="1:6" ht="13">
      <c r="A23" s="39">
        <v>14</v>
      </c>
      <c r="B23" s="15">
        <v>443</v>
      </c>
      <c r="C23" s="40">
        <v>0</v>
      </c>
      <c r="D23" s="41">
        <v>29.7</v>
      </c>
      <c r="E23" s="42">
        <v>0</v>
      </c>
      <c r="F23" s="34"/>
    </row>
    <row r="24" spans="1:6" ht="13">
      <c r="A24" s="39">
        <v>15</v>
      </c>
      <c r="B24" s="15">
        <v>665</v>
      </c>
      <c r="C24" s="40" t="s">
        <v>64</v>
      </c>
      <c r="D24" s="41">
        <v>44.8</v>
      </c>
      <c r="E24" s="42" t="s">
        <v>64</v>
      </c>
      <c r="F24" s="34"/>
    </row>
    <row r="25" spans="1:6" ht="13">
      <c r="A25" s="39">
        <v>16</v>
      </c>
      <c r="B25" s="15">
        <v>397</v>
      </c>
      <c r="C25" s="40" t="s">
        <v>65</v>
      </c>
      <c r="D25" s="41">
        <v>26.9</v>
      </c>
      <c r="E25" s="42" t="s">
        <v>65</v>
      </c>
      <c r="F25" s="34"/>
    </row>
    <row r="26" spans="1:6" ht="13">
      <c r="A26" s="39">
        <v>17</v>
      </c>
      <c r="B26" s="15">
        <v>451</v>
      </c>
      <c r="C26" s="40" t="s">
        <v>64</v>
      </c>
      <c r="D26" s="41">
        <v>30.7</v>
      </c>
      <c r="E26" s="42">
        <v>0</v>
      </c>
      <c r="F26" s="34"/>
    </row>
    <row r="27" spans="1:6" ht="13">
      <c r="A27" s="39">
        <v>18</v>
      </c>
      <c r="B27" s="15">
        <v>727</v>
      </c>
      <c r="C27" s="40" t="s">
        <v>65</v>
      </c>
      <c r="D27" s="41">
        <v>49.8</v>
      </c>
      <c r="E27" s="42">
        <v>0</v>
      </c>
      <c r="F27" s="34"/>
    </row>
    <row r="28" spans="1:6" ht="13">
      <c r="A28" s="39">
        <v>19</v>
      </c>
      <c r="B28" s="15">
        <v>581</v>
      </c>
      <c r="C28" s="40">
        <v>0</v>
      </c>
      <c r="D28" s="41">
        <v>40</v>
      </c>
      <c r="E28" s="42">
        <v>0</v>
      </c>
      <c r="F28" s="34"/>
    </row>
    <row r="29" spans="1:6" ht="13">
      <c r="A29" s="39">
        <v>20</v>
      </c>
      <c r="B29" s="15">
        <v>473</v>
      </c>
      <c r="C29" s="40">
        <v>0</v>
      </c>
      <c r="D29" s="41">
        <v>32.799999999999997</v>
      </c>
      <c r="E29" s="42">
        <v>0</v>
      </c>
      <c r="F29" s="34"/>
    </row>
    <row r="30" spans="1:6" ht="13">
      <c r="A30" s="39">
        <v>21</v>
      </c>
      <c r="B30" s="15">
        <v>225</v>
      </c>
      <c r="C30" s="40">
        <v>0</v>
      </c>
      <c r="D30" s="41">
        <v>15.7</v>
      </c>
      <c r="E30" s="42">
        <v>0</v>
      </c>
      <c r="F30" s="34"/>
    </row>
    <row r="31" spans="1:6" ht="13">
      <c r="A31" s="39">
        <v>22</v>
      </c>
      <c r="B31" s="15">
        <v>350</v>
      </c>
      <c r="C31" s="40" t="s">
        <v>64</v>
      </c>
      <c r="D31" s="41">
        <v>24.4</v>
      </c>
      <c r="E31" s="42" t="s">
        <v>64</v>
      </c>
      <c r="F31" s="34"/>
    </row>
    <row r="32" spans="1:6" ht="15" customHeight="1">
      <c r="A32" s="39">
        <v>23</v>
      </c>
      <c r="B32" s="15">
        <v>233</v>
      </c>
      <c r="C32" s="40">
        <v>1</v>
      </c>
      <c r="D32" s="41">
        <v>16.399999999999999</v>
      </c>
      <c r="E32" s="42">
        <v>0.1</v>
      </c>
      <c r="F32" s="34"/>
    </row>
    <row r="33" spans="1:6" ht="15" customHeight="1">
      <c r="A33" s="39">
        <v>24</v>
      </c>
      <c r="B33" s="15">
        <v>312</v>
      </c>
      <c r="C33" s="40" t="s">
        <v>65</v>
      </c>
      <c r="D33" s="41">
        <v>22</v>
      </c>
      <c r="E33" s="42" t="s">
        <v>65</v>
      </c>
      <c r="F33" s="34"/>
    </row>
    <row r="34" spans="1:6" ht="15" customHeight="1">
      <c r="A34" s="39">
        <v>25</v>
      </c>
      <c r="B34" s="15">
        <v>340</v>
      </c>
      <c r="C34" s="40">
        <v>0</v>
      </c>
      <c r="D34" s="41">
        <v>24.2</v>
      </c>
      <c r="E34" s="42">
        <v>0</v>
      </c>
      <c r="F34" s="34"/>
    </row>
    <row r="35" spans="1:6" ht="15" customHeight="1">
      <c r="A35" s="39">
        <v>26</v>
      </c>
      <c r="B35" s="15">
        <v>98</v>
      </c>
      <c r="C35" s="40">
        <v>0</v>
      </c>
      <c r="D35" s="41">
        <v>7</v>
      </c>
      <c r="E35" s="42">
        <v>0</v>
      </c>
    </row>
    <row r="36" spans="1:6" ht="15" customHeight="1">
      <c r="A36" s="39">
        <v>27</v>
      </c>
      <c r="B36" s="15">
        <v>310</v>
      </c>
      <c r="C36" s="40">
        <v>0</v>
      </c>
      <c r="D36" s="41">
        <v>22.4</v>
      </c>
      <c r="E36" s="42">
        <v>0</v>
      </c>
    </row>
    <row r="37" spans="1:6" ht="15" customHeight="1">
      <c r="A37" s="45">
        <v>28</v>
      </c>
      <c r="B37" s="46">
        <v>172</v>
      </c>
      <c r="C37" s="47">
        <v>0</v>
      </c>
      <c r="D37" s="41">
        <v>12.5</v>
      </c>
      <c r="E37" s="42">
        <v>0</v>
      </c>
    </row>
    <row r="38" spans="1:6" ht="15" customHeight="1">
      <c r="A38" s="39">
        <v>29</v>
      </c>
      <c r="B38" s="46">
        <v>257</v>
      </c>
      <c r="C38" s="47">
        <v>0</v>
      </c>
      <c r="D38" s="41">
        <v>18.8</v>
      </c>
      <c r="E38" s="42">
        <v>0</v>
      </c>
    </row>
    <row r="39" spans="1:6" ht="15" customHeight="1">
      <c r="A39" s="39">
        <v>30</v>
      </c>
      <c r="B39" s="46">
        <v>391</v>
      </c>
      <c r="C39" s="47">
        <v>0</v>
      </c>
      <c r="D39" s="41">
        <v>28.9</v>
      </c>
      <c r="E39" s="42">
        <v>0</v>
      </c>
    </row>
    <row r="40" spans="1:6" ht="15" customHeight="1">
      <c r="A40" s="181" t="s">
        <v>66</v>
      </c>
      <c r="B40" s="48">
        <v>165</v>
      </c>
      <c r="C40" s="48">
        <v>0</v>
      </c>
      <c r="D40" s="49">
        <v>12.3</v>
      </c>
      <c r="E40" s="50">
        <v>0</v>
      </c>
    </row>
    <row r="41" spans="1:6" ht="15" customHeight="1">
      <c r="A41" s="51"/>
      <c r="B41" s="47"/>
      <c r="C41" s="47"/>
      <c r="D41" s="41"/>
      <c r="E41" s="41"/>
    </row>
    <row r="42" spans="1:6" ht="15" customHeight="1"/>
    <row r="43" spans="1:6" ht="15" customHeight="1"/>
    <row r="44" spans="1:6" ht="15" customHeight="1"/>
  </sheetData>
  <phoneticPr fontId="2"/>
  <pageMargins left="0.78740157480314965" right="0.78740157480314965" top="0.59055118110236227" bottom="0.59055118110236227" header="0" footer="0"/>
  <pageSetup paperSize="9" fitToWidth="4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A594E-94B4-4A26-813A-B1F0B7A4EE72}">
  <sheetPr>
    <tabColor rgb="FF0070C0"/>
    <outlinePr summaryBelow="0" summaryRight="0"/>
    <pageSetUpPr autoPageBreaks="0"/>
  </sheetPr>
  <dimension ref="A1:Q87"/>
  <sheetViews>
    <sheetView view="pageBreakPreview" zoomScaleNormal="100" zoomScaleSheetLayoutView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ColWidth="7.3984375" defaultRowHeight="11.5"/>
  <cols>
    <col min="1" max="1" width="3.69921875" style="27" customWidth="1"/>
    <col min="2" max="2" width="12.09765625" style="27" bestFit="1" customWidth="1"/>
    <col min="3" max="3" width="9" style="27" customWidth="1"/>
    <col min="4" max="15" width="6.296875" style="27" customWidth="1"/>
    <col min="16" max="16" width="9.69921875" bestFit="1" customWidth="1"/>
    <col min="17" max="17" width="8.8984375" bestFit="1" customWidth="1"/>
    <col min="18" max="255" width="7.3984375" customWidth="1"/>
  </cols>
  <sheetData>
    <row r="1" spans="1:15" ht="21">
      <c r="A1" s="28" t="s">
        <v>67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1" customHeight="1">
      <c r="A2" s="52"/>
      <c r="B2" s="53" t="s">
        <v>68</v>
      </c>
      <c r="C2" s="53" t="s">
        <v>69</v>
      </c>
      <c r="D2" s="54">
        <v>36526</v>
      </c>
      <c r="E2" s="54">
        <v>36557</v>
      </c>
      <c r="F2" s="54">
        <v>36586</v>
      </c>
      <c r="G2" s="54">
        <v>36617</v>
      </c>
      <c r="H2" s="54">
        <v>36647</v>
      </c>
      <c r="I2" s="54">
        <v>36678</v>
      </c>
      <c r="J2" s="54">
        <v>36708</v>
      </c>
      <c r="K2" s="54">
        <v>36739</v>
      </c>
      <c r="L2" s="54">
        <v>36770</v>
      </c>
      <c r="M2" s="54">
        <v>36800</v>
      </c>
      <c r="N2" s="54">
        <v>36831</v>
      </c>
      <c r="O2" s="55">
        <v>36861</v>
      </c>
    </row>
    <row r="3" spans="1:15" ht="18.75" customHeight="1">
      <c r="A3" s="185" t="s">
        <v>70</v>
      </c>
      <c r="B3" s="19" t="s">
        <v>71</v>
      </c>
      <c r="C3" s="10">
        <v>1360</v>
      </c>
      <c r="D3" s="36">
        <v>1</v>
      </c>
      <c r="E3" s="36">
        <v>1</v>
      </c>
      <c r="F3" s="36">
        <v>11</v>
      </c>
      <c r="G3" s="36">
        <v>0</v>
      </c>
      <c r="H3" s="36">
        <v>379</v>
      </c>
      <c r="I3" s="36">
        <v>0</v>
      </c>
      <c r="J3" s="36">
        <v>2</v>
      </c>
      <c r="K3" s="36">
        <v>51</v>
      </c>
      <c r="L3" s="36">
        <v>44</v>
      </c>
      <c r="M3" s="36">
        <v>1</v>
      </c>
      <c r="N3" s="36">
        <v>0</v>
      </c>
      <c r="O3" s="56">
        <v>870</v>
      </c>
    </row>
    <row r="4" spans="1:15" ht="18.75" customHeight="1">
      <c r="A4" s="186"/>
      <c r="B4" s="57">
        <v>55</v>
      </c>
      <c r="C4" s="15">
        <v>140</v>
      </c>
      <c r="D4" s="40">
        <v>0</v>
      </c>
      <c r="E4" s="40">
        <v>1</v>
      </c>
      <c r="F4" s="40">
        <v>0</v>
      </c>
      <c r="G4" s="40">
        <v>0</v>
      </c>
      <c r="H4" s="40">
        <v>0</v>
      </c>
      <c r="I4" s="40">
        <v>0</v>
      </c>
      <c r="J4" s="40">
        <v>0</v>
      </c>
      <c r="K4" s="40">
        <v>0</v>
      </c>
      <c r="L4" s="40">
        <v>139</v>
      </c>
      <c r="M4" s="40">
        <v>0</v>
      </c>
      <c r="N4" s="40">
        <v>0</v>
      </c>
      <c r="O4" s="58">
        <v>0</v>
      </c>
    </row>
    <row r="5" spans="1:15" ht="18.75" customHeight="1">
      <c r="A5" s="186"/>
      <c r="B5" s="57">
        <v>60</v>
      </c>
      <c r="C5" s="15">
        <v>442</v>
      </c>
      <c r="D5" s="40">
        <v>0</v>
      </c>
      <c r="E5" s="40">
        <v>0</v>
      </c>
      <c r="F5" s="40">
        <v>0</v>
      </c>
      <c r="G5" s="40">
        <v>1</v>
      </c>
      <c r="H5" s="40">
        <v>21</v>
      </c>
      <c r="I5" s="40">
        <v>0</v>
      </c>
      <c r="J5" s="40">
        <v>50</v>
      </c>
      <c r="K5" s="40">
        <v>0</v>
      </c>
      <c r="L5" s="40">
        <v>155</v>
      </c>
      <c r="M5" s="40">
        <v>215</v>
      </c>
      <c r="N5" s="40">
        <v>0</v>
      </c>
      <c r="O5" s="58">
        <v>0</v>
      </c>
    </row>
    <row r="6" spans="1:15" ht="18" hidden="1" customHeight="1">
      <c r="A6" s="186"/>
      <c r="B6" s="57">
        <v>61</v>
      </c>
      <c r="C6" s="15">
        <v>206</v>
      </c>
      <c r="D6" s="40">
        <v>44</v>
      </c>
      <c r="E6" s="40">
        <v>0</v>
      </c>
      <c r="F6" s="40">
        <v>0</v>
      </c>
      <c r="G6" s="40">
        <v>22</v>
      </c>
      <c r="H6" s="40">
        <v>0</v>
      </c>
      <c r="I6" s="40">
        <v>0</v>
      </c>
      <c r="J6" s="40">
        <v>0</v>
      </c>
      <c r="K6" s="40">
        <v>0</v>
      </c>
      <c r="L6" s="40">
        <v>19</v>
      </c>
      <c r="M6" s="40">
        <v>0</v>
      </c>
      <c r="N6" s="40">
        <v>43</v>
      </c>
      <c r="O6" s="58">
        <v>78</v>
      </c>
    </row>
    <row r="7" spans="1:15" ht="18" hidden="1" customHeight="1">
      <c r="A7" s="186"/>
      <c r="B7" s="57">
        <v>62</v>
      </c>
      <c r="C7" s="15">
        <v>463</v>
      </c>
      <c r="D7" s="40">
        <v>1</v>
      </c>
      <c r="E7" s="40">
        <v>0</v>
      </c>
      <c r="F7" s="40">
        <v>0</v>
      </c>
      <c r="G7" s="40">
        <v>1</v>
      </c>
      <c r="H7" s="40">
        <v>0</v>
      </c>
      <c r="I7" s="40">
        <v>9</v>
      </c>
      <c r="J7" s="40">
        <v>427</v>
      </c>
      <c r="K7" s="40">
        <v>5</v>
      </c>
      <c r="L7" s="40">
        <v>0</v>
      </c>
      <c r="M7" s="40">
        <v>16</v>
      </c>
      <c r="N7" s="40">
        <v>4</v>
      </c>
      <c r="O7" s="58">
        <v>0</v>
      </c>
    </row>
    <row r="8" spans="1:15" ht="18" hidden="1" customHeight="1">
      <c r="A8" s="186"/>
      <c r="B8" s="57">
        <v>63</v>
      </c>
      <c r="C8" s="15">
        <v>234</v>
      </c>
      <c r="D8" s="40">
        <v>1</v>
      </c>
      <c r="E8" s="40">
        <v>0</v>
      </c>
      <c r="F8" s="40">
        <v>0</v>
      </c>
      <c r="G8" s="40">
        <v>0</v>
      </c>
      <c r="H8" s="40">
        <v>0</v>
      </c>
      <c r="I8" s="40">
        <v>25</v>
      </c>
      <c r="J8" s="40">
        <v>23</v>
      </c>
      <c r="K8" s="40">
        <v>0</v>
      </c>
      <c r="L8" s="40">
        <v>185</v>
      </c>
      <c r="M8" s="40">
        <v>0</v>
      </c>
      <c r="N8" s="40">
        <v>0</v>
      </c>
      <c r="O8" s="58">
        <v>0</v>
      </c>
    </row>
    <row r="9" spans="1:15" ht="18" hidden="1" customHeight="1">
      <c r="A9" s="186"/>
      <c r="B9" s="19" t="s">
        <v>72</v>
      </c>
      <c r="C9" s="15">
        <v>368</v>
      </c>
      <c r="D9" s="40">
        <v>0</v>
      </c>
      <c r="E9" s="40">
        <v>0</v>
      </c>
      <c r="F9" s="40">
        <v>0</v>
      </c>
      <c r="G9" s="40">
        <v>1</v>
      </c>
      <c r="H9" s="40">
        <v>32</v>
      </c>
      <c r="I9" s="40">
        <v>0</v>
      </c>
      <c r="J9" s="40">
        <v>16</v>
      </c>
      <c r="K9" s="40">
        <v>167</v>
      </c>
      <c r="L9" s="40">
        <v>53</v>
      </c>
      <c r="M9" s="40">
        <v>45</v>
      </c>
      <c r="N9" s="40">
        <v>53</v>
      </c>
      <c r="O9" s="58">
        <v>1</v>
      </c>
    </row>
    <row r="10" spans="1:15" ht="18.75" customHeight="1">
      <c r="A10" s="186"/>
      <c r="B10" s="59" t="s">
        <v>73</v>
      </c>
      <c r="C10" s="15">
        <v>315</v>
      </c>
      <c r="D10" s="40">
        <v>0</v>
      </c>
      <c r="E10" s="40">
        <v>0</v>
      </c>
      <c r="F10" s="40">
        <v>0</v>
      </c>
      <c r="G10" s="40">
        <v>76</v>
      </c>
      <c r="H10" s="40">
        <v>0</v>
      </c>
      <c r="I10" s="40">
        <v>81</v>
      </c>
      <c r="J10" s="40">
        <v>15</v>
      </c>
      <c r="K10" s="40">
        <v>0</v>
      </c>
      <c r="L10" s="40">
        <v>125</v>
      </c>
      <c r="M10" s="40">
        <v>18</v>
      </c>
      <c r="N10" s="40">
        <v>0</v>
      </c>
      <c r="O10" s="58">
        <v>0</v>
      </c>
    </row>
    <row r="11" spans="1:15" ht="18.75" hidden="1" customHeight="1">
      <c r="A11" s="186"/>
      <c r="B11" s="59">
        <v>3</v>
      </c>
      <c r="C11" s="15">
        <v>951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22</v>
      </c>
      <c r="K11" s="40">
        <v>26</v>
      </c>
      <c r="L11" s="40">
        <v>0</v>
      </c>
      <c r="M11" s="40">
        <v>77</v>
      </c>
      <c r="N11" s="40">
        <v>0</v>
      </c>
      <c r="O11" s="58">
        <v>826</v>
      </c>
    </row>
    <row r="12" spans="1:15" ht="18.75" hidden="1" customHeight="1">
      <c r="A12" s="186"/>
      <c r="B12" s="59">
        <v>4</v>
      </c>
      <c r="C12" s="15">
        <v>82</v>
      </c>
      <c r="D12" s="40">
        <v>0</v>
      </c>
      <c r="E12" s="40">
        <v>0</v>
      </c>
      <c r="F12" s="40">
        <v>14</v>
      </c>
      <c r="G12" s="40">
        <v>0</v>
      </c>
      <c r="H12" s="40">
        <v>21</v>
      </c>
      <c r="I12" s="40">
        <v>0</v>
      </c>
      <c r="J12" s="40">
        <v>0</v>
      </c>
      <c r="K12" s="40">
        <v>42</v>
      </c>
      <c r="L12" s="40">
        <v>5</v>
      </c>
      <c r="M12" s="40">
        <v>0</v>
      </c>
      <c r="N12" s="40">
        <v>0</v>
      </c>
      <c r="O12" s="58">
        <v>0</v>
      </c>
    </row>
    <row r="13" spans="1:15" ht="18.75" hidden="1" customHeight="1">
      <c r="A13" s="186"/>
      <c r="B13" s="59">
        <v>5</v>
      </c>
      <c r="C13" s="15">
        <v>145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36</v>
      </c>
      <c r="K13" s="40">
        <v>38</v>
      </c>
      <c r="L13" s="40">
        <v>71</v>
      </c>
      <c r="M13" s="40">
        <v>0</v>
      </c>
      <c r="N13" s="40">
        <v>0</v>
      </c>
      <c r="O13" s="58">
        <v>0</v>
      </c>
    </row>
    <row r="14" spans="1:15" ht="18.75" hidden="1" customHeight="1">
      <c r="A14" s="186"/>
      <c r="B14" s="59">
        <v>6</v>
      </c>
      <c r="C14" s="15">
        <v>290</v>
      </c>
      <c r="D14" s="40">
        <v>0</v>
      </c>
      <c r="E14" s="40">
        <v>16</v>
      </c>
      <c r="F14" s="40">
        <v>117</v>
      </c>
      <c r="G14" s="40">
        <v>0</v>
      </c>
      <c r="H14" s="40">
        <v>51</v>
      </c>
      <c r="I14" s="40">
        <v>0</v>
      </c>
      <c r="J14" s="40">
        <v>74</v>
      </c>
      <c r="K14" s="40">
        <v>0</v>
      </c>
      <c r="L14" s="40">
        <v>32</v>
      </c>
      <c r="M14" s="40">
        <v>0</v>
      </c>
      <c r="N14" s="40">
        <v>0</v>
      </c>
      <c r="O14" s="58">
        <v>0</v>
      </c>
    </row>
    <row r="15" spans="1:15" ht="18.75" customHeight="1">
      <c r="A15" s="186"/>
      <c r="B15" s="59">
        <v>7</v>
      </c>
      <c r="C15" s="15">
        <v>157</v>
      </c>
      <c r="D15" s="40">
        <v>0</v>
      </c>
      <c r="E15" s="40">
        <v>1</v>
      </c>
      <c r="F15" s="40">
        <v>0</v>
      </c>
      <c r="G15" s="40">
        <v>0</v>
      </c>
      <c r="H15" s="40">
        <v>0</v>
      </c>
      <c r="I15" s="40">
        <v>0</v>
      </c>
      <c r="J15" s="40">
        <v>99</v>
      </c>
      <c r="K15" s="40">
        <v>57</v>
      </c>
      <c r="L15" s="40">
        <v>0</v>
      </c>
      <c r="M15" s="40">
        <v>0</v>
      </c>
      <c r="N15" s="40">
        <v>0</v>
      </c>
      <c r="O15" s="58">
        <v>0</v>
      </c>
    </row>
    <row r="16" spans="1:15" ht="18.75" customHeight="1">
      <c r="A16" s="186"/>
      <c r="B16" s="59">
        <v>8</v>
      </c>
      <c r="C16" s="15">
        <v>120</v>
      </c>
      <c r="D16" s="40">
        <v>0</v>
      </c>
      <c r="E16" s="40">
        <v>0</v>
      </c>
      <c r="F16" s="40">
        <v>16</v>
      </c>
      <c r="G16" s="40">
        <v>1</v>
      </c>
      <c r="H16" s="40">
        <v>0</v>
      </c>
      <c r="I16" s="40">
        <v>0</v>
      </c>
      <c r="J16" s="40">
        <v>14</v>
      </c>
      <c r="K16" s="40">
        <v>36</v>
      </c>
      <c r="L16" s="40">
        <v>0</v>
      </c>
      <c r="M16" s="40">
        <v>0</v>
      </c>
      <c r="N16" s="40">
        <v>49</v>
      </c>
      <c r="O16" s="58">
        <v>4</v>
      </c>
    </row>
    <row r="17" spans="1:16" ht="18.75" customHeight="1">
      <c r="A17" s="186"/>
      <c r="B17" s="59">
        <v>9</v>
      </c>
      <c r="C17" s="15">
        <v>812</v>
      </c>
      <c r="D17" s="40">
        <v>0</v>
      </c>
      <c r="E17" s="40">
        <v>44</v>
      </c>
      <c r="F17" s="40">
        <v>0</v>
      </c>
      <c r="G17" s="40">
        <v>0</v>
      </c>
      <c r="H17" s="40">
        <v>0</v>
      </c>
      <c r="I17" s="40">
        <v>17</v>
      </c>
      <c r="J17" s="40">
        <v>13</v>
      </c>
      <c r="K17" s="40">
        <v>283</v>
      </c>
      <c r="L17" s="40">
        <v>177</v>
      </c>
      <c r="M17" s="40">
        <v>251</v>
      </c>
      <c r="N17" s="40">
        <v>26</v>
      </c>
      <c r="O17" s="58">
        <v>0</v>
      </c>
    </row>
    <row r="18" spans="1:16" ht="18.75" customHeight="1">
      <c r="A18" s="187"/>
      <c r="B18" s="59">
        <v>10</v>
      </c>
      <c r="C18" s="15">
        <v>1133</v>
      </c>
      <c r="D18" s="40">
        <v>0</v>
      </c>
      <c r="E18" s="40">
        <v>0</v>
      </c>
      <c r="F18" s="40">
        <v>1</v>
      </c>
      <c r="G18" s="40">
        <v>98</v>
      </c>
      <c r="H18" s="40">
        <v>0</v>
      </c>
      <c r="I18" s="40">
        <v>109</v>
      </c>
      <c r="J18" s="40">
        <v>60</v>
      </c>
      <c r="K18" s="40">
        <v>10</v>
      </c>
      <c r="L18" s="40">
        <v>237</v>
      </c>
      <c r="M18" s="40">
        <v>575</v>
      </c>
      <c r="N18" s="40">
        <v>34</v>
      </c>
      <c r="O18" s="58">
        <v>9</v>
      </c>
    </row>
    <row r="19" spans="1:16" ht="18.75" customHeight="1">
      <c r="A19" s="187"/>
      <c r="B19" s="59">
        <v>11</v>
      </c>
      <c r="C19" s="15">
        <v>1483</v>
      </c>
      <c r="D19" s="40">
        <v>0</v>
      </c>
      <c r="E19" s="40">
        <v>11</v>
      </c>
      <c r="F19" s="40">
        <v>0</v>
      </c>
      <c r="G19" s="40">
        <v>27</v>
      </c>
      <c r="H19" s="40">
        <v>12</v>
      </c>
      <c r="I19" s="40">
        <v>232</v>
      </c>
      <c r="J19" s="40">
        <v>99</v>
      </c>
      <c r="K19" s="40">
        <v>80</v>
      </c>
      <c r="L19" s="40">
        <v>23</v>
      </c>
      <c r="M19" s="40">
        <v>16</v>
      </c>
      <c r="N19" s="40">
        <v>904</v>
      </c>
      <c r="O19" s="58">
        <v>79</v>
      </c>
    </row>
    <row r="20" spans="1:16" ht="18.75" customHeight="1">
      <c r="A20" s="187"/>
      <c r="B20" s="59">
        <v>12</v>
      </c>
      <c r="C20" s="15">
        <v>288</v>
      </c>
      <c r="D20" s="40">
        <v>0</v>
      </c>
      <c r="E20" s="40">
        <v>0</v>
      </c>
      <c r="F20" s="40">
        <v>75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7</v>
      </c>
      <c r="M20" s="40">
        <v>111</v>
      </c>
      <c r="N20" s="40">
        <v>0</v>
      </c>
      <c r="O20" s="58">
        <v>95</v>
      </c>
    </row>
    <row r="21" spans="1:16" ht="18.75" customHeight="1">
      <c r="A21" s="187"/>
      <c r="B21" s="59">
        <v>13</v>
      </c>
      <c r="C21" s="15">
        <v>245</v>
      </c>
      <c r="D21" s="40">
        <v>16</v>
      </c>
      <c r="E21" s="40">
        <v>11</v>
      </c>
      <c r="F21" s="40">
        <v>0</v>
      </c>
      <c r="G21" s="40">
        <v>3</v>
      </c>
      <c r="H21" s="40">
        <v>0</v>
      </c>
      <c r="I21" s="40">
        <v>84</v>
      </c>
      <c r="J21" s="40">
        <v>11</v>
      </c>
      <c r="K21" s="40">
        <v>17</v>
      </c>
      <c r="L21" s="40">
        <v>16</v>
      </c>
      <c r="M21" s="40">
        <v>25</v>
      </c>
      <c r="N21" s="40">
        <v>0</v>
      </c>
      <c r="O21" s="58">
        <v>62</v>
      </c>
    </row>
    <row r="22" spans="1:16" ht="18.75" customHeight="1">
      <c r="A22" s="187"/>
      <c r="B22" s="59">
        <v>14</v>
      </c>
      <c r="C22" s="15">
        <v>443</v>
      </c>
      <c r="D22" s="40">
        <v>0</v>
      </c>
      <c r="E22" s="40">
        <v>58</v>
      </c>
      <c r="F22" s="40">
        <v>0</v>
      </c>
      <c r="G22" s="40">
        <v>2</v>
      </c>
      <c r="H22" s="40">
        <v>30</v>
      </c>
      <c r="I22" s="40">
        <v>0</v>
      </c>
      <c r="J22" s="40">
        <v>13</v>
      </c>
      <c r="K22" s="40">
        <v>285</v>
      </c>
      <c r="L22" s="40">
        <v>23</v>
      </c>
      <c r="M22" s="40">
        <v>0</v>
      </c>
      <c r="N22" s="40">
        <v>0</v>
      </c>
      <c r="O22" s="58">
        <v>32</v>
      </c>
    </row>
    <row r="23" spans="1:16" ht="18.75" customHeight="1">
      <c r="A23" s="187"/>
      <c r="B23" s="59">
        <v>15</v>
      </c>
      <c r="C23" s="15">
        <v>665</v>
      </c>
      <c r="D23" s="40">
        <v>23</v>
      </c>
      <c r="E23" s="40">
        <v>92</v>
      </c>
      <c r="F23" s="40">
        <v>15</v>
      </c>
      <c r="G23" s="40">
        <v>22</v>
      </c>
      <c r="H23" s="40">
        <v>71</v>
      </c>
      <c r="I23" s="40">
        <v>17</v>
      </c>
      <c r="J23" s="40">
        <v>13</v>
      </c>
      <c r="K23" s="40">
        <v>1</v>
      </c>
      <c r="L23" s="40">
        <v>81</v>
      </c>
      <c r="M23" s="40">
        <v>329</v>
      </c>
      <c r="N23" s="40">
        <v>1</v>
      </c>
      <c r="O23" s="58">
        <v>0</v>
      </c>
      <c r="P23" s="60"/>
    </row>
    <row r="24" spans="1:16" ht="18.75" customHeight="1">
      <c r="A24" s="187"/>
      <c r="B24" s="59">
        <v>16</v>
      </c>
      <c r="C24" s="15">
        <v>397</v>
      </c>
      <c r="D24" s="40">
        <v>1</v>
      </c>
      <c r="E24" s="40">
        <v>29</v>
      </c>
      <c r="F24" s="40">
        <v>27</v>
      </c>
      <c r="G24" s="40">
        <v>0</v>
      </c>
      <c r="H24" s="40">
        <v>0</v>
      </c>
      <c r="I24" s="40">
        <v>9</v>
      </c>
      <c r="J24" s="40">
        <v>35</v>
      </c>
      <c r="K24" s="40">
        <v>121</v>
      </c>
      <c r="L24" s="40">
        <v>8</v>
      </c>
      <c r="M24" s="40">
        <v>16</v>
      </c>
      <c r="N24" s="40">
        <v>60</v>
      </c>
      <c r="O24" s="58">
        <v>91</v>
      </c>
      <c r="P24" s="60"/>
    </row>
    <row r="25" spans="1:16" ht="18.75" customHeight="1">
      <c r="A25" s="187"/>
      <c r="B25" s="59">
        <v>17</v>
      </c>
      <c r="C25" s="15">
        <v>451</v>
      </c>
      <c r="D25" s="40">
        <v>89</v>
      </c>
      <c r="E25" s="40">
        <v>10</v>
      </c>
      <c r="F25" s="40">
        <v>0</v>
      </c>
      <c r="G25" s="40">
        <v>12</v>
      </c>
      <c r="H25" s="40">
        <v>0</v>
      </c>
      <c r="I25" s="40">
        <v>0</v>
      </c>
      <c r="J25" s="40">
        <v>57</v>
      </c>
      <c r="K25" s="40">
        <v>45</v>
      </c>
      <c r="L25" s="40">
        <v>37</v>
      </c>
      <c r="M25" s="40">
        <v>50</v>
      </c>
      <c r="N25" s="40">
        <v>21</v>
      </c>
      <c r="O25" s="58">
        <v>130</v>
      </c>
      <c r="P25" s="60"/>
    </row>
    <row r="26" spans="1:16" ht="18.75" customHeight="1">
      <c r="A26" s="187"/>
      <c r="B26" s="59">
        <v>18</v>
      </c>
      <c r="C26" s="15">
        <v>727</v>
      </c>
      <c r="D26" s="40">
        <v>1</v>
      </c>
      <c r="E26" s="40">
        <v>16</v>
      </c>
      <c r="F26" s="40">
        <v>0</v>
      </c>
      <c r="G26" s="40">
        <v>0</v>
      </c>
      <c r="H26" s="40">
        <v>8</v>
      </c>
      <c r="I26" s="40">
        <v>0</v>
      </c>
      <c r="J26" s="40">
        <v>19</v>
      </c>
      <c r="K26" s="40">
        <v>20</v>
      </c>
      <c r="L26" s="40">
        <v>5</v>
      </c>
      <c r="M26" s="40">
        <v>84</v>
      </c>
      <c r="N26" s="40">
        <v>24</v>
      </c>
      <c r="O26" s="58">
        <v>550</v>
      </c>
      <c r="P26" s="60"/>
    </row>
    <row r="27" spans="1:16" ht="18.75" customHeight="1">
      <c r="A27" s="187"/>
      <c r="B27" s="59">
        <v>19</v>
      </c>
      <c r="C27" s="15">
        <v>581</v>
      </c>
      <c r="D27" s="40">
        <v>0</v>
      </c>
      <c r="E27" s="40">
        <v>0</v>
      </c>
      <c r="F27" s="40">
        <v>34</v>
      </c>
      <c r="G27" s="40">
        <v>83</v>
      </c>
      <c r="H27" s="40">
        <v>2</v>
      </c>
      <c r="I27" s="40">
        <v>0</v>
      </c>
      <c r="J27" s="40">
        <v>29</v>
      </c>
      <c r="K27" s="40">
        <v>46</v>
      </c>
      <c r="L27" s="40">
        <v>9</v>
      </c>
      <c r="M27" s="40">
        <v>178</v>
      </c>
      <c r="N27" s="40">
        <v>22</v>
      </c>
      <c r="O27" s="58">
        <v>178</v>
      </c>
      <c r="P27" s="60"/>
    </row>
    <row r="28" spans="1:16" ht="18.75" customHeight="1">
      <c r="A28" s="187"/>
      <c r="B28" s="59">
        <v>20</v>
      </c>
      <c r="C28" s="15">
        <v>473</v>
      </c>
      <c r="D28" s="40">
        <v>79</v>
      </c>
      <c r="E28" s="40">
        <v>180</v>
      </c>
      <c r="F28" s="40">
        <v>22</v>
      </c>
      <c r="G28" s="40">
        <v>50</v>
      </c>
      <c r="H28" s="40">
        <v>7</v>
      </c>
      <c r="I28" s="40">
        <v>42</v>
      </c>
      <c r="J28" s="40">
        <v>0</v>
      </c>
      <c r="K28" s="40">
        <v>0</v>
      </c>
      <c r="L28" s="40">
        <v>28</v>
      </c>
      <c r="M28" s="40">
        <v>23</v>
      </c>
      <c r="N28" s="40">
        <v>0</v>
      </c>
      <c r="O28" s="58">
        <v>42</v>
      </c>
      <c r="P28" s="60"/>
    </row>
    <row r="29" spans="1:16" ht="18.75" customHeight="1">
      <c r="A29" s="187"/>
      <c r="B29" s="59">
        <v>21</v>
      </c>
      <c r="C29" s="15">
        <v>225</v>
      </c>
      <c r="D29" s="40">
        <v>127</v>
      </c>
      <c r="E29" s="40">
        <v>18</v>
      </c>
      <c r="F29" s="40">
        <v>57</v>
      </c>
      <c r="G29" s="40">
        <v>0</v>
      </c>
      <c r="H29" s="40">
        <v>7</v>
      </c>
      <c r="I29" s="40">
        <v>0</v>
      </c>
      <c r="J29" s="40">
        <v>0</v>
      </c>
      <c r="K29" s="40">
        <v>0</v>
      </c>
      <c r="L29" s="40">
        <v>8</v>
      </c>
      <c r="M29" s="40">
        <v>0</v>
      </c>
      <c r="N29" s="40">
        <v>8</v>
      </c>
      <c r="O29" s="58">
        <v>0</v>
      </c>
      <c r="P29" s="60"/>
    </row>
    <row r="30" spans="1:16" ht="18.75" customHeight="1">
      <c r="A30" s="187"/>
      <c r="B30" s="59">
        <v>22</v>
      </c>
      <c r="C30" s="15">
        <v>350</v>
      </c>
      <c r="D30" s="40">
        <v>54</v>
      </c>
      <c r="E30" s="40">
        <v>8</v>
      </c>
      <c r="F30" s="40">
        <v>0</v>
      </c>
      <c r="G30" s="40">
        <v>0</v>
      </c>
      <c r="H30" s="40">
        <v>0</v>
      </c>
      <c r="I30" s="40">
        <v>0</v>
      </c>
      <c r="J30" s="40">
        <v>8</v>
      </c>
      <c r="K30" s="40">
        <v>16</v>
      </c>
      <c r="L30" s="40">
        <v>37</v>
      </c>
      <c r="M30" s="40">
        <v>152</v>
      </c>
      <c r="N30" s="40">
        <v>75</v>
      </c>
      <c r="O30" s="58">
        <v>0</v>
      </c>
      <c r="P30" s="60"/>
    </row>
    <row r="31" spans="1:16" ht="18.75" customHeight="1">
      <c r="A31" s="61"/>
      <c r="B31" s="59">
        <v>23</v>
      </c>
      <c r="C31" s="15">
        <v>233</v>
      </c>
      <c r="D31" s="40">
        <v>3</v>
      </c>
      <c r="E31" s="40">
        <v>21</v>
      </c>
      <c r="F31" s="40">
        <v>95</v>
      </c>
      <c r="G31" s="40">
        <v>4</v>
      </c>
      <c r="H31" s="40">
        <v>14</v>
      </c>
      <c r="I31" s="40">
        <v>0</v>
      </c>
      <c r="J31" s="40">
        <v>4</v>
      </c>
      <c r="K31" s="40">
        <v>0</v>
      </c>
      <c r="L31" s="40">
        <v>30</v>
      </c>
      <c r="M31" s="40">
        <v>18</v>
      </c>
      <c r="N31" s="40">
        <v>44</v>
      </c>
      <c r="O31" s="58">
        <v>0</v>
      </c>
      <c r="P31" s="60"/>
    </row>
    <row r="32" spans="1:16" ht="18.75" customHeight="1">
      <c r="A32" s="61"/>
      <c r="B32" s="59">
        <v>24</v>
      </c>
      <c r="C32" s="15">
        <v>312</v>
      </c>
      <c r="D32" s="40">
        <v>1</v>
      </c>
      <c r="E32" s="40">
        <v>7</v>
      </c>
      <c r="F32" s="40">
        <v>66</v>
      </c>
      <c r="G32" s="40" t="s">
        <v>65</v>
      </c>
      <c r="H32" s="40" t="s">
        <v>65</v>
      </c>
      <c r="I32" s="40" t="s">
        <v>65</v>
      </c>
      <c r="J32" s="40">
        <v>51</v>
      </c>
      <c r="K32" s="40">
        <v>55</v>
      </c>
      <c r="L32" s="40" t="s">
        <v>65</v>
      </c>
      <c r="M32" s="40" t="s">
        <v>65</v>
      </c>
      <c r="N32" s="40">
        <v>27</v>
      </c>
      <c r="O32" s="58">
        <v>105</v>
      </c>
      <c r="P32" s="62"/>
    </row>
    <row r="33" spans="1:17" ht="18.75" customHeight="1">
      <c r="A33" s="61"/>
      <c r="B33" s="59">
        <v>25</v>
      </c>
      <c r="C33" s="15">
        <v>340</v>
      </c>
      <c r="D33" s="40">
        <v>108</v>
      </c>
      <c r="E33" s="40">
        <v>37</v>
      </c>
      <c r="F33" s="40">
        <v>13</v>
      </c>
      <c r="G33" s="40">
        <v>0</v>
      </c>
      <c r="H33" s="40">
        <v>113</v>
      </c>
      <c r="I33" s="40">
        <v>16</v>
      </c>
      <c r="J33" s="40">
        <v>5</v>
      </c>
      <c r="K33" s="40">
        <v>0</v>
      </c>
      <c r="L33" s="40">
        <v>0</v>
      </c>
      <c r="M33" s="40">
        <v>35</v>
      </c>
      <c r="N33" s="40">
        <v>13</v>
      </c>
      <c r="O33" s="58">
        <v>0</v>
      </c>
      <c r="P33" s="62"/>
    </row>
    <row r="34" spans="1:17" ht="18.75" customHeight="1">
      <c r="A34" s="63"/>
      <c r="B34" s="64">
        <v>26</v>
      </c>
      <c r="C34" s="15">
        <v>98</v>
      </c>
      <c r="D34" s="40">
        <v>11</v>
      </c>
      <c r="E34" s="40">
        <v>0</v>
      </c>
      <c r="F34" s="40">
        <v>9</v>
      </c>
      <c r="G34" s="40">
        <v>16</v>
      </c>
      <c r="H34" s="40">
        <v>0</v>
      </c>
      <c r="I34" s="40">
        <v>0</v>
      </c>
      <c r="J34" s="40">
        <v>0</v>
      </c>
      <c r="K34" s="40">
        <v>0</v>
      </c>
      <c r="L34" s="40">
        <v>26</v>
      </c>
      <c r="M34" s="40">
        <v>1</v>
      </c>
      <c r="N34" s="40">
        <v>24</v>
      </c>
      <c r="O34" s="58">
        <v>11</v>
      </c>
      <c r="P34" s="62"/>
    </row>
    <row r="35" spans="1:17" ht="18.75" customHeight="1">
      <c r="A35" s="63"/>
      <c r="B35" s="64">
        <v>27</v>
      </c>
      <c r="C35" s="15">
        <v>310</v>
      </c>
      <c r="D35" s="40">
        <v>3</v>
      </c>
      <c r="E35" s="40">
        <v>14</v>
      </c>
      <c r="F35" s="40">
        <v>217</v>
      </c>
      <c r="G35" s="40">
        <v>4</v>
      </c>
      <c r="H35" s="40">
        <v>0</v>
      </c>
      <c r="I35" s="40">
        <v>0</v>
      </c>
      <c r="J35" s="40">
        <v>19</v>
      </c>
      <c r="K35" s="40">
        <v>6</v>
      </c>
      <c r="L35" s="40">
        <v>0</v>
      </c>
      <c r="M35" s="40">
        <v>0</v>
      </c>
      <c r="N35" s="40">
        <v>0</v>
      </c>
      <c r="O35" s="58">
        <v>47</v>
      </c>
      <c r="P35" s="62"/>
    </row>
    <row r="36" spans="1:17" ht="18.75" customHeight="1">
      <c r="A36" s="63"/>
      <c r="B36" s="64">
        <v>28</v>
      </c>
      <c r="C36" s="15">
        <v>172</v>
      </c>
      <c r="D36" s="40">
        <v>83</v>
      </c>
      <c r="E36" s="40">
        <v>22</v>
      </c>
      <c r="F36" s="40">
        <v>11</v>
      </c>
      <c r="G36" s="40">
        <v>0</v>
      </c>
      <c r="H36" s="40">
        <v>4</v>
      </c>
      <c r="I36" s="40">
        <v>0</v>
      </c>
      <c r="J36" s="40">
        <v>4</v>
      </c>
      <c r="K36" s="40">
        <v>0</v>
      </c>
      <c r="L36" s="40">
        <v>5</v>
      </c>
      <c r="M36" s="40">
        <v>0</v>
      </c>
      <c r="N36" s="40">
        <v>0</v>
      </c>
      <c r="O36" s="58">
        <v>43</v>
      </c>
      <c r="P36" s="62"/>
    </row>
    <row r="37" spans="1:17" ht="18.75" customHeight="1">
      <c r="A37" s="63"/>
      <c r="B37" s="64">
        <v>29</v>
      </c>
      <c r="C37" s="15">
        <v>257</v>
      </c>
      <c r="D37" s="40">
        <v>203</v>
      </c>
      <c r="E37" s="40">
        <v>23</v>
      </c>
      <c r="F37" s="40" t="s">
        <v>64</v>
      </c>
      <c r="G37" s="40" t="s">
        <v>64</v>
      </c>
      <c r="H37" s="40">
        <v>1</v>
      </c>
      <c r="I37" s="40" t="s">
        <v>64</v>
      </c>
      <c r="J37" s="40" t="s">
        <v>64</v>
      </c>
      <c r="K37" s="40">
        <v>30</v>
      </c>
      <c r="L37" s="40" t="s">
        <v>64</v>
      </c>
      <c r="M37" s="40" t="s">
        <v>64</v>
      </c>
      <c r="N37" s="40" t="s">
        <v>64</v>
      </c>
      <c r="O37" s="58" t="s">
        <v>64</v>
      </c>
      <c r="P37" s="62"/>
    </row>
    <row r="38" spans="1:17" ht="18.75" customHeight="1">
      <c r="A38" s="63"/>
      <c r="B38" s="64">
        <v>30</v>
      </c>
      <c r="C38" s="15">
        <v>391</v>
      </c>
      <c r="D38" s="40">
        <v>25</v>
      </c>
      <c r="E38" s="40">
        <v>0</v>
      </c>
      <c r="F38" s="40">
        <v>63</v>
      </c>
      <c r="G38" s="40">
        <v>0</v>
      </c>
      <c r="H38" s="40">
        <v>0</v>
      </c>
      <c r="I38" s="40">
        <v>0</v>
      </c>
      <c r="J38" s="40">
        <v>299</v>
      </c>
      <c r="K38" s="40">
        <v>4</v>
      </c>
      <c r="L38" s="40">
        <v>0</v>
      </c>
      <c r="M38" s="40">
        <v>0</v>
      </c>
      <c r="N38" s="40">
        <v>0</v>
      </c>
      <c r="O38" s="58">
        <v>0</v>
      </c>
      <c r="P38" s="62"/>
    </row>
    <row r="39" spans="1:17" ht="18.75" customHeight="1">
      <c r="A39" s="65"/>
      <c r="B39" s="66" t="s">
        <v>74</v>
      </c>
      <c r="C39" s="21">
        <v>165</v>
      </c>
      <c r="D39" s="67">
        <v>1</v>
      </c>
      <c r="E39" s="67">
        <v>36</v>
      </c>
      <c r="F39" s="67">
        <v>60</v>
      </c>
      <c r="G39" s="67">
        <v>0</v>
      </c>
      <c r="H39" s="67">
        <v>1</v>
      </c>
      <c r="I39" s="67">
        <v>0</v>
      </c>
      <c r="J39" s="67">
        <v>0</v>
      </c>
      <c r="K39" s="67">
        <v>12</v>
      </c>
      <c r="L39" s="67">
        <v>0</v>
      </c>
      <c r="M39" s="67">
        <v>21</v>
      </c>
      <c r="N39" s="67">
        <v>0</v>
      </c>
      <c r="O39" s="68">
        <v>34</v>
      </c>
      <c r="P39" s="62"/>
      <c r="Q39" s="69"/>
    </row>
    <row r="40" spans="1:17" ht="18.75" customHeight="1">
      <c r="A40" s="186" t="s">
        <v>75</v>
      </c>
      <c r="B40" s="44" t="s">
        <v>71</v>
      </c>
      <c r="C40" s="70">
        <v>92.8</v>
      </c>
      <c r="D40" s="71">
        <v>0.8</v>
      </c>
      <c r="E40" s="71">
        <v>0.9</v>
      </c>
      <c r="F40" s="71">
        <v>8.8000000000000007</v>
      </c>
      <c r="G40" s="71">
        <v>0</v>
      </c>
      <c r="H40" s="71">
        <v>304.7</v>
      </c>
      <c r="I40" s="71">
        <v>0</v>
      </c>
      <c r="J40" s="71">
        <v>1.6</v>
      </c>
      <c r="K40" s="71">
        <v>41</v>
      </c>
      <c r="L40" s="71">
        <v>36.5</v>
      </c>
      <c r="M40" s="71">
        <v>0.8</v>
      </c>
      <c r="N40" s="71">
        <v>0</v>
      </c>
      <c r="O40" s="17">
        <v>699.5</v>
      </c>
    </row>
    <row r="41" spans="1:17" ht="18.75" customHeight="1">
      <c r="A41" s="186"/>
      <c r="B41" s="57">
        <v>55</v>
      </c>
      <c r="C41" s="70">
        <v>9.3000000000000007</v>
      </c>
      <c r="D41" s="71">
        <v>0</v>
      </c>
      <c r="E41" s="71">
        <v>0.8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112.6</v>
      </c>
      <c r="M41" s="71">
        <v>0</v>
      </c>
      <c r="N41" s="71">
        <v>0</v>
      </c>
      <c r="O41" s="17">
        <v>0</v>
      </c>
    </row>
    <row r="42" spans="1:17" ht="18.75" customHeight="1">
      <c r="A42" s="186"/>
      <c r="B42" s="57">
        <v>60</v>
      </c>
      <c r="C42" s="70">
        <v>28.9</v>
      </c>
      <c r="D42" s="71">
        <v>0</v>
      </c>
      <c r="E42" s="71">
        <v>0</v>
      </c>
      <c r="F42" s="71">
        <v>0</v>
      </c>
      <c r="G42" s="71">
        <v>0.8</v>
      </c>
      <c r="H42" s="71">
        <v>16.2</v>
      </c>
      <c r="I42" s="71">
        <v>0</v>
      </c>
      <c r="J42" s="71">
        <v>38.5</v>
      </c>
      <c r="K42" s="71">
        <v>0</v>
      </c>
      <c r="L42" s="71">
        <v>123.3</v>
      </c>
      <c r="M42" s="71">
        <v>165.5</v>
      </c>
      <c r="N42" s="71">
        <v>0</v>
      </c>
      <c r="O42" s="17">
        <v>0</v>
      </c>
    </row>
    <row r="43" spans="1:17" ht="18" hidden="1" customHeight="1">
      <c r="A43" s="186"/>
      <c r="B43" s="57">
        <v>61</v>
      </c>
      <c r="C43" s="70">
        <v>13.5</v>
      </c>
      <c r="D43" s="71">
        <v>33.9</v>
      </c>
      <c r="E43" s="71">
        <v>0</v>
      </c>
      <c r="F43" s="71">
        <v>0</v>
      </c>
      <c r="G43" s="71">
        <v>17.5</v>
      </c>
      <c r="H43" s="71">
        <v>0</v>
      </c>
      <c r="I43" s="71">
        <v>0</v>
      </c>
      <c r="J43" s="71">
        <v>0</v>
      </c>
      <c r="K43" s="71">
        <v>0</v>
      </c>
      <c r="L43" s="71">
        <v>15.1</v>
      </c>
      <c r="M43" s="71">
        <v>0</v>
      </c>
      <c r="N43" s="71">
        <v>34.200000000000003</v>
      </c>
      <c r="O43" s="17">
        <v>60.1</v>
      </c>
    </row>
    <row r="44" spans="1:17" ht="18" hidden="1" customHeight="1">
      <c r="A44" s="186"/>
      <c r="B44" s="57">
        <v>62</v>
      </c>
      <c r="C44" s="70">
        <v>30.3</v>
      </c>
      <c r="D44" s="71">
        <v>0.8</v>
      </c>
      <c r="E44" s="71">
        <v>0</v>
      </c>
      <c r="F44" s="71">
        <v>0</v>
      </c>
      <c r="G44" s="71">
        <v>0.8</v>
      </c>
      <c r="H44" s="71">
        <v>0</v>
      </c>
      <c r="I44" s="71">
        <v>7.1</v>
      </c>
      <c r="J44" s="71">
        <v>335.6</v>
      </c>
      <c r="K44" s="71">
        <v>3.9</v>
      </c>
      <c r="L44" s="71">
        <v>0</v>
      </c>
      <c r="M44" s="71">
        <v>12.6</v>
      </c>
      <c r="N44" s="71">
        <v>3.1</v>
      </c>
      <c r="O44" s="17">
        <v>0</v>
      </c>
    </row>
    <row r="45" spans="1:17" ht="18" hidden="1" customHeight="1">
      <c r="A45" s="186"/>
      <c r="B45" s="57">
        <v>63</v>
      </c>
      <c r="C45" s="70">
        <v>15.3</v>
      </c>
      <c r="D45" s="71">
        <v>0.8</v>
      </c>
      <c r="E45" s="71">
        <v>0</v>
      </c>
      <c r="F45" s="71">
        <v>0</v>
      </c>
      <c r="G45" s="71">
        <v>0</v>
      </c>
      <c r="H45" s="71">
        <v>0</v>
      </c>
      <c r="I45" s="71">
        <v>20</v>
      </c>
      <c r="J45" s="71">
        <v>17.8</v>
      </c>
      <c r="K45" s="71">
        <v>0</v>
      </c>
      <c r="L45" s="71">
        <v>147.80000000000001</v>
      </c>
      <c r="M45" s="71">
        <v>0</v>
      </c>
      <c r="N45" s="71">
        <v>0</v>
      </c>
      <c r="O45" s="17">
        <v>0</v>
      </c>
    </row>
    <row r="46" spans="1:17" ht="18" hidden="1" customHeight="1">
      <c r="A46" s="186"/>
      <c r="B46" s="19" t="s">
        <v>72</v>
      </c>
      <c r="C46" s="70">
        <v>24.1</v>
      </c>
      <c r="D46" s="71">
        <v>0</v>
      </c>
      <c r="E46" s="71">
        <v>0</v>
      </c>
      <c r="F46" s="71">
        <v>0</v>
      </c>
      <c r="G46" s="71">
        <v>0.8</v>
      </c>
      <c r="H46" s="71">
        <v>24.7</v>
      </c>
      <c r="I46" s="71">
        <v>0</v>
      </c>
      <c r="J46" s="71">
        <v>12.4</v>
      </c>
      <c r="K46" s="71">
        <v>128.9</v>
      </c>
      <c r="L46" s="71">
        <v>42.3</v>
      </c>
      <c r="M46" s="71">
        <v>34.700000000000003</v>
      </c>
      <c r="N46" s="71">
        <v>42.3</v>
      </c>
      <c r="O46" s="17">
        <v>0.8</v>
      </c>
    </row>
    <row r="47" spans="1:17" ht="18.75" customHeight="1">
      <c r="A47" s="186"/>
      <c r="B47" s="59" t="s">
        <v>76</v>
      </c>
      <c r="C47" s="70">
        <v>20.8</v>
      </c>
      <c r="D47" s="71">
        <v>0</v>
      </c>
      <c r="E47" s="71">
        <v>0</v>
      </c>
      <c r="F47" s="71">
        <v>0</v>
      </c>
      <c r="G47" s="71">
        <v>5</v>
      </c>
      <c r="H47" s="71">
        <v>0</v>
      </c>
      <c r="I47" s="71">
        <v>5.3</v>
      </c>
      <c r="J47" s="71">
        <v>1</v>
      </c>
      <c r="K47" s="71">
        <v>0</v>
      </c>
      <c r="L47" s="71">
        <v>8.3000000000000007</v>
      </c>
      <c r="M47" s="71">
        <v>1.2</v>
      </c>
      <c r="N47" s="71">
        <v>0</v>
      </c>
      <c r="O47" s="17">
        <v>0</v>
      </c>
    </row>
    <row r="48" spans="1:17" ht="18.75" hidden="1" customHeight="1">
      <c r="A48" s="186"/>
      <c r="B48" s="59">
        <v>3</v>
      </c>
      <c r="C48" s="70">
        <v>62.9</v>
      </c>
      <c r="D48" s="71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1.5</v>
      </c>
      <c r="K48" s="71">
        <v>1.7</v>
      </c>
      <c r="L48" s="71">
        <v>0</v>
      </c>
      <c r="M48" s="71">
        <v>5.0999999999999996</v>
      </c>
      <c r="N48" s="71">
        <v>0</v>
      </c>
      <c r="O48" s="17">
        <v>54.6</v>
      </c>
    </row>
    <row r="49" spans="1:16" ht="18.75" hidden="1" customHeight="1">
      <c r="A49" s="186"/>
      <c r="B49" s="59">
        <v>4</v>
      </c>
      <c r="C49" s="70">
        <v>5.4</v>
      </c>
      <c r="D49" s="71">
        <v>0</v>
      </c>
      <c r="E49" s="71">
        <v>0</v>
      </c>
      <c r="F49" s="71">
        <v>0.9</v>
      </c>
      <c r="G49" s="71">
        <v>0</v>
      </c>
      <c r="H49" s="71">
        <v>1.4</v>
      </c>
      <c r="I49" s="71">
        <v>0</v>
      </c>
      <c r="J49" s="71">
        <v>0</v>
      </c>
      <c r="K49" s="71">
        <v>2.8</v>
      </c>
      <c r="L49" s="71">
        <v>0.3</v>
      </c>
      <c r="M49" s="71">
        <v>0</v>
      </c>
      <c r="N49" s="71">
        <v>0</v>
      </c>
      <c r="O49" s="17">
        <v>0</v>
      </c>
    </row>
    <row r="50" spans="1:16" ht="18.75" hidden="1" customHeight="1">
      <c r="A50" s="186"/>
      <c r="B50" s="59">
        <v>5</v>
      </c>
      <c r="C50" s="70">
        <v>9.6</v>
      </c>
      <c r="D50" s="71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2.4</v>
      </c>
      <c r="K50" s="71">
        <v>2.5</v>
      </c>
      <c r="L50" s="71">
        <v>4.7</v>
      </c>
      <c r="M50" s="71">
        <v>0</v>
      </c>
      <c r="N50" s="71">
        <v>0</v>
      </c>
      <c r="O50" s="17">
        <v>0</v>
      </c>
    </row>
    <row r="51" spans="1:16" ht="18.75" hidden="1" customHeight="1">
      <c r="A51" s="186"/>
      <c r="B51" s="59">
        <v>6</v>
      </c>
      <c r="C51" s="70">
        <v>19.2</v>
      </c>
      <c r="D51" s="71">
        <v>0</v>
      </c>
      <c r="E51" s="71">
        <v>1.1000000000000001</v>
      </c>
      <c r="F51" s="71">
        <v>7.8</v>
      </c>
      <c r="G51" s="71">
        <v>0</v>
      </c>
      <c r="H51" s="71">
        <v>3.4</v>
      </c>
      <c r="I51" s="71">
        <v>0</v>
      </c>
      <c r="J51" s="71">
        <v>4.9000000000000004</v>
      </c>
      <c r="K51" s="71">
        <v>0</v>
      </c>
      <c r="L51" s="71">
        <v>2.1</v>
      </c>
      <c r="M51" s="71">
        <v>0</v>
      </c>
      <c r="N51" s="71">
        <v>0</v>
      </c>
      <c r="O51" s="17">
        <v>0</v>
      </c>
    </row>
    <row r="52" spans="1:16" ht="18.75" customHeight="1">
      <c r="A52" s="186"/>
      <c r="B52" s="59">
        <v>7</v>
      </c>
      <c r="C52" s="70">
        <v>10.4</v>
      </c>
      <c r="D52" s="71">
        <v>0</v>
      </c>
      <c r="E52" s="71">
        <v>0.1</v>
      </c>
      <c r="F52" s="71">
        <v>0</v>
      </c>
      <c r="G52" s="71">
        <v>0</v>
      </c>
      <c r="H52" s="71">
        <v>0</v>
      </c>
      <c r="I52" s="71">
        <v>0</v>
      </c>
      <c r="J52" s="71">
        <v>6.6</v>
      </c>
      <c r="K52" s="71">
        <v>3.8</v>
      </c>
      <c r="L52" s="71">
        <v>0</v>
      </c>
      <c r="M52" s="71">
        <v>0</v>
      </c>
      <c r="N52" s="71">
        <v>0</v>
      </c>
      <c r="O52" s="17">
        <v>0</v>
      </c>
    </row>
    <row r="53" spans="1:16" ht="18.75" customHeight="1">
      <c r="A53" s="186"/>
      <c r="B53" s="59">
        <v>8</v>
      </c>
      <c r="C53" s="70">
        <v>8</v>
      </c>
      <c r="D53" s="71">
        <v>0</v>
      </c>
      <c r="E53" s="71">
        <v>0</v>
      </c>
      <c r="F53" s="71">
        <v>1.1000000000000001</v>
      </c>
      <c r="G53" s="71">
        <v>0.1</v>
      </c>
      <c r="H53" s="71">
        <v>0</v>
      </c>
      <c r="I53" s="71">
        <v>0</v>
      </c>
      <c r="J53" s="71">
        <v>0.9</v>
      </c>
      <c r="K53" s="71">
        <v>2.4</v>
      </c>
      <c r="L53" s="71">
        <v>0</v>
      </c>
      <c r="M53" s="71">
        <v>0</v>
      </c>
      <c r="N53" s="71">
        <v>3.3</v>
      </c>
      <c r="O53" s="17">
        <v>0.3</v>
      </c>
    </row>
    <row r="54" spans="1:16" ht="18.75" customHeight="1">
      <c r="A54" s="186"/>
      <c r="B54" s="59">
        <v>9</v>
      </c>
      <c r="C54" s="70">
        <v>54</v>
      </c>
      <c r="D54" s="71">
        <v>0</v>
      </c>
      <c r="E54" s="71">
        <v>2</v>
      </c>
      <c r="F54" s="71">
        <v>0</v>
      </c>
      <c r="G54" s="71">
        <v>0</v>
      </c>
      <c r="H54" s="71">
        <v>0</v>
      </c>
      <c r="I54" s="71">
        <v>1.1000000000000001</v>
      </c>
      <c r="J54" s="71">
        <v>0.9</v>
      </c>
      <c r="K54" s="71">
        <v>18.8</v>
      </c>
      <c r="L54" s="71">
        <v>11.8</v>
      </c>
      <c r="M54" s="71">
        <v>16.7</v>
      </c>
      <c r="N54" s="71">
        <v>1.7</v>
      </c>
      <c r="O54" s="17">
        <v>0</v>
      </c>
    </row>
    <row r="55" spans="1:16" ht="18.75" customHeight="1">
      <c r="A55" s="186"/>
      <c r="B55" s="59">
        <v>10</v>
      </c>
      <c r="C55" s="70">
        <v>75.400000000000006</v>
      </c>
      <c r="D55" s="71">
        <v>0</v>
      </c>
      <c r="E55" s="71">
        <v>0</v>
      </c>
      <c r="F55" s="71">
        <v>0.1</v>
      </c>
      <c r="G55" s="71">
        <v>6.5</v>
      </c>
      <c r="H55" s="71">
        <v>0</v>
      </c>
      <c r="I55" s="71">
        <v>7.3</v>
      </c>
      <c r="J55" s="71">
        <v>4</v>
      </c>
      <c r="K55" s="71">
        <v>0.7</v>
      </c>
      <c r="L55" s="71">
        <v>15.8</v>
      </c>
      <c r="M55" s="71">
        <v>38.299999999999997</v>
      </c>
      <c r="N55" s="71">
        <v>2.2999999999999998</v>
      </c>
      <c r="O55" s="17">
        <v>0.6</v>
      </c>
    </row>
    <row r="56" spans="1:16" ht="18.75" customHeight="1">
      <c r="A56" s="186"/>
      <c r="B56" s="59">
        <v>11</v>
      </c>
      <c r="C56" s="70">
        <v>99.1</v>
      </c>
      <c r="D56" s="71">
        <v>0</v>
      </c>
      <c r="E56" s="71">
        <v>0.7</v>
      </c>
      <c r="F56" s="71">
        <v>0</v>
      </c>
      <c r="G56" s="71">
        <v>1.8</v>
      </c>
      <c r="H56" s="71">
        <v>0.8</v>
      </c>
      <c r="I56" s="71">
        <v>15.5</v>
      </c>
      <c r="J56" s="71">
        <v>6.6</v>
      </c>
      <c r="K56" s="71">
        <v>5.3</v>
      </c>
      <c r="L56" s="71">
        <v>1.5</v>
      </c>
      <c r="M56" s="71">
        <v>1.1000000000000001</v>
      </c>
      <c r="N56" s="71">
        <v>60.4</v>
      </c>
      <c r="O56" s="17">
        <v>5.3</v>
      </c>
    </row>
    <row r="57" spans="1:16" ht="18.75" customHeight="1">
      <c r="A57" s="186"/>
      <c r="B57" s="59">
        <v>12</v>
      </c>
      <c r="C57" s="70">
        <v>19.3</v>
      </c>
      <c r="D57" s="71">
        <v>0</v>
      </c>
      <c r="E57" s="71">
        <v>0</v>
      </c>
      <c r="F57" s="71">
        <v>5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0.5</v>
      </c>
      <c r="M57" s="71">
        <v>7.4</v>
      </c>
      <c r="N57" s="71">
        <v>0</v>
      </c>
      <c r="O57" s="17">
        <v>6.4</v>
      </c>
    </row>
    <row r="58" spans="1:16" ht="18.75" customHeight="1">
      <c r="A58" s="186"/>
      <c r="B58" s="59">
        <v>13</v>
      </c>
      <c r="C58" s="70">
        <v>16.399999999999999</v>
      </c>
      <c r="D58" s="71">
        <v>1.1000000000000001</v>
      </c>
      <c r="E58" s="71">
        <v>0.7</v>
      </c>
      <c r="F58" s="71">
        <v>0</v>
      </c>
      <c r="G58" s="71">
        <v>0.2</v>
      </c>
      <c r="H58" s="71">
        <v>0</v>
      </c>
      <c r="I58" s="71">
        <v>5.6</v>
      </c>
      <c r="J58" s="71">
        <v>0.7</v>
      </c>
      <c r="K58" s="71">
        <v>1.1000000000000001</v>
      </c>
      <c r="L58" s="71">
        <v>1.1000000000000001</v>
      </c>
      <c r="M58" s="71">
        <v>1.7</v>
      </c>
      <c r="N58" s="71">
        <v>0</v>
      </c>
      <c r="O58" s="17">
        <v>4.2</v>
      </c>
    </row>
    <row r="59" spans="1:16" ht="18.75" customHeight="1">
      <c r="A59" s="186"/>
      <c r="B59" s="59">
        <v>14</v>
      </c>
      <c r="C59" s="70">
        <v>29.7</v>
      </c>
      <c r="D59" s="71">
        <v>0</v>
      </c>
      <c r="E59" s="71">
        <v>3.9</v>
      </c>
      <c r="F59" s="71">
        <v>0</v>
      </c>
      <c r="G59" s="71">
        <v>0.1</v>
      </c>
      <c r="H59" s="71">
        <v>2</v>
      </c>
      <c r="I59" s="71">
        <v>0</v>
      </c>
      <c r="J59" s="71">
        <v>0.9</v>
      </c>
      <c r="K59" s="71">
        <v>19.100000000000001</v>
      </c>
      <c r="L59" s="71">
        <v>1.5</v>
      </c>
      <c r="M59" s="71">
        <v>0</v>
      </c>
      <c r="N59" s="71">
        <v>0</v>
      </c>
      <c r="O59" s="17">
        <v>2.2000000000000002</v>
      </c>
    </row>
    <row r="60" spans="1:16" ht="18.75" customHeight="1">
      <c r="A60" s="186"/>
      <c r="B60" s="59">
        <v>15</v>
      </c>
      <c r="C60" s="70">
        <v>44.8</v>
      </c>
      <c r="D60" s="71">
        <v>1.6</v>
      </c>
      <c r="E60" s="71">
        <v>6.2</v>
      </c>
      <c r="F60" s="71">
        <v>1</v>
      </c>
      <c r="G60" s="71">
        <v>1.5</v>
      </c>
      <c r="H60" s="71">
        <v>4.8</v>
      </c>
      <c r="I60" s="71">
        <v>1.1000000000000001</v>
      </c>
      <c r="J60" s="71">
        <v>0.9</v>
      </c>
      <c r="K60" s="71">
        <v>0.1</v>
      </c>
      <c r="L60" s="71">
        <v>5.5</v>
      </c>
      <c r="M60" s="71">
        <v>22.2</v>
      </c>
      <c r="N60" s="71">
        <v>0.1</v>
      </c>
      <c r="O60" s="17">
        <v>0</v>
      </c>
      <c r="P60" s="72"/>
    </row>
    <row r="61" spans="1:16" ht="18.75" customHeight="1">
      <c r="A61" s="186"/>
      <c r="B61" s="59">
        <v>16</v>
      </c>
      <c r="C61" s="70">
        <v>26.9</v>
      </c>
      <c r="D61" s="71">
        <v>0.1</v>
      </c>
      <c r="E61" s="71">
        <v>2</v>
      </c>
      <c r="F61" s="71">
        <v>1.8</v>
      </c>
      <c r="G61" s="71">
        <v>0</v>
      </c>
      <c r="H61" s="71">
        <v>0</v>
      </c>
      <c r="I61" s="71">
        <v>0.6</v>
      </c>
      <c r="J61" s="71">
        <v>2.4</v>
      </c>
      <c r="K61" s="71">
        <v>8.1999999999999993</v>
      </c>
      <c r="L61" s="71">
        <v>0.5</v>
      </c>
      <c r="M61" s="71">
        <v>1.1000000000000001</v>
      </c>
      <c r="N61" s="71">
        <v>4.0999999999999996</v>
      </c>
      <c r="O61" s="17">
        <v>6.2</v>
      </c>
      <c r="P61" s="72"/>
    </row>
    <row r="62" spans="1:16" ht="18.75" customHeight="1">
      <c r="A62" s="186"/>
      <c r="B62" s="59">
        <v>17</v>
      </c>
      <c r="C62" s="70">
        <v>30.7</v>
      </c>
      <c r="D62" s="71">
        <v>6.1</v>
      </c>
      <c r="E62" s="71">
        <v>0.7</v>
      </c>
      <c r="F62" s="71">
        <v>0</v>
      </c>
      <c r="G62" s="71">
        <v>0.8</v>
      </c>
      <c r="H62" s="71">
        <v>0</v>
      </c>
      <c r="I62" s="71">
        <v>0</v>
      </c>
      <c r="J62" s="71">
        <v>3.9</v>
      </c>
      <c r="K62" s="71">
        <v>3.1</v>
      </c>
      <c r="L62" s="71">
        <v>2.5</v>
      </c>
      <c r="M62" s="71">
        <v>3.4</v>
      </c>
      <c r="N62" s="71">
        <v>1.4</v>
      </c>
      <c r="O62" s="17">
        <v>8.9</v>
      </c>
      <c r="P62" s="72"/>
    </row>
    <row r="63" spans="1:16" ht="18.75" customHeight="1">
      <c r="A63" s="63"/>
      <c r="B63" s="59">
        <v>18</v>
      </c>
      <c r="C63" s="70">
        <v>49.8</v>
      </c>
      <c r="D63" s="71">
        <v>0.1</v>
      </c>
      <c r="E63" s="71">
        <v>1.1000000000000001</v>
      </c>
      <c r="F63" s="71">
        <v>0</v>
      </c>
      <c r="G63" s="71">
        <v>0</v>
      </c>
      <c r="H63" s="71">
        <v>0.5</v>
      </c>
      <c r="I63" s="71">
        <v>0</v>
      </c>
      <c r="J63" s="71">
        <v>1.3</v>
      </c>
      <c r="K63" s="71">
        <v>1.4</v>
      </c>
      <c r="L63" s="71">
        <v>0.3</v>
      </c>
      <c r="M63" s="71">
        <v>5.8</v>
      </c>
      <c r="N63" s="71">
        <v>1.6</v>
      </c>
      <c r="O63" s="17">
        <v>37.700000000000003</v>
      </c>
      <c r="P63" s="72"/>
    </row>
    <row r="64" spans="1:16" ht="18.75" customHeight="1">
      <c r="A64" s="63"/>
      <c r="B64" s="59">
        <v>19</v>
      </c>
      <c r="C64" s="70">
        <v>40</v>
      </c>
      <c r="D64" s="71">
        <v>0</v>
      </c>
      <c r="E64" s="71">
        <v>0</v>
      </c>
      <c r="F64" s="71">
        <v>2.2999999999999998</v>
      </c>
      <c r="G64" s="71">
        <v>5.7</v>
      </c>
      <c r="H64" s="71">
        <v>0.1</v>
      </c>
      <c r="I64" s="71">
        <v>0</v>
      </c>
      <c r="J64" s="71">
        <v>2</v>
      </c>
      <c r="K64" s="71">
        <v>3.2</v>
      </c>
      <c r="L64" s="71">
        <v>0.6</v>
      </c>
      <c r="M64" s="71">
        <v>12.3</v>
      </c>
      <c r="N64" s="71">
        <v>1.5</v>
      </c>
      <c r="O64" s="17">
        <v>12.3</v>
      </c>
      <c r="P64" s="72"/>
    </row>
    <row r="65" spans="1:16" ht="18.75" customHeight="1">
      <c r="A65" s="63"/>
      <c r="B65" s="59">
        <v>20</v>
      </c>
      <c r="C65" s="70">
        <v>32.799999999999997</v>
      </c>
      <c r="D65" s="71">
        <v>5.5</v>
      </c>
      <c r="E65" s="71">
        <v>12.5</v>
      </c>
      <c r="F65" s="71">
        <v>1.5</v>
      </c>
      <c r="G65" s="71">
        <v>3.5</v>
      </c>
      <c r="H65" s="71">
        <v>0.5</v>
      </c>
      <c r="I65" s="71">
        <v>2.9</v>
      </c>
      <c r="J65" s="71">
        <v>0</v>
      </c>
      <c r="K65" s="71">
        <v>0</v>
      </c>
      <c r="L65" s="71">
        <v>1.9</v>
      </c>
      <c r="M65" s="71">
        <v>1.6</v>
      </c>
      <c r="N65" s="71">
        <v>0</v>
      </c>
      <c r="O65" s="17">
        <v>2.9</v>
      </c>
      <c r="P65" s="72"/>
    </row>
    <row r="66" spans="1:16" ht="18.75" customHeight="1">
      <c r="A66" s="63"/>
      <c r="B66" s="59">
        <v>21</v>
      </c>
      <c r="C66" s="70">
        <v>15.7</v>
      </c>
      <c r="D66" s="71">
        <v>8.8000000000000007</v>
      </c>
      <c r="E66" s="71">
        <v>1.3</v>
      </c>
      <c r="F66" s="71">
        <v>4</v>
      </c>
      <c r="G66" s="71">
        <v>0</v>
      </c>
      <c r="H66" s="71">
        <v>0.5</v>
      </c>
      <c r="I66" s="71">
        <v>0</v>
      </c>
      <c r="J66" s="71">
        <v>0</v>
      </c>
      <c r="K66" s="71">
        <v>0</v>
      </c>
      <c r="L66" s="71">
        <v>0.6</v>
      </c>
      <c r="M66" s="71">
        <v>0</v>
      </c>
      <c r="N66" s="71">
        <v>0.6</v>
      </c>
      <c r="O66" s="17">
        <v>0</v>
      </c>
      <c r="P66" s="72"/>
    </row>
    <row r="67" spans="1:16" ht="18.75" customHeight="1">
      <c r="A67" s="73"/>
      <c r="B67" s="59">
        <v>22</v>
      </c>
      <c r="C67" s="70">
        <v>24.4</v>
      </c>
      <c r="D67" s="71">
        <v>3.8</v>
      </c>
      <c r="E67" s="71">
        <v>0.6</v>
      </c>
      <c r="F67" s="71">
        <v>0</v>
      </c>
      <c r="G67" s="71">
        <v>0</v>
      </c>
      <c r="H67" s="71">
        <v>0</v>
      </c>
      <c r="I67" s="71">
        <v>0</v>
      </c>
      <c r="J67" s="71">
        <v>0.6</v>
      </c>
      <c r="K67" s="71">
        <v>1.1000000000000001</v>
      </c>
      <c r="L67" s="71">
        <v>2.6</v>
      </c>
      <c r="M67" s="71">
        <v>10.6</v>
      </c>
      <c r="N67" s="71">
        <v>5.2</v>
      </c>
      <c r="O67" s="17">
        <v>0</v>
      </c>
      <c r="P67" s="72"/>
    </row>
    <row r="68" spans="1:16" ht="18.75" customHeight="1">
      <c r="A68" s="73"/>
      <c r="B68" s="64">
        <v>23</v>
      </c>
      <c r="C68" s="70">
        <v>16.399999999999999</v>
      </c>
      <c r="D68" s="71">
        <v>0.2</v>
      </c>
      <c r="E68" s="71">
        <v>1.5</v>
      </c>
      <c r="F68" s="71">
        <v>6.7</v>
      </c>
      <c r="G68" s="71">
        <v>0.3</v>
      </c>
      <c r="H68" s="71">
        <v>1</v>
      </c>
      <c r="I68" s="71">
        <v>0</v>
      </c>
      <c r="J68" s="71">
        <v>0.3</v>
      </c>
      <c r="K68" s="71">
        <v>0</v>
      </c>
      <c r="L68" s="71">
        <v>2.1</v>
      </c>
      <c r="M68" s="71">
        <v>1.3</v>
      </c>
      <c r="N68" s="71">
        <v>3.1</v>
      </c>
      <c r="O68" s="17">
        <v>0</v>
      </c>
      <c r="P68" s="72"/>
    </row>
    <row r="69" spans="1:16" ht="18.75" customHeight="1">
      <c r="A69" s="73"/>
      <c r="B69" s="59">
        <v>24</v>
      </c>
      <c r="C69" s="70">
        <v>22</v>
      </c>
      <c r="D69" s="71">
        <v>0.1</v>
      </c>
      <c r="E69" s="71">
        <v>0.5</v>
      </c>
      <c r="F69" s="71">
        <v>4.7</v>
      </c>
      <c r="G69" s="71" t="s">
        <v>64</v>
      </c>
      <c r="H69" s="71" t="s">
        <v>64</v>
      </c>
      <c r="I69" s="71">
        <v>0</v>
      </c>
      <c r="J69" s="71">
        <v>3.6</v>
      </c>
      <c r="K69" s="71">
        <v>3.9</v>
      </c>
      <c r="L69" s="71">
        <v>0</v>
      </c>
      <c r="M69" s="71" t="s">
        <v>64</v>
      </c>
      <c r="N69" s="71">
        <v>1.9</v>
      </c>
      <c r="O69" s="17">
        <v>7.4</v>
      </c>
      <c r="P69" s="69"/>
    </row>
    <row r="70" spans="1:16" ht="18.75" customHeight="1">
      <c r="A70" s="73"/>
      <c r="B70" s="59">
        <v>25</v>
      </c>
      <c r="C70" s="70">
        <v>24.2</v>
      </c>
      <c r="D70" s="71">
        <v>7.7</v>
      </c>
      <c r="E70" s="71">
        <v>2.6</v>
      </c>
      <c r="F70" s="71">
        <v>0.9</v>
      </c>
      <c r="G70" s="71">
        <v>0</v>
      </c>
      <c r="H70" s="71">
        <v>8</v>
      </c>
      <c r="I70" s="71">
        <v>1.1000000000000001</v>
      </c>
      <c r="J70" s="71">
        <v>0.4</v>
      </c>
      <c r="K70" s="71">
        <v>0</v>
      </c>
      <c r="L70" s="71">
        <v>0</v>
      </c>
      <c r="M70" s="71">
        <v>2.5</v>
      </c>
      <c r="N70" s="71">
        <v>0.9</v>
      </c>
      <c r="O70" s="17">
        <v>0</v>
      </c>
      <c r="P70" s="69"/>
    </row>
    <row r="71" spans="1:16" ht="18.75" customHeight="1">
      <c r="A71" s="73"/>
      <c r="B71" s="74">
        <v>26</v>
      </c>
      <c r="C71" s="75">
        <v>7</v>
      </c>
      <c r="D71" s="76">
        <v>0.8</v>
      </c>
      <c r="E71" s="76">
        <v>0</v>
      </c>
      <c r="F71" s="76">
        <v>0.6</v>
      </c>
      <c r="G71" s="76">
        <v>1.1000000000000001</v>
      </c>
      <c r="H71" s="76">
        <v>0</v>
      </c>
      <c r="I71" s="76">
        <v>0</v>
      </c>
      <c r="J71" s="76">
        <v>0</v>
      </c>
      <c r="K71" s="76">
        <v>0</v>
      </c>
      <c r="L71" s="76">
        <v>1.9</v>
      </c>
      <c r="M71" s="76">
        <v>0.1</v>
      </c>
      <c r="N71" s="76">
        <v>1.7</v>
      </c>
      <c r="O71" s="77">
        <v>0.8</v>
      </c>
    </row>
    <row r="72" spans="1:16" ht="18.75" customHeight="1">
      <c r="A72" s="73"/>
      <c r="B72" s="74">
        <v>27</v>
      </c>
      <c r="C72" s="75">
        <v>22.4</v>
      </c>
      <c r="D72" s="76">
        <v>0.2</v>
      </c>
      <c r="E72" s="76">
        <v>1</v>
      </c>
      <c r="F72" s="76">
        <v>15.7</v>
      </c>
      <c r="G72" s="76">
        <v>0.3</v>
      </c>
      <c r="H72" s="76">
        <v>0</v>
      </c>
      <c r="I72" s="76">
        <v>0</v>
      </c>
      <c r="J72" s="76">
        <v>1.4</v>
      </c>
      <c r="K72" s="76">
        <v>0.4</v>
      </c>
      <c r="L72" s="76">
        <v>0</v>
      </c>
      <c r="M72" s="76">
        <v>0</v>
      </c>
      <c r="N72" s="76">
        <v>0</v>
      </c>
      <c r="O72" s="77">
        <v>3.4</v>
      </c>
    </row>
    <row r="73" spans="1:16" ht="18.75" customHeight="1">
      <c r="A73" s="78"/>
      <c r="B73" s="74">
        <v>28</v>
      </c>
      <c r="C73" s="75">
        <v>12.5</v>
      </c>
      <c r="D73" s="76">
        <v>6</v>
      </c>
      <c r="E73" s="76">
        <v>1.6</v>
      </c>
      <c r="F73" s="76">
        <v>0.8</v>
      </c>
      <c r="G73" s="76">
        <v>0</v>
      </c>
      <c r="H73" s="76">
        <v>0.3</v>
      </c>
      <c r="I73" s="76">
        <v>0</v>
      </c>
      <c r="J73" s="76">
        <v>0.3</v>
      </c>
      <c r="K73" s="76">
        <v>0</v>
      </c>
      <c r="L73" s="76">
        <v>0.4</v>
      </c>
      <c r="M73" s="76">
        <v>0</v>
      </c>
      <c r="N73" s="76">
        <v>0</v>
      </c>
      <c r="O73" s="77">
        <v>3.1</v>
      </c>
    </row>
    <row r="74" spans="1:16" ht="18.75" customHeight="1">
      <c r="A74" s="78"/>
      <c r="B74" s="79">
        <v>29</v>
      </c>
      <c r="C74" s="75">
        <v>18.8</v>
      </c>
      <c r="D74" s="76">
        <v>14.9</v>
      </c>
      <c r="E74" s="76">
        <v>1.7</v>
      </c>
      <c r="F74" s="76">
        <v>0</v>
      </c>
      <c r="G74" s="76">
        <v>0</v>
      </c>
      <c r="H74" s="76">
        <v>0.1</v>
      </c>
      <c r="I74" s="76">
        <v>0</v>
      </c>
      <c r="J74" s="76">
        <v>0</v>
      </c>
      <c r="K74" s="76">
        <v>2.2000000000000002</v>
      </c>
      <c r="L74" s="76">
        <v>0</v>
      </c>
      <c r="M74" s="76">
        <v>0</v>
      </c>
      <c r="N74" s="76">
        <v>0</v>
      </c>
      <c r="O74" s="77">
        <v>0</v>
      </c>
    </row>
    <row r="75" spans="1:16" ht="18.75" customHeight="1">
      <c r="A75" s="78"/>
      <c r="B75" s="79">
        <v>30</v>
      </c>
      <c r="C75" s="75">
        <v>28.9</v>
      </c>
      <c r="D75" s="76">
        <v>1.8</v>
      </c>
      <c r="E75" s="76">
        <v>0</v>
      </c>
      <c r="F75" s="76">
        <v>4.7</v>
      </c>
      <c r="G75" s="76">
        <v>0</v>
      </c>
      <c r="H75" s="76">
        <v>0</v>
      </c>
      <c r="I75" s="76">
        <v>0</v>
      </c>
      <c r="J75" s="76">
        <v>22.1</v>
      </c>
      <c r="K75" s="76">
        <v>0.3</v>
      </c>
      <c r="L75" s="76">
        <v>0</v>
      </c>
      <c r="M75" s="76">
        <v>0</v>
      </c>
      <c r="N75" s="76">
        <v>0</v>
      </c>
      <c r="O75" s="77">
        <v>0</v>
      </c>
    </row>
    <row r="76" spans="1:16" ht="18.75" customHeight="1">
      <c r="A76" s="176"/>
      <c r="B76" s="177" t="s">
        <v>66</v>
      </c>
      <c r="C76" s="178">
        <v>12.3</v>
      </c>
      <c r="D76" s="179">
        <v>0.1</v>
      </c>
      <c r="E76" s="179">
        <v>2.7</v>
      </c>
      <c r="F76" s="179">
        <v>4.5</v>
      </c>
      <c r="G76" s="179">
        <v>0</v>
      </c>
      <c r="H76" s="179">
        <v>0.1</v>
      </c>
      <c r="I76" s="179">
        <v>0</v>
      </c>
      <c r="J76" s="179">
        <v>0</v>
      </c>
      <c r="K76" s="179">
        <v>0.9</v>
      </c>
      <c r="L76" s="179">
        <v>0</v>
      </c>
      <c r="M76" s="179">
        <v>1.6</v>
      </c>
      <c r="N76" s="179">
        <v>0</v>
      </c>
      <c r="O76" s="180">
        <v>2.5</v>
      </c>
    </row>
    <row r="84" spans="6:16">
      <c r="F84" s="80"/>
    </row>
    <row r="85" spans="6:16">
      <c r="P85" s="69"/>
    </row>
    <row r="87" spans="6:16">
      <c r="G87" s="80"/>
    </row>
  </sheetData>
  <mergeCells count="2">
    <mergeCell ref="A3:A30"/>
    <mergeCell ref="A40:A62"/>
  </mergeCells>
  <phoneticPr fontId="2"/>
  <pageMargins left="0.78740157480314965" right="0.78740157480314965" top="0.59055118110236227" bottom="0.59055118110236227" header="0" footer="0"/>
  <pageSetup paperSize="9" scale="68" fitToWidth="4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D16B-E35E-4490-A645-56ABC009AF2E}">
  <sheetPr>
    <tabColor rgb="FF0070C0"/>
    <pageSetUpPr fitToPage="1"/>
  </sheetPr>
  <dimension ref="A1:F96"/>
  <sheetViews>
    <sheetView view="pageBreakPreview" zoomScaleNormal="100" zoomScaleSheetLayoutView="100" workbookViewId="0"/>
  </sheetViews>
  <sheetFormatPr defaultColWidth="10.296875" defaultRowHeight="13"/>
  <cols>
    <col min="1" max="1" width="15.296875" style="82" customWidth="1"/>
    <col min="2" max="2" width="61.8984375" style="82" bestFit="1" customWidth="1"/>
    <col min="3" max="3" width="22.3984375" style="82" customWidth="1"/>
    <col min="4" max="4" width="3.69921875" style="82" customWidth="1"/>
    <col min="5" max="5" width="3.3984375" style="82" customWidth="1"/>
    <col min="6" max="6" width="24.8984375" style="82" customWidth="1"/>
    <col min="7" max="16384" width="10.296875" style="82"/>
  </cols>
  <sheetData>
    <row r="1" spans="1:6" ht="18.75" customHeight="1">
      <c r="A1" s="81" t="s">
        <v>77</v>
      </c>
      <c r="C1" s="5" t="s">
        <v>1</v>
      </c>
      <c r="D1" s="83"/>
      <c r="E1" s="83"/>
      <c r="F1" s="84"/>
    </row>
    <row r="2" spans="1:6" s="88" customFormat="1" ht="16.5" customHeight="1">
      <c r="A2" s="85" t="s">
        <v>78</v>
      </c>
      <c r="B2" s="86" t="s">
        <v>79</v>
      </c>
      <c r="C2" s="85" t="s">
        <v>80</v>
      </c>
      <c r="D2" s="87"/>
    </row>
    <row r="3" spans="1:6" s="92" customFormat="1" ht="16.5" customHeight="1">
      <c r="A3" s="191" t="s">
        <v>81</v>
      </c>
      <c r="B3" s="89" t="s">
        <v>82</v>
      </c>
      <c r="C3" s="90"/>
      <c r="D3" s="91"/>
    </row>
    <row r="4" spans="1:6" s="92" customFormat="1" ht="16.5" customHeight="1">
      <c r="A4" s="192"/>
      <c r="B4" s="93" t="s">
        <v>83</v>
      </c>
      <c r="C4" s="94"/>
      <c r="D4" s="91"/>
    </row>
    <row r="5" spans="1:6" s="92" customFormat="1" ht="16.5" customHeight="1">
      <c r="A5" s="192"/>
      <c r="B5" s="93" t="s">
        <v>84</v>
      </c>
      <c r="C5" s="94"/>
      <c r="D5" s="91"/>
    </row>
    <row r="6" spans="1:6" s="92" customFormat="1" ht="16.5" customHeight="1">
      <c r="A6" s="192"/>
      <c r="B6" s="93" t="s">
        <v>85</v>
      </c>
      <c r="C6" s="94"/>
      <c r="D6" s="91"/>
    </row>
    <row r="7" spans="1:6" s="92" customFormat="1" ht="16.5" customHeight="1">
      <c r="A7" s="192"/>
      <c r="B7" s="93" t="s">
        <v>86</v>
      </c>
      <c r="C7" s="94"/>
      <c r="D7" s="91"/>
    </row>
    <row r="8" spans="1:6" s="92" customFormat="1" ht="16.5" customHeight="1">
      <c r="A8" s="192"/>
      <c r="B8" s="93" t="s">
        <v>87</v>
      </c>
      <c r="C8" s="94"/>
      <c r="D8" s="91"/>
    </row>
    <row r="9" spans="1:6" s="92" customFormat="1" ht="16.5" customHeight="1">
      <c r="A9" s="193"/>
      <c r="B9" s="95" t="s">
        <v>88</v>
      </c>
      <c r="C9" s="96"/>
      <c r="D9" s="91"/>
    </row>
    <row r="10" spans="1:6" s="92" customFormat="1" ht="16.5" customHeight="1">
      <c r="A10" s="191" t="s">
        <v>89</v>
      </c>
      <c r="B10" s="89" t="s">
        <v>90</v>
      </c>
      <c r="C10" s="90"/>
      <c r="D10" s="91"/>
    </row>
    <row r="11" spans="1:6" s="92" customFormat="1" ht="16.5" customHeight="1">
      <c r="A11" s="192"/>
      <c r="B11" s="97" t="s">
        <v>91</v>
      </c>
      <c r="C11" s="98">
        <v>147</v>
      </c>
      <c r="D11" s="91"/>
    </row>
    <row r="12" spans="1:6" s="92" customFormat="1" ht="16.5" customHeight="1">
      <c r="A12" s="192"/>
      <c r="B12" s="93" t="s">
        <v>92</v>
      </c>
      <c r="C12" s="98"/>
      <c r="D12" s="91"/>
    </row>
    <row r="13" spans="1:6" s="92" customFormat="1" ht="16.5" customHeight="1">
      <c r="A13" s="192"/>
      <c r="B13" s="93" t="s">
        <v>93</v>
      </c>
      <c r="C13" s="98"/>
      <c r="D13" s="91"/>
    </row>
    <row r="14" spans="1:6" s="92" customFormat="1" ht="16.5" customHeight="1">
      <c r="A14" s="192"/>
      <c r="B14" s="93" t="s">
        <v>94</v>
      </c>
      <c r="C14" s="98"/>
      <c r="D14" s="91"/>
    </row>
    <row r="15" spans="1:6" s="92" customFormat="1" ht="16.5" customHeight="1">
      <c r="A15" s="192"/>
      <c r="B15" s="93" t="s">
        <v>95</v>
      </c>
      <c r="C15" s="94"/>
      <c r="D15" s="91"/>
    </row>
    <row r="16" spans="1:6" s="92" customFormat="1" ht="16.5" customHeight="1">
      <c r="A16" s="193"/>
      <c r="B16" s="93" t="s">
        <v>96</v>
      </c>
      <c r="C16" s="98"/>
      <c r="D16" s="91"/>
    </row>
    <row r="17" spans="1:4" s="92" customFormat="1" ht="16.5" customHeight="1">
      <c r="A17" s="194" t="s">
        <v>97</v>
      </c>
      <c r="B17" s="99" t="s">
        <v>98</v>
      </c>
      <c r="C17" s="90"/>
      <c r="D17" s="91"/>
    </row>
    <row r="18" spans="1:4" s="92" customFormat="1" ht="16.5" customHeight="1">
      <c r="A18" s="195"/>
      <c r="B18" s="93" t="s">
        <v>99</v>
      </c>
      <c r="C18" s="94"/>
      <c r="D18" s="91"/>
    </row>
    <row r="19" spans="1:4" s="92" customFormat="1" ht="16.5" customHeight="1">
      <c r="A19" s="195"/>
      <c r="B19" s="97" t="s">
        <v>100</v>
      </c>
      <c r="C19" s="94">
        <v>17</v>
      </c>
      <c r="D19" s="91"/>
    </row>
    <row r="20" spans="1:4" s="92" customFormat="1" ht="16.5" customHeight="1">
      <c r="A20" s="195"/>
      <c r="B20" s="93" t="s">
        <v>101</v>
      </c>
      <c r="C20" s="94"/>
      <c r="D20" s="91"/>
    </row>
    <row r="21" spans="1:4" s="92" customFormat="1" ht="16.5" customHeight="1">
      <c r="A21" s="196"/>
      <c r="B21" s="95" t="s">
        <v>102</v>
      </c>
      <c r="C21" s="100"/>
      <c r="D21" s="91"/>
    </row>
    <row r="22" spans="1:4" s="92" customFormat="1" ht="16.5" customHeight="1">
      <c r="A22" s="191" t="s">
        <v>103</v>
      </c>
      <c r="B22" s="101" t="s">
        <v>104</v>
      </c>
      <c r="C22" s="90">
        <v>3</v>
      </c>
      <c r="D22" s="91"/>
    </row>
    <row r="23" spans="1:4" s="92" customFormat="1" ht="16.5" customHeight="1">
      <c r="A23" s="192"/>
      <c r="B23" s="102" t="s">
        <v>105</v>
      </c>
      <c r="C23" s="94"/>
      <c r="D23" s="91"/>
    </row>
    <row r="24" spans="1:4" s="92" customFormat="1" ht="16.5" customHeight="1">
      <c r="A24" s="192"/>
      <c r="B24" s="102" t="s">
        <v>106</v>
      </c>
      <c r="C24" s="94">
        <v>2</v>
      </c>
      <c r="D24" s="91"/>
    </row>
    <row r="25" spans="1:4" s="92" customFormat="1" ht="16.5" customHeight="1">
      <c r="A25" s="192"/>
      <c r="B25" s="93" t="s">
        <v>107</v>
      </c>
      <c r="C25" s="94"/>
      <c r="D25" s="91"/>
    </row>
    <row r="26" spans="1:4" s="92" customFormat="1" ht="16.5" customHeight="1">
      <c r="A26" s="192"/>
      <c r="B26" s="93" t="s">
        <v>108</v>
      </c>
      <c r="C26" s="94"/>
      <c r="D26" s="91"/>
    </row>
    <row r="27" spans="1:4" s="92" customFormat="1" ht="16.5" customHeight="1">
      <c r="A27" s="192"/>
      <c r="B27" s="93" t="s">
        <v>109</v>
      </c>
      <c r="C27" s="94"/>
      <c r="D27" s="91"/>
    </row>
    <row r="28" spans="1:4" s="92" customFormat="1" ht="16.5" customHeight="1">
      <c r="A28" s="192"/>
      <c r="B28" s="93" t="s">
        <v>110</v>
      </c>
      <c r="C28" s="94"/>
      <c r="D28" s="91"/>
    </row>
    <row r="29" spans="1:4" s="92" customFormat="1" ht="16.5" customHeight="1">
      <c r="A29" s="192"/>
      <c r="B29" s="93" t="s">
        <v>111</v>
      </c>
      <c r="C29" s="94"/>
      <c r="D29" s="91"/>
    </row>
    <row r="30" spans="1:4" s="92" customFormat="1" ht="16.5" customHeight="1">
      <c r="A30" s="192"/>
      <c r="B30" s="93" t="s">
        <v>112</v>
      </c>
      <c r="C30" s="94"/>
      <c r="D30" s="91"/>
    </row>
    <row r="31" spans="1:4" s="92" customFormat="1" ht="16.5" customHeight="1">
      <c r="A31" s="192"/>
      <c r="B31" s="93" t="s">
        <v>113</v>
      </c>
      <c r="C31" s="94"/>
      <c r="D31" s="91"/>
    </row>
    <row r="32" spans="1:4" s="92" customFormat="1" ht="16.5" customHeight="1">
      <c r="A32" s="192"/>
      <c r="B32" s="93" t="s">
        <v>114</v>
      </c>
      <c r="C32" s="94"/>
      <c r="D32" s="91"/>
    </row>
    <row r="33" spans="1:4" s="92" customFormat="1" ht="16.5" customHeight="1">
      <c r="A33" s="192"/>
      <c r="B33" s="102" t="s">
        <v>115</v>
      </c>
      <c r="C33" s="94"/>
      <c r="D33" s="91"/>
    </row>
    <row r="34" spans="1:4" s="92" customFormat="1" ht="16.5" customHeight="1">
      <c r="A34" s="192"/>
      <c r="B34" s="103" t="s">
        <v>116</v>
      </c>
      <c r="C34" s="94"/>
      <c r="D34" s="91"/>
    </row>
    <row r="35" spans="1:4" s="92" customFormat="1" ht="16.5" customHeight="1">
      <c r="A35" s="192"/>
      <c r="B35" s="103" t="s">
        <v>117</v>
      </c>
      <c r="C35" s="94"/>
      <c r="D35" s="91"/>
    </row>
    <row r="36" spans="1:4" s="92" customFormat="1" ht="16.5" customHeight="1">
      <c r="A36" s="192"/>
      <c r="B36" s="102" t="s">
        <v>118</v>
      </c>
      <c r="C36" s="94">
        <v>3</v>
      </c>
      <c r="D36" s="91"/>
    </row>
    <row r="37" spans="1:4" s="92" customFormat="1" ht="16.5" customHeight="1">
      <c r="A37" s="192"/>
      <c r="B37" s="103" t="s">
        <v>119</v>
      </c>
      <c r="C37" s="94"/>
      <c r="D37" s="91"/>
    </row>
    <row r="38" spans="1:4" s="92" customFormat="1" ht="16.5" customHeight="1">
      <c r="A38" s="192"/>
      <c r="B38" s="103" t="s">
        <v>120</v>
      </c>
      <c r="C38" s="94"/>
      <c r="D38" s="91"/>
    </row>
    <row r="39" spans="1:4" s="92" customFormat="1" ht="16.5" customHeight="1">
      <c r="A39" s="192"/>
      <c r="B39" s="103" t="s">
        <v>121</v>
      </c>
      <c r="C39" s="94"/>
      <c r="D39" s="91"/>
    </row>
    <row r="40" spans="1:4" s="92" customFormat="1" ht="16.5" customHeight="1">
      <c r="A40" s="192"/>
      <c r="B40" s="103" t="s">
        <v>122</v>
      </c>
      <c r="C40" s="94"/>
      <c r="D40" s="91"/>
    </row>
    <row r="41" spans="1:4" s="92" customFormat="1" ht="16.5" customHeight="1">
      <c r="A41" s="192"/>
      <c r="B41" s="103" t="s">
        <v>123</v>
      </c>
      <c r="C41" s="94"/>
      <c r="D41" s="91"/>
    </row>
    <row r="42" spans="1:4" s="92" customFormat="1" ht="16.5" customHeight="1">
      <c r="A42" s="192"/>
      <c r="B42" s="103" t="s">
        <v>124</v>
      </c>
      <c r="C42" s="94"/>
      <c r="D42" s="91"/>
    </row>
    <row r="43" spans="1:4" s="92" customFormat="1" ht="16.5" customHeight="1">
      <c r="A43" s="192"/>
      <c r="B43" s="93" t="s">
        <v>125</v>
      </c>
      <c r="C43" s="94">
        <v>1</v>
      </c>
      <c r="D43" s="91"/>
    </row>
    <row r="44" spans="1:4" s="92" customFormat="1" ht="16.5" customHeight="1">
      <c r="A44" s="192"/>
      <c r="B44" s="102" t="s">
        <v>126</v>
      </c>
      <c r="C44" s="94"/>
      <c r="D44" s="91"/>
    </row>
    <row r="45" spans="1:4" s="92" customFormat="1" ht="16.5" customHeight="1">
      <c r="A45" s="192"/>
      <c r="B45" s="102" t="s">
        <v>127</v>
      </c>
      <c r="C45" s="94"/>
      <c r="D45" s="91"/>
    </row>
    <row r="46" spans="1:4" s="92" customFormat="1" ht="16.5" customHeight="1">
      <c r="A46" s="192"/>
      <c r="B46" s="103" t="s">
        <v>128</v>
      </c>
      <c r="C46" s="94"/>
      <c r="D46" s="91"/>
    </row>
    <row r="47" spans="1:4" s="92" customFormat="1" ht="16.5" customHeight="1">
      <c r="A47" s="192"/>
      <c r="B47" s="93" t="s">
        <v>129</v>
      </c>
      <c r="C47" s="94">
        <v>10</v>
      </c>
      <c r="D47" s="91"/>
    </row>
    <row r="48" spans="1:4" s="92" customFormat="1" ht="16.5" customHeight="1">
      <c r="A48" s="192"/>
      <c r="B48" s="93" t="s">
        <v>130</v>
      </c>
      <c r="C48" s="94"/>
      <c r="D48" s="91"/>
    </row>
    <row r="49" spans="1:4" s="92" customFormat="1" ht="16.5" customHeight="1">
      <c r="A49" s="192"/>
      <c r="B49" s="93" t="s">
        <v>131</v>
      </c>
      <c r="C49" s="94"/>
      <c r="D49" s="91"/>
    </row>
    <row r="50" spans="1:4" s="92" customFormat="1" ht="16.5" customHeight="1">
      <c r="A50" s="192"/>
      <c r="B50" s="93" t="s">
        <v>132</v>
      </c>
      <c r="C50" s="94"/>
      <c r="D50" s="91"/>
    </row>
    <row r="51" spans="1:4" s="92" customFormat="1" ht="16.5" customHeight="1">
      <c r="A51" s="192"/>
      <c r="B51" s="103" t="s">
        <v>133</v>
      </c>
      <c r="C51" s="94"/>
      <c r="D51" s="91"/>
    </row>
    <row r="52" spans="1:4" s="92" customFormat="1" ht="16.5" customHeight="1">
      <c r="A52" s="192"/>
      <c r="B52" s="93" t="s">
        <v>134</v>
      </c>
      <c r="C52" s="94"/>
      <c r="D52" s="91"/>
    </row>
    <row r="53" spans="1:4" s="92" customFormat="1" ht="16.5" customHeight="1">
      <c r="A53" s="192"/>
      <c r="B53" s="93" t="s">
        <v>135</v>
      </c>
      <c r="C53" s="94"/>
      <c r="D53" s="91"/>
    </row>
    <row r="54" spans="1:4" s="92" customFormat="1" ht="16.5" customHeight="1">
      <c r="A54" s="192"/>
      <c r="B54" s="93" t="s">
        <v>136</v>
      </c>
      <c r="C54" s="94"/>
      <c r="D54" s="91"/>
    </row>
    <row r="55" spans="1:4" s="92" customFormat="1" ht="16.5" customHeight="1">
      <c r="A55" s="192"/>
      <c r="B55" s="93" t="s">
        <v>137</v>
      </c>
      <c r="C55" s="94"/>
      <c r="D55" s="91"/>
    </row>
    <row r="56" spans="1:4" s="92" customFormat="1" ht="16.5" customHeight="1">
      <c r="A56" s="192"/>
      <c r="B56" s="93" t="s">
        <v>138</v>
      </c>
      <c r="C56" s="94"/>
      <c r="D56" s="91"/>
    </row>
    <row r="57" spans="1:4" s="92" customFormat="1" ht="16.5" customHeight="1">
      <c r="A57" s="192"/>
      <c r="B57" s="93" t="s">
        <v>139</v>
      </c>
      <c r="C57" s="94">
        <v>1</v>
      </c>
      <c r="D57" s="91"/>
    </row>
    <row r="58" spans="1:4" s="92" customFormat="1" ht="16.5" customHeight="1">
      <c r="A58" s="192"/>
      <c r="B58" s="103" t="s">
        <v>140</v>
      </c>
      <c r="C58" s="94"/>
      <c r="D58" s="91"/>
    </row>
    <row r="59" spans="1:4" s="92" customFormat="1" ht="16.5" customHeight="1">
      <c r="A59" s="192"/>
      <c r="B59" s="93" t="s">
        <v>141</v>
      </c>
      <c r="C59" s="94"/>
      <c r="D59" s="91"/>
    </row>
    <row r="60" spans="1:4" s="92" customFormat="1" ht="16.5" customHeight="1">
      <c r="A60" s="192"/>
      <c r="B60" s="103" t="s">
        <v>142</v>
      </c>
      <c r="C60" s="94"/>
      <c r="D60" s="91"/>
    </row>
    <row r="61" spans="1:4" s="92" customFormat="1" ht="16.5" customHeight="1">
      <c r="A61" s="192"/>
      <c r="B61" s="103" t="s">
        <v>143</v>
      </c>
      <c r="C61" s="94"/>
      <c r="D61" s="91"/>
    </row>
    <row r="62" spans="1:4" s="92" customFormat="1" ht="16.5" customHeight="1">
      <c r="A62" s="192"/>
      <c r="B62" s="103" t="s">
        <v>144</v>
      </c>
      <c r="C62" s="94"/>
      <c r="D62" s="91"/>
    </row>
    <row r="63" spans="1:4" s="92" customFormat="1" ht="16.5" customHeight="1">
      <c r="A63" s="192"/>
      <c r="B63" s="93" t="s">
        <v>145</v>
      </c>
      <c r="C63" s="94">
        <v>16</v>
      </c>
      <c r="D63" s="91"/>
    </row>
    <row r="64" spans="1:4" s="92" customFormat="1" ht="16.5" customHeight="1">
      <c r="A64" s="192"/>
      <c r="B64" s="104" t="s">
        <v>146</v>
      </c>
      <c r="C64" s="105">
        <v>1</v>
      </c>
      <c r="D64" s="91"/>
    </row>
    <row r="65" spans="1:4" s="92" customFormat="1" ht="16.5" customHeight="1">
      <c r="A65" s="193"/>
      <c r="B65" s="106" t="s">
        <v>147</v>
      </c>
      <c r="C65" s="96"/>
      <c r="D65" s="91"/>
    </row>
    <row r="66" spans="1:4" s="92" customFormat="1" ht="16.5" customHeight="1">
      <c r="A66" s="197" t="s">
        <v>148</v>
      </c>
      <c r="B66" s="107" t="s">
        <v>149</v>
      </c>
      <c r="C66" s="90">
        <v>6</v>
      </c>
      <c r="D66" s="91"/>
    </row>
    <row r="67" spans="1:4" s="92" customFormat="1" ht="16.5" customHeight="1">
      <c r="A67" s="192"/>
      <c r="B67" s="93" t="s">
        <v>150</v>
      </c>
      <c r="C67" s="94">
        <v>6</v>
      </c>
      <c r="D67" s="91"/>
    </row>
    <row r="68" spans="1:4" s="92" customFormat="1" ht="16.5" customHeight="1">
      <c r="A68" s="192"/>
      <c r="B68" s="93" t="s">
        <v>151</v>
      </c>
      <c r="C68" s="94">
        <v>15</v>
      </c>
      <c r="D68" s="91"/>
    </row>
    <row r="69" spans="1:4" s="92" customFormat="1" ht="16.5" customHeight="1">
      <c r="A69" s="192"/>
      <c r="B69" s="93" t="s">
        <v>152</v>
      </c>
      <c r="C69" s="94">
        <v>1</v>
      </c>
      <c r="D69" s="91"/>
    </row>
    <row r="70" spans="1:4" s="92" customFormat="1" ht="16.5" customHeight="1">
      <c r="A70" s="192"/>
      <c r="B70" s="93" t="s">
        <v>153</v>
      </c>
      <c r="C70" s="94">
        <v>1</v>
      </c>
      <c r="D70" s="91"/>
    </row>
    <row r="71" spans="1:4" s="92" customFormat="1" ht="16.5" customHeight="1">
      <c r="A71" s="192"/>
      <c r="B71" s="93" t="s">
        <v>154</v>
      </c>
      <c r="C71" s="94"/>
      <c r="D71" s="91"/>
    </row>
    <row r="72" spans="1:4" s="92" customFormat="1" ht="16.5" customHeight="1">
      <c r="A72" s="192"/>
      <c r="B72" s="93" t="s">
        <v>155</v>
      </c>
      <c r="C72" s="94">
        <v>3</v>
      </c>
      <c r="D72" s="91"/>
    </row>
    <row r="73" spans="1:4" s="92" customFormat="1" ht="16.5" customHeight="1">
      <c r="A73" s="192"/>
      <c r="B73" s="93" t="s">
        <v>156</v>
      </c>
      <c r="C73" s="94">
        <v>18</v>
      </c>
      <c r="D73" s="108"/>
    </row>
    <row r="74" spans="1:4" s="92" customFormat="1" ht="16.5" customHeight="1">
      <c r="A74" s="192"/>
      <c r="B74" s="93" t="s">
        <v>157</v>
      </c>
      <c r="C74" s="94">
        <v>6</v>
      </c>
      <c r="D74" s="108"/>
    </row>
    <row r="75" spans="1:4" s="92" customFormat="1" ht="16.5" customHeight="1">
      <c r="A75" s="192"/>
      <c r="B75" s="93" t="s">
        <v>158</v>
      </c>
      <c r="C75" s="94"/>
      <c r="D75" s="108"/>
    </row>
    <row r="76" spans="1:4" s="92" customFormat="1" ht="16.5" customHeight="1">
      <c r="A76" s="192"/>
      <c r="B76" s="93" t="s">
        <v>159</v>
      </c>
      <c r="C76" s="94">
        <v>5</v>
      </c>
      <c r="D76" s="108"/>
    </row>
    <row r="77" spans="1:4" s="92" customFormat="1" ht="16.5" customHeight="1">
      <c r="A77" s="192"/>
      <c r="B77" s="93" t="s">
        <v>160</v>
      </c>
      <c r="C77" s="94"/>
      <c r="D77" s="108"/>
    </row>
    <row r="78" spans="1:4" s="92" customFormat="1" ht="16.5" customHeight="1">
      <c r="A78" s="192"/>
      <c r="B78" s="93" t="s">
        <v>161</v>
      </c>
      <c r="C78" s="94">
        <v>14</v>
      </c>
      <c r="D78" s="108"/>
    </row>
    <row r="79" spans="1:4" s="92" customFormat="1" ht="16.5" customHeight="1">
      <c r="A79" s="192"/>
      <c r="B79" s="93" t="s">
        <v>162</v>
      </c>
      <c r="C79" s="94">
        <v>3</v>
      </c>
      <c r="D79" s="108"/>
    </row>
    <row r="80" spans="1:4" s="92" customFormat="1" ht="16.5" customHeight="1">
      <c r="A80" s="192"/>
      <c r="B80" s="93" t="s">
        <v>163</v>
      </c>
      <c r="C80" s="94"/>
      <c r="D80" s="108"/>
    </row>
    <row r="81" spans="1:6" s="92" customFormat="1" ht="16.5" customHeight="1">
      <c r="A81" s="192"/>
      <c r="B81" s="93" t="s">
        <v>164</v>
      </c>
      <c r="C81" s="94">
        <v>82</v>
      </c>
      <c r="D81" s="108"/>
    </row>
    <row r="82" spans="1:6" s="92" customFormat="1" ht="16.5" customHeight="1">
      <c r="A82" s="192"/>
      <c r="B82" s="93" t="s">
        <v>165</v>
      </c>
      <c r="C82" s="94">
        <v>1</v>
      </c>
      <c r="D82" s="108"/>
    </row>
    <row r="83" spans="1:6" s="92" customFormat="1" ht="16.5" customHeight="1">
      <c r="A83" s="192"/>
      <c r="B83" s="93" t="s">
        <v>166</v>
      </c>
      <c r="C83" s="94">
        <v>3</v>
      </c>
      <c r="D83" s="108"/>
    </row>
    <row r="84" spans="1:6" s="92" customFormat="1" ht="16.5" customHeight="1">
      <c r="A84" s="192"/>
      <c r="B84" s="93" t="s">
        <v>167</v>
      </c>
      <c r="C84" s="94"/>
      <c r="D84" s="108"/>
    </row>
    <row r="85" spans="1:6" s="92" customFormat="1" ht="16.5" customHeight="1">
      <c r="A85" s="192"/>
      <c r="B85" s="93" t="s">
        <v>168</v>
      </c>
      <c r="C85" s="94">
        <v>1</v>
      </c>
      <c r="D85" s="108"/>
    </row>
    <row r="86" spans="1:6" s="92" customFormat="1" ht="16.5" customHeight="1">
      <c r="A86" s="192"/>
      <c r="B86" s="93" t="s">
        <v>169</v>
      </c>
      <c r="C86" s="94">
        <v>320</v>
      </c>
      <c r="D86" s="108"/>
    </row>
    <row r="87" spans="1:6" s="92" customFormat="1" ht="16.5" customHeight="1">
      <c r="A87" s="192"/>
      <c r="B87" s="93" t="s">
        <v>170</v>
      </c>
      <c r="C87" s="94">
        <v>6</v>
      </c>
      <c r="D87" s="108"/>
    </row>
    <row r="88" spans="1:6" s="92" customFormat="1" ht="16.5" customHeight="1">
      <c r="A88" s="192"/>
      <c r="B88" s="104" t="s">
        <v>171</v>
      </c>
      <c r="C88" s="105"/>
      <c r="D88" s="108"/>
    </row>
    <row r="89" spans="1:6" s="92" customFormat="1" ht="16.5" customHeight="1">
      <c r="A89" s="192"/>
      <c r="B89" s="104" t="s">
        <v>172</v>
      </c>
      <c r="C89" s="105"/>
      <c r="D89" s="108"/>
    </row>
    <row r="90" spans="1:6" s="92" customFormat="1" ht="16.5" customHeight="1">
      <c r="A90" s="198" t="s">
        <v>173</v>
      </c>
      <c r="B90" s="109" t="s">
        <v>174</v>
      </c>
      <c r="C90" s="110"/>
      <c r="D90" s="108"/>
    </row>
    <row r="91" spans="1:6" s="92" customFormat="1" ht="16.5" customHeight="1">
      <c r="A91" s="199"/>
      <c r="B91" s="111" t="s">
        <v>175</v>
      </c>
      <c r="C91" s="94"/>
      <c r="D91" s="108"/>
    </row>
    <row r="92" spans="1:6" s="92" customFormat="1" ht="16.5" customHeight="1">
      <c r="A92" s="199"/>
      <c r="B92" s="112" t="s">
        <v>176</v>
      </c>
      <c r="C92" s="94">
        <v>0</v>
      </c>
      <c r="D92" s="108"/>
    </row>
    <row r="93" spans="1:6" s="92" customFormat="1" ht="16.5" customHeight="1">
      <c r="A93" s="200"/>
      <c r="B93" s="113" t="s">
        <v>177</v>
      </c>
      <c r="C93" s="114">
        <v>0</v>
      </c>
      <c r="D93" s="108"/>
    </row>
    <row r="94" spans="1:6" s="92" customFormat="1" ht="16.5" customHeight="1">
      <c r="A94" s="115"/>
      <c r="B94" s="116" t="s">
        <v>178</v>
      </c>
      <c r="C94" s="114">
        <f>SUM(C3:C93)</f>
        <v>692</v>
      </c>
      <c r="D94" s="108"/>
      <c r="F94" s="117"/>
    </row>
    <row r="95" spans="1:6" s="92" customFormat="1" ht="138" customHeight="1">
      <c r="A95" s="188" t="s">
        <v>179</v>
      </c>
      <c r="B95" s="189"/>
      <c r="C95" s="190"/>
    </row>
    <row r="96" spans="1:6" s="92" customFormat="1" ht="19.5" customHeight="1"/>
  </sheetData>
  <mergeCells count="7">
    <mergeCell ref="A95:C95"/>
    <mergeCell ref="A3:A9"/>
    <mergeCell ref="A10:A16"/>
    <mergeCell ref="A17:A21"/>
    <mergeCell ref="A22:A65"/>
    <mergeCell ref="A66:A89"/>
    <mergeCell ref="A90:A93"/>
  </mergeCells>
  <phoneticPr fontId="2"/>
  <pageMargins left="0.86614173228346458" right="0.78740157480314965" top="0.2" bottom="0.2" header="0.2" footer="0.2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17CEC-9E00-4D48-9217-7DF4624336F1}">
  <sheetPr>
    <tabColor rgb="FF0070C0"/>
    <pageSetUpPr fitToPage="1"/>
  </sheetPr>
  <dimension ref="A1:H33"/>
  <sheetViews>
    <sheetView showGridLines="0" view="pageBreakPreview" zoomScale="84" zoomScaleNormal="100" zoomScaleSheetLayoutView="84" workbookViewId="0"/>
  </sheetViews>
  <sheetFormatPr defaultColWidth="9.3984375" defaultRowHeight="13"/>
  <cols>
    <col min="1" max="1" width="13.59765625" style="121" customWidth="1"/>
    <col min="2" max="2" width="30.69921875" style="175" customWidth="1"/>
    <col min="3" max="5" width="30.69921875" style="121" customWidth="1"/>
    <col min="6" max="6" width="12.3984375" style="121" hidden="1" customWidth="1"/>
    <col min="7" max="7" width="20.09765625" style="121" bestFit="1" customWidth="1"/>
    <col min="8" max="8" width="4.69921875" style="121" customWidth="1"/>
    <col min="9" max="22" width="7.69921875" style="121" customWidth="1"/>
    <col min="23" max="23" width="4.69921875" style="121" customWidth="1"/>
    <col min="24" max="24" width="3.8984375" style="121" customWidth="1"/>
    <col min="25" max="25" width="1" style="121" customWidth="1"/>
    <col min="26" max="27" width="3.8984375" style="121" customWidth="1"/>
    <col min="28" max="28" width="4.69921875" style="121" customWidth="1"/>
    <col min="29" max="30" width="3.8984375" style="121" customWidth="1"/>
    <col min="31" max="31" width="1" style="121" customWidth="1"/>
    <col min="32" max="246" width="9.3984375" style="121" customWidth="1"/>
    <col min="247" max="16384" width="9.3984375" style="121"/>
  </cols>
  <sheetData>
    <row r="1" spans="1:8" ht="21">
      <c r="A1" s="118" t="s">
        <v>180</v>
      </c>
      <c r="B1" s="119"/>
      <c r="C1" s="120"/>
      <c r="D1" s="120"/>
      <c r="E1" s="5" t="s">
        <v>1</v>
      </c>
    </row>
    <row r="2" spans="1:8" ht="20.149999999999999" customHeight="1">
      <c r="A2" s="201" t="s">
        <v>181</v>
      </c>
      <c r="B2" s="202" t="s">
        <v>182</v>
      </c>
      <c r="C2" s="203"/>
      <c r="D2" s="202" t="s">
        <v>183</v>
      </c>
      <c r="E2" s="203"/>
      <c r="F2" s="122" t="s">
        <v>184</v>
      </c>
    </row>
    <row r="3" spans="1:8" ht="20.149999999999999" customHeight="1">
      <c r="A3" s="201"/>
      <c r="B3" s="123" t="s">
        <v>185</v>
      </c>
      <c r="C3" s="124" t="s">
        <v>186</v>
      </c>
      <c r="D3" s="124" t="s">
        <v>185</v>
      </c>
      <c r="E3" s="124" t="s">
        <v>186</v>
      </c>
      <c r="F3" s="125"/>
      <c r="G3" s="126"/>
    </row>
    <row r="4" spans="1:8" ht="40" customHeight="1">
      <c r="A4" s="127" t="s">
        <v>69</v>
      </c>
      <c r="B4" s="128">
        <v>112</v>
      </c>
      <c r="C4" s="128">
        <v>165</v>
      </c>
      <c r="D4" s="129">
        <v>8.4</v>
      </c>
      <c r="E4" s="130">
        <v>12.3</v>
      </c>
      <c r="F4" s="131">
        <v>1339000</v>
      </c>
      <c r="G4" s="132"/>
      <c r="H4" s="133"/>
    </row>
    <row r="5" spans="1:8" ht="40" customHeight="1">
      <c r="A5" s="134" t="s">
        <v>187</v>
      </c>
      <c r="B5" s="135">
        <v>96</v>
      </c>
      <c r="C5" s="136">
        <f>SUM(C7:C17)</f>
        <v>165</v>
      </c>
      <c r="D5" s="137">
        <v>7.9</v>
      </c>
      <c r="E5" s="138">
        <f>C5/F5*100000</f>
        <v>13.560547846132984</v>
      </c>
      <c r="F5" s="139">
        <v>1216765</v>
      </c>
      <c r="G5" s="132"/>
    </row>
    <row r="6" spans="1:8" ht="40" customHeight="1">
      <c r="A6" s="140" t="s">
        <v>188</v>
      </c>
      <c r="B6" s="141">
        <v>16</v>
      </c>
      <c r="C6" s="142">
        <f>SUM(C18:C26)</f>
        <v>0</v>
      </c>
      <c r="D6" s="143">
        <v>13.1</v>
      </c>
      <c r="E6" s="144">
        <v>0</v>
      </c>
      <c r="F6" s="145">
        <v>122045</v>
      </c>
      <c r="G6" s="132"/>
    </row>
    <row r="7" spans="1:8" ht="40" customHeight="1">
      <c r="A7" s="134" t="s">
        <v>189</v>
      </c>
      <c r="B7" s="135">
        <v>30</v>
      </c>
      <c r="C7" s="146">
        <v>41</v>
      </c>
      <c r="D7" s="137">
        <f>B7/F7*100000</f>
        <v>5.8923005308962777</v>
      </c>
      <c r="E7" s="138">
        <f>C7/F7*100000</f>
        <v>8.0528107255582473</v>
      </c>
      <c r="F7" s="131">
        <v>509139</v>
      </c>
      <c r="G7" s="132"/>
    </row>
    <row r="8" spans="1:8" ht="40" customHeight="1">
      <c r="A8" s="134" t="s">
        <v>190</v>
      </c>
      <c r="B8" s="135">
        <v>16</v>
      </c>
      <c r="C8" s="146">
        <v>1</v>
      </c>
      <c r="D8" s="137">
        <f t="shared" ref="D8:D23" si="0">B8/F8*100000</f>
        <v>10.529363763194608</v>
      </c>
      <c r="E8" s="138">
        <f>C8/F8*100000</f>
        <v>0.658085235199663</v>
      </c>
      <c r="F8" s="139">
        <v>151956</v>
      </c>
      <c r="G8" s="132"/>
    </row>
    <row r="9" spans="1:8" ht="40" customHeight="1">
      <c r="A9" s="134" t="s">
        <v>191</v>
      </c>
      <c r="B9" s="204" t="s">
        <v>215</v>
      </c>
      <c r="C9" s="136">
        <v>41</v>
      </c>
      <c r="D9" s="137">
        <v>7</v>
      </c>
      <c r="E9" s="138">
        <f>C9/F9*100000</f>
        <v>57.273768613974802</v>
      </c>
      <c r="F9" s="139">
        <v>71586</v>
      </c>
      <c r="G9" s="132"/>
    </row>
    <row r="10" spans="1:8" ht="40" customHeight="1">
      <c r="A10" s="134" t="s">
        <v>192</v>
      </c>
      <c r="B10" s="204" t="s">
        <v>215</v>
      </c>
      <c r="C10" s="146">
        <v>0</v>
      </c>
      <c r="D10" s="137">
        <v>6.2</v>
      </c>
      <c r="E10" s="138">
        <v>0</v>
      </c>
      <c r="F10" s="139">
        <v>32238</v>
      </c>
      <c r="G10" s="132"/>
    </row>
    <row r="11" spans="1:8" ht="40" customHeight="1">
      <c r="A11" s="134" t="s">
        <v>193</v>
      </c>
      <c r="B11" s="135">
        <v>10</v>
      </c>
      <c r="C11" s="146">
        <v>61</v>
      </c>
      <c r="D11" s="137">
        <f t="shared" si="0"/>
        <v>8.5916557839026737</v>
      </c>
      <c r="E11" s="138">
        <f>C11/F11*100000</f>
        <v>52.40910028180631</v>
      </c>
      <c r="F11" s="139">
        <v>116392</v>
      </c>
      <c r="G11" s="132"/>
    </row>
    <row r="12" spans="1:8" ht="40" customHeight="1">
      <c r="A12" s="134" t="s">
        <v>194</v>
      </c>
      <c r="B12" s="204" t="s">
        <v>215</v>
      </c>
      <c r="C12" s="136">
        <v>0</v>
      </c>
      <c r="D12" s="137">
        <v>8.6</v>
      </c>
      <c r="E12" s="147">
        <v>0</v>
      </c>
      <c r="F12" s="139">
        <v>105020</v>
      </c>
      <c r="G12" s="132"/>
    </row>
    <row r="13" spans="1:8" ht="40" customHeight="1">
      <c r="A13" s="134" t="s">
        <v>195</v>
      </c>
      <c r="B13" s="204" t="s">
        <v>215</v>
      </c>
      <c r="C13" s="136">
        <v>2</v>
      </c>
      <c r="D13" s="137">
        <v>9.6999999999999993</v>
      </c>
      <c r="E13" s="138">
        <f>C13/F13*100000</f>
        <v>4.8542511104099413</v>
      </c>
      <c r="F13" s="139">
        <v>41201</v>
      </c>
      <c r="G13" s="132"/>
    </row>
    <row r="14" spans="1:8" ht="40" customHeight="1">
      <c r="A14" s="134" t="s">
        <v>196</v>
      </c>
      <c r="B14" s="204" t="s">
        <v>215</v>
      </c>
      <c r="C14" s="136">
        <v>0</v>
      </c>
      <c r="D14" s="137">
        <v>8.4</v>
      </c>
      <c r="E14" s="147">
        <v>0</v>
      </c>
      <c r="F14" s="139">
        <v>35508</v>
      </c>
      <c r="G14" s="132"/>
    </row>
    <row r="15" spans="1:8" ht="40" customHeight="1">
      <c r="A15" s="134" t="s">
        <v>197</v>
      </c>
      <c r="B15" s="204" t="s">
        <v>215</v>
      </c>
      <c r="C15" s="136">
        <v>7</v>
      </c>
      <c r="D15" s="137">
        <v>6</v>
      </c>
      <c r="E15" s="138">
        <f>C15/F15*100000</f>
        <v>8.3702020805930886</v>
      </c>
      <c r="F15" s="139">
        <v>83630</v>
      </c>
      <c r="G15" s="132"/>
    </row>
    <row r="16" spans="1:8" ht="40" customHeight="1">
      <c r="A16" s="134" t="s">
        <v>198</v>
      </c>
      <c r="B16" s="205" t="s">
        <v>215</v>
      </c>
      <c r="C16" s="136">
        <v>0</v>
      </c>
      <c r="D16" s="137">
        <v>22.3</v>
      </c>
      <c r="E16" s="138">
        <v>0</v>
      </c>
      <c r="F16" s="139">
        <v>35809</v>
      </c>
      <c r="G16" s="132"/>
    </row>
    <row r="17" spans="1:7" ht="40" customHeight="1">
      <c r="A17" s="134" t="s">
        <v>199</v>
      </c>
      <c r="B17" s="204" t="s">
        <v>215</v>
      </c>
      <c r="C17" s="148">
        <v>12</v>
      </c>
      <c r="D17" s="137">
        <v>11.7</v>
      </c>
      <c r="E17" s="138">
        <f>C17/F17*100000</f>
        <v>34.99970833576387</v>
      </c>
      <c r="F17" s="139">
        <v>34286</v>
      </c>
      <c r="G17" s="132"/>
    </row>
    <row r="18" spans="1:7" ht="40" customHeight="1">
      <c r="A18" s="149" t="s">
        <v>200</v>
      </c>
      <c r="B18" s="206" t="s">
        <v>215</v>
      </c>
      <c r="C18" s="142">
        <v>0</v>
      </c>
      <c r="D18" s="150">
        <v>15.2</v>
      </c>
      <c r="E18" s="151">
        <v>0</v>
      </c>
      <c r="F18" s="139">
        <v>6591</v>
      </c>
      <c r="G18" s="132"/>
    </row>
    <row r="19" spans="1:7" ht="40" customHeight="1">
      <c r="A19" s="152" t="s">
        <v>201</v>
      </c>
      <c r="B19" s="206" t="s">
        <v>215</v>
      </c>
      <c r="C19" s="153">
        <v>0</v>
      </c>
      <c r="D19" s="150">
        <v>13.4</v>
      </c>
      <c r="E19" s="151">
        <v>0</v>
      </c>
      <c r="F19" s="139">
        <v>7485</v>
      </c>
      <c r="G19" s="132"/>
    </row>
    <row r="20" spans="1:7" ht="40" customHeight="1">
      <c r="A20" s="154" t="s">
        <v>202</v>
      </c>
      <c r="B20" s="204" t="s">
        <v>215</v>
      </c>
      <c r="C20" s="136">
        <v>0</v>
      </c>
      <c r="D20" s="137">
        <v>6.7</v>
      </c>
      <c r="E20" s="147">
        <v>0</v>
      </c>
      <c r="F20" s="139">
        <v>29832</v>
      </c>
      <c r="G20" s="132"/>
    </row>
    <row r="21" spans="1:7" ht="40" customHeight="1">
      <c r="A21" s="154" t="s">
        <v>203</v>
      </c>
      <c r="B21" s="135">
        <v>0</v>
      </c>
      <c r="C21" s="142">
        <v>0</v>
      </c>
      <c r="D21" s="137">
        <f t="shared" si="0"/>
        <v>0</v>
      </c>
      <c r="E21" s="147">
        <v>0</v>
      </c>
      <c r="F21" s="139">
        <v>20652</v>
      </c>
      <c r="G21" s="132"/>
    </row>
    <row r="22" spans="1:7" ht="40" customHeight="1">
      <c r="A22" s="152" t="s">
        <v>204</v>
      </c>
      <c r="B22" s="206" t="s">
        <v>215</v>
      </c>
      <c r="C22" s="142">
        <v>0</v>
      </c>
      <c r="D22" s="150">
        <v>25.7</v>
      </c>
      <c r="E22" s="151">
        <v>0</v>
      </c>
      <c r="F22" s="139">
        <v>15565</v>
      </c>
      <c r="G22" s="132"/>
    </row>
    <row r="23" spans="1:7" ht="40" customHeight="1">
      <c r="A23" s="152" t="s">
        <v>205</v>
      </c>
      <c r="B23" s="208" t="s">
        <v>215</v>
      </c>
      <c r="C23" s="153">
        <v>0</v>
      </c>
      <c r="D23" s="150">
        <v>23.4</v>
      </c>
      <c r="E23" s="151">
        <v>0</v>
      </c>
      <c r="F23" s="139">
        <v>8540</v>
      </c>
      <c r="G23" s="132"/>
    </row>
    <row r="24" spans="1:7" ht="40" customHeight="1">
      <c r="A24" s="154" t="s">
        <v>206</v>
      </c>
      <c r="B24" s="135">
        <v>0</v>
      </c>
      <c r="C24" s="136">
        <v>0</v>
      </c>
      <c r="D24" s="137">
        <f>B24/F24*10000</f>
        <v>0</v>
      </c>
      <c r="E24" s="147">
        <v>0</v>
      </c>
      <c r="F24" s="139">
        <v>3797</v>
      </c>
      <c r="G24" s="132"/>
    </row>
    <row r="25" spans="1:7" ht="40" customHeight="1">
      <c r="A25" s="154" t="s">
        <v>207</v>
      </c>
      <c r="B25" s="204" t="s">
        <v>215</v>
      </c>
      <c r="C25" s="142">
        <v>0</v>
      </c>
      <c r="D25" s="155">
        <v>40.799999999999997</v>
      </c>
      <c r="E25" s="147">
        <v>0</v>
      </c>
      <c r="F25" s="139">
        <v>9800</v>
      </c>
      <c r="G25" s="132"/>
    </row>
    <row r="26" spans="1:7" ht="40" customHeight="1" thickBot="1">
      <c r="A26" s="156" t="s">
        <v>208</v>
      </c>
      <c r="B26" s="207" t="s">
        <v>215</v>
      </c>
      <c r="C26" s="142">
        <v>0</v>
      </c>
      <c r="D26" s="143">
        <v>10.1</v>
      </c>
      <c r="E26" s="157">
        <v>0</v>
      </c>
      <c r="F26" s="139">
        <v>19783</v>
      </c>
      <c r="G26" s="132"/>
    </row>
    <row r="27" spans="1:7" ht="40" customHeight="1" thickTop="1">
      <c r="A27" s="158" t="s">
        <v>209</v>
      </c>
      <c r="B27" s="159" t="str">
        <f>B15</f>
        <v>×</v>
      </c>
      <c r="C27" s="160">
        <f>C15</f>
        <v>7</v>
      </c>
      <c r="D27" s="161">
        <v>6</v>
      </c>
      <c r="E27" s="162">
        <f t="shared" ref="E27:E32" si="1">C27/F27*100000</f>
        <v>8.3702020805930886</v>
      </c>
      <c r="F27" s="139">
        <v>83630</v>
      </c>
      <c r="G27" s="132"/>
    </row>
    <row r="28" spans="1:7" ht="40" customHeight="1">
      <c r="A28" s="154" t="s">
        <v>210</v>
      </c>
      <c r="B28" s="163">
        <v>19</v>
      </c>
      <c r="C28" s="164">
        <f>C11+C12</f>
        <v>61</v>
      </c>
      <c r="D28" s="165">
        <f t="shared" ref="D25:D32" si="2">B28/F28*100000</f>
        <v>8.581287373764745</v>
      </c>
      <c r="E28" s="166">
        <f t="shared" si="1"/>
        <v>27.550448936823656</v>
      </c>
      <c r="F28" s="139">
        <v>221412</v>
      </c>
      <c r="G28" s="132"/>
    </row>
    <row r="29" spans="1:7" ht="40" customHeight="1">
      <c r="A29" s="154" t="s">
        <v>211</v>
      </c>
      <c r="B29" s="167">
        <v>17</v>
      </c>
      <c r="C29" s="164">
        <f>C8+C18</f>
        <v>1</v>
      </c>
      <c r="D29" s="165">
        <f t="shared" si="2"/>
        <v>10.722372545680461</v>
      </c>
      <c r="E29" s="166">
        <f t="shared" si="1"/>
        <v>0.63072779680473301</v>
      </c>
      <c r="F29" s="139">
        <v>158547</v>
      </c>
      <c r="G29" s="132"/>
    </row>
    <row r="30" spans="1:7" ht="40" customHeight="1">
      <c r="A30" s="154" t="s">
        <v>212</v>
      </c>
      <c r="B30" s="168">
        <v>40</v>
      </c>
      <c r="C30" s="164">
        <f>C7+C14+C17+C19+C20+C21</f>
        <v>53</v>
      </c>
      <c r="D30" s="165">
        <f t="shared" si="2"/>
        <v>6.2804010664121011</v>
      </c>
      <c r="E30" s="166">
        <f t="shared" si="1"/>
        <v>8.321531412996034</v>
      </c>
      <c r="F30" s="139">
        <v>636902</v>
      </c>
      <c r="G30" s="132"/>
    </row>
    <row r="31" spans="1:7" ht="40" customHeight="1">
      <c r="A31" s="154" t="s">
        <v>213</v>
      </c>
      <c r="B31" s="163">
        <v>20</v>
      </c>
      <c r="C31" s="164">
        <f>C10+C13+C16+C22+C23</f>
        <v>2</v>
      </c>
      <c r="D31" s="165">
        <f t="shared" si="2"/>
        <v>14.997787826295621</v>
      </c>
      <c r="E31" s="166">
        <f t="shared" si="1"/>
        <v>1.4997787826295621</v>
      </c>
      <c r="F31" s="139">
        <v>133353</v>
      </c>
      <c r="G31" s="132"/>
    </row>
    <row r="32" spans="1:7" ht="40" customHeight="1">
      <c r="A32" s="169" t="s">
        <v>214</v>
      </c>
      <c r="B32" s="170">
        <v>11</v>
      </c>
      <c r="C32" s="171">
        <f>C9+C24+C25+C26</f>
        <v>41</v>
      </c>
      <c r="D32" s="172">
        <f t="shared" si="2"/>
        <v>10.479583865251605</v>
      </c>
      <c r="E32" s="173">
        <f t="shared" si="1"/>
        <v>39.06026713411962</v>
      </c>
      <c r="F32" s="139">
        <v>104966</v>
      </c>
      <c r="G32" s="132"/>
    </row>
    <row r="33" spans="2:5">
      <c r="B33" s="174"/>
      <c r="C33" s="174"/>
      <c r="D33" s="174"/>
      <c r="E33" s="174"/>
    </row>
  </sheetData>
  <mergeCells count="3">
    <mergeCell ref="A2:A3"/>
    <mergeCell ref="B2:C2"/>
    <mergeCell ref="D2:E2"/>
  </mergeCells>
  <phoneticPr fontId="2"/>
  <printOptions horizontalCentered="1"/>
  <pageMargins left="0.78740157480314965" right="0.78740157480314965" top="0.59055118110236227" bottom="0.59055118110236227" header="0" footer="0"/>
  <pageSetup paperSize="9" scale="6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１表</vt:lpstr>
      <vt:lpstr>２表</vt:lpstr>
      <vt:lpstr>３表</vt:lpstr>
      <vt:lpstr>４表</vt:lpstr>
      <vt:lpstr>５表</vt:lpstr>
      <vt:lpstr>'１表'!Print_Area</vt:lpstr>
      <vt:lpstr>'２表'!Print_Area</vt:lpstr>
      <vt:lpstr>'３表'!Print_Area</vt:lpstr>
      <vt:lpstr>'５表'!Print_Area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2024-12-03T01:09:53Z</cp:lastPrinted>
  <dcterms:created xsi:type="dcterms:W3CDTF">2024-11-25T07:05:13Z</dcterms:created>
  <dcterms:modified xsi:type="dcterms:W3CDTF">2025-08-05T02:44:40Z</dcterms:modified>
</cp:coreProperties>
</file>