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6章\"/>
    </mc:Choice>
  </mc:AlternateContent>
  <xr:revisionPtr revIDLastSave="0" documentId="8_{F791A0B7-89D9-49A9-BED5-FD79DB32BEE8}" xr6:coauthVersionLast="47" xr6:coauthVersionMax="47" xr10:uidLastSave="{00000000-0000-0000-0000-000000000000}"/>
  <bookViews>
    <workbookView xWindow="-110" yWindow="-110" windowWidth="19420" windowHeight="10300" xr2:uid="{55CBF625-F68E-4BB5-AD99-15649EC91E14}"/>
  </bookViews>
  <sheets>
    <sheet name="１表" sheetId="1" r:id="rId1"/>
    <sheet name="２表" sheetId="2" r:id="rId2"/>
    <sheet name="２表保健所" sheetId="3" r:id="rId3"/>
    <sheet name="３表" sheetId="4" r:id="rId4"/>
    <sheet name="４表" sheetId="5" r:id="rId5"/>
    <sheet name="５表" sheetId="6" r:id="rId6"/>
    <sheet name="６表" sheetId="7" r:id="rId7"/>
    <sheet name="７表" sheetId="8" r:id="rId8"/>
    <sheet name="８表" sheetId="9" r:id="rId9"/>
  </sheets>
  <definedNames>
    <definedName name="_xlnm.Print_Area" localSheetId="0">'１表'!$A$1:$F$36</definedName>
    <definedName name="_xlnm.Print_Area" localSheetId="1">'２表'!$A$1:$I$35</definedName>
    <definedName name="_xlnm.Print_Area" localSheetId="3">'３表'!$A$1:$U$34</definedName>
    <definedName name="_xlnm.Print_Area" localSheetId="4">'４表'!$A$1:$N$33</definedName>
    <definedName name="_xlnm.Print_Area" localSheetId="5">'５表'!$A$1:$M$35</definedName>
    <definedName name="_xlnm.Print_Area" localSheetId="6">'６表'!$A$1:$J$35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35" i="9" l="1"/>
  <c r="DG35" i="9"/>
  <c r="DF35" i="9"/>
  <c r="DE35" i="9"/>
  <c r="DD35" i="9"/>
  <c r="DC35" i="9"/>
  <c r="DB35" i="9"/>
  <c r="DA35" i="9"/>
  <c r="CZ35" i="9"/>
  <c r="CY35" i="9"/>
  <c r="CX35" i="9"/>
  <c r="CW35" i="9"/>
  <c r="CU35" i="9"/>
  <c r="CT35" i="9"/>
  <c r="CS35" i="9"/>
  <c r="CR35" i="9"/>
  <c r="CQ35" i="9"/>
  <c r="CP35" i="9"/>
  <c r="CO35" i="9"/>
  <c r="CN35" i="9"/>
  <c r="CM35" i="9"/>
  <c r="CL35" i="9"/>
  <c r="CK35" i="9"/>
  <c r="CJ35" i="9"/>
  <c r="CH35" i="9"/>
  <c r="CG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K35" i="9"/>
  <c r="BJ35" i="9"/>
  <c r="BI35" i="9"/>
  <c r="BH35" i="9"/>
  <c r="BG35" i="9"/>
  <c r="BF35" i="9"/>
  <c r="BE35" i="9"/>
  <c r="BD35" i="9"/>
  <c r="BB35" i="9"/>
  <c r="BA35" i="9"/>
  <c r="AZ35" i="9"/>
  <c r="AY35" i="9"/>
  <c r="AX35" i="9"/>
  <c r="AW35" i="9"/>
  <c r="AV35" i="9"/>
  <c r="AU35" i="9"/>
  <c r="AS35" i="9"/>
  <c r="AR35" i="9"/>
  <c r="AQ35" i="9"/>
  <c r="AP35" i="9"/>
  <c r="AO35" i="9"/>
  <c r="AN35" i="9"/>
  <c r="AM35" i="9"/>
  <c r="AL35" i="9"/>
  <c r="AJ35" i="9"/>
  <c r="AI35" i="9"/>
  <c r="AH35" i="9"/>
  <c r="AG35" i="9"/>
  <c r="AF35" i="9"/>
  <c r="AE35" i="9"/>
  <c r="AD35" i="9"/>
  <c r="AC35" i="9"/>
  <c r="AA35" i="9"/>
  <c r="Z35" i="9"/>
  <c r="Y35" i="9"/>
  <c r="X35" i="9"/>
  <c r="W35" i="9"/>
  <c r="V35" i="9"/>
  <c r="U35" i="9"/>
  <c r="T35" i="9"/>
  <c r="R35" i="9"/>
  <c r="Q35" i="9"/>
  <c r="P35" i="9"/>
  <c r="O35" i="9"/>
  <c r="N35" i="9"/>
  <c r="M35" i="9"/>
  <c r="L35" i="9"/>
  <c r="K35" i="9"/>
  <c r="I35" i="9"/>
  <c r="H35" i="9"/>
  <c r="G35" i="9"/>
  <c r="F35" i="9"/>
  <c r="E35" i="9"/>
  <c r="D35" i="9"/>
  <c r="C35" i="9"/>
  <c r="B35" i="9"/>
  <c r="DH34" i="9"/>
  <c r="DG34" i="9"/>
  <c r="DF34" i="9"/>
  <c r="DE34" i="9"/>
  <c r="DD34" i="9"/>
  <c r="DC34" i="9"/>
  <c r="DB34" i="9"/>
  <c r="DA34" i="9"/>
  <c r="CZ34" i="9"/>
  <c r="CY34" i="9"/>
  <c r="CX34" i="9"/>
  <c r="CW34" i="9"/>
  <c r="CU34" i="9"/>
  <c r="CT34" i="9"/>
  <c r="CS34" i="9"/>
  <c r="CR34" i="9"/>
  <c r="CQ34" i="9"/>
  <c r="CP34" i="9"/>
  <c r="CO34" i="9"/>
  <c r="CN34" i="9"/>
  <c r="CM34" i="9"/>
  <c r="CL34" i="9"/>
  <c r="CK34" i="9"/>
  <c r="CJ34" i="9"/>
  <c r="CH34" i="9"/>
  <c r="CG34" i="9"/>
  <c r="CF34" i="9"/>
  <c r="CE34" i="9"/>
  <c r="CD34" i="9"/>
  <c r="CC34" i="9"/>
  <c r="CB34" i="9"/>
  <c r="CA34" i="9"/>
  <c r="BZ34" i="9"/>
  <c r="BY34" i="9"/>
  <c r="BX34" i="9"/>
  <c r="BW34" i="9"/>
  <c r="BV34" i="9"/>
  <c r="BU34" i="9"/>
  <c r="BT34" i="9"/>
  <c r="BS34" i="9"/>
  <c r="BR34" i="9"/>
  <c r="BQ34" i="9"/>
  <c r="BP34" i="9"/>
  <c r="BO34" i="9"/>
  <c r="BN34" i="9"/>
  <c r="BM34" i="9"/>
  <c r="BK34" i="9"/>
  <c r="BJ34" i="9"/>
  <c r="BI34" i="9"/>
  <c r="BH34" i="9"/>
  <c r="BG34" i="9"/>
  <c r="BF34" i="9"/>
  <c r="BE34" i="9"/>
  <c r="BD34" i="9"/>
  <c r="BB34" i="9"/>
  <c r="BA34" i="9"/>
  <c r="AZ34" i="9"/>
  <c r="AY34" i="9"/>
  <c r="AX34" i="9"/>
  <c r="AW34" i="9"/>
  <c r="AV34" i="9"/>
  <c r="AU34" i="9"/>
  <c r="AS34" i="9"/>
  <c r="AR34" i="9"/>
  <c r="AQ34" i="9"/>
  <c r="AP34" i="9"/>
  <c r="AO34" i="9"/>
  <c r="AN34" i="9"/>
  <c r="AM34" i="9"/>
  <c r="AL34" i="9"/>
  <c r="AJ34" i="9"/>
  <c r="AI34" i="9"/>
  <c r="AH34" i="9"/>
  <c r="AG34" i="9"/>
  <c r="AF34" i="9"/>
  <c r="AE34" i="9"/>
  <c r="AD34" i="9"/>
  <c r="AC34" i="9"/>
  <c r="AA34" i="9"/>
  <c r="Z34" i="9"/>
  <c r="Y34" i="9"/>
  <c r="X34" i="9"/>
  <c r="W34" i="9"/>
  <c r="V34" i="9"/>
  <c r="U34" i="9"/>
  <c r="T34" i="9"/>
  <c r="R34" i="9"/>
  <c r="Q34" i="9"/>
  <c r="P34" i="9"/>
  <c r="O34" i="9"/>
  <c r="N34" i="9"/>
  <c r="M34" i="9"/>
  <c r="L34" i="9"/>
  <c r="K34" i="9"/>
  <c r="I34" i="9"/>
  <c r="H34" i="9"/>
  <c r="G34" i="9"/>
  <c r="F34" i="9"/>
  <c r="E34" i="9"/>
  <c r="D34" i="9"/>
  <c r="C34" i="9"/>
  <c r="B34" i="9"/>
  <c r="DH33" i="9"/>
  <c r="DG33" i="9"/>
  <c r="DF33" i="9"/>
  <c r="DE33" i="9"/>
  <c r="DD33" i="9"/>
  <c r="DC33" i="9"/>
  <c r="DB33" i="9"/>
  <c r="DA33" i="9"/>
  <c r="CZ33" i="9"/>
  <c r="CY33" i="9"/>
  <c r="CX33" i="9"/>
  <c r="CW33" i="9"/>
  <c r="CU33" i="9"/>
  <c r="CT33" i="9"/>
  <c r="CS33" i="9"/>
  <c r="CR33" i="9"/>
  <c r="CQ33" i="9"/>
  <c r="CP33" i="9"/>
  <c r="CO33" i="9"/>
  <c r="CN33" i="9"/>
  <c r="CM33" i="9"/>
  <c r="CL33" i="9"/>
  <c r="CK33" i="9"/>
  <c r="CJ33" i="9"/>
  <c r="CH33" i="9"/>
  <c r="CG33" i="9"/>
  <c r="CF33" i="9"/>
  <c r="CE33" i="9"/>
  <c r="CD33" i="9"/>
  <c r="CC33" i="9"/>
  <c r="CB33" i="9"/>
  <c r="CA33" i="9"/>
  <c r="BZ33" i="9"/>
  <c r="BY33" i="9"/>
  <c r="BX33" i="9"/>
  <c r="BW33" i="9"/>
  <c r="BV33" i="9"/>
  <c r="BU33" i="9"/>
  <c r="BT33" i="9"/>
  <c r="BS33" i="9"/>
  <c r="BR33" i="9"/>
  <c r="BQ33" i="9"/>
  <c r="BP33" i="9"/>
  <c r="BO33" i="9"/>
  <c r="BN33" i="9"/>
  <c r="BM33" i="9"/>
  <c r="BK33" i="9"/>
  <c r="BJ33" i="9"/>
  <c r="BI33" i="9"/>
  <c r="BH33" i="9"/>
  <c r="BG33" i="9"/>
  <c r="BF33" i="9"/>
  <c r="BE33" i="9"/>
  <c r="BD33" i="9"/>
  <c r="BB33" i="9"/>
  <c r="BA33" i="9"/>
  <c r="AZ33" i="9"/>
  <c r="AY33" i="9"/>
  <c r="AX33" i="9"/>
  <c r="AW33" i="9"/>
  <c r="AV33" i="9"/>
  <c r="AU33" i="9"/>
  <c r="AS33" i="9"/>
  <c r="AR33" i="9"/>
  <c r="AQ33" i="9"/>
  <c r="AP33" i="9"/>
  <c r="AO33" i="9"/>
  <c r="AN33" i="9"/>
  <c r="AM33" i="9"/>
  <c r="AL33" i="9"/>
  <c r="AJ33" i="9"/>
  <c r="AI33" i="9"/>
  <c r="AH33" i="9"/>
  <c r="AG33" i="9"/>
  <c r="AF33" i="9"/>
  <c r="AE33" i="9"/>
  <c r="AD33" i="9"/>
  <c r="AC33" i="9"/>
  <c r="AA33" i="9"/>
  <c r="Z33" i="9"/>
  <c r="Y33" i="9"/>
  <c r="X33" i="9"/>
  <c r="W33" i="9"/>
  <c r="V33" i="9"/>
  <c r="U33" i="9"/>
  <c r="T33" i="9"/>
  <c r="R33" i="9"/>
  <c r="Q33" i="9"/>
  <c r="P33" i="9"/>
  <c r="O33" i="9"/>
  <c r="N33" i="9"/>
  <c r="M33" i="9"/>
  <c r="L33" i="9"/>
  <c r="K33" i="9"/>
  <c r="I33" i="9"/>
  <c r="H33" i="9"/>
  <c r="G33" i="9"/>
  <c r="F33" i="9"/>
  <c r="E33" i="9"/>
  <c r="D33" i="9"/>
  <c r="C33" i="9"/>
  <c r="B33" i="9"/>
  <c r="DH32" i="9"/>
  <c r="DG32" i="9"/>
  <c r="DF32" i="9"/>
  <c r="DE32" i="9"/>
  <c r="DD32" i="9"/>
  <c r="DC32" i="9"/>
  <c r="DB32" i="9"/>
  <c r="DA32" i="9"/>
  <c r="CZ32" i="9"/>
  <c r="CY32" i="9"/>
  <c r="CX32" i="9"/>
  <c r="CW32" i="9"/>
  <c r="CU32" i="9"/>
  <c r="CT32" i="9"/>
  <c r="CS32" i="9"/>
  <c r="CR32" i="9"/>
  <c r="CQ32" i="9"/>
  <c r="CP32" i="9"/>
  <c r="CO32" i="9"/>
  <c r="CN32" i="9"/>
  <c r="CM32" i="9"/>
  <c r="CL32" i="9"/>
  <c r="CK32" i="9"/>
  <c r="CJ32" i="9"/>
  <c r="CH32" i="9"/>
  <c r="CG32" i="9"/>
  <c r="CF32" i="9"/>
  <c r="CE32" i="9"/>
  <c r="CD32" i="9"/>
  <c r="CC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K32" i="9"/>
  <c r="BJ32" i="9"/>
  <c r="BI32" i="9"/>
  <c r="BH32" i="9"/>
  <c r="BG32" i="9"/>
  <c r="BF32" i="9"/>
  <c r="BE32" i="9"/>
  <c r="BD32" i="9"/>
  <c r="BB32" i="9"/>
  <c r="BA32" i="9"/>
  <c r="AZ32" i="9"/>
  <c r="AY32" i="9"/>
  <c r="AX32" i="9"/>
  <c r="AW32" i="9"/>
  <c r="AV32" i="9"/>
  <c r="AU32" i="9"/>
  <c r="AS32" i="9"/>
  <c r="AR32" i="9"/>
  <c r="AQ32" i="9"/>
  <c r="AP32" i="9"/>
  <c r="AO32" i="9"/>
  <c r="AN32" i="9"/>
  <c r="AM32" i="9"/>
  <c r="AL32" i="9"/>
  <c r="AJ32" i="9"/>
  <c r="AI32" i="9"/>
  <c r="AH32" i="9"/>
  <c r="AG32" i="9"/>
  <c r="AF32" i="9"/>
  <c r="AE32" i="9"/>
  <c r="AD32" i="9"/>
  <c r="AC32" i="9"/>
  <c r="AA32" i="9"/>
  <c r="Z32" i="9"/>
  <c r="Y32" i="9"/>
  <c r="X32" i="9"/>
  <c r="W32" i="9"/>
  <c r="V32" i="9"/>
  <c r="U32" i="9"/>
  <c r="T32" i="9"/>
  <c r="R32" i="9"/>
  <c r="Q32" i="9"/>
  <c r="P32" i="9"/>
  <c r="O32" i="9"/>
  <c r="N32" i="9"/>
  <c r="M32" i="9"/>
  <c r="L32" i="9"/>
  <c r="K32" i="9"/>
  <c r="I32" i="9"/>
  <c r="H32" i="9"/>
  <c r="G32" i="9"/>
  <c r="F32" i="9"/>
  <c r="E32" i="9"/>
  <c r="D32" i="9"/>
  <c r="C32" i="9"/>
  <c r="B32" i="9"/>
  <c r="DH31" i="9"/>
  <c r="DG31" i="9"/>
  <c r="DF31" i="9"/>
  <c r="DE31" i="9"/>
  <c r="DD31" i="9"/>
  <c r="DC31" i="9"/>
  <c r="DB31" i="9"/>
  <c r="DA31" i="9"/>
  <c r="CZ31" i="9"/>
  <c r="CY31" i="9"/>
  <c r="CX31" i="9"/>
  <c r="CW31" i="9"/>
  <c r="CU31" i="9"/>
  <c r="CT31" i="9"/>
  <c r="CS31" i="9"/>
  <c r="CR31" i="9"/>
  <c r="CQ31" i="9"/>
  <c r="CP31" i="9"/>
  <c r="CO31" i="9"/>
  <c r="CN31" i="9"/>
  <c r="CM31" i="9"/>
  <c r="CL31" i="9"/>
  <c r="CK31" i="9"/>
  <c r="CJ31" i="9"/>
  <c r="CH31" i="9"/>
  <c r="CG31" i="9"/>
  <c r="CF31" i="9"/>
  <c r="CE31" i="9"/>
  <c r="CD31" i="9"/>
  <c r="CC31" i="9"/>
  <c r="CB31" i="9"/>
  <c r="CA31" i="9"/>
  <c r="BZ31" i="9"/>
  <c r="BY31" i="9"/>
  <c r="BX31" i="9"/>
  <c r="BW31" i="9"/>
  <c r="BV31" i="9"/>
  <c r="BU31" i="9"/>
  <c r="BT31" i="9"/>
  <c r="BS31" i="9"/>
  <c r="BR31" i="9"/>
  <c r="BQ31" i="9"/>
  <c r="BP31" i="9"/>
  <c r="BO31" i="9"/>
  <c r="BN31" i="9"/>
  <c r="BM31" i="9"/>
  <c r="BK31" i="9"/>
  <c r="BJ31" i="9"/>
  <c r="BI31" i="9"/>
  <c r="BH31" i="9"/>
  <c r="BG31" i="9"/>
  <c r="BF31" i="9"/>
  <c r="BE31" i="9"/>
  <c r="BD31" i="9"/>
  <c r="BB31" i="9"/>
  <c r="BA31" i="9"/>
  <c r="AZ31" i="9"/>
  <c r="AY31" i="9"/>
  <c r="AX31" i="9"/>
  <c r="AW31" i="9"/>
  <c r="AV31" i="9"/>
  <c r="AU31" i="9"/>
  <c r="AS31" i="9"/>
  <c r="AR31" i="9"/>
  <c r="AQ31" i="9"/>
  <c r="AP31" i="9"/>
  <c r="AO31" i="9"/>
  <c r="AN31" i="9"/>
  <c r="AM31" i="9"/>
  <c r="AL31" i="9"/>
  <c r="AJ31" i="9"/>
  <c r="AI31" i="9"/>
  <c r="AH31" i="9"/>
  <c r="AG31" i="9"/>
  <c r="AF31" i="9"/>
  <c r="AE31" i="9"/>
  <c r="AD31" i="9"/>
  <c r="AC31" i="9"/>
  <c r="AA31" i="9"/>
  <c r="Z31" i="9"/>
  <c r="Y31" i="9"/>
  <c r="X31" i="9"/>
  <c r="W31" i="9"/>
  <c r="V31" i="9"/>
  <c r="U31" i="9"/>
  <c r="T31" i="9"/>
  <c r="R31" i="9"/>
  <c r="Q31" i="9"/>
  <c r="P31" i="9"/>
  <c r="O31" i="9"/>
  <c r="N31" i="9"/>
  <c r="M31" i="9"/>
  <c r="L31" i="9"/>
  <c r="K31" i="9"/>
  <c r="I31" i="9"/>
  <c r="H31" i="9"/>
  <c r="G31" i="9"/>
  <c r="F31" i="9"/>
  <c r="E31" i="9"/>
  <c r="D31" i="9"/>
  <c r="C31" i="9"/>
  <c r="B31" i="9"/>
  <c r="DH30" i="9"/>
  <c r="DG30" i="9"/>
  <c r="DF30" i="9"/>
  <c r="DE30" i="9"/>
  <c r="DD30" i="9"/>
  <c r="DC30" i="9"/>
  <c r="DB30" i="9"/>
  <c r="DA30" i="9"/>
  <c r="CZ30" i="9"/>
  <c r="CY30" i="9"/>
  <c r="CX30" i="9"/>
  <c r="CW30" i="9"/>
  <c r="CU30" i="9"/>
  <c r="CT30" i="9"/>
  <c r="CS30" i="9"/>
  <c r="CR30" i="9"/>
  <c r="CQ30" i="9"/>
  <c r="CP30" i="9"/>
  <c r="CO30" i="9"/>
  <c r="CN30" i="9"/>
  <c r="CM30" i="9"/>
  <c r="CL30" i="9"/>
  <c r="CK30" i="9"/>
  <c r="CJ30" i="9"/>
  <c r="CH30" i="9"/>
  <c r="CG30" i="9"/>
  <c r="CF30" i="9"/>
  <c r="CE30" i="9"/>
  <c r="CD30" i="9"/>
  <c r="CC30" i="9"/>
  <c r="CB30" i="9"/>
  <c r="CA30" i="9"/>
  <c r="BZ30" i="9"/>
  <c r="BY30" i="9"/>
  <c r="BX30" i="9"/>
  <c r="BW30" i="9"/>
  <c r="BV30" i="9"/>
  <c r="BU30" i="9"/>
  <c r="BT30" i="9"/>
  <c r="BS30" i="9"/>
  <c r="BR30" i="9"/>
  <c r="BQ30" i="9"/>
  <c r="BP30" i="9"/>
  <c r="BO30" i="9"/>
  <c r="BN30" i="9"/>
  <c r="BM30" i="9"/>
  <c r="BK30" i="9"/>
  <c r="BJ30" i="9"/>
  <c r="BI30" i="9"/>
  <c r="BH30" i="9"/>
  <c r="BG30" i="9"/>
  <c r="BF30" i="9"/>
  <c r="BE30" i="9"/>
  <c r="BD30" i="9"/>
  <c r="BB30" i="9"/>
  <c r="BA30" i="9"/>
  <c r="AZ30" i="9"/>
  <c r="AY30" i="9"/>
  <c r="AX30" i="9"/>
  <c r="AW30" i="9"/>
  <c r="AV30" i="9"/>
  <c r="AU30" i="9"/>
  <c r="AS30" i="9"/>
  <c r="AR30" i="9"/>
  <c r="AQ30" i="9"/>
  <c r="AP30" i="9"/>
  <c r="AO30" i="9"/>
  <c r="AN30" i="9"/>
  <c r="AM30" i="9"/>
  <c r="AL30" i="9"/>
  <c r="AJ30" i="9"/>
  <c r="AI30" i="9"/>
  <c r="AH30" i="9"/>
  <c r="AG30" i="9"/>
  <c r="AF30" i="9"/>
  <c r="AE30" i="9"/>
  <c r="AD30" i="9"/>
  <c r="AC30" i="9"/>
  <c r="AA30" i="9"/>
  <c r="Z30" i="9"/>
  <c r="Y30" i="9"/>
  <c r="X30" i="9"/>
  <c r="W30" i="9"/>
  <c r="V30" i="9"/>
  <c r="U30" i="9"/>
  <c r="T30" i="9"/>
  <c r="R30" i="9"/>
  <c r="Q30" i="9"/>
  <c r="P30" i="9"/>
  <c r="O30" i="9"/>
  <c r="N30" i="9"/>
  <c r="M30" i="9"/>
  <c r="L30" i="9"/>
  <c r="K30" i="9"/>
  <c r="I30" i="9"/>
  <c r="H30" i="9"/>
  <c r="G30" i="9"/>
  <c r="F30" i="9"/>
  <c r="E30" i="9"/>
  <c r="D30" i="9"/>
  <c r="C30" i="9"/>
  <c r="B30" i="9"/>
  <c r="DH9" i="9"/>
  <c r="DG9" i="9"/>
  <c r="DF9" i="9"/>
  <c r="DE9" i="9"/>
  <c r="DD9" i="9"/>
  <c r="DC9" i="9"/>
  <c r="DB9" i="9"/>
  <c r="DA9" i="9"/>
  <c r="CZ9" i="9"/>
  <c r="CY9" i="9"/>
  <c r="CX9" i="9"/>
  <c r="CW9" i="9"/>
  <c r="CU9" i="9"/>
  <c r="CT9" i="9"/>
  <c r="CS9" i="9"/>
  <c r="CR9" i="9"/>
  <c r="CQ9" i="9"/>
  <c r="CP9" i="9"/>
  <c r="CO9" i="9"/>
  <c r="CN9" i="9"/>
  <c r="CM9" i="9"/>
  <c r="CL9" i="9"/>
  <c r="CK9" i="9"/>
  <c r="CJ9" i="9"/>
  <c r="CH9" i="9"/>
  <c r="CG9" i="9"/>
  <c r="CF9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K9" i="9"/>
  <c r="BJ9" i="9"/>
  <c r="BI9" i="9"/>
  <c r="BH9" i="9"/>
  <c r="BG9" i="9"/>
  <c r="BF9" i="9"/>
  <c r="BE9" i="9"/>
  <c r="BD9" i="9"/>
  <c r="BB9" i="9"/>
  <c r="BA9" i="9"/>
  <c r="AZ9" i="9"/>
  <c r="AY9" i="9"/>
  <c r="AX9" i="9"/>
  <c r="AW9" i="9"/>
  <c r="AV9" i="9"/>
  <c r="AU9" i="9"/>
  <c r="AS9" i="9"/>
  <c r="AR9" i="9"/>
  <c r="AQ9" i="9"/>
  <c r="AP9" i="9"/>
  <c r="AO9" i="9"/>
  <c r="AN9" i="9"/>
  <c r="AM9" i="9"/>
  <c r="AL9" i="9"/>
  <c r="AJ9" i="9"/>
  <c r="AI9" i="9"/>
  <c r="AH9" i="9"/>
  <c r="AG9" i="9"/>
  <c r="AF9" i="9"/>
  <c r="AE9" i="9"/>
  <c r="AD9" i="9"/>
  <c r="AC9" i="9"/>
  <c r="AA9" i="9"/>
  <c r="Z9" i="9"/>
  <c r="Y9" i="9"/>
  <c r="X9" i="9"/>
  <c r="W9" i="9"/>
  <c r="V9" i="9"/>
  <c r="U9" i="9"/>
  <c r="T9" i="9"/>
  <c r="R9" i="9"/>
  <c r="Q9" i="9"/>
  <c r="P9" i="9"/>
  <c r="O9" i="9"/>
  <c r="N9" i="9"/>
  <c r="M9" i="9"/>
  <c r="L9" i="9"/>
  <c r="K9" i="9"/>
  <c r="I9" i="9"/>
  <c r="H9" i="9"/>
  <c r="G9" i="9"/>
  <c r="F9" i="9"/>
  <c r="E9" i="9"/>
  <c r="D9" i="9"/>
  <c r="C9" i="9"/>
  <c r="B9" i="9"/>
  <c r="DH8" i="9"/>
  <c r="DH7" i="9" s="1"/>
  <c r="DG8" i="9"/>
  <c r="DG7" i="9" s="1"/>
  <c r="DF8" i="9"/>
  <c r="DF7" i="9" s="1"/>
  <c r="DE8" i="9"/>
  <c r="DE7" i="9" s="1"/>
  <c r="DD8" i="9"/>
  <c r="DD7" i="9" s="1"/>
  <c r="DC8" i="9"/>
  <c r="DC7" i="9" s="1"/>
  <c r="DB8" i="9"/>
  <c r="DA8" i="9"/>
  <c r="CZ8" i="9"/>
  <c r="CY8" i="9"/>
  <c r="CX8" i="9"/>
  <c r="CW8" i="9"/>
  <c r="CU8" i="9"/>
  <c r="CT8" i="9"/>
  <c r="CT7" i="9" s="1"/>
  <c r="CS8" i="9"/>
  <c r="CS7" i="9" s="1"/>
  <c r="CR8" i="9"/>
  <c r="CR7" i="9" s="1"/>
  <c r="CQ8" i="9"/>
  <c r="CQ7" i="9" s="1"/>
  <c r="CP8" i="9"/>
  <c r="CP7" i="9" s="1"/>
  <c r="CO8" i="9"/>
  <c r="CN8" i="9"/>
  <c r="CM8" i="9"/>
  <c r="CL8" i="9"/>
  <c r="CK8" i="9"/>
  <c r="CJ8" i="9"/>
  <c r="CH8" i="9"/>
  <c r="CG8" i="9"/>
  <c r="CG7" i="9" s="1"/>
  <c r="CF8" i="9"/>
  <c r="CF7" i="9" s="1"/>
  <c r="CE8" i="9"/>
  <c r="CE7" i="9" s="1"/>
  <c r="CD8" i="9"/>
  <c r="CD7" i="9" s="1"/>
  <c r="CC8" i="9"/>
  <c r="CC7" i="9" s="1"/>
  <c r="CB8" i="9"/>
  <c r="CA8" i="9"/>
  <c r="BZ8" i="9"/>
  <c r="BY8" i="9"/>
  <c r="BX8" i="9"/>
  <c r="BW8" i="9"/>
  <c r="BV8" i="9"/>
  <c r="BU8" i="9"/>
  <c r="BU7" i="9" s="1"/>
  <c r="BT8" i="9"/>
  <c r="BT7" i="9" s="1"/>
  <c r="BS8" i="9"/>
  <c r="BS7" i="9" s="1"/>
  <c r="BR8" i="9"/>
  <c r="BR7" i="9" s="1"/>
  <c r="BQ8" i="9"/>
  <c r="BQ7" i="9" s="1"/>
  <c r="BP8" i="9"/>
  <c r="BO8" i="9"/>
  <c r="BN8" i="9"/>
  <c r="BM8" i="9"/>
  <c r="BK8" i="9"/>
  <c r="BJ8" i="9"/>
  <c r="BI8" i="9"/>
  <c r="BH8" i="9"/>
  <c r="BH7" i="9" s="1"/>
  <c r="BG8" i="9"/>
  <c r="BG7" i="9" s="1"/>
  <c r="BF8" i="9"/>
  <c r="BF7" i="9" s="1"/>
  <c r="BE8" i="9"/>
  <c r="BE7" i="9" s="1"/>
  <c r="BD8" i="9"/>
  <c r="BD7" i="9" s="1"/>
  <c r="BB8" i="9"/>
  <c r="BA8" i="9"/>
  <c r="AZ8" i="9"/>
  <c r="AY8" i="9"/>
  <c r="AX8" i="9"/>
  <c r="AW8" i="9"/>
  <c r="AV8" i="9"/>
  <c r="AU8" i="9"/>
  <c r="AU7" i="9" s="1"/>
  <c r="AS8" i="9"/>
  <c r="AS7" i="9" s="1"/>
  <c r="AR8" i="9"/>
  <c r="AR7" i="9" s="1"/>
  <c r="AQ8" i="9"/>
  <c r="AQ7" i="9" s="1"/>
  <c r="AP8" i="9"/>
  <c r="AP7" i="9" s="1"/>
  <c r="AO8" i="9"/>
  <c r="AN8" i="9"/>
  <c r="AM8" i="9"/>
  <c r="AL8" i="9"/>
  <c r="AJ8" i="9"/>
  <c r="AI8" i="9"/>
  <c r="AH8" i="9"/>
  <c r="AG8" i="9"/>
  <c r="AG7" i="9" s="1"/>
  <c r="AF8" i="9"/>
  <c r="AF7" i="9" s="1"/>
  <c r="AE8" i="9"/>
  <c r="AE7" i="9" s="1"/>
  <c r="AD8" i="9"/>
  <c r="AD7" i="9" s="1"/>
  <c r="AC8" i="9"/>
  <c r="AC7" i="9" s="1"/>
  <c r="AA8" i="9"/>
  <c r="Z8" i="9"/>
  <c r="Y8" i="9"/>
  <c r="X8" i="9"/>
  <c r="W8" i="9"/>
  <c r="V8" i="9"/>
  <c r="U8" i="9"/>
  <c r="T8" i="9"/>
  <c r="T7" i="9" s="1"/>
  <c r="R8" i="9"/>
  <c r="R7" i="9" s="1"/>
  <c r="Q8" i="9"/>
  <c r="Q7" i="9" s="1"/>
  <c r="P8" i="9"/>
  <c r="P7" i="9" s="1"/>
  <c r="O8" i="9"/>
  <c r="O7" i="9" s="1"/>
  <c r="N8" i="9"/>
  <c r="M8" i="9"/>
  <c r="L8" i="9"/>
  <c r="K8" i="9"/>
  <c r="I8" i="9"/>
  <c r="H8" i="9"/>
  <c r="G8" i="9"/>
  <c r="F8" i="9"/>
  <c r="F7" i="9" s="1"/>
  <c r="E8" i="9"/>
  <c r="E7" i="9" s="1"/>
  <c r="D8" i="9"/>
  <c r="D7" i="9" s="1"/>
  <c r="C8" i="9"/>
  <c r="C7" i="9" s="1"/>
  <c r="B8" i="9"/>
  <c r="B7" i="9" s="1"/>
  <c r="DB7" i="9"/>
  <c r="DA7" i="9"/>
  <c r="CZ7" i="9"/>
  <c r="CY7" i="9"/>
  <c r="CX7" i="9"/>
  <c r="CW7" i="9"/>
  <c r="CU7" i="9"/>
  <c r="CO7" i="9"/>
  <c r="CN7" i="9"/>
  <c r="CM7" i="9"/>
  <c r="CL7" i="9"/>
  <c r="CK7" i="9"/>
  <c r="CJ7" i="9"/>
  <c r="CH7" i="9"/>
  <c r="CB7" i="9"/>
  <c r="CA7" i="9"/>
  <c r="BZ7" i="9"/>
  <c r="BY7" i="9"/>
  <c r="BX7" i="9"/>
  <c r="BW7" i="9"/>
  <c r="BV7" i="9"/>
  <c r="BP7" i="9"/>
  <c r="BO7" i="9"/>
  <c r="BN7" i="9"/>
  <c r="BM7" i="9"/>
  <c r="BK7" i="9"/>
  <c r="BJ7" i="9"/>
  <c r="BI7" i="9"/>
  <c r="BB7" i="9"/>
  <c r="BA7" i="9"/>
  <c r="AZ7" i="9"/>
  <c r="AY7" i="9"/>
  <c r="AX7" i="9"/>
  <c r="AW7" i="9"/>
  <c r="AV7" i="9"/>
  <c r="AO7" i="9"/>
  <c r="AN7" i="9"/>
  <c r="AM7" i="9"/>
  <c r="AL7" i="9"/>
  <c r="AJ7" i="9"/>
  <c r="AI7" i="9"/>
  <c r="AH7" i="9"/>
  <c r="AA7" i="9"/>
  <c r="Z7" i="9"/>
  <c r="Y7" i="9"/>
  <c r="X7" i="9"/>
  <c r="W7" i="9"/>
  <c r="V7" i="9"/>
  <c r="U7" i="9"/>
  <c r="N7" i="9"/>
  <c r="M7" i="9"/>
  <c r="L7" i="9"/>
  <c r="K7" i="9"/>
  <c r="I7" i="9"/>
  <c r="H7" i="9"/>
  <c r="G7" i="9"/>
  <c r="F35" i="8"/>
  <c r="E35" i="8"/>
  <c r="D35" i="8"/>
  <c r="C35" i="8"/>
  <c r="B35" i="8"/>
  <c r="F34" i="8"/>
  <c r="E34" i="8"/>
  <c r="D34" i="8"/>
  <c r="C34" i="8"/>
  <c r="B34" i="8"/>
  <c r="F33" i="8"/>
  <c r="E33" i="8"/>
  <c r="D33" i="8"/>
  <c r="C33" i="8"/>
  <c r="B33" i="8"/>
  <c r="F32" i="8"/>
  <c r="E32" i="8"/>
  <c r="D32" i="8"/>
  <c r="C32" i="8"/>
  <c r="B32" i="8"/>
  <c r="F31" i="8"/>
  <c r="E31" i="8"/>
  <c r="D31" i="8"/>
  <c r="C31" i="8"/>
  <c r="B31" i="8"/>
  <c r="F30" i="8"/>
  <c r="E30" i="8"/>
  <c r="D30" i="8"/>
  <c r="C30" i="8"/>
  <c r="B30" i="8"/>
  <c r="F9" i="8"/>
  <c r="E9" i="8"/>
  <c r="D9" i="8"/>
  <c r="C9" i="8"/>
  <c r="B9" i="8"/>
  <c r="F8" i="8"/>
  <c r="E8" i="8"/>
  <c r="D8" i="8"/>
  <c r="D7" i="8" s="1"/>
  <c r="C8" i="8"/>
  <c r="B8" i="8"/>
  <c r="B7" i="8" s="1"/>
  <c r="F7" i="8"/>
  <c r="E7" i="8"/>
  <c r="C7" i="8"/>
  <c r="J35" i="7"/>
  <c r="I35" i="7"/>
  <c r="H35" i="7"/>
  <c r="G35" i="7"/>
  <c r="F35" i="7"/>
  <c r="E35" i="7"/>
  <c r="D35" i="7"/>
  <c r="C35" i="7"/>
  <c r="B35" i="7"/>
  <c r="J34" i="7"/>
  <c r="I34" i="7"/>
  <c r="H34" i="7"/>
  <c r="G34" i="7"/>
  <c r="F34" i="7"/>
  <c r="E34" i="7"/>
  <c r="D34" i="7"/>
  <c r="C34" i="7"/>
  <c r="B34" i="7"/>
  <c r="J33" i="7"/>
  <c r="I33" i="7"/>
  <c r="H33" i="7"/>
  <c r="G33" i="7"/>
  <c r="F33" i="7"/>
  <c r="E33" i="7"/>
  <c r="D33" i="7"/>
  <c r="C33" i="7"/>
  <c r="B33" i="7"/>
  <c r="J32" i="7"/>
  <c r="I32" i="7"/>
  <c r="H32" i="7"/>
  <c r="G32" i="7"/>
  <c r="F32" i="7"/>
  <c r="E32" i="7"/>
  <c r="D32" i="7"/>
  <c r="C32" i="7"/>
  <c r="B32" i="7"/>
  <c r="J31" i="7"/>
  <c r="I31" i="7"/>
  <c r="H31" i="7"/>
  <c r="G31" i="7"/>
  <c r="F31" i="7"/>
  <c r="E31" i="7"/>
  <c r="D31" i="7"/>
  <c r="C31" i="7"/>
  <c r="B31" i="7"/>
  <c r="J30" i="7"/>
  <c r="I30" i="7"/>
  <c r="H30" i="7"/>
  <c r="G30" i="7"/>
  <c r="F30" i="7"/>
  <c r="E30" i="7"/>
  <c r="D30" i="7"/>
  <c r="C30" i="7"/>
  <c r="B30" i="7"/>
  <c r="J9" i="7"/>
  <c r="J7" i="7" s="1"/>
  <c r="I9" i="7"/>
  <c r="H9" i="7"/>
  <c r="G9" i="7"/>
  <c r="F9" i="7"/>
  <c r="E9" i="7"/>
  <c r="D9" i="7"/>
  <c r="C9" i="7"/>
  <c r="B9" i="7"/>
  <c r="J8" i="7"/>
  <c r="I8" i="7"/>
  <c r="I7" i="7" s="1"/>
  <c r="H8" i="7"/>
  <c r="H7" i="7" s="1"/>
  <c r="G8" i="7"/>
  <c r="G7" i="7" s="1"/>
  <c r="F8" i="7"/>
  <c r="F7" i="7" s="1"/>
  <c r="E8" i="7"/>
  <c r="E7" i="7" s="1"/>
  <c r="D8" i="7"/>
  <c r="C8" i="7"/>
  <c r="B8" i="7"/>
  <c r="D7" i="7"/>
  <c r="C7" i="7"/>
  <c r="B7" i="7"/>
  <c r="M35" i="6"/>
  <c r="L35" i="6"/>
  <c r="K35" i="6"/>
  <c r="J35" i="6"/>
  <c r="I35" i="6"/>
  <c r="H35" i="6"/>
  <c r="G35" i="6"/>
  <c r="F35" i="6"/>
  <c r="E35" i="6"/>
  <c r="D35" i="6"/>
  <c r="C35" i="6"/>
  <c r="B35" i="6"/>
  <c r="M34" i="6"/>
  <c r="L34" i="6"/>
  <c r="K34" i="6"/>
  <c r="J34" i="6"/>
  <c r="I34" i="6"/>
  <c r="H34" i="6"/>
  <c r="G34" i="6"/>
  <c r="F34" i="6"/>
  <c r="E34" i="6"/>
  <c r="D34" i="6"/>
  <c r="C34" i="6"/>
  <c r="B34" i="6"/>
  <c r="M33" i="6"/>
  <c r="L33" i="6"/>
  <c r="K33" i="6"/>
  <c r="J33" i="6"/>
  <c r="I33" i="6"/>
  <c r="H33" i="6"/>
  <c r="G33" i="6"/>
  <c r="F33" i="6"/>
  <c r="E33" i="6"/>
  <c r="D33" i="6"/>
  <c r="C33" i="6"/>
  <c r="B33" i="6"/>
  <c r="M32" i="6"/>
  <c r="L32" i="6"/>
  <c r="K32" i="6"/>
  <c r="J32" i="6"/>
  <c r="I32" i="6"/>
  <c r="H32" i="6"/>
  <c r="G32" i="6"/>
  <c r="F32" i="6"/>
  <c r="E32" i="6"/>
  <c r="D32" i="6"/>
  <c r="C32" i="6"/>
  <c r="B32" i="6"/>
  <c r="M31" i="6"/>
  <c r="L31" i="6"/>
  <c r="K31" i="6"/>
  <c r="J31" i="6"/>
  <c r="I31" i="6"/>
  <c r="H31" i="6"/>
  <c r="G31" i="6"/>
  <c r="F31" i="6"/>
  <c r="E31" i="6"/>
  <c r="D31" i="6"/>
  <c r="C31" i="6"/>
  <c r="B31" i="6"/>
  <c r="M30" i="6"/>
  <c r="L30" i="6"/>
  <c r="K30" i="6"/>
  <c r="J30" i="6"/>
  <c r="I30" i="6"/>
  <c r="H30" i="6"/>
  <c r="G30" i="6"/>
  <c r="F30" i="6"/>
  <c r="E30" i="6"/>
  <c r="D30" i="6"/>
  <c r="C30" i="6"/>
  <c r="B30" i="6"/>
  <c r="M9" i="6"/>
  <c r="L9" i="6"/>
  <c r="K9" i="6"/>
  <c r="J9" i="6"/>
  <c r="I9" i="6"/>
  <c r="H9" i="6"/>
  <c r="G9" i="6"/>
  <c r="F9" i="6"/>
  <c r="E9" i="6"/>
  <c r="D9" i="6"/>
  <c r="C9" i="6"/>
  <c r="B9" i="6"/>
  <c r="M8" i="6"/>
  <c r="L8" i="6"/>
  <c r="K8" i="6"/>
  <c r="J8" i="6"/>
  <c r="I8" i="6"/>
  <c r="H8" i="6"/>
  <c r="G8" i="6"/>
  <c r="F8" i="6"/>
  <c r="E8" i="6"/>
  <c r="D8" i="6"/>
  <c r="C8" i="6"/>
  <c r="C7" i="6" s="1"/>
  <c r="B8" i="6"/>
  <c r="M7" i="6"/>
  <c r="L7" i="6"/>
  <c r="K7" i="6"/>
  <c r="J7" i="6"/>
  <c r="I7" i="6"/>
  <c r="H7" i="6"/>
  <c r="G7" i="6"/>
  <c r="F7" i="6"/>
  <c r="E7" i="6"/>
  <c r="D7" i="6"/>
  <c r="B7" i="6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N31" i="5"/>
  <c r="M31" i="5"/>
  <c r="K31" i="5"/>
  <c r="J31" i="5"/>
  <c r="H31" i="5"/>
  <c r="G31" i="5"/>
  <c r="E31" i="5"/>
  <c r="D31" i="5"/>
  <c r="B31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N7" i="5"/>
  <c r="M7" i="5"/>
  <c r="L7" i="5"/>
  <c r="L5" i="5" s="1"/>
  <c r="K7" i="5"/>
  <c r="J7" i="5"/>
  <c r="I7" i="5"/>
  <c r="H7" i="5"/>
  <c r="G7" i="5"/>
  <c r="F7" i="5"/>
  <c r="E7" i="5"/>
  <c r="E5" i="5" s="1"/>
  <c r="D7" i="5"/>
  <c r="C7" i="5"/>
  <c r="B7" i="5"/>
  <c r="N6" i="5"/>
  <c r="M6" i="5"/>
  <c r="M5" i="5" s="1"/>
  <c r="L6" i="5"/>
  <c r="K6" i="5"/>
  <c r="J6" i="5"/>
  <c r="I6" i="5"/>
  <c r="H6" i="5"/>
  <c r="G6" i="5"/>
  <c r="G5" i="5" s="1"/>
  <c r="F6" i="5"/>
  <c r="F5" i="5" s="1"/>
  <c r="E6" i="5"/>
  <c r="D6" i="5"/>
  <c r="C6" i="5"/>
  <c r="B6" i="5"/>
  <c r="N5" i="5"/>
  <c r="K5" i="5"/>
  <c r="J5" i="5"/>
  <c r="I5" i="5"/>
  <c r="H5" i="5"/>
  <c r="D5" i="5"/>
  <c r="C5" i="5"/>
  <c r="B5" i="5"/>
  <c r="U34" i="4"/>
  <c r="T34" i="4"/>
  <c r="S34" i="4"/>
  <c r="R34" i="4"/>
  <c r="Q34" i="4"/>
  <c r="P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U33" i="4"/>
  <c r="T33" i="4"/>
  <c r="S33" i="4"/>
  <c r="R33" i="4"/>
  <c r="Q33" i="4"/>
  <c r="P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U32" i="4"/>
  <c r="T32" i="4"/>
  <c r="S32" i="4"/>
  <c r="R32" i="4"/>
  <c r="Q32" i="4"/>
  <c r="P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U31" i="4"/>
  <c r="T31" i="4"/>
  <c r="S31" i="4"/>
  <c r="R31" i="4"/>
  <c r="Q31" i="4"/>
  <c r="P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U30" i="4"/>
  <c r="T30" i="4"/>
  <c r="S30" i="4"/>
  <c r="R30" i="4"/>
  <c r="Q30" i="4"/>
  <c r="P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U29" i="4"/>
  <c r="T29" i="4"/>
  <c r="S29" i="4"/>
  <c r="R29" i="4"/>
  <c r="Q29" i="4"/>
  <c r="P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U8" i="4"/>
  <c r="T8" i="4"/>
  <c r="S8" i="4"/>
  <c r="R8" i="4"/>
  <c r="Q8" i="4"/>
  <c r="P8" i="4"/>
  <c r="N8" i="4"/>
  <c r="M8" i="4"/>
  <c r="L8" i="4"/>
  <c r="K8" i="4"/>
  <c r="J8" i="4"/>
  <c r="I8" i="4"/>
  <c r="I6" i="4" s="1"/>
  <c r="H8" i="4"/>
  <c r="G8" i="4"/>
  <c r="F8" i="4"/>
  <c r="E8" i="4"/>
  <c r="D8" i="4"/>
  <c r="C8" i="4"/>
  <c r="B8" i="4"/>
  <c r="U7" i="4"/>
  <c r="U6" i="4" s="1"/>
  <c r="T7" i="4"/>
  <c r="S7" i="4"/>
  <c r="R7" i="4"/>
  <c r="R6" i="4" s="1"/>
  <c r="Q7" i="4"/>
  <c r="Q6" i="4" s="1"/>
  <c r="P7" i="4"/>
  <c r="P6" i="4" s="1"/>
  <c r="N7" i="4"/>
  <c r="N6" i="4" s="1"/>
  <c r="M7" i="4"/>
  <c r="L7" i="4"/>
  <c r="K7" i="4"/>
  <c r="J7" i="4"/>
  <c r="I7" i="4"/>
  <c r="H7" i="4"/>
  <c r="H6" i="4" s="1"/>
  <c r="G7" i="4"/>
  <c r="F7" i="4"/>
  <c r="E7" i="4"/>
  <c r="E6" i="4" s="1"/>
  <c r="D7" i="4"/>
  <c r="D6" i="4" s="1"/>
  <c r="C7" i="4"/>
  <c r="C6" i="4" s="1"/>
  <c r="B7" i="4"/>
  <c r="B6" i="4" s="1"/>
  <c r="T6" i="4"/>
  <c r="S6" i="4"/>
  <c r="M6" i="4"/>
  <c r="L6" i="4"/>
  <c r="K6" i="4"/>
  <c r="J6" i="4"/>
  <c r="G6" i="4"/>
  <c r="F6" i="4"/>
  <c r="H16" i="3"/>
  <c r="G16" i="3"/>
  <c r="F16" i="3"/>
  <c r="E16" i="3"/>
  <c r="D16" i="3"/>
  <c r="C16" i="3"/>
  <c r="B16" i="3"/>
  <c r="H4" i="3"/>
  <c r="G4" i="3"/>
  <c r="F4" i="3"/>
  <c r="E4" i="3"/>
  <c r="D4" i="3"/>
  <c r="C4" i="3"/>
  <c r="B4" i="3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9" i="2"/>
  <c r="I7" i="2" s="1"/>
  <c r="H9" i="2"/>
  <c r="G9" i="2"/>
  <c r="F9" i="2"/>
  <c r="E9" i="2"/>
  <c r="D9" i="2"/>
  <c r="C9" i="2"/>
  <c r="B9" i="2"/>
  <c r="I8" i="2"/>
  <c r="H8" i="2"/>
  <c r="H7" i="2" s="1"/>
  <c r="G8" i="2"/>
  <c r="G7" i="2" s="1"/>
  <c r="F8" i="2"/>
  <c r="F7" i="2" s="1"/>
  <c r="E8" i="2"/>
  <c r="E7" i="2" s="1"/>
  <c r="D8" i="2"/>
  <c r="D7" i="2" s="1"/>
  <c r="C8" i="2"/>
  <c r="B8" i="2"/>
  <c r="C7" i="2"/>
  <c r="B7" i="2"/>
  <c r="D29" i="1"/>
  <c r="C29" i="1"/>
  <c r="B29" i="1"/>
  <c r="E17" i="1"/>
  <c r="D17" i="1"/>
  <c r="C17" i="1"/>
  <c r="B17" i="1"/>
  <c r="E5" i="1"/>
  <c r="D5" i="1"/>
  <c r="C5" i="1"/>
  <c r="B5" i="1"/>
</calcChain>
</file>

<file path=xl/sharedStrings.xml><?xml version="1.0" encoding="utf-8"?>
<sst xmlns="http://schemas.openxmlformats.org/spreadsheetml/2006/main" count="901" uniqueCount="183">
  <si>
    <t>第１表 結核予防-保健所別</t>
    <rPh sb="0" eb="1">
      <t>ダイ</t>
    </rPh>
    <rPh sb="2" eb="3">
      <t>ヒョウ</t>
    </rPh>
    <rPh sb="4" eb="6">
      <t>ケッカク</t>
    </rPh>
    <rPh sb="6" eb="8">
      <t>ヨボウ</t>
    </rPh>
    <rPh sb="9" eb="12">
      <t>ホケンショ</t>
    </rPh>
    <rPh sb="12" eb="13">
      <t>ベツ</t>
    </rPh>
    <phoneticPr fontId="3"/>
  </si>
  <si>
    <t>令和5年度</t>
    <rPh sb="0" eb="2">
      <t>レイワ</t>
    </rPh>
    <rPh sb="3" eb="5">
      <t>ネンド</t>
    </rPh>
    <phoneticPr fontId="3"/>
  </si>
  <si>
    <t>保健所</t>
  </si>
  <si>
    <t>ツベルクリン反応検査</t>
    <rPh sb="6" eb="8">
      <t>ハンノウ</t>
    </rPh>
    <rPh sb="8" eb="10">
      <t>ケンサ</t>
    </rPh>
    <phoneticPr fontId="3"/>
  </si>
  <si>
    <t>被注射者数</t>
    <rPh sb="0" eb="1">
      <t>ヒ</t>
    </rPh>
    <rPh sb="1" eb="3">
      <t>チュウシャ</t>
    </rPh>
    <rPh sb="3" eb="4">
      <t>シャ</t>
    </rPh>
    <rPh sb="4" eb="5">
      <t>スウ</t>
    </rPh>
    <phoneticPr fontId="3"/>
  </si>
  <si>
    <t>被判定者数</t>
    <rPh sb="0" eb="1">
      <t>ヒ</t>
    </rPh>
    <rPh sb="1" eb="3">
      <t>ハンテイ</t>
    </rPh>
    <rPh sb="3" eb="4">
      <t>シャ</t>
    </rPh>
    <rPh sb="4" eb="5">
      <t>スウ</t>
    </rPh>
    <phoneticPr fontId="3"/>
  </si>
  <si>
    <t>陰性者数</t>
    <rPh sb="0" eb="2">
      <t>インセイ</t>
    </rPh>
    <rPh sb="2" eb="3">
      <t>シャ</t>
    </rPh>
    <rPh sb="3" eb="4">
      <t>スウ</t>
    </rPh>
    <phoneticPr fontId="3"/>
  </si>
  <si>
    <t>陽性者数</t>
    <rPh sb="0" eb="2">
      <t>ヨウセイ</t>
    </rPh>
    <rPh sb="2" eb="3">
      <t>シャ</t>
    </rPh>
    <rPh sb="3" eb="4">
      <t>スウ</t>
    </rPh>
    <phoneticPr fontId="3"/>
  </si>
  <si>
    <t>総数</t>
  </si>
  <si>
    <t>松山市</t>
    <rPh sb="0" eb="3">
      <t>マツヤマシ</t>
    </rPh>
    <phoneticPr fontId="3"/>
  </si>
  <si>
    <t>四国中央</t>
    <rPh sb="0" eb="2">
      <t>シコク</t>
    </rPh>
    <rPh sb="2" eb="4">
      <t>チュウオウ</t>
    </rPh>
    <phoneticPr fontId="3"/>
  </si>
  <si>
    <t>西条</t>
  </si>
  <si>
    <t>今治</t>
  </si>
  <si>
    <t>中予</t>
    <rPh sb="0" eb="2">
      <t>チュウヨ</t>
    </rPh>
    <phoneticPr fontId="3"/>
  </si>
  <si>
    <t>八幡浜</t>
    <rPh sb="0" eb="3">
      <t>ヤワタハマ</t>
    </rPh>
    <phoneticPr fontId="3"/>
  </si>
  <si>
    <t>宇和島</t>
    <rPh sb="0" eb="3">
      <t>ウワジマ</t>
    </rPh>
    <phoneticPr fontId="3"/>
  </si>
  <si>
    <t>間接撮影者数</t>
    <rPh sb="0" eb="2">
      <t>カンセツ</t>
    </rPh>
    <rPh sb="2" eb="4">
      <t>サツエイ</t>
    </rPh>
    <rPh sb="4" eb="5">
      <t>シャ</t>
    </rPh>
    <rPh sb="5" eb="6">
      <t>スウ</t>
    </rPh>
    <phoneticPr fontId="3"/>
  </si>
  <si>
    <t>直接撮影者数</t>
    <rPh sb="0" eb="2">
      <t>チョクセツ</t>
    </rPh>
    <rPh sb="2" eb="4">
      <t>サツエイ</t>
    </rPh>
    <rPh sb="4" eb="5">
      <t>モノ</t>
    </rPh>
    <rPh sb="5" eb="6">
      <t>カズ</t>
    </rPh>
    <phoneticPr fontId="3"/>
  </si>
  <si>
    <t>かくたん
検査者数</t>
    <rPh sb="5" eb="7">
      <t>ケンサ</t>
    </rPh>
    <rPh sb="7" eb="8">
      <t>モノ</t>
    </rPh>
    <rPh sb="8" eb="9">
      <t>カズ</t>
    </rPh>
    <phoneticPr fontId="3"/>
  </si>
  <si>
    <t>IGRA検査者数</t>
    <phoneticPr fontId="3"/>
  </si>
  <si>
    <t>被発見者数</t>
    <rPh sb="0" eb="1">
      <t>ヒ</t>
    </rPh>
    <rPh sb="1" eb="4">
      <t>ハッケンシャ</t>
    </rPh>
    <rPh sb="4" eb="5">
      <t>スウ</t>
    </rPh>
    <phoneticPr fontId="3"/>
  </si>
  <si>
    <t>結核患者数</t>
    <rPh sb="0" eb="2">
      <t>ケッカク</t>
    </rPh>
    <rPh sb="2" eb="4">
      <t>カンジャ</t>
    </rPh>
    <rPh sb="4" eb="5">
      <t>スウ</t>
    </rPh>
    <phoneticPr fontId="3"/>
  </si>
  <si>
    <t>潜在性　　　　結核感染者</t>
    <phoneticPr fontId="3"/>
  </si>
  <si>
    <t>発病の
おそれあり</t>
    <rPh sb="0" eb="2">
      <t>ハツビョウ</t>
    </rPh>
    <phoneticPr fontId="3"/>
  </si>
  <si>
    <t>第２表 健康診断受診延人員（市町実施分）-市町別</t>
    <rPh sb="0" eb="1">
      <t>ダイ</t>
    </rPh>
    <rPh sb="2" eb="3">
      <t>ヒョウ</t>
    </rPh>
    <rPh sb="4" eb="6">
      <t>ケンコウ</t>
    </rPh>
    <rPh sb="6" eb="8">
      <t>シンダン</t>
    </rPh>
    <rPh sb="8" eb="10">
      <t>ジュシン</t>
    </rPh>
    <rPh sb="10" eb="11">
      <t>ノ</t>
    </rPh>
    <rPh sb="11" eb="13">
      <t>ジンイン</t>
    </rPh>
    <rPh sb="14" eb="16">
      <t>シチョウ</t>
    </rPh>
    <rPh sb="16" eb="19">
      <t>ジッシブン</t>
    </rPh>
    <rPh sb="21" eb="23">
      <t>シチョウ</t>
    </rPh>
    <rPh sb="23" eb="24">
      <t>ベツ</t>
    </rPh>
    <phoneticPr fontId="3"/>
  </si>
  <si>
    <t>令和5年度</t>
    <rPh sb="0" eb="2">
      <t>レイワ</t>
    </rPh>
    <rPh sb="3" eb="4">
      <t>ド</t>
    </rPh>
    <phoneticPr fontId="3"/>
  </si>
  <si>
    <t>市町</t>
    <phoneticPr fontId="3"/>
  </si>
  <si>
    <t>結核</t>
    <rPh sb="0" eb="2">
      <t>ケッカク</t>
    </rPh>
    <phoneticPr fontId="3"/>
  </si>
  <si>
    <t>生活習慣病</t>
    <rPh sb="0" eb="2">
      <t>セイカツ</t>
    </rPh>
    <rPh sb="2" eb="4">
      <t>シュウカン</t>
    </rPh>
    <rPh sb="4" eb="5">
      <t>ビョウ</t>
    </rPh>
    <phoneticPr fontId="3"/>
  </si>
  <si>
    <t>その他</t>
    <rPh sb="0" eb="3">
      <t>ソノタ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</si>
  <si>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</si>
  <si>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循環器疾患</t>
    <rPh sb="0" eb="3">
      <t>ジュンカンキ</t>
    </rPh>
    <rPh sb="3" eb="5">
      <t>シッカン</t>
    </rPh>
    <phoneticPr fontId="3"/>
  </si>
  <si>
    <t>肝臓がん</t>
    <rPh sb="0" eb="2">
      <t>カンゾウ</t>
    </rPh>
    <phoneticPr fontId="3"/>
  </si>
  <si>
    <t>前立腺がん</t>
    <rPh sb="0" eb="3">
      <t>ゼンリツセン</t>
    </rPh>
    <phoneticPr fontId="3"/>
  </si>
  <si>
    <t>骨租しょう症</t>
    <rPh sb="0" eb="1">
      <t>コツ</t>
    </rPh>
    <rPh sb="1" eb="2">
      <t>ソ</t>
    </rPh>
    <rPh sb="5" eb="6">
      <t>ショウ</t>
    </rPh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</si>
  <si>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</si>
  <si>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</si>
  <si>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</si>
  <si>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</si>
  <si>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</si>
  <si>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</si>
  <si>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</si>
  <si>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</si>
  <si>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</si>
  <si>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</si>
  <si>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</si>
  <si>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</si>
  <si>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</si>
  <si>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.</t>
    <phoneticPr fontId="3"/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</si>
  <si>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</si>
  <si>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</si>
  <si>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</si>
  <si>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</si>
  <si>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</si>
  <si>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</si>
  <si>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</si>
  <si>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</si>
  <si>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</si>
  <si>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</si>
  <si>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</si>
  <si>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松山</t>
  </si>
  <si>
    <t>八幡浜大洲</t>
  </si>
  <si>
    <t>宇和島</t>
  </si>
  <si>
    <t>保健所別</t>
    <rPh sb="0" eb="3">
      <t>ホケンショ</t>
    </rPh>
    <rPh sb="3" eb="4">
      <t>ベツ</t>
    </rPh>
    <phoneticPr fontId="3"/>
  </si>
  <si>
    <t>保健所</t>
    <rPh sb="0" eb="3">
      <t>ホケンショ</t>
    </rPh>
    <phoneticPr fontId="3"/>
  </si>
  <si>
    <t>精神</t>
    <rPh sb="0" eb="2">
      <t>セイシン</t>
    </rPh>
    <phoneticPr fontId="3"/>
  </si>
  <si>
    <t>療育</t>
    <rPh sb="0" eb="1">
      <t>リョウ</t>
    </rPh>
    <rPh sb="1" eb="2">
      <t>イク</t>
    </rPh>
    <phoneticPr fontId="3"/>
  </si>
  <si>
    <t>定期</t>
    <rPh sb="0" eb="2">
      <t>テイキ</t>
    </rPh>
    <phoneticPr fontId="3"/>
  </si>
  <si>
    <t>接触者健診</t>
    <rPh sb="0" eb="3">
      <t>セッショクシャ</t>
    </rPh>
    <rPh sb="3" eb="5">
      <t>ケンシン</t>
    </rPh>
    <phoneticPr fontId="3"/>
  </si>
  <si>
    <t>その他</t>
    <rPh sb="2" eb="3">
      <t>タ</t>
    </rPh>
    <phoneticPr fontId="3"/>
  </si>
  <si>
    <t>総数</t>
    <rPh sb="0" eb="2">
      <t>ソウスウ</t>
    </rPh>
    <phoneticPr fontId="3"/>
  </si>
  <si>
    <t>-</t>
  </si>
  <si>
    <t>母子</t>
    <rPh sb="0" eb="2">
      <t>ボシ</t>
    </rPh>
    <phoneticPr fontId="3"/>
  </si>
  <si>
    <t>一般</t>
    <rPh sb="0" eb="2">
      <t>イッパン</t>
    </rPh>
    <phoneticPr fontId="3"/>
  </si>
  <si>
    <t>（再掲）</t>
    <rPh sb="1" eb="3">
      <t>サイケイ</t>
    </rPh>
    <phoneticPr fontId="3"/>
  </si>
  <si>
    <t>妊婦</t>
    <rPh sb="0" eb="2">
      <t>ニンプ</t>
    </rPh>
    <phoneticPr fontId="3"/>
  </si>
  <si>
    <t>産婦</t>
    <rPh sb="0" eb="2">
      <t>サンプ</t>
    </rPh>
    <phoneticPr fontId="3"/>
  </si>
  <si>
    <t>乳児
（療育を除く）</t>
    <rPh sb="0" eb="2">
      <t>ニュウジ</t>
    </rPh>
    <rPh sb="4" eb="6">
      <t>リョウイク</t>
    </rPh>
    <rPh sb="7" eb="8">
      <t>ノゾ</t>
    </rPh>
    <phoneticPr fontId="3"/>
  </si>
  <si>
    <t>幼児
（療育を除く）</t>
    <rPh sb="0" eb="2">
      <t>ヨウジ</t>
    </rPh>
    <rPh sb="4" eb="6">
      <t>リョウイク</t>
    </rPh>
    <rPh sb="7" eb="8">
      <t>ノゾ</t>
    </rPh>
    <phoneticPr fontId="3"/>
  </si>
  <si>
    <t>事業所からの受託</t>
    <rPh sb="0" eb="3">
      <t>ジギョウショ</t>
    </rPh>
    <rPh sb="6" eb="8">
      <t>ジュタク</t>
    </rPh>
    <phoneticPr fontId="3"/>
  </si>
  <si>
    <t>・</t>
  </si>
  <si>
    <t>第３表　妊娠の届出者数・一般健康診査受診人員-市町別</t>
    <rPh sb="0" eb="1">
      <t>ダイ</t>
    </rPh>
    <rPh sb="2" eb="3">
      <t>ヒョウ</t>
    </rPh>
    <rPh sb="4" eb="6">
      <t>ニンシン</t>
    </rPh>
    <rPh sb="7" eb="9">
      <t>トドケデ</t>
    </rPh>
    <rPh sb="9" eb="10">
      <t>モノ</t>
    </rPh>
    <rPh sb="10" eb="11">
      <t>スウ</t>
    </rPh>
    <rPh sb="12" eb="14">
      <t>イッパン</t>
    </rPh>
    <rPh sb="14" eb="16">
      <t>ケンコウ</t>
    </rPh>
    <rPh sb="16" eb="18">
      <t>シンサ</t>
    </rPh>
    <rPh sb="18" eb="20">
      <t>ジュシン</t>
    </rPh>
    <rPh sb="20" eb="22">
      <t>ジンイン</t>
    </rPh>
    <rPh sb="23" eb="25">
      <t>シチョウ</t>
    </rPh>
    <rPh sb="25" eb="26">
      <t>ベツ</t>
    </rPh>
    <phoneticPr fontId="3"/>
  </si>
  <si>
    <t>第３表　妊娠の届出者数・一般健康診査受診人員-市町別(続き)</t>
    <rPh sb="0" eb="1">
      <t>ダイ</t>
    </rPh>
    <rPh sb="2" eb="3">
      <t>ヒョウ</t>
    </rPh>
    <rPh sb="4" eb="6">
      <t>ニンシン</t>
    </rPh>
    <rPh sb="7" eb="9">
      <t>トドケデ</t>
    </rPh>
    <rPh sb="9" eb="10">
      <t>モノ</t>
    </rPh>
    <rPh sb="10" eb="11">
      <t>スウ</t>
    </rPh>
    <rPh sb="12" eb="14">
      <t>イッパン</t>
    </rPh>
    <rPh sb="14" eb="16">
      <t>ケンコウ</t>
    </rPh>
    <rPh sb="16" eb="18">
      <t>シンサ</t>
    </rPh>
    <rPh sb="18" eb="20">
      <t>ジュシン</t>
    </rPh>
    <rPh sb="20" eb="22">
      <t>ジンイン</t>
    </rPh>
    <rPh sb="23" eb="25">
      <t>シチョウ</t>
    </rPh>
    <rPh sb="25" eb="26">
      <t>ベツ</t>
    </rPh>
    <rPh sb="27" eb="28">
      <t>ツヅ</t>
    </rPh>
    <phoneticPr fontId="3"/>
  </si>
  <si>
    <t>妊娠
届出
者数</t>
    <rPh sb="0" eb="2">
      <t>ニンシン</t>
    </rPh>
    <rPh sb="3" eb="4">
      <t>トドケ</t>
    </rPh>
    <rPh sb="4" eb="5">
      <t>デ</t>
    </rPh>
    <rPh sb="6" eb="7">
      <t>シャ</t>
    </rPh>
    <rPh sb="7" eb="8">
      <t>スウ</t>
    </rPh>
    <phoneticPr fontId="3"/>
  </si>
  <si>
    <t>一般健康診査</t>
    <rPh sb="0" eb="2">
      <t>イッパン</t>
    </rPh>
    <rPh sb="2" eb="4">
      <t>ケンコウ</t>
    </rPh>
    <rPh sb="4" eb="6">
      <t>シンサ</t>
    </rPh>
    <phoneticPr fontId="3"/>
  </si>
  <si>
    <t>乳児</t>
    <rPh sb="0" eb="2">
      <t>ニュウジ</t>
    </rPh>
    <phoneticPr fontId="3"/>
  </si>
  <si>
    <t>幼児</t>
    <rPh sb="0" eb="2">
      <t>ヨウジ</t>
    </rPh>
    <phoneticPr fontId="3"/>
  </si>
  <si>
    <t>1～2か月児健康診査</t>
    <rPh sb="4" eb="5">
      <t>ゲツ</t>
    </rPh>
    <rPh sb="5" eb="6">
      <t>ジ</t>
    </rPh>
    <rPh sb="6" eb="8">
      <t>ケンコウ</t>
    </rPh>
    <rPh sb="8" eb="10">
      <t>シンサ</t>
    </rPh>
    <phoneticPr fontId="3"/>
  </si>
  <si>
    <t>3～5か月児健康診査</t>
    <rPh sb="4" eb="5">
      <t>カゲツ</t>
    </rPh>
    <rPh sb="5" eb="6">
      <t>ジ</t>
    </rPh>
    <rPh sb="6" eb="8">
      <t>ケンコウ</t>
    </rPh>
    <rPh sb="8" eb="10">
      <t>シンサ</t>
    </rPh>
    <phoneticPr fontId="3"/>
  </si>
  <si>
    <t>6～8か月児健康診査</t>
    <rPh sb="4" eb="5">
      <t>ゲツ</t>
    </rPh>
    <rPh sb="5" eb="6">
      <t>ジ</t>
    </rPh>
    <rPh sb="6" eb="8">
      <t>ケンコウ</t>
    </rPh>
    <rPh sb="8" eb="10">
      <t>シンサ</t>
    </rPh>
    <phoneticPr fontId="3"/>
  </si>
  <si>
    <t>9～12か月児健康診査</t>
    <rPh sb="5" eb="6">
      <t>ゲツ</t>
    </rPh>
    <rPh sb="6" eb="7">
      <t>ジ</t>
    </rPh>
    <rPh sb="7" eb="9">
      <t>ケンコウ</t>
    </rPh>
    <rPh sb="9" eb="11">
      <t>シンサ</t>
    </rPh>
    <phoneticPr fontId="3"/>
  </si>
  <si>
    <t>１歳６か月児健康診査</t>
    <rPh sb="1" eb="2">
      <t>サイ</t>
    </rPh>
    <rPh sb="4" eb="5">
      <t>カゲツ</t>
    </rPh>
    <rPh sb="5" eb="6">
      <t>ジ</t>
    </rPh>
    <rPh sb="6" eb="8">
      <t>ケンコウ</t>
    </rPh>
    <rPh sb="8" eb="10">
      <t>シンサ</t>
    </rPh>
    <phoneticPr fontId="3"/>
  </si>
  <si>
    <t>３歳児健康診査</t>
    <rPh sb="1" eb="2">
      <t>サイ</t>
    </rPh>
    <rPh sb="2" eb="3">
      <t>ジ</t>
    </rPh>
    <rPh sb="3" eb="5">
      <t>ケンコウ</t>
    </rPh>
    <rPh sb="5" eb="7">
      <t>シンサ</t>
    </rPh>
    <phoneticPr fontId="3"/>
  </si>
  <si>
    <t>４～６歳児健康診査</t>
    <rPh sb="3" eb="4">
      <t>サイ</t>
    </rPh>
    <rPh sb="4" eb="5">
      <t>ジ</t>
    </rPh>
    <rPh sb="5" eb="7">
      <t>ケンコウ</t>
    </rPh>
    <rPh sb="7" eb="9">
      <t>シンサ</t>
    </rPh>
    <phoneticPr fontId="3"/>
  </si>
  <si>
    <t>受診
実人員</t>
    <rPh sb="0" eb="2">
      <t>ジュシン</t>
    </rPh>
    <rPh sb="3" eb="4">
      <t>ミ</t>
    </rPh>
    <rPh sb="4" eb="6">
      <t>ジンイン</t>
    </rPh>
    <phoneticPr fontId="3"/>
  </si>
  <si>
    <t>受診
延人員</t>
    <rPh sb="0" eb="2">
      <t>ジュシン</t>
    </rPh>
    <rPh sb="3" eb="4">
      <t>ノ</t>
    </rPh>
    <rPh sb="4" eb="6">
      <t>ジンイン</t>
    </rPh>
    <phoneticPr fontId="3"/>
  </si>
  <si>
    <t>対象人員</t>
    <rPh sb="0" eb="2">
      <t>タイショウ</t>
    </rPh>
    <rPh sb="2" eb="4">
      <t>ジンイン</t>
    </rPh>
    <phoneticPr fontId="3"/>
  </si>
  <si>
    <t>受診実人員</t>
    <rPh sb="0" eb="2">
      <t>ジュシン</t>
    </rPh>
    <rPh sb="2" eb="3">
      <t>ジツ</t>
    </rPh>
    <rPh sb="3" eb="5">
      <t>ジンイン</t>
    </rPh>
    <phoneticPr fontId="3"/>
  </si>
  <si>
    <t>第４表　妊産婦・乳幼児個別保健指導人員　-　市町別</t>
    <rPh sb="0" eb="1">
      <t>ダイ</t>
    </rPh>
    <rPh sb="2" eb="3">
      <t>ヒョウ</t>
    </rPh>
    <rPh sb="4" eb="7">
      <t>ニンサンプ</t>
    </rPh>
    <rPh sb="8" eb="11">
      <t>ニュウヨウジ</t>
    </rPh>
    <rPh sb="11" eb="13">
      <t>コベツ</t>
    </rPh>
    <rPh sb="13" eb="15">
      <t>ホケン</t>
    </rPh>
    <rPh sb="15" eb="17">
      <t>シドウ</t>
    </rPh>
    <rPh sb="17" eb="19">
      <t>ジンイン</t>
    </rPh>
    <phoneticPr fontId="3"/>
  </si>
  <si>
    <t>電話相談</t>
    <rPh sb="0" eb="2">
      <t>デンワ</t>
    </rPh>
    <rPh sb="2" eb="4">
      <t>ソウダン</t>
    </rPh>
    <phoneticPr fontId="3"/>
  </si>
  <si>
    <t>実人員</t>
    <rPh sb="0" eb="1">
      <t>ジツ</t>
    </rPh>
    <rPh sb="1" eb="3">
      <t>ジンイン</t>
    </rPh>
    <phoneticPr fontId="3"/>
  </si>
  <si>
    <t>　</t>
    <phoneticPr fontId="3"/>
  </si>
  <si>
    <t>延人員</t>
    <rPh sb="0" eb="1">
      <t>ノ</t>
    </rPh>
    <rPh sb="1" eb="3">
      <t>ジンイン</t>
    </rPh>
    <phoneticPr fontId="3"/>
  </si>
  <si>
    <t>（再掲）
健診の
事後指導</t>
    <rPh sb="1" eb="3">
      <t>サイケイ</t>
    </rPh>
    <rPh sb="5" eb="7">
      <t>ケンシン</t>
    </rPh>
    <rPh sb="9" eb="11">
      <t>ジゴ</t>
    </rPh>
    <rPh sb="11" eb="13">
      <t>シドウ</t>
    </rPh>
    <phoneticPr fontId="3"/>
  </si>
  <si>
    <t>…</t>
  </si>
  <si>
    <t>第５表　妊産婦・乳幼児訪問指導人員　-　市町別</t>
    <rPh sb="0" eb="1">
      <t>ダイ</t>
    </rPh>
    <rPh sb="2" eb="3">
      <t>ヒョウ</t>
    </rPh>
    <rPh sb="11" eb="13">
      <t>ホウモン</t>
    </rPh>
    <phoneticPr fontId="3"/>
  </si>
  <si>
    <t>妊婦</t>
  </si>
  <si>
    <t>産婦</t>
  </si>
  <si>
    <t>新生児
（未熟児を除く）</t>
    <rPh sb="0" eb="3">
      <t>シンセイジ</t>
    </rPh>
    <rPh sb="5" eb="7">
      <t>ミジュク</t>
    </rPh>
    <rPh sb="7" eb="8">
      <t>ジ</t>
    </rPh>
    <rPh sb="9" eb="10">
      <t>ノゾ</t>
    </rPh>
    <phoneticPr fontId="3"/>
  </si>
  <si>
    <t>未熟児</t>
    <rPh sb="0" eb="3">
      <t>ミジュクジ</t>
    </rPh>
    <phoneticPr fontId="3"/>
  </si>
  <si>
    <r>
      <t>乳児
(</t>
    </r>
    <r>
      <rPr>
        <sz val="10"/>
        <color indexed="8"/>
        <rFont val="HG丸ｺﾞｼｯｸM-PRO"/>
        <family val="3"/>
        <charset val="128"/>
      </rPr>
      <t>新生児・
未熟児を除く)</t>
    </r>
    <rPh sb="4" eb="7">
      <t>シンセイジ</t>
    </rPh>
    <rPh sb="9" eb="11">
      <t>ミジュク</t>
    </rPh>
    <rPh sb="11" eb="12">
      <t>ジ</t>
    </rPh>
    <rPh sb="13" eb="14">
      <t>ノゾ</t>
    </rPh>
    <phoneticPr fontId="3"/>
  </si>
  <si>
    <t>幼児</t>
  </si>
  <si>
    <t>実人員</t>
  </si>
  <si>
    <t>延人員</t>
  </si>
  <si>
    <t>第６表　歯科検診・保健指導延人員（訪問以外・訪問によるもの）個別　-　市町別</t>
    <rPh sb="0" eb="1">
      <t>ダイ</t>
    </rPh>
    <rPh sb="2" eb="3">
      <t>ヒョウ</t>
    </rPh>
    <rPh sb="4" eb="6">
      <t>シカ</t>
    </rPh>
    <rPh sb="6" eb="8">
      <t>ケンシン</t>
    </rPh>
    <rPh sb="9" eb="11">
      <t>ホケン</t>
    </rPh>
    <rPh sb="11" eb="13">
      <t>シドウ</t>
    </rPh>
    <rPh sb="13" eb="14">
      <t>ノ</t>
    </rPh>
    <rPh sb="14" eb="16">
      <t>ジンイン</t>
    </rPh>
    <rPh sb="17" eb="19">
      <t>ホウモン</t>
    </rPh>
    <rPh sb="19" eb="21">
      <t>イガイ</t>
    </rPh>
    <rPh sb="22" eb="24">
      <t>ホウモン</t>
    </rPh>
    <rPh sb="30" eb="32">
      <t>コベツ</t>
    </rPh>
    <rPh sb="35" eb="37">
      <t>シチョウ</t>
    </rPh>
    <rPh sb="37" eb="38">
      <t>ベツ</t>
    </rPh>
    <phoneticPr fontId="3"/>
  </si>
  <si>
    <t>検診・保健指導延人員（訪問によるものを除く）</t>
    <rPh sb="0" eb="1">
      <t>ケンサ</t>
    </rPh>
    <rPh sb="1" eb="2">
      <t>ケンシン</t>
    </rPh>
    <rPh sb="3" eb="5">
      <t>ホケン</t>
    </rPh>
    <rPh sb="5" eb="7">
      <t>シドウ</t>
    </rPh>
    <rPh sb="7" eb="8">
      <t>ノ</t>
    </rPh>
    <rPh sb="8" eb="10">
      <t>ジンイン</t>
    </rPh>
    <rPh sb="11" eb="13">
      <t>ホウモン</t>
    </rPh>
    <rPh sb="19" eb="20">
      <t>ノゾ</t>
    </rPh>
    <phoneticPr fontId="3"/>
  </si>
  <si>
    <t>訪問による検診・保健指導人員</t>
    <rPh sb="0" eb="2">
      <t>ホウモン</t>
    </rPh>
    <rPh sb="5" eb="7">
      <t>ケンシン</t>
    </rPh>
    <rPh sb="8" eb="10">
      <t>ホケン</t>
    </rPh>
    <rPh sb="10" eb="12">
      <t>シドウ</t>
    </rPh>
    <rPh sb="12" eb="14">
      <t>ジンイン</t>
    </rPh>
    <phoneticPr fontId="3"/>
  </si>
  <si>
    <t>妊産婦</t>
    <rPh sb="0" eb="3">
      <t>ニンサンプ</t>
    </rPh>
    <phoneticPr fontId="3"/>
  </si>
  <si>
    <t>乳幼児</t>
    <rPh sb="0" eb="3">
      <t>ニュウヨウジ</t>
    </rPh>
    <phoneticPr fontId="3"/>
  </si>
  <si>
    <t>18歳未満(妊産婦・乳幼児を除く)</t>
    <phoneticPr fontId="3"/>
  </si>
  <si>
    <t>18歳以上(妊産婦を除く)</t>
    <phoneticPr fontId="3"/>
  </si>
  <si>
    <t>実人員</t>
    <rPh sb="0" eb="3">
      <t>ジツジンイン</t>
    </rPh>
    <phoneticPr fontId="3"/>
  </si>
  <si>
    <t>延人員</t>
    <rPh sb="0" eb="1">
      <t>ノ</t>
    </rPh>
    <rPh sb="1" eb="3">
      <t>ジツジンイン</t>
    </rPh>
    <phoneticPr fontId="3"/>
  </si>
  <si>
    <t>身体障害者（児）
知的障害者（児）
精神障害者</t>
    <rPh sb="0" eb="2">
      <t>シンタイ</t>
    </rPh>
    <rPh sb="2" eb="5">
      <t>ショウガイシャ</t>
    </rPh>
    <rPh sb="6" eb="7">
      <t>ジ</t>
    </rPh>
    <rPh sb="9" eb="11">
      <t>チテキ</t>
    </rPh>
    <rPh sb="11" eb="14">
      <t>ショウガイシャ</t>
    </rPh>
    <rPh sb="15" eb="16">
      <t>ジ</t>
    </rPh>
    <rPh sb="18" eb="20">
      <t>セイシン</t>
    </rPh>
    <rPh sb="20" eb="22">
      <t>ショウガイ</t>
    </rPh>
    <rPh sb="22" eb="23">
      <t>シャ</t>
    </rPh>
    <phoneticPr fontId="3"/>
  </si>
  <si>
    <t>第７表　　歯科検診・保健指導延人員（訪問以外）集団　-　市町別</t>
    <rPh sb="0" eb="1">
      <t>ダイ</t>
    </rPh>
    <rPh sb="2" eb="3">
      <t>ヒョウ</t>
    </rPh>
    <rPh sb="5" eb="7">
      <t>シカ</t>
    </rPh>
    <rPh sb="7" eb="9">
      <t>ケンシン</t>
    </rPh>
    <rPh sb="10" eb="12">
      <t>ホケン</t>
    </rPh>
    <rPh sb="12" eb="14">
      <t>シドウ</t>
    </rPh>
    <rPh sb="14" eb="15">
      <t>ノ</t>
    </rPh>
    <rPh sb="15" eb="17">
      <t>ジンイン</t>
    </rPh>
    <rPh sb="18" eb="20">
      <t>ホウモン</t>
    </rPh>
    <rPh sb="20" eb="22">
      <t>イガイ</t>
    </rPh>
    <rPh sb="23" eb="25">
      <t>シュウダン</t>
    </rPh>
    <rPh sb="28" eb="30">
      <t>シチョウ</t>
    </rPh>
    <rPh sb="30" eb="31">
      <t>ベツ</t>
    </rPh>
    <phoneticPr fontId="3"/>
  </si>
  <si>
    <t>18歳以上(妊産婦を除く)</t>
    <rPh sb="2" eb="5">
      <t>サイイジョウ</t>
    </rPh>
    <rPh sb="6" eb="9">
      <t>ニンサンプ</t>
    </rPh>
    <rPh sb="10" eb="11">
      <t>ノゾ</t>
    </rPh>
    <phoneticPr fontId="3"/>
  </si>
  <si>
    <t>第８表　予防接種接種者数-市町別</t>
    <rPh sb="0" eb="1">
      <t>ダイ</t>
    </rPh>
    <rPh sb="2" eb="3">
      <t>ヒョウ</t>
    </rPh>
    <rPh sb="4" eb="6">
      <t>ヨボウ</t>
    </rPh>
    <rPh sb="6" eb="8">
      <t>セッシュ</t>
    </rPh>
    <rPh sb="8" eb="10">
      <t>セッシュ</t>
    </rPh>
    <rPh sb="10" eb="11">
      <t>モノ</t>
    </rPh>
    <rPh sb="11" eb="12">
      <t>スウ</t>
    </rPh>
    <phoneticPr fontId="3"/>
  </si>
  <si>
    <t>第８表　予防接種接種者数-市町別（続き）</t>
    <rPh sb="0" eb="1">
      <t>ダイ</t>
    </rPh>
    <rPh sb="2" eb="3">
      <t>ヒョウ</t>
    </rPh>
    <rPh sb="4" eb="6">
      <t>ヨボウ</t>
    </rPh>
    <rPh sb="6" eb="8">
      <t>セッシュ</t>
    </rPh>
    <rPh sb="8" eb="10">
      <t>セッシュ</t>
    </rPh>
    <rPh sb="10" eb="11">
      <t>モノ</t>
    </rPh>
    <rPh sb="11" eb="12">
      <t>スウ</t>
    </rPh>
    <rPh sb="17" eb="18">
      <t>ツヅ</t>
    </rPh>
    <phoneticPr fontId="3"/>
  </si>
  <si>
    <t>沈降精製百日せきジフテリア破傷風混合ワクチン（ＤＰＴ）</t>
    <rPh sb="0" eb="2">
      <t>チンコウ</t>
    </rPh>
    <rPh sb="2" eb="4">
      <t>セイセイ</t>
    </rPh>
    <rPh sb="4" eb="6">
      <t>ヒャクニチ</t>
    </rPh>
    <rPh sb="13" eb="16">
      <t>ハショウフウ</t>
    </rPh>
    <rPh sb="16" eb="18">
      <t>コンゴウ</t>
    </rPh>
    <phoneticPr fontId="3"/>
  </si>
  <si>
    <t>沈降ジフテリア破傷風混合トキソイド（ＤＴ）</t>
    <rPh sb="0" eb="2">
      <t>チンコウ</t>
    </rPh>
    <rPh sb="7" eb="10">
      <t>ハショウフウ</t>
    </rPh>
    <rPh sb="10" eb="12">
      <t>コンゴウ</t>
    </rPh>
    <phoneticPr fontId="3"/>
  </si>
  <si>
    <t>市町</t>
    <rPh sb="0" eb="2">
      <t>シチョウ</t>
    </rPh>
    <phoneticPr fontId="3"/>
  </si>
  <si>
    <t>不活化ポリオワクチン（IPV)</t>
    <rPh sb="0" eb="1">
      <t>フ</t>
    </rPh>
    <rPh sb="1" eb="3">
      <t>カツカ</t>
    </rPh>
    <phoneticPr fontId="3"/>
  </si>
  <si>
    <t>沈降精製百日せきジフテリア破傷風不活化ポリオ混合ワクチン（DPT-IPV）</t>
    <rPh sb="0" eb="2">
      <t>チンコウ</t>
    </rPh>
    <rPh sb="2" eb="4">
      <t>セイセイ</t>
    </rPh>
    <rPh sb="4" eb="6">
      <t>ヒャクニチ</t>
    </rPh>
    <rPh sb="13" eb="16">
      <t>ハショウフウ</t>
    </rPh>
    <rPh sb="16" eb="17">
      <t>フ</t>
    </rPh>
    <rPh sb="17" eb="19">
      <t>カツカ</t>
    </rPh>
    <rPh sb="22" eb="24">
      <t>コンゴウ</t>
    </rPh>
    <phoneticPr fontId="3"/>
  </si>
  <si>
    <t>日本脳炎ワクチン</t>
    <rPh sb="0" eb="2">
      <t>ニホン</t>
    </rPh>
    <rPh sb="2" eb="4">
      <t>ノウエン</t>
    </rPh>
    <phoneticPr fontId="3"/>
  </si>
  <si>
    <t>ヒブワクチン</t>
    <phoneticPr fontId="3"/>
  </si>
  <si>
    <t>小児用肺炎球菌ワクチン</t>
    <rPh sb="0" eb="1">
      <t>チイ</t>
    </rPh>
    <rPh sb="1" eb="2">
      <t>ジ</t>
    </rPh>
    <rPh sb="2" eb="3">
      <t>ヨウ</t>
    </rPh>
    <rPh sb="3" eb="5">
      <t>ハイエン</t>
    </rPh>
    <rPh sb="5" eb="7">
      <t>キュウキン</t>
    </rPh>
    <phoneticPr fontId="3"/>
  </si>
  <si>
    <t>子宮頸がん予防ワクチン</t>
    <rPh sb="0" eb="2">
      <t>シキュウ</t>
    </rPh>
    <rPh sb="2" eb="3">
      <t>ケイ</t>
    </rPh>
    <rPh sb="5" eb="7">
      <t>ヨボウ</t>
    </rPh>
    <phoneticPr fontId="3"/>
  </si>
  <si>
    <t>水痘ワクチン</t>
    <rPh sb="0" eb="2">
      <t>スイトウ</t>
    </rPh>
    <phoneticPr fontId="3"/>
  </si>
  <si>
    <t>B型肝炎ワクチン</t>
    <rPh sb="1" eb="2">
      <t>ガタ</t>
    </rPh>
    <rPh sb="2" eb="4">
      <t>カンエン</t>
    </rPh>
    <phoneticPr fontId="3"/>
  </si>
  <si>
    <t>麻しん風しん混合ワクチン</t>
    <rPh sb="0" eb="1">
      <t>マ</t>
    </rPh>
    <rPh sb="3" eb="4">
      <t>フウ</t>
    </rPh>
    <rPh sb="6" eb="8">
      <t>コンゴウ</t>
    </rPh>
    <phoneticPr fontId="3"/>
  </si>
  <si>
    <t>麻しんワクチン</t>
    <rPh sb="0" eb="1">
      <t>アサ</t>
    </rPh>
    <phoneticPr fontId="3"/>
  </si>
  <si>
    <t>風しんワクチン</t>
    <rPh sb="0" eb="1">
      <t>カゼ</t>
    </rPh>
    <phoneticPr fontId="3"/>
  </si>
  <si>
    <t>BCGワクチン</t>
    <phoneticPr fontId="3"/>
  </si>
  <si>
    <t>インフルエンザワクチン</t>
    <phoneticPr fontId="3"/>
  </si>
  <si>
    <t>成人用肺炎球菌ワクチン</t>
    <rPh sb="0" eb="2">
      <t>セイジン</t>
    </rPh>
    <rPh sb="2" eb="3">
      <t>ヨウ</t>
    </rPh>
    <rPh sb="3" eb="5">
      <t>ハイエン</t>
    </rPh>
    <rPh sb="5" eb="7">
      <t>キュウキン</t>
    </rPh>
    <phoneticPr fontId="3"/>
  </si>
  <si>
    <t>個別</t>
    <rPh sb="0" eb="2">
      <t>コベツ</t>
    </rPh>
    <phoneticPr fontId="3"/>
  </si>
  <si>
    <t>集団</t>
    <rPh sb="0" eb="2">
      <t>シュウダン</t>
    </rPh>
    <phoneticPr fontId="3"/>
  </si>
  <si>
    <t>第１期</t>
    <rPh sb="0" eb="1">
      <t>ダイ</t>
    </rPh>
    <rPh sb="2" eb="3">
      <t>キ</t>
    </rPh>
    <phoneticPr fontId="3"/>
  </si>
  <si>
    <t>第２期</t>
    <rPh sb="0" eb="1">
      <t>ダイ</t>
    </rPh>
    <rPh sb="2" eb="3">
      <t>キ</t>
    </rPh>
    <phoneticPr fontId="3"/>
  </si>
  <si>
    <t>初回接種</t>
    <rPh sb="0" eb="2">
      <t>ショカイ</t>
    </rPh>
    <rPh sb="2" eb="4">
      <t>セッシュ</t>
    </rPh>
    <phoneticPr fontId="3"/>
  </si>
  <si>
    <t>追加接種</t>
    <rPh sb="0" eb="2">
      <t>ツイカ</t>
    </rPh>
    <rPh sb="2" eb="4">
      <t>セッシュ</t>
    </rPh>
    <phoneticPr fontId="3"/>
  </si>
  <si>
    <t>第１回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</si>
  <si>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</si>
  <si>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</si>
  <si>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追加</t>
    <rPh sb="0" eb="2">
      <t>ツイカ</t>
    </rPh>
    <phoneticPr fontId="3"/>
  </si>
  <si>
    <t>第1回</t>
    <rPh sb="0" eb="1">
      <t>ダイ</t>
    </rPh>
    <rPh sb="2" eb="3">
      <t>カイ</t>
    </rPh>
    <phoneticPr fontId="3"/>
  </si>
  <si>
    <t>第４回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</si>
  <si>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</si>
  <si>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２価・４価</t>
  </si>
  <si>
    <t>９価</t>
  </si>
  <si>
    <t>６０歳以上
65未満</t>
    <rPh sb="2" eb="3">
      <t>サイ</t>
    </rPh>
    <rPh sb="3" eb="5">
      <t>イジョウ</t>
    </rPh>
    <rPh sb="8" eb="10">
      <t>ミマン</t>
    </rPh>
    <phoneticPr fontId="3"/>
  </si>
  <si>
    <t>65歳以上</t>
    <rPh sb="2" eb="3">
      <t>サイ</t>
    </rPh>
    <rPh sb="3" eb="5">
      <t>イジョウ</t>
    </rPh>
    <phoneticPr fontId="3"/>
  </si>
  <si>
    <t>第２回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</si>
  <si>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</si>
  <si>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>5月未満</t>
    <rPh sb="1" eb="2">
      <t>ガツ</t>
    </rPh>
    <rPh sb="2" eb="4">
      <t>ミマン</t>
    </rPh>
    <phoneticPr fontId="3"/>
  </si>
  <si>
    <t>5月以上1歳未満</t>
    <rPh sb="1" eb="2">
      <t>ガツ</t>
    </rPh>
    <rPh sb="2" eb="4">
      <t>イジョウ</t>
    </rPh>
    <rPh sb="5" eb="6">
      <t>サイ</t>
    </rPh>
    <rPh sb="6" eb="8">
      <t>ミマン</t>
    </rPh>
    <phoneticPr fontId="3"/>
  </si>
  <si>
    <t>市計</t>
    <rPh sb="0" eb="1">
      <t>シ</t>
    </rPh>
    <rPh sb="1" eb="2">
      <t>ケイ</t>
    </rPh>
    <phoneticPr fontId="3"/>
  </si>
  <si>
    <t>郡計</t>
    <phoneticPr fontId="3"/>
  </si>
  <si>
    <t>群計</t>
    <rPh sb="0" eb="1">
      <t>グン</t>
    </rPh>
    <rPh sb="1" eb="2">
      <t>ケイ</t>
    </rPh>
    <phoneticPr fontId="3"/>
  </si>
  <si>
    <t>松山市</t>
    <rPh sb="0" eb="2">
      <t>マツヤマ</t>
    </rPh>
    <rPh sb="2" eb="3">
      <t>シ</t>
    </rPh>
    <phoneticPr fontId="3"/>
  </si>
  <si>
    <t>松山市</t>
    <phoneticPr fontId="3"/>
  </si>
  <si>
    <t>今治市</t>
    <rPh sb="0" eb="3">
      <t>イマバリシ</t>
    </rPh>
    <phoneticPr fontId="3"/>
  </si>
  <si>
    <t>宇和島市</t>
    <rPh sb="0" eb="4">
      <t>ウワジマシ</t>
    </rPh>
    <phoneticPr fontId="3"/>
  </si>
  <si>
    <t>八幡浜市</t>
    <rPh sb="0" eb="2">
      <t>ヤハタ</t>
    </rPh>
    <rPh sb="2" eb="3">
      <t>ハマ</t>
    </rPh>
    <rPh sb="3" eb="4">
      <t>シ</t>
    </rPh>
    <phoneticPr fontId="3"/>
  </si>
  <si>
    <t>新居浜市</t>
    <rPh sb="0" eb="3">
      <t>ニイハマ</t>
    </rPh>
    <rPh sb="3" eb="4">
      <t>シ</t>
    </rPh>
    <phoneticPr fontId="3"/>
  </si>
  <si>
    <t>西条市</t>
    <rPh sb="0" eb="3">
      <t>サイジョウシ</t>
    </rPh>
    <phoneticPr fontId="3"/>
  </si>
  <si>
    <t>大洲市</t>
    <rPh sb="0" eb="3">
      <t>オオズシ</t>
    </rPh>
    <phoneticPr fontId="3"/>
  </si>
  <si>
    <t>伊予市</t>
    <rPh sb="0" eb="3">
      <t>イヨシ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</si>
  <si>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</si>
  <si>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西予市</t>
    <rPh sb="0" eb="2">
      <t>セイヨ</t>
    </rPh>
    <rPh sb="2" eb="3">
      <t>シ</t>
    </rPh>
    <phoneticPr fontId="3"/>
  </si>
  <si>
    <t>東温市</t>
    <rPh sb="0" eb="3">
      <t>トウオンシ</t>
    </rPh>
    <phoneticPr fontId="3"/>
  </si>
  <si>
    <t>砥部町</t>
    <phoneticPr fontId="3"/>
  </si>
  <si>
    <t>宇和島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</si>
</sst>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1"/>
      <name val="HGP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標準明朝"/>
      <family val="1"/>
      <charset val="128"/>
    </font>
    <font>
      <sz val="11"/>
      <color indexed="8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8"/>
      <name val="HGS創英角ｺﾞｼｯｸUB"/>
      <family val="3"/>
      <charset val="128"/>
    </font>
    <font>
      <sz val="18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明朝"/>
      <family val="1"/>
      <charset val="128"/>
    </font>
    <font>
      <sz val="9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name val="ＭＳ ＰＲゴシック"/>
      <family val="3"/>
      <charset val="128"/>
    </font>
    <font>
      <sz val="14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HGS創英角ｺﾞｼｯｸUB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2" fillId="0" borderId="0"/>
    <xf numFmtId="38" fontId="1" fillId="0" borderId="0" applyFont="0" applyFill="0" applyBorder="0" applyAlignment="0" applyProtection="0"/>
  </cellStyleXfs>
  <cellXfs count="284">
    <xf numFmtId="0" fontId="0" fillId="0" borderId="0" xfId="0"/>
    <xf numFmtId="49" fontId="2" fillId="0" borderId="0" xfId="0" applyNumberFormat="1" applyFont="1" applyAlignment="1">
      <alignment horizontal="left" vertical="center"/>
    </xf>
    <xf numFmtId="41" fontId="4" fillId="0" borderId="0" xfId="0" applyNumberFormat="1" applyFont="1" applyAlignment="1">
      <alignment horizontal="left" vertical="center"/>
    </xf>
    <xf numFmtId="41" fontId="5" fillId="0" borderId="1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right" vertical="center"/>
    </xf>
    <xf numFmtId="41" fontId="0" fillId="0" borderId="0" xfId="0" applyNumberFormat="1" applyAlignment="1">
      <alignment vertical="center"/>
    </xf>
    <xf numFmtId="0" fontId="8" fillId="0" borderId="2" xfId="1" applyFont="1" applyBorder="1" applyAlignment="1" applyProtection="1">
      <alignment horizontal="center" vertical="center"/>
      <protection locked="0"/>
    </xf>
    <xf numFmtId="41" fontId="6" fillId="0" borderId="3" xfId="0" applyNumberFormat="1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center" vertical="center"/>
    </xf>
    <xf numFmtId="41" fontId="6" fillId="0" borderId="5" xfId="0" applyNumberFormat="1" applyFont="1" applyBorder="1" applyAlignment="1">
      <alignment horizontal="center" vertical="center" wrapText="1"/>
    </xf>
    <xf numFmtId="0" fontId="8" fillId="0" borderId="6" xfId="1" applyFont="1" applyBorder="1" applyAlignment="1" applyProtection="1">
      <alignment horizontal="center" vertical="center"/>
      <protection locked="0"/>
    </xf>
    <xf numFmtId="41" fontId="6" fillId="0" borderId="6" xfId="0" applyNumberFormat="1" applyFont="1" applyBorder="1" applyAlignment="1">
      <alignment horizontal="center" vertical="center" wrapText="1"/>
    </xf>
    <xf numFmtId="0" fontId="8" fillId="0" borderId="7" xfId="1" applyFont="1" applyBorder="1" applyAlignment="1" applyProtection="1">
      <alignment horizontal="center" vertical="center"/>
      <protection locked="0"/>
    </xf>
    <xf numFmtId="41" fontId="6" fillId="0" borderId="7" xfId="0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 applyProtection="1">
      <alignment horizontal="center" vertical="center"/>
      <protection locked="0"/>
    </xf>
    <xf numFmtId="41" fontId="9" fillId="0" borderId="3" xfId="0" applyNumberFormat="1" applyFont="1" applyBorder="1" applyAlignment="1">
      <alignment horizontal="right" vertical="center" shrinkToFit="1"/>
    </xf>
    <xf numFmtId="41" fontId="9" fillId="0" borderId="5" xfId="0" applyNumberFormat="1" applyFont="1" applyBorder="1" applyAlignment="1">
      <alignment horizontal="right" vertical="center" shrinkToFit="1"/>
    </xf>
    <xf numFmtId="49" fontId="8" fillId="0" borderId="6" xfId="1" applyNumberFormat="1" applyFont="1" applyBorder="1" applyAlignment="1" applyProtection="1">
      <alignment horizontal="center" vertical="center"/>
      <protection locked="0"/>
    </xf>
    <xf numFmtId="41" fontId="9" fillId="0" borderId="0" xfId="0" applyNumberFormat="1" applyFont="1" applyAlignment="1">
      <alignment horizontal="right" vertical="center" shrinkToFit="1"/>
    </xf>
    <xf numFmtId="41" fontId="9" fillId="0" borderId="8" xfId="0" applyNumberFormat="1" applyFont="1" applyBorder="1" applyAlignment="1">
      <alignment horizontal="right" vertical="center" shrinkToFit="1"/>
    </xf>
    <xf numFmtId="41" fontId="0" fillId="0" borderId="0" xfId="0" applyNumberFormat="1" applyAlignment="1">
      <alignment horizontal="distributed" vertical="center"/>
    </xf>
    <xf numFmtId="49" fontId="6" fillId="0" borderId="6" xfId="0" applyNumberFormat="1" applyFont="1" applyBorder="1" applyAlignment="1">
      <alignment horizontal="center" vertical="center"/>
    </xf>
    <xf numFmtId="41" fontId="9" fillId="0" borderId="9" xfId="0" applyNumberFormat="1" applyFont="1" applyBorder="1" applyAlignment="1">
      <alignment horizontal="right" vertical="center" shrinkToFit="1"/>
    </xf>
    <xf numFmtId="49" fontId="6" fillId="0" borderId="7" xfId="0" applyNumberFormat="1" applyFont="1" applyBorder="1" applyAlignment="1">
      <alignment horizontal="center" vertical="center"/>
    </xf>
    <xf numFmtId="41" fontId="9" fillId="0" borderId="10" xfId="0" applyNumberFormat="1" applyFont="1" applyBorder="1" applyAlignment="1">
      <alignment horizontal="right" vertical="center" shrinkToFit="1"/>
    </xf>
    <xf numFmtId="41" fontId="9" fillId="0" borderId="1" xfId="0" applyNumberFormat="1" applyFont="1" applyBorder="1" applyAlignment="1">
      <alignment horizontal="right" vertical="center" shrinkToFit="1"/>
    </xf>
    <xf numFmtId="41" fontId="9" fillId="0" borderId="1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distributed" vertical="center"/>
    </xf>
    <xf numFmtId="41" fontId="6" fillId="0" borderId="0" xfId="0" applyNumberFormat="1" applyFont="1" applyAlignment="1">
      <alignment vertical="center"/>
    </xf>
    <xf numFmtId="41" fontId="6" fillId="0" borderId="2" xfId="0" applyNumberFormat="1" applyFont="1" applyBorder="1" applyAlignment="1">
      <alignment horizontal="center" vertical="center" wrapText="1"/>
    </xf>
    <xf numFmtId="41" fontId="6" fillId="0" borderId="12" xfId="0" applyNumberFormat="1" applyFont="1" applyBorder="1" applyAlignment="1">
      <alignment horizontal="center" vertical="center"/>
    </xf>
    <xf numFmtId="41" fontId="6" fillId="0" borderId="5" xfId="0" applyNumberFormat="1" applyFont="1" applyBorder="1" applyAlignment="1">
      <alignment vertical="center"/>
    </xf>
    <xf numFmtId="41" fontId="6" fillId="0" borderId="5" xfId="0" applyNumberFormat="1" applyFont="1" applyBorder="1" applyAlignment="1">
      <alignment horizontal="center" vertical="center"/>
    </xf>
    <xf numFmtId="41" fontId="6" fillId="0" borderId="1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1" fontId="6" fillId="0" borderId="13" xfId="0" applyNumberFormat="1" applyFont="1" applyBorder="1" applyAlignment="1">
      <alignment horizontal="center" vertical="center"/>
    </xf>
    <xf numFmtId="41" fontId="6" fillId="0" borderId="8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1" fontId="6" fillId="0" borderId="0" xfId="0" applyNumberFormat="1" applyFont="1" applyAlignment="1">
      <alignment horizontal="center" vertical="center" wrapText="1"/>
    </xf>
    <xf numFmtId="0" fontId="0" fillId="0" borderId="13" xfId="0" applyBorder="1" applyAlignment="1">
      <alignment horizontal="distributed" vertical="center"/>
    </xf>
    <xf numFmtId="41" fontId="0" fillId="0" borderId="13" xfId="0" applyNumberFormat="1" applyBorder="1" applyAlignment="1">
      <alignment vertical="center"/>
    </xf>
    <xf numFmtId="0" fontId="0" fillId="0" borderId="0" xfId="0" applyAlignment="1">
      <alignment horizontal="distributed" vertical="center"/>
    </xf>
    <xf numFmtId="49" fontId="10" fillId="0" borderId="0" xfId="0" applyNumberFormat="1" applyFont="1" applyAlignment="1">
      <alignment horizontal="left" vertical="center"/>
    </xf>
    <xf numFmtId="41" fontId="6" fillId="0" borderId="1" xfId="0" applyNumberFormat="1" applyFont="1" applyBorder="1" applyAlignment="1">
      <alignment horizontal="left" vertical="center"/>
    </xf>
    <xf numFmtId="41" fontId="6" fillId="0" borderId="1" xfId="0" applyNumberFormat="1" applyFont="1" applyBorder="1" applyAlignment="1">
      <alignment horizontal="right" vertical="center"/>
    </xf>
    <xf numFmtId="41" fontId="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left" vertical="center"/>
    </xf>
    <xf numFmtId="41" fontId="6" fillId="0" borderId="0" xfId="0" applyNumberFormat="1" applyFont="1" applyAlignment="1">
      <alignment horizontal="left" vertical="center"/>
    </xf>
    <xf numFmtId="41" fontId="6" fillId="0" borderId="1" xfId="0" applyNumberFormat="1" applyFont="1" applyBorder="1" applyAlignment="1">
      <alignment horizontal="right" vertical="center"/>
    </xf>
    <xf numFmtId="49" fontId="8" fillId="0" borderId="2" xfId="1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8" fillId="0" borderId="6" xfId="1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1" fontId="6" fillId="0" borderId="0" xfId="0" applyNumberFormat="1" applyFont="1" applyAlignment="1">
      <alignment horizontal="center" vertical="center"/>
    </xf>
    <xf numFmtId="41" fontId="6" fillId="0" borderId="9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1" fontId="6" fillId="0" borderId="11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2" xfId="2" applyNumberFormat="1" applyFont="1" applyBorder="1" applyAlignment="1">
      <alignment horizontal="center" vertical="center"/>
    </xf>
    <xf numFmtId="176" fontId="13" fillId="0" borderId="12" xfId="2" applyNumberFormat="1" applyFont="1" applyBorder="1" applyAlignment="1">
      <alignment horizontal="right" vertical="center" shrinkToFit="1"/>
    </xf>
    <xf numFmtId="176" fontId="13" fillId="0" borderId="13" xfId="2" applyNumberFormat="1" applyFont="1" applyBorder="1" applyAlignment="1">
      <alignment horizontal="right" vertical="center" shrinkToFit="1"/>
    </xf>
    <xf numFmtId="176" fontId="13" fillId="0" borderId="8" xfId="2" applyNumberFormat="1" applyFont="1" applyBorder="1" applyAlignment="1">
      <alignment horizontal="right" vertical="center" shrinkToFit="1"/>
    </xf>
    <xf numFmtId="49" fontId="6" fillId="0" borderId="5" xfId="2" applyNumberFormat="1" applyFont="1" applyBorder="1" applyAlignment="1">
      <alignment horizontal="center" vertical="center"/>
    </xf>
    <xf numFmtId="176" fontId="13" fillId="0" borderId="5" xfId="2" applyNumberFormat="1" applyFont="1" applyBorder="1" applyAlignment="1">
      <alignment horizontal="right" vertical="center" shrinkToFit="1"/>
    </xf>
    <xf numFmtId="176" fontId="13" fillId="0" borderId="0" xfId="2" applyNumberFormat="1" applyFont="1" applyAlignment="1">
      <alignment horizontal="right" vertical="center" shrinkToFit="1"/>
    </xf>
    <xf numFmtId="176" fontId="13" fillId="0" borderId="9" xfId="2" applyNumberFormat="1" applyFont="1" applyBorder="1" applyAlignment="1">
      <alignment horizontal="right" vertical="center" shrinkToFit="1"/>
    </xf>
    <xf numFmtId="49" fontId="6" fillId="0" borderId="10" xfId="2" applyNumberFormat="1" applyFont="1" applyBorder="1" applyAlignment="1">
      <alignment horizontal="center" vertical="center"/>
    </xf>
    <xf numFmtId="176" fontId="13" fillId="0" borderId="10" xfId="2" applyNumberFormat="1" applyFont="1" applyBorder="1" applyAlignment="1">
      <alignment horizontal="right" vertical="center" shrinkToFit="1"/>
    </xf>
    <xf numFmtId="176" fontId="13" fillId="0" borderId="1" xfId="2" applyNumberFormat="1" applyFont="1" applyBorder="1" applyAlignment="1">
      <alignment horizontal="right" vertical="center" shrinkToFit="1"/>
    </xf>
    <xf numFmtId="176" fontId="13" fillId="0" borderId="11" xfId="2" applyNumberFormat="1" applyFont="1" applyBorder="1" applyAlignment="1">
      <alignment horizontal="right" vertical="center" shrinkToFit="1"/>
    </xf>
    <xf numFmtId="49" fontId="6" fillId="0" borderId="15" xfId="2" applyNumberFormat="1" applyFont="1" applyBorder="1" applyAlignment="1">
      <alignment horizontal="center" vertical="center"/>
    </xf>
    <xf numFmtId="176" fontId="13" fillId="0" borderId="3" xfId="2" applyNumberFormat="1" applyFont="1" applyBorder="1" applyAlignment="1">
      <alignment horizontal="right" vertical="center" shrinkToFit="1"/>
    </xf>
    <xf numFmtId="176" fontId="13" fillId="0" borderId="4" xfId="2" applyNumberFormat="1" applyFont="1" applyBorder="1" applyAlignment="1">
      <alignment horizontal="right" vertical="center" shrinkToFit="1"/>
    </xf>
    <xf numFmtId="176" fontId="13" fillId="0" borderId="14" xfId="2" applyNumberFormat="1" applyFont="1" applyBorder="1" applyAlignment="1">
      <alignment horizontal="right" vertical="center" shrinkToFit="1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16" xfId="2" applyNumberFormat="1" applyFont="1" applyBorder="1" applyAlignment="1">
      <alignment horizontal="center" vertical="center"/>
    </xf>
    <xf numFmtId="176" fontId="13" fillId="0" borderId="17" xfId="2" applyNumberFormat="1" applyFont="1" applyBorder="1" applyAlignment="1">
      <alignment horizontal="right" vertical="center" shrinkToFit="1"/>
    </xf>
    <xf numFmtId="176" fontId="13" fillId="0" borderId="18" xfId="2" applyNumberFormat="1" applyFont="1" applyBorder="1" applyAlignment="1">
      <alignment horizontal="right" vertical="center" shrinkToFit="1"/>
    </xf>
    <xf numFmtId="176" fontId="13" fillId="0" borderId="19" xfId="2" applyNumberFormat="1" applyFont="1" applyBorder="1" applyAlignment="1">
      <alignment horizontal="right" vertical="center" shrinkToFit="1"/>
    </xf>
    <xf numFmtId="176" fontId="13" fillId="0" borderId="20" xfId="2" applyNumberFormat="1" applyFont="1" applyBorder="1" applyAlignment="1">
      <alignment horizontal="right" vertical="center" shrinkToFit="1"/>
    </xf>
    <xf numFmtId="41" fontId="1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0" xfId="0" applyFont="1"/>
    <xf numFmtId="49" fontId="6" fillId="0" borderId="1" xfId="0" applyNumberFormat="1" applyFont="1" applyBorder="1" applyAlignment="1">
      <alignment horizontal="right" vertical="center"/>
    </xf>
    <xf numFmtId="49" fontId="8" fillId="0" borderId="7" xfId="1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1" fontId="9" fillId="0" borderId="15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distributed" vertical="center"/>
    </xf>
    <xf numFmtId="41" fontId="6" fillId="0" borderId="14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15" fillId="0" borderId="12" xfId="0" applyNumberFormat="1" applyFont="1" applyBorder="1" applyAlignment="1">
      <alignment horizontal="center" vertical="center" wrapText="1"/>
    </xf>
    <xf numFmtId="41" fontId="15" fillId="0" borderId="2" xfId="0" applyNumberFormat="1" applyFont="1" applyBorder="1" applyAlignment="1">
      <alignment horizontal="center" vertical="center" wrapText="1"/>
    </xf>
    <xf numFmtId="41" fontId="6" fillId="0" borderId="6" xfId="0" applyNumberFormat="1" applyFont="1" applyBorder="1" applyAlignment="1">
      <alignment horizontal="center" vertical="center"/>
    </xf>
    <xf numFmtId="41" fontId="6" fillId="0" borderId="7" xfId="0" applyNumberFormat="1" applyFont="1" applyBorder="1" applyAlignment="1">
      <alignment horizontal="center" vertical="center"/>
    </xf>
    <xf numFmtId="41" fontId="15" fillId="0" borderId="10" xfId="0" applyNumberFormat="1" applyFont="1" applyBorder="1" applyAlignment="1">
      <alignment horizontal="center" vertical="center"/>
    </xf>
    <xf numFmtId="41" fontId="15" fillId="0" borderId="7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left" vertical="center"/>
    </xf>
    <xf numFmtId="41" fontId="6" fillId="0" borderId="1" xfId="0" applyNumberFormat="1" applyFont="1" applyBorder="1" applyAlignment="1">
      <alignment vertical="center"/>
    </xf>
    <xf numFmtId="41" fontId="10" fillId="0" borderId="1" xfId="0" applyNumberFormat="1" applyFont="1" applyBorder="1" applyAlignment="1">
      <alignment horizontal="left" vertical="center" shrinkToFit="1"/>
    </xf>
    <xf numFmtId="49" fontId="16" fillId="0" borderId="2" xfId="1" applyNumberFormat="1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16" fillId="0" borderId="6" xfId="1" applyNumberFormat="1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16" fillId="0" borderId="7" xfId="1" applyNumberFormat="1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7" fillId="0" borderId="2" xfId="2" applyNumberFormat="1" applyFont="1" applyBorder="1" applyAlignment="1">
      <alignment horizontal="center" vertical="center" shrinkToFit="1"/>
    </xf>
    <xf numFmtId="177" fontId="18" fillId="0" borderId="0" xfId="2" applyNumberFormat="1" applyFont="1"/>
    <xf numFmtId="49" fontId="17" fillId="0" borderId="6" xfId="2" applyNumberFormat="1" applyFont="1" applyBorder="1" applyAlignment="1">
      <alignment horizontal="center" vertical="center" shrinkToFit="1"/>
    </xf>
    <xf numFmtId="49" fontId="17" fillId="0" borderId="7" xfId="2" applyNumberFormat="1" applyFont="1" applyBorder="1" applyAlignment="1">
      <alignment horizontal="center" vertical="center" shrinkToFit="1"/>
    </xf>
    <xf numFmtId="49" fontId="17" fillId="0" borderId="15" xfId="2" applyNumberFormat="1" applyFont="1" applyBorder="1" applyAlignment="1">
      <alignment horizontal="center" vertical="center" shrinkToFit="1"/>
    </xf>
    <xf numFmtId="49" fontId="17" fillId="0" borderId="21" xfId="2" applyNumberFormat="1" applyFon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textRotation="255" wrapText="1"/>
    </xf>
    <xf numFmtId="49" fontId="14" fillId="0" borderId="12" xfId="0" applyNumberFormat="1" applyFont="1" applyBorder="1" applyAlignment="1">
      <alignment horizontal="center" vertical="center" textRotation="255"/>
    </xf>
    <xf numFmtId="49" fontId="14" fillId="0" borderId="0" xfId="0" applyNumberFormat="1" applyFont="1" applyAlignment="1">
      <alignment horizontal="center" vertical="center" textRotation="255"/>
    </xf>
    <xf numFmtId="49" fontId="14" fillId="0" borderId="2" xfId="0" applyNumberFormat="1" applyFont="1" applyBorder="1" applyAlignment="1">
      <alignment horizontal="center" vertical="center" textRotation="255"/>
    </xf>
    <xf numFmtId="49" fontId="14" fillId="0" borderId="6" xfId="0" applyNumberFormat="1" applyFont="1" applyBorder="1" applyAlignment="1">
      <alignment horizontal="center" vertical="center" textRotation="255"/>
    </xf>
    <xf numFmtId="49" fontId="14" fillId="0" borderId="10" xfId="0" applyNumberFormat="1" applyFont="1" applyBorder="1" applyAlignment="1">
      <alignment horizontal="center" vertical="center" textRotation="255"/>
    </xf>
    <xf numFmtId="49" fontId="15" fillId="0" borderId="2" xfId="0" applyNumberFormat="1" applyFont="1" applyBorder="1" applyAlignment="1">
      <alignment horizontal="center" vertical="center" textRotation="255" wrapText="1"/>
    </xf>
    <xf numFmtId="49" fontId="14" fillId="0" borderId="7" xfId="0" applyNumberFormat="1" applyFont="1" applyBorder="1" applyAlignment="1">
      <alignment horizontal="center" vertical="center" textRotation="255"/>
    </xf>
    <xf numFmtId="177" fontId="12" fillId="0" borderId="0" xfId="2" applyNumberFormat="1"/>
    <xf numFmtId="176" fontId="13" fillId="0" borderId="22" xfId="2" applyNumberFormat="1" applyFont="1" applyBorder="1" applyAlignment="1">
      <alignment horizontal="right" vertical="center" shrinkToFit="1"/>
    </xf>
    <xf numFmtId="49" fontId="8" fillId="0" borderId="15" xfId="1" applyNumberFormat="1" applyFont="1" applyBorder="1" applyAlignment="1" applyProtection="1">
      <alignment horizontal="center" vertical="center"/>
      <protection locked="0"/>
    </xf>
    <xf numFmtId="49" fontId="19" fillId="0" borderId="15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/>
    </xf>
    <xf numFmtId="49" fontId="6" fillId="0" borderId="6" xfId="1" applyNumberFormat="1" applyFont="1" applyBorder="1" applyAlignment="1" applyProtection="1">
      <alignment horizontal="center" vertical="center"/>
      <protection locked="0"/>
    </xf>
    <xf numFmtId="41" fontId="8" fillId="0" borderId="12" xfId="3" applyNumberFormat="1" applyFont="1" applyFill="1" applyBorder="1" applyAlignment="1" applyProtection="1">
      <alignment horizontal="right" vertical="center" shrinkToFit="1"/>
      <protection locked="0"/>
    </xf>
    <xf numFmtId="41" fontId="8" fillId="0" borderId="13" xfId="3" applyNumberFormat="1" applyFont="1" applyFill="1" applyBorder="1" applyAlignment="1" applyProtection="1">
      <alignment horizontal="right" vertical="center" shrinkToFit="1"/>
      <protection locked="0"/>
    </xf>
    <xf numFmtId="41" fontId="8" fillId="0" borderId="8" xfId="3" applyNumberFormat="1" applyFont="1" applyFill="1" applyBorder="1" applyAlignment="1" applyProtection="1">
      <alignment horizontal="right" vertical="center" shrinkToFit="1"/>
      <protection locked="0"/>
    </xf>
    <xf numFmtId="49" fontId="6" fillId="0" borderId="15" xfId="1" applyNumberFormat="1" applyFont="1" applyBorder="1" applyAlignment="1" applyProtection="1">
      <alignment horizontal="center" vertical="center"/>
      <protection locked="0"/>
    </xf>
    <xf numFmtId="41" fontId="8" fillId="0" borderId="15" xfId="3" applyNumberFormat="1" applyFont="1" applyFill="1" applyBorder="1" applyAlignment="1" applyProtection="1">
      <alignment horizontal="center" vertical="center" shrinkToFit="1"/>
      <protection locked="0"/>
    </xf>
    <xf numFmtId="41" fontId="8" fillId="0" borderId="15" xfId="3" applyNumberFormat="1" applyFont="1" applyFill="1" applyBorder="1" applyAlignment="1" applyProtection="1">
      <alignment horizontal="center" vertical="center" wrapText="1" shrinkToFit="1"/>
      <protection locked="0"/>
    </xf>
    <xf numFmtId="41" fontId="8" fillId="0" borderId="15" xfId="3" applyNumberFormat="1" applyFont="1" applyFill="1" applyBorder="1" applyAlignment="1" applyProtection="1">
      <alignment horizontal="center" vertical="center" shrinkToFit="1"/>
      <protection locked="0"/>
    </xf>
    <xf numFmtId="49" fontId="17" fillId="0" borderId="2" xfId="2" applyNumberFormat="1" applyFont="1" applyBorder="1" applyAlignment="1">
      <alignment horizontal="center" vertical="center"/>
    </xf>
    <xf numFmtId="176" fontId="21" fillId="0" borderId="13" xfId="2" applyNumberFormat="1" applyFont="1" applyBorder="1" applyAlignment="1">
      <alignment horizontal="right" vertical="center" shrinkToFit="1"/>
    </xf>
    <xf numFmtId="176" fontId="21" fillId="0" borderId="8" xfId="2" applyNumberFormat="1" applyFont="1" applyBorder="1" applyAlignment="1">
      <alignment horizontal="right" vertical="center" shrinkToFit="1"/>
    </xf>
    <xf numFmtId="49" fontId="17" fillId="0" borderId="6" xfId="2" applyNumberFormat="1" applyFont="1" applyBorder="1" applyAlignment="1">
      <alignment horizontal="center" vertical="center"/>
    </xf>
    <xf numFmtId="176" fontId="21" fillId="0" borderId="0" xfId="2" applyNumberFormat="1" applyFont="1" applyAlignment="1">
      <alignment horizontal="right" vertical="center" shrinkToFit="1"/>
    </xf>
    <xf numFmtId="176" fontId="21" fillId="0" borderId="9" xfId="2" applyNumberFormat="1" applyFont="1" applyBorder="1" applyAlignment="1">
      <alignment horizontal="right" vertical="center" shrinkToFit="1"/>
    </xf>
    <xf numFmtId="49" fontId="17" fillId="0" borderId="7" xfId="2" applyNumberFormat="1" applyFont="1" applyBorder="1" applyAlignment="1">
      <alignment horizontal="center" vertical="center"/>
    </xf>
    <xf numFmtId="176" fontId="21" fillId="0" borderId="1" xfId="2" applyNumberFormat="1" applyFont="1" applyBorder="1" applyAlignment="1">
      <alignment horizontal="right" vertical="center" shrinkToFit="1"/>
    </xf>
    <xf numFmtId="176" fontId="21" fillId="0" borderId="11" xfId="2" applyNumberFormat="1" applyFont="1" applyBorder="1" applyAlignment="1">
      <alignment horizontal="right" vertical="center" shrinkToFit="1"/>
    </xf>
    <xf numFmtId="49" fontId="17" fillId="0" borderId="15" xfId="2" applyNumberFormat="1" applyFont="1" applyBorder="1" applyAlignment="1">
      <alignment horizontal="center" vertical="center"/>
    </xf>
    <xf numFmtId="176" fontId="21" fillId="0" borderId="3" xfId="2" applyNumberFormat="1" applyFont="1" applyBorder="1" applyAlignment="1">
      <alignment horizontal="right" vertical="center" shrinkToFit="1"/>
    </xf>
    <xf numFmtId="176" fontId="21" fillId="0" borderId="4" xfId="2" applyNumberFormat="1" applyFont="1" applyBorder="1" applyAlignment="1">
      <alignment horizontal="right" vertical="center" shrinkToFit="1"/>
    </xf>
    <xf numFmtId="176" fontId="21" fillId="0" borderId="14" xfId="2" applyNumberFormat="1" applyFont="1" applyBorder="1" applyAlignment="1">
      <alignment horizontal="right" vertical="center" shrinkToFit="1"/>
    </xf>
    <xf numFmtId="49" fontId="17" fillId="0" borderId="21" xfId="2" applyNumberFormat="1" applyFont="1" applyBorder="1" applyAlignment="1">
      <alignment horizontal="center" vertical="center"/>
    </xf>
    <xf numFmtId="176" fontId="21" fillId="0" borderId="17" xfId="2" applyNumberFormat="1" applyFont="1" applyBorder="1" applyAlignment="1">
      <alignment horizontal="right" vertical="center" shrinkToFit="1"/>
    </xf>
    <xf numFmtId="176" fontId="21" fillId="0" borderId="18" xfId="2" applyNumberFormat="1" applyFont="1" applyBorder="1" applyAlignment="1">
      <alignment horizontal="right" vertical="center" shrinkToFit="1"/>
    </xf>
    <xf numFmtId="176" fontId="21" fillId="0" borderId="19" xfId="2" applyNumberFormat="1" applyFont="1" applyBorder="1" applyAlignment="1">
      <alignment horizontal="right" vertical="center" shrinkToFit="1"/>
    </xf>
    <xf numFmtId="0" fontId="22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1" fontId="19" fillId="0" borderId="3" xfId="0" applyNumberFormat="1" applyFont="1" applyBorder="1" applyAlignment="1">
      <alignment horizontal="center" vertical="center"/>
    </xf>
    <xf numFmtId="41" fontId="19" fillId="0" borderId="4" xfId="0" applyNumberFormat="1" applyFont="1" applyBorder="1" applyAlignment="1">
      <alignment horizontal="center" vertical="center"/>
    </xf>
    <xf numFmtId="41" fontId="23" fillId="0" borderId="0" xfId="0" applyNumberFormat="1" applyFont="1" applyAlignment="1">
      <alignment horizontal="center" vertical="center"/>
    </xf>
    <xf numFmtId="41" fontId="6" fillId="0" borderId="14" xfId="0" applyNumberFormat="1" applyFont="1" applyBorder="1" applyAlignment="1">
      <alignment vertical="center"/>
    </xf>
    <xf numFmtId="41" fontId="19" fillId="0" borderId="7" xfId="0" applyNumberFormat="1" applyFont="1" applyBorder="1" applyAlignment="1">
      <alignment horizontal="center" vertical="center" wrapText="1"/>
    </xf>
    <xf numFmtId="41" fontId="24" fillId="0" borderId="0" xfId="0" applyNumberFormat="1" applyFont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9" fillId="0" borderId="13" xfId="2" applyNumberFormat="1" applyFont="1" applyBorder="1" applyAlignment="1">
      <alignment horizontal="right" vertical="center" shrinkToFit="1"/>
    </xf>
    <xf numFmtId="176" fontId="9" fillId="0" borderId="8" xfId="2" applyNumberFormat="1" applyFont="1" applyBorder="1" applyAlignment="1">
      <alignment horizontal="right" vertical="center" shrinkToFit="1"/>
    </xf>
    <xf numFmtId="176" fontId="9" fillId="0" borderId="0" xfId="2" applyNumberFormat="1" applyFont="1" applyAlignment="1">
      <alignment horizontal="right" vertical="center" shrinkToFit="1"/>
    </xf>
    <xf numFmtId="176" fontId="9" fillId="0" borderId="9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1" xfId="2" applyNumberFormat="1" applyFont="1" applyBorder="1" applyAlignment="1">
      <alignment horizontal="right" vertical="center" shrinkToFit="1"/>
    </xf>
    <xf numFmtId="176" fontId="9" fillId="0" borderId="3" xfId="2" applyNumberFormat="1" applyFont="1" applyBorder="1" applyAlignment="1">
      <alignment horizontal="right" vertical="center" shrinkToFit="1"/>
    </xf>
    <xf numFmtId="176" fontId="9" fillId="0" borderId="4" xfId="2" applyNumberFormat="1" applyFont="1" applyBorder="1" applyAlignment="1">
      <alignment horizontal="right" vertical="center" shrinkToFit="1"/>
    </xf>
    <xf numFmtId="176" fontId="9" fillId="0" borderId="14" xfId="2" applyNumberFormat="1" applyFont="1" applyBorder="1" applyAlignment="1">
      <alignment horizontal="right" vertical="center" shrinkToFit="1"/>
    </xf>
    <xf numFmtId="49" fontId="6" fillId="0" borderId="21" xfId="2" applyNumberFormat="1" applyFont="1" applyBorder="1" applyAlignment="1">
      <alignment horizontal="center" vertical="center"/>
    </xf>
    <xf numFmtId="176" fontId="9" fillId="0" borderId="17" xfId="2" applyNumberFormat="1" applyFont="1" applyBorder="1" applyAlignment="1">
      <alignment horizontal="right" vertical="center" shrinkToFit="1"/>
    </xf>
    <xf numFmtId="176" fontId="9" fillId="0" borderId="18" xfId="2" applyNumberFormat="1" applyFont="1" applyBorder="1" applyAlignment="1">
      <alignment horizontal="right" vertical="center" shrinkToFit="1"/>
    </xf>
    <xf numFmtId="176" fontId="9" fillId="0" borderId="19" xfId="2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41" fontId="23" fillId="0" borderId="0" xfId="0" applyNumberFormat="1" applyFont="1" applyAlignment="1">
      <alignment vertical="center"/>
    </xf>
    <xf numFmtId="0" fontId="25" fillId="0" borderId="1" xfId="0" applyFont="1" applyBorder="1" applyAlignment="1">
      <alignment horizontal="left" vertical="center"/>
    </xf>
    <xf numFmtId="49" fontId="16" fillId="0" borderId="2" xfId="1" applyNumberFormat="1" applyFont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49" fontId="16" fillId="0" borderId="6" xfId="1" applyNumberFormat="1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49" fontId="16" fillId="0" borderId="7" xfId="1" applyNumberFormat="1" applyFont="1" applyBorder="1" applyAlignment="1" applyProtection="1">
      <alignment horizontal="center" vertical="center"/>
      <protection locked="0"/>
    </xf>
    <xf numFmtId="49" fontId="17" fillId="0" borderId="7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 wrapText="1"/>
    </xf>
    <xf numFmtId="176" fontId="21" fillId="0" borderId="12" xfId="2" applyNumberFormat="1" applyFont="1" applyBorder="1" applyAlignment="1">
      <alignment horizontal="right" vertical="center" shrinkToFit="1"/>
    </xf>
    <xf numFmtId="176" fontId="21" fillId="0" borderId="5" xfId="2" applyNumberFormat="1" applyFont="1" applyBorder="1" applyAlignment="1">
      <alignment horizontal="right" vertical="center" shrinkToFit="1"/>
    </xf>
    <xf numFmtId="176" fontId="21" fillId="0" borderId="10" xfId="2" applyNumberFormat="1" applyFont="1" applyBorder="1" applyAlignment="1">
      <alignment horizontal="right" vertical="center" shrinkToFit="1"/>
    </xf>
    <xf numFmtId="41" fontId="0" fillId="0" borderId="0" xfId="0" applyNumberFormat="1"/>
    <xf numFmtId="41" fontId="26" fillId="0" borderId="0" xfId="0" applyNumberFormat="1" applyFont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1" fontId="6" fillId="2" borderId="1" xfId="0" applyNumberFormat="1" applyFont="1" applyFill="1" applyBorder="1" applyAlignment="1">
      <alignment vertical="center"/>
    </xf>
    <xf numFmtId="49" fontId="16" fillId="0" borderId="15" xfId="1" applyNumberFormat="1" applyFont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7" fillId="0" borderId="15" xfId="0" applyFont="1" applyBorder="1" applyAlignment="1">
      <alignment vertical="center" shrinkToFit="1"/>
    </xf>
    <xf numFmtId="0" fontId="27" fillId="0" borderId="7" xfId="0" applyFont="1" applyBorder="1" applyAlignment="1">
      <alignment horizontal="center" vertical="center"/>
    </xf>
    <xf numFmtId="176" fontId="17" fillId="0" borderId="2" xfId="2" applyNumberFormat="1" applyFont="1" applyBorder="1" applyAlignment="1">
      <alignment horizontal="center" vertical="center" shrinkToFit="1"/>
    </xf>
    <xf numFmtId="41" fontId="28" fillId="0" borderId="5" xfId="0" applyNumberFormat="1" applyFont="1" applyBorder="1" applyAlignment="1">
      <alignment horizontal="right" vertical="center"/>
    </xf>
    <xf numFmtId="41" fontId="28" fillId="0" borderId="0" xfId="0" applyNumberFormat="1" applyFont="1" applyAlignment="1">
      <alignment horizontal="right" vertical="center"/>
    </xf>
    <xf numFmtId="41" fontId="28" fillId="0" borderId="0" xfId="0" applyNumberFormat="1" applyFont="1" applyAlignment="1">
      <alignment vertical="center"/>
    </xf>
    <xf numFmtId="41" fontId="28" fillId="0" borderId="9" xfId="0" applyNumberFormat="1" applyFont="1" applyBorder="1" applyAlignment="1">
      <alignment vertical="center"/>
    </xf>
    <xf numFmtId="41" fontId="28" fillId="0" borderId="9" xfId="0" applyNumberFormat="1" applyFont="1" applyBorder="1" applyAlignment="1">
      <alignment horizontal="right" vertical="center"/>
    </xf>
    <xf numFmtId="176" fontId="17" fillId="0" borderId="6" xfId="2" applyNumberFormat="1" applyFont="1" applyBorder="1" applyAlignment="1">
      <alignment horizontal="center" vertical="center" shrinkToFit="1"/>
    </xf>
    <xf numFmtId="176" fontId="17" fillId="0" borderId="7" xfId="2" applyNumberFormat="1" applyFont="1" applyBorder="1" applyAlignment="1">
      <alignment horizontal="center" vertical="center" shrinkToFit="1"/>
    </xf>
    <xf numFmtId="41" fontId="28" fillId="0" borderId="10" xfId="0" applyNumberFormat="1" applyFont="1" applyBorder="1" applyAlignment="1">
      <alignment horizontal="right" vertical="center"/>
    </xf>
    <xf numFmtId="41" fontId="28" fillId="0" borderId="1" xfId="0" applyNumberFormat="1" applyFont="1" applyBorder="1" applyAlignment="1">
      <alignment horizontal="right" vertical="center"/>
    </xf>
    <xf numFmtId="41" fontId="28" fillId="0" borderId="1" xfId="0" applyNumberFormat="1" applyFont="1" applyBorder="1" applyAlignment="1">
      <alignment vertical="center"/>
    </xf>
    <xf numFmtId="41" fontId="28" fillId="0" borderId="11" xfId="0" applyNumberFormat="1" applyFont="1" applyBorder="1" applyAlignment="1">
      <alignment vertical="center"/>
    </xf>
    <xf numFmtId="41" fontId="28" fillId="0" borderId="11" xfId="0" applyNumberFormat="1" applyFont="1" applyBorder="1" applyAlignment="1">
      <alignment horizontal="right" vertical="center"/>
    </xf>
    <xf numFmtId="41" fontId="28" fillId="0" borderId="3" xfId="0" applyNumberFormat="1" applyFont="1" applyBorder="1" applyAlignment="1">
      <alignment horizontal="right" vertical="center"/>
    </xf>
    <xf numFmtId="41" fontId="28" fillId="0" borderId="4" xfId="0" applyNumberFormat="1" applyFont="1" applyBorder="1" applyAlignment="1">
      <alignment horizontal="right" vertical="center"/>
    </xf>
    <xf numFmtId="41" fontId="28" fillId="0" borderId="14" xfId="0" applyNumberFormat="1" applyFont="1" applyBorder="1" applyAlignment="1">
      <alignment vertical="center"/>
    </xf>
    <xf numFmtId="41" fontId="28" fillId="0" borderId="14" xfId="0" applyNumberFormat="1" applyFont="1" applyBorder="1" applyAlignment="1">
      <alignment horizontal="right" vertical="center"/>
    </xf>
    <xf numFmtId="41" fontId="28" fillId="0" borderId="12" xfId="0" applyNumberFormat="1" applyFont="1" applyBorder="1" applyAlignment="1">
      <alignment horizontal="right" vertical="center"/>
    </xf>
    <xf numFmtId="41" fontId="28" fillId="0" borderId="13" xfId="0" applyNumberFormat="1" applyFont="1" applyBorder="1" applyAlignment="1">
      <alignment horizontal="right" vertical="center"/>
    </xf>
    <xf numFmtId="41" fontId="28" fillId="0" borderId="8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horizontal="right" vertical="center"/>
    </xf>
    <xf numFmtId="41" fontId="28" fillId="0" borderId="17" xfId="0" applyNumberFormat="1" applyFont="1" applyBorder="1" applyAlignment="1">
      <alignment horizontal="right" vertical="center"/>
    </xf>
    <xf numFmtId="41" fontId="28" fillId="0" borderId="18" xfId="0" applyNumberFormat="1" applyFont="1" applyBorder="1" applyAlignment="1">
      <alignment horizontal="right" vertical="center"/>
    </xf>
    <xf numFmtId="41" fontId="28" fillId="0" borderId="19" xfId="0" applyNumberFormat="1" applyFont="1" applyBorder="1" applyAlignment="1">
      <alignment vertical="center"/>
    </xf>
    <xf numFmtId="41" fontId="28" fillId="0" borderId="19" xfId="0" applyNumberFormat="1" applyFont="1" applyBorder="1" applyAlignment="1">
      <alignment horizontal="right" vertical="center"/>
    </xf>
    <xf numFmtId="176" fontId="21" fillId="0" borderId="23" xfId="2" applyNumberFormat="1" applyFont="1" applyBorder="1" applyAlignment="1">
      <alignment horizontal="right" vertical="center" shrinkToFit="1"/>
    </xf>
  </cellXfs>
  <cellStyles count="4">
    <cellStyle name="桁区切り 2" xfId="3" xr:uid="{C0284BEF-14B3-4BB7-BFB9-7E533E3E44B0}"/>
    <cellStyle name="標準" xfId="0" builtinId="0"/>
    <cellStyle name="標準_Sec.2-2" xfId="2" xr:uid="{EB5857B4-DD78-4894-ABD0-4C646732DB6A}"/>
    <cellStyle name="標準_人口動態総覧(実数)" xfId="1" xr:uid="{CD5B23FD-014B-4BCA-A394-58608C9CCB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1DDD-69E7-44DB-AE37-A6109E63D605}">
  <sheetPr>
    <tabColor theme="3" tint="0.749992370372631"/>
    <pageSetUpPr fitToPage="1"/>
  </sheetPr>
  <dimension ref="A1:F37"/>
  <sheetViews>
    <sheetView tabSelected="1" view="pageBreakPreview" zoomScaleNormal="100" zoomScaleSheetLayoutView="100" workbookViewId="0">
      <selection activeCell="A2" sqref="A2:A4"/>
    </sheetView>
  </sheetViews>
  <sheetFormatPr defaultColWidth="7.6328125" defaultRowHeight="15" customHeight="1"/>
  <cols>
    <col min="1" max="1" width="14.7265625" style="41" customWidth="1"/>
    <col min="2" max="6" width="14.6328125" style="5" customWidth="1"/>
    <col min="7" max="16384" width="7.6328125" style="5"/>
  </cols>
  <sheetData>
    <row r="1" spans="1:6" ht="13">
      <c r="A1" s="1" t="s">
        <v>0</v>
      </c>
      <c r="B1" s="2"/>
      <c r="C1" s="3"/>
      <c r="D1" s="3"/>
      <c r="E1" s="3"/>
      <c r="F1" s="4" t="s">
        <v>1</v>
      </c>
    </row>
    <row r="2" spans="1:6" ht="18" customHeight="1">
      <c r="A2" s="6" t="s">
        <v>2</v>
      </c>
      <c r="B2" s="7" t="s">
        <v>3</v>
      </c>
      <c r="C2" s="8"/>
      <c r="D2" s="8"/>
      <c r="E2" s="8"/>
      <c r="F2" s="9"/>
    </row>
    <row r="3" spans="1:6" ht="21" customHeight="1">
      <c r="A3" s="10"/>
      <c r="B3" s="11" t="s">
        <v>4</v>
      </c>
      <c r="C3" s="11" t="s">
        <v>5</v>
      </c>
      <c r="D3" s="11" t="s">
        <v>6</v>
      </c>
      <c r="E3" s="9" t="s">
        <v>7</v>
      </c>
      <c r="F3" s="9"/>
    </row>
    <row r="4" spans="1:6" ht="21" customHeight="1">
      <c r="A4" s="12"/>
      <c r="B4" s="13"/>
      <c r="C4" s="13"/>
      <c r="D4" s="13"/>
      <c r="E4" s="13"/>
      <c r="F4" s="9"/>
    </row>
    <row r="5" spans="1:6" ht="17.25" customHeight="1">
      <c r="A5" s="14" t="s">
        <v>8</v>
      </c>
      <c r="B5" s="15">
        <f>SUM(B6:B12)</f>
        <v>0</v>
      </c>
      <c r="C5" s="15">
        <f>SUM(C6:C12)</f>
        <v>0</v>
      </c>
      <c r="D5" s="15">
        <f>SUM(D6:D12)</f>
        <v>0</v>
      </c>
      <c r="E5" s="15">
        <f>SUM(E6:E12)</f>
        <v>0</v>
      </c>
      <c r="F5" s="16"/>
    </row>
    <row r="6" spans="1:6" s="20" customFormat="1" ht="17.25" customHeight="1">
      <c r="A6" s="17" t="s">
        <v>9</v>
      </c>
      <c r="B6" s="16">
        <v>0</v>
      </c>
      <c r="C6" s="18">
        <v>0</v>
      </c>
      <c r="D6" s="18">
        <v>0</v>
      </c>
      <c r="E6" s="19">
        <v>0</v>
      </c>
      <c r="F6" s="18"/>
    </row>
    <row r="7" spans="1:6" ht="17.25" customHeight="1">
      <c r="A7" s="21" t="s">
        <v>10</v>
      </c>
      <c r="B7" s="16">
        <v>0</v>
      </c>
      <c r="C7" s="18">
        <v>0</v>
      </c>
      <c r="D7" s="18">
        <v>0</v>
      </c>
      <c r="E7" s="22">
        <v>0</v>
      </c>
      <c r="F7" s="18"/>
    </row>
    <row r="8" spans="1:6" ht="17.25" customHeight="1">
      <c r="A8" s="21" t="s">
        <v>11</v>
      </c>
      <c r="B8" s="16">
        <v>0</v>
      </c>
      <c r="C8" s="18">
        <v>0</v>
      </c>
      <c r="D8" s="18">
        <v>0</v>
      </c>
      <c r="E8" s="22">
        <v>0</v>
      </c>
      <c r="F8" s="18"/>
    </row>
    <row r="9" spans="1:6" ht="17.25" customHeight="1">
      <c r="A9" s="21" t="s">
        <v>12</v>
      </c>
      <c r="B9" s="16">
        <v>0</v>
      </c>
      <c r="C9" s="18">
        <v>0</v>
      </c>
      <c r="D9" s="18">
        <v>0</v>
      </c>
      <c r="E9" s="22">
        <v>0</v>
      </c>
      <c r="F9" s="18"/>
    </row>
    <row r="10" spans="1:6" ht="17.25" customHeight="1">
      <c r="A10" s="21" t="s">
        <v>13</v>
      </c>
      <c r="B10" s="16">
        <v>0</v>
      </c>
      <c r="C10" s="18">
        <v>0</v>
      </c>
      <c r="D10" s="18">
        <v>0</v>
      </c>
      <c r="E10" s="22">
        <v>0</v>
      </c>
      <c r="F10" s="18"/>
    </row>
    <row r="11" spans="1:6" ht="17.25" customHeight="1">
      <c r="A11" s="21" t="s">
        <v>14</v>
      </c>
      <c r="B11" s="16">
        <v>0</v>
      </c>
      <c r="C11" s="18">
        <v>0</v>
      </c>
      <c r="D11" s="18">
        <v>0</v>
      </c>
      <c r="E11" s="22">
        <v>0</v>
      </c>
      <c r="F11" s="18"/>
    </row>
    <row r="12" spans="1:6" ht="17.25" customHeight="1">
      <c r="A12" s="23" t="s">
        <v>15</v>
      </c>
      <c r="B12" s="24">
        <v>0</v>
      </c>
      <c r="C12" s="25">
        <v>0</v>
      </c>
      <c r="D12" s="25">
        <v>0</v>
      </c>
      <c r="E12" s="26">
        <v>0</v>
      </c>
      <c r="F12" s="18"/>
    </row>
    <row r="13" spans="1:6" ht="15" customHeight="1">
      <c r="A13" s="27"/>
      <c r="B13" s="28"/>
      <c r="C13" s="28"/>
      <c r="D13" s="28"/>
      <c r="E13" s="28"/>
      <c r="F13" s="28"/>
    </row>
    <row r="14" spans="1:6" ht="15" customHeight="1">
      <c r="A14" s="6" t="s">
        <v>2</v>
      </c>
      <c r="B14" s="29" t="s">
        <v>16</v>
      </c>
      <c r="C14" s="29" t="s">
        <v>17</v>
      </c>
      <c r="D14" s="29" t="s">
        <v>18</v>
      </c>
      <c r="E14" s="30" t="s">
        <v>19</v>
      </c>
      <c r="F14" s="31"/>
    </row>
    <row r="15" spans="1:6" ht="21" customHeight="1">
      <c r="A15" s="10"/>
      <c r="B15" s="11"/>
      <c r="C15" s="11"/>
      <c r="D15" s="11"/>
      <c r="E15" s="32"/>
      <c r="F15" s="9"/>
    </row>
    <row r="16" spans="1:6" ht="21" customHeight="1">
      <c r="A16" s="12"/>
      <c r="B16" s="13"/>
      <c r="C16" s="13"/>
      <c r="D16" s="13"/>
      <c r="E16" s="33"/>
      <c r="F16" s="9"/>
    </row>
    <row r="17" spans="1:6" ht="17.25" customHeight="1">
      <c r="A17" s="14" t="s">
        <v>8</v>
      </c>
      <c r="B17" s="15">
        <f>SUM(B18:B24)</f>
        <v>11107</v>
      </c>
      <c r="C17" s="15">
        <f>SUM(C18:C24)</f>
        <v>132880</v>
      </c>
      <c r="D17" s="15">
        <f>SUM(D18:D24)</f>
        <v>219</v>
      </c>
      <c r="E17" s="15">
        <f>SUM(E18:E24)</f>
        <v>781</v>
      </c>
      <c r="F17" s="16"/>
    </row>
    <row r="18" spans="1:6" ht="17.25" customHeight="1">
      <c r="A18" s="17" t="s">
        <v>9</v>
      </c>
      <c r="B18" s="16">
        <v>772</v>
      </c>
      <c r="C18" s="18">
        <v>53321</v>
      </c>
      <c r="D18" s="18">
        <v>14</v>
      </c>
      <c r="E18" s="18">
        <v>302</v>
      </c>
      <c r="F18" s="16"/>
    </row>
    <row r="19" spans="1:6" ht="17.25" customHeight="1">
      <c r="A19" s="21" t="s">
        <v>10</v>
      </c>
      <c r="B19" s="16">
        <v>207</v>
      </c>
      <c r="C19" s="18">
        <v>5838</v>
      </c>
      <c r="D19" s="18">
        <v>157</v>
      </c>
      <c r="E19" s="18">
        <v>35</v>
      </c>
      <c r="F19" s="16"/>
    </row>
    <row r="20" spans="1:6" ht="17.25" customHeight="1">
      <c r="A20" s="21" t="s">
        <v>11</v>
      </c>
      <c r="B20" s="16">
        <v>1728</v>
      </c>
      <c r="C20" s="18">
        <v>20596</v>
      </c>
      <c r="D20" s="18">
        <v>6</v>
      </c>
      <c r="E20" s="18">
        <v>67</v>
      </c>
      <c r="F20" s="16"/>
    </row>
    <row r="21" spans="1:6" ht="17.25" customHeight="1">
      <c r="A21" s="21" t="s">
        <v>12</v>
      </c>
      <c r="B21" s="16">
        <v>4351</v>
      </c>
      <c r="C21" s="18">
        <v>9479</v>
      </c>
      <c r="D21" s="18">
        <v>13</v>
      </c>
      <c r="E21" s="18">
        <v>202</v>
      </c>
      <c r="F21" s="16"/>
    </row>
    <row r="22" spans="1:6" ht="17.25" customHeight="1">
      <c r="A22" s="21" t="s">
        <v>13</v>
      </c>
      <c r="B22" s="16">
        <v>1529</v>
      </c>
      <c r="C22" s="18">
        <v>15109</v>
      </c>
      <c r="D22" s="18">
        <v>10</v>
      </c>
      <c r="E22" s="18">
        <v>14</v>
      </c>
      <c r="F22" s="16"/>
    </row>
    <row r="23" spans="1:6" ht="17.25" customHeight="1">
      <c r="A23" s="21" t="s">
        <v>14</v>
      </c>
      <c r="B23" s="16">
        <v>1788</v>
      </c>
      <c r="C23" s="18">
        <v>14340</v>
      </c>
      <c r="D23" s="18">
        <v>19</v>
      </c>
      <c r="E23" s="22">
        <v>58</v>
      </c>
      <c r="F23" s="16"/>
    </row>
    <row r="24" spans="1:6" ht="17.25" customHeight="1">
      <c r="A24" s="23" t="s">
        <v>15</v>
      </c>
      <c r="B24" s="24">
        <v>732</v>
      </c>
      <c r="C24" s="25">
        <v>14197</v>
      </c>
      <c r="D24" s="25">
        <v>0</v>
      </c>
      <c r="E24" s="26">
        <v>103</v>
      </c>
      <c r="F24" s="16"/>
    </row>
    <row r="25" spans="1:6" ht="17.25" customHeight="1">
      <c r="A25" s="34"/>
      <c r="B25" s="18"/>
      <c r="C25" s="18"/>
      <c r="D25" s="18"/>
      <c r="E25" s="18"/>
      <c r="F25" s="18"/>
    </row>
    <row r="26" spans="1:6" ht="15" customHeight="1">
      <c r="A26" s="6" t="s">
        <v>2</v>
      </c>
      <c r="B26" s="30" t="s">
        <v>20</v>
      </c>
      <c r="C26" s="35"/>
      <c r="D26" s="36"/>
      <c r="E26" s="32"/>
      <c r="F26" s="37"/>
    </row>
    <row r="27" spans="1:6" ht="21" customHeight="1">
      <c r="A27" s="10"/>
      <c r="B27" s="29" t="s">
        <v>21</v>
      </c>
      <c r="C27" s="29" t="s">
        <v>22</v>
      </c>
      <c r="D27" s="29" t="s">
        <v>23</v>
      </c>
      <c r="E27" s="9"/>
      <c r="F27" s="38"/>
    </row>
    <row r="28" spans="1:6" ht="21" customHeight="1">
      <c r="A28" s="12"/>
      <c r="B28" s="13"/>
      <c r="C28" s="13"/>
      <c r="D28" s="13"/>
      <c r="E28" s="9"/>
      <c r="F28" s="38"/>
    </row>
    <row r="29" spans="1:6" ht="17.25" customHeight="1">
      <c r="A29" s="14" t="s">
        <v>8</v>
      </c>
      <c r="B29" s="15">
        <f>SUM(B30:B36)</f>
        <v>1</v>
      </c>
      <c r="C29" s="15">
        <f>SUM(C30:C36)</f>
        <v>12</v>
      </c>
      <c r="D29" s="15">
        <f>SUM(D30:D36)</f>
        <v>17</v>
      </c>
      <c r="E29" s="16"/>
      <c r="F29" s="18"/>
    </row>
    <row r="30" spans="1:6" ht="17.25" customHeight="1">
      <c r="A30" s="17" t="s">
        <v>9</v>
      </c>
      <c r="B30" s="16">
        <v>0</v>
      </c>
      <c r="C30" s="18">
        <v>3</v>
      </c>
      <c r="D30" s="19">
        <v>5</v>
      </c>
      <c r="E30" s="18"/>
      <c r="F30" s="18"/>
    </row>
    <row r="31" spans="1:6" ht="17.25" customHeight="1">
      <c r="A31" s="21" t="s">
        <v>10</v>
      </c>
      <c r="B31" s="16">
        <v>0</v>
      </c>
      <c r="C31" s="18">
        <v>1</v>
      </c>
      <c r="D31" s="22">
        <v>0</v>
      </c>
      <c r="E31" s="18"/>
      <c r="F31" s="18"/>
    </row>
    <row r="32" spans="1:6" ht="17.25" customHeight="1">
      <c r="A32" s="21" t="s">
        <v>11</v>
      </c>
      <c r="B32" s="16">
        <v>0</v>
      </c>
      <c r="C32" s="18">
        <v>1</v>
      </c>
      <c r="D32" s="22">
        <v>2</v>
      </c>
      <c r="E32" s="18"/>
      <c r="F32" s="18"/>
    </row>
    <row r="33" spans="1:6" ht="17.25" customHeight="1">
      <c r="A33" s="21" t="s">
        <v>12</v>
      </c>
      <c r="B33" s="16">
        <v>1</v>
      </c>
      <c r="C33" s="18">
        <v>1</v>
      </c>
      <c r="D33" s="22">
        <v>1</v>
      </c>
      <c r="E33" s="18"/>
      <c r="F33" s="18"/>
    </row>
    <row r="34" spans="1:6" ht="17.25" customHeight="1">
      <c r="A34" s="21" t="s">
        <v>13</v>
      </c>
      <c r="B34" s="16">
        <v>0</v>
      </c>
      <c r="C34" s="18">
        <v>1</v>
      </c>
      <c r="D34" s="22">
        <v>0</v>
      </c>
      <c r="E34" s="18"/>
      <c r="F34" s="18"/>
    </row>
    <row r="35" spans="1:6" ht="17.25" customHeight="1">
      <c r="A35" s="21" t="s">
        <v>14</v>
      </c>
      <c r="B35" s="16">
        <v>0</v>
      </c>
      <c r="C35" s="18">
        <v>2</v>
      </c>
      <c r="D35" s="22">
        <v>4</v>
      </c>
      <c r="E35" s="18"/>
      <c r="F35" s="18"/>
    </row>
    <row r="36" spans="1:6" ht="17.25" customHeight="1">
      <c r="A36" s="23" t="s">
        <v>15</v>
      </c>
      <c r="B36" s="24">
        <v>0</v>
      </c>
      <c r="C36" s="25">
        <v>3</v>
      </c>
      <c r="D36" s="26">
        <v>5</v>
      </c>
      <c r="E36" s="18"/>
      <c r="F36" s="18"/>
    </row>
    <row r="37" spans="1:6" ht="15" customHeight="1">
      <c r="A37" s="39"/>
      <c r="D37" s="40"/>
    </row>
  </sheetData>
  <mergeCells count="22">
    <mergeCell ref="A26:A28"/>
    <mergeCell ref="B26:D26"/>
    <mergeCell ref="E26:F26"/>
    <mergeCell ref="B27:B28"/>
    <mergeCell ref="C27:C28"/>
    <mergeCell ref="D27:D28"/>
    <mergeCell ref="E27:E28"/>
    <mergeCell ref="F27:F28"/>
    <mergeCell ref="A14:A16"/>
    <mergeCell ref="B14:B16"/>
    <mergeCell ref="C14:C16"/>
    <mergeCell ref="D14:D16"/>
    <mergeCell ref="E14:E16"/>
    <mergeCell ref="F15:F16"/>
    <mergeCell ref="C1:E1"/>
    <mergeCell ref="A2:A4"/>
    <mergeCell ref="B2:E2"/>
    <mergeCell ref="F2:F4"/>
    <mergeCell ref="B3:B4"/>
    <mergeCell ref="C3:C4"/>
    <mergeCell ref="D3:D4"/>
    <mergeCell ref="E3:E4"/>
  </mergeCells>
  <phoneticPr fontId="3"/>
  <printOptions horizontalCentered="1"/>
  <pageMargins left="0.51181102362204722" right="0.51181102362204722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79593-EB1A-4404-9966-A36420E50C9F}">
  <sheetPr>
    <tabColor theme="3" tint="0.749992370372631"/>
    <pageSetUpPr fitToPage="1"/>
  </sheetPr>
  <dimension ref="A1:J73"/>
  <sheetViews>
    <sheetView view="pageBreakPreview" zoomScale="85" zoomScaleNormal="75" zoomScaleSheetLayoutView="85" workbookViewId="0">
      <selection activeCell="A4" sqref="A4:A6"/>
    </sheetView>
  </sheetViews>
  <sheetFormatPr defaultColWidth="9" defaultRowHeight="13"/>
  <cols>
    <col min="1" max="1" width="11.7265625" style="5" customWidth="1"/>
    <col min="2" max="9" width="15.6328125" style="5" customWidth="1"/>
    <col min="10" max="10" width="9.08984375" style="5" bestFit="1" customWidth="1"/>
    <col min="11" max="16384" width="9" style="5"/>
  </cols>
  <sheetData>
    <row r="1" spans="1:9" s="45" customFormat="1" ht="21">
      <c r="A1" s="42" t="s">
        <v>24</v>
      </c>
      <c r="B1" s="43"/>
      <c r="C1" s="43"/>
      <c r="D1" s="43"/>
      <c r="E1" s="43"/>
      <c r="F1" s="43"/>
      <c r="G1" s="43"/>
      <c r="H1" s="44" t="s">
        <v>25</v>
      </c>
      <c r="I1" s="44"/>
    </row>
    <row r="2" spans="1:9" s="45" customFormat="1" ht="21" hidden="1" customHeight="1">
      <c r="A2" s="46"/>
      <c r="B2" s="47"/>
      <c r="C2" s="47"/>
      <c r="D2" s="43"/>
      <c r="E2" s="43"/>
      <c r="F2" s="43"/>
      <c r="G2" s="43"/>
      <c r="H2" s="48"/>
      <c r="I2" s="4"/>
    </row>
    <row r="3" spans="1:9" s="45" customFormat="1" ht="21" hidden="1" customHeight="1">
      <c r="A3" s="46"/>
      <c r="B3" s="47"/>
      <c r="C3" s="47"/>
      <c r="D3" s="43"/>
      <c r="E3" s="43"/>
      <c r="F3" s="43"/>
      <c r="G3" s="43"/>
      <c r="H3" s="48"/>
      <c r="I3" s="4"/>
    </row>
    <row r="4" spans="1:9" s="45" customFormat="1" ht="20.149999999999999" customHeight="1">
      <c r="A4" s="49" t="s">
        <v>26</v>
      </c>
      <c r="B4" s="50" t="s">
        <v>27</v>
      </c>
      <c r="C4" s="51" t="s">
        <v>28</v>
      </c>
      <c r="D4" s="52"/>
      <c r="E4" s="52"/>
      <c r="F4" s="52"/>
      <c r="G4" s="52"/>
      <c r="H4" s="53"/>
      <c r="I4" s="50" t="s">
        <v>29</v>
      </c>
    </row>
    <row r="5" spans="1:9" s="45" customFormat="1" ht="20.149999999999999" customHeight="1">
      <c r="A5" s="54"/>
      <c r="B5" s="55"/>
      <c r="C5" s="56" t="s">
        <v>30</v>
      </c>
      <c r="D5" s="57"/>
      <c r="E5" s="58"/>
      <c r="F5" s="59" t="s">
        <v>31</v>
      </c>
      <c r="G5" s="60" t="s">
        <v>29</v>
      </c>
      <c r="H5" s="61"/>
      <c r="I5" s="55"/>
    </row>
    <row r="6" spans="1:9" ht="40" customHeight="1">
      <c r="A6" s="54"/>
      <c r="B6" s="62"/>
      <c r="C6" s="63"/>
      <c r="D6" s="64" t="s">
        <v>32</v>
      </c>
      <c r="E6" s="64" t="s">
        <v>33</v>
      </c>
      <c r="F6" s="62"/>
      <c r="G6" s="65"/>
      <c r="H6" s="66" t="s">
        <v>34</v>
      </c>
      <c r="I6" s="55"/>
    </row>
    <row r="7" spans="1:9" ht="40" customHeight="1">
      <c r="A7" s="67" t="s">
        <v>8</v>
      </c>
      <c r="B7" s="68">
        <f>SUM(B8:B9)</f>
        <v>41854</v>
      </c>
      <c r="C7" s="69">
        <f>SUM(C8:C9)</f>
        <v>33401</v>
      </c>
      <c r="D7" s="69">
        <f t="shared" ref="D7:I7" si="0">SUM(D8:D9)</f>
        <v>6004</v>
      </c>
      <c r="E7" s="69">
        <f t="shared" si="0"/>
        <v>20574</v>
      </c>
      <c r="F7" s="69">
        <f t="shared" si="0"/>
        <v>8441</v>
      </c>
      <c r="G7" s="69">
        <f t="shared" si="0"/>
        <v>5452</v>
      </c>
      <c r="H7" s="69">
        <f t="shared" si="0"/>
        <v>3678</v>
      </c>
      <c r="I7" s="70">
        <f t="shared" si="0"/>
        <v>6723</v>
      </c>
    </row>
    <row r="8" spans="1:9" ht="40" customHeight="1">
      <c r="A8" s="71" t="s">
        <v>35</v>
      </c>
      <c r="B8" s="72">
        <f>SUM(B10:B20)</f>
        <v>32892</v>
      </c>
      <c r="C8" s="73">
        <f t="shared" ref="C8:I8" si="1">SUM(C10:C20)</f>
        <v>24637</v>
      </c>
      <c r="D8" s="73">
        <f t="shared" si="1"/>
        <v>3059</v>
      </c>
      <c r="E8" s="73">
        <f t="shared" si="1"/>
        <v>16319</v>
      </c>
      <c r="F8" s="73">
        <f t="shared" si="1"/>
        <v>2283</v>
      </c>
      <c r="G8" s="73">
        <f t="shared" si="1"/>
        <v>1347</v>
      </c>
      <c r="H8" s="73">
        <f t="shared" si="1"/>
        <v>938</v>
      </c>
      <c r="I8" s="74">
        <f t="shared" si="1"/>
        <v>5496</v>
      </c>
    </row>
    <row r="9" spans="1:9" ht="40" customHeight="1">
      <c r="A9" s="75" t="s">
        <v>36</v>
      </c>
      <c r="B9" s="76">
        <f>SUM(B21:B29)</f>
        <v>8962</v>
      </c>
      <c r="C9" s="77">
        <f t="shared" ref="C9:I9" si="2">SUM(C21:C29)</f>
        <v>8764</v>
      </c>
      <c r="D9" s="77">
        <f t="shared" si="2"/>
        <v>2945</v>
      </c>
      <c r="E9" s="77">
        <f t="shared" si="2"/>
        <v>4255</v>
      </c>
      <c r="F9" s="77">
        <f t="shared" si="2"/>
        <v>6158</v>
      </c>
      <c r="G9" s="77">
        <f t="shared" si="2"/>
        <v>4105</v>
      </c>
      <c r="H9" s="77">
        <f t="shared" si="2"/>
        <v>2740</v>
      </c>
      <c r="I9" s="78">
        <f t="shared" si="2"/>
        <v>1227</v>
      </c>
    </row>
    <row r="10" spans="1:9" ht="40" customHeight="1">
      <c r="A10" s="71" t="s">
        <v>37</v>
      </c>
      <c r="B10" s="72">
        <v>17028</v>
      </c>
      <c r="C10" s="73">
        <v>6261</v>
      </c>
      <c r="D10" s="73">
        <v>0</v>
      </c>
      <c r="E10" s="73">
        <v>6261</v>
      </c>
      <c r="F10" s="73">
        <v>0</v>
      </c>
      <c r="G10" s="73">
        <v>0</v>
      </c>
      <c r="H10" s="73">
        <v>0</v>
      </c>
      <c r="I10" s="74">
        <v>42</v>
      </c>
    </row>
    <row r="11" spans="1:9" ht="40" customHeight="1">
      <c r="A11" s="71" t="s">
        <v>38</v>
      </c>
      <c r="B11" s="72">
        <v>1787</v>
      </c>
      <c r="C11" s="73">
        <v>3920</v>
      </c>
      <c r="D11" s="73">
        <v>0</v>
      </c>
      <c r="E11" s="73">
        <v>1831</v>
      </c>
      <c r="F11" s="73">
        <v>232</v>
      </c>
      <c r="G11" s="73">
        <v>0</v>
      </c>
      <c r="H11" s="73">
        <v>0</v>
      </c>
      <c r="I11" s="74">
        <v>3993</v>
      </c>
    </row>
    <row r="12" spans="1:9" ht="40" customHeight="1">
      <c r="A12" s="71" t="s">
        <v>39</v>
      </c>
      <c r="B12" s="72">
        <v>2307</v>
      </c>
      <c r="C12" s="73">
        <v>3193</v>
      </c>
      <c r="D12" s="73">
        <v>0</v>
      </c>
      <c r="E12" s="73">
        <v>1781</v>
      </c>
      <c r="F12" s="73">
        <v>183</v>
      </c>
      <c r="G12" s="73">
        <v>251</v>
      </c>
      <c r="H12" s="73">
        <v>251</v>
      </c>
      <c r="I12" s="74">
        <v>0</v>
      </c>
    </row>
    <row r="13" spans="1:9" ht="40" customHeight="1">
      <c r="A13" s="71" t="s">
        <v>40</v>
      </c>
      <c r="B13" s="72">
        <v>0</v>
      </c>
      <c r="C13" s="73">
        <v>861</v>
      </c>
      <c r="D13" s="73">
        <v>0</v>
      </c>
      <c r="E13" s="73">
        <v>272</v>
      </c>
      <c r="F13" s="73">
        <v>183</v>
      </c>
      <c r="G13" s="73">
        <v>138</v>
      </c>
      <c r="H13" s="73">
        <v>138</v>
      </c>
      <c r="I13" s="74">
        <v>1172</v>
      </c>
    </row>
    <row r="14" spans="1:9" ht="40" customHeight="1">
      <c r="A14" s="71" t="s">
        <v>41</v>
      </c>
      <c r="B14" s="72">
        <v>3126</v>
      </c>
      <c r="C14" s="73">
        <v>2068</v>
      </c>
      <c r="D14" s="73">
        <v>299</v>
      </c>
      <c r="E14" s="73">
        <v>1769</v>
      </c>
      <c r="F14" s="73">
        <v>299</v>
      </c>
      <c r="G14" s="73">
        <v>731</v>
      </c>
      <c r="H14" s="73">
        <v>322</v>
      </c>
      <c r="I14" s="74">
        <v>0</v>
      </c>
    </row>
    <row r="15" spans="1:9" ht="40" customHeight="1">
      <c r="A15" s="71" t="s">
        <v>42</v>
      </c>
      <c r="B15" s="72">
        <v>3909</v>
      </c>
      <c r="C15" s="73">
        <v>4848</v>
      </c>
      <c r="D15" s="73">
        <v>2735</v>
      </c>
      <c r="E15" s="73">
        <v>1041</v>
      </c>
      <c r="F15" s="73">
        <v>608</v>
      </c>
      <c r="G15" s="73">
        <v>130</v>
      </c>
      <c r="H15" s="73">
        <v>130</v>
      </c>
      <c r="I15" s="74">
        <v>0</v>
      </c>
    </row>
    <row r="16" spans="1:9" ht="40" customHeight="1">
      <c r="A16" s="71" t="s">
        <v>43</v>
      </c>
      <c r="B16" s="72">
        <v>1202</v>
      </c>
      <c r="C16" s="73">
        <v>687</v>
      </c>
      <c r="D16" s="73">
        <v>0</v>
      </c>
      <c r="E16" s="73">
        <v>687</v>
      </c>
      <c r="F16" s="73">
        <v>198</v>
      </c>
      <c r="G16" s="73">
        <v>0</v>
      </c>
      <c r="H16" s="73">
        <v>0</v>
      </c>
      <c r="I16" s="74">
        <v>0</v>
      </c>
    </row>
    <row r="17" spans="1:10" ht="40" customHeight="1">
      <c r="A17" s="71" t="s">
        <v>44</v>
      </c>
      <c r="B17" s="72">
        <v>0</v>
      </c>
      <c r="C17" s="73">
        <v>65</v>
      </c>
      <c r="D17" s="73">
        <v>25</v>
      </c>
      <c r="E17" s="73">
        <v>0</v>
      </c>
      <c r="F17" s="73">
        <v>97</v>
      </c>
      <c r="G17" s="73">
        <v>0</v>
      </c>
      <c r="H17" s="73">
        <v>0</v>
      </c>
      <c r="I17" s="74">
        <v>0</v>
      </c>
    </row>
    <row r="18" spans="1:10" ht="40" customHeight="1">
      <c r="A18" s="71" t="s">
        <v>45</v>
      </c>
      <c r="B18" s="72">
        <v>1638</v>
      </c>
      <c r="C18" s="73">
        <v>679</v>
      </c>
      <c r="D18" s="73">
        <v>0</v>
      </c>
      <c r="E18" s="73">
        <v>622</v>
      </c>
      <c r="F18" s="73">
        <v>261</v>
      </c>
      <c r="G18" s="73">
        <v>36</v>
      </c>
      <c r="H18" s="73">
        <v>36</v>
      </c>
      <c r="I18" s="74">
        <v>0</v>
      </c>
    </row>
    <row r="19" spans="1:10" ht="40" customHeight="1">
      <c r="A19" s="71" t="s">
        <v>46</v>
      </c>
      <c r="B19" s="72">
        <v>0</v>
      </c>
      <c r="C19" s="73">
        <v>1012</v>
      </c>
      <c r="D19" s="73">
        <v>0</v>
      </c>
      <c r="E19" s="73">
        <v>1012</v>
      </c>
      <c r="F19" s="73">
        <v>222</v>
      </c>
      <c r="G19" s="73">
        <v>61</v>
      </c>
      <c r="H19" s="73">
        <v>61</v>
      </c>
      <c r="I19" s="74">
        <v>0</v>
      </c>
    </row>
    <row r="20" spans="1:10" ht="40" customHeight="1">
      <c r="A20" s="71" t="s">
        <v>47</v>
      </c>
      <c r="B20" s="72">
        <v>1895</v>
      </c>
      <c r="C20" s="73">
        <v>1043</v>
      </c>
      <c r="D20" s="73">
        <v>0</v>
      </c>
      <c r="E20" s="73">
        <v>1043</v>
      </c>
      <c r="F20" s="73">
        <v>0</v>
      </c>
      <c r="G20" s="73">
        <v>0</v>
      </c>
      <c r="H20" s="73">
        <v>0</v>
      </c>
      <c r="I20" s="74">
        <v>289</v>
      </c>
      <c r="J20" s="5" t="s">
        <v>48</v>
      </c>
    </row>
    <row r="21" spans="1:10" ht="40" customHeight="1">
      <c r="A21" s="79" t="s">
        <v>49</v>
      </c>
      <c r="B21" s="80">
        <v>546</v>
      </c>
      <c r="C21" s="81">
        <v>497</v>
      </c>
      <c r="D21" s="81">
        <v>0</v>
      </c>
      <c r="E21" s="81">
        <v>307</v>
      </c>
      <c r="F21" s="81">
        <v>270</v>
      </c>
      <c r="G21" s="81">
        <v>1443</v>
      </c>
      <c r="H21" s="81">
        <v>129</v>
      </c>
      <c r="I21" s="82">
        <v>0</v>
      </c>
    </row>
    <row r="22" spans="1:10" ht="40" customHeight="1">
      <c r="A22" s="71" t="s">
        <v>50</v>
      </c>
      <c r="B22" s="76">
        <v>784</v>
      </c>
      <c r="C22" s="77">
        <v>689</v>
      </c>
      <c r="D22" s="77">
        <v>547</v>
      </c>
      <c r="E22" s="77">
        <v>312</v>
      </c>
      <c r="F22" s="77">
        <v>62</v>
      </c>
      <c r="G22" s="77">
        <v>224</v>
      </c>
      <c r="H22" s="77">
        <v>224</v>
      </c>
      <c r="I22" s="78">
        <v>216</v>
      </c>
    </row>
    <row r="23" spans="1:10" ht="40" customHeight="1">
      <c r="A23" s="67" t="s">
        <v>51</v>
      </c>
      <c r="B23" s="72">
        <v>1361</v>
      </c>
      <c r="C23" s="73">
        <v>2341</v>
      </c>
      <c r="D23" s="73">
        <v>1553</v>
      </c>
      <c r="E23" s="73">
        <v>705</v>
      </c>
      <c r="F23" s="73">
        <v>2691</v>
      </c>
      <c r="G23" s="73">
        <v>601</v>
      </c>
      <c r="H23" s="73">
        <v>601</v>
      </c>
      <c r="I23" s="74">
        <v>0</v>
      </c>
    </row>
    <row r="24" spans="1:10" ht="40" customHeight="1">
      <c r="A24" s="71" t="s">
        <v>52</v>
      </c>
      <c r="B24" s="72">
        <v>749</v>
      </c>
      <c r="C24" s="73">
        <v>1462</v>
      </c>
      <c r="D24" s="73">
        <v>845</v>
      </c>
      <c r="E24" s="73">
        <v>440</v>
      </c>
      <c r="F24" s="73">
        <v>1000</v>
      </c>
      <c r="G24" s="73">
        <v>359</v>
      </c>
      <c r="H24" s="73">
        <v>308</v>
      </c>
      <c r="I24" s="74">
        <v>59</v>
      </c>
    </row>
    <row r="25" spans="1:10" ht="40" customHeight="1">
      <c r="A25" s="79" t="s">
        <v>53</v>
      </c>
      <c r="B25" s="80">
        <v>1037</v>
      </c>
      <c r="C25" s="81">
        <v>1145</v>
      </c>
      <c r="D25" s="81">
        <v>0</v>
      </c>
      <c r="E25" s="81">
        <v>427</v>
      </c>
      <c r="F25" s="81">
        <v>769</v>
      </c>
      <c r="G25" s="81">
        <v>53</v>
      </c>
      <c r="H25" s="81">
        <v>53</v>
      </c>
      <c r="I25" s="82">
        <v>0</v>
      </c>
    </row>
    <row r="26" spans="1:10" ht="40" customHeight="1">
      <c r="A26" s="79" t="s">
        <v>54</v>
      </c>
      <c r="B26" s="80">
        <v>870</v>
      </c>
      <c r="C26" s="81">
        <v>572</v>
      </c>
      <c r="D26" s="81">
        <v>0</v>
      </c>
      <c r="E26" s="81">
        <v>369</v>
      </c>
      <c r="F26" s="81">
        <v>1280</v>
      </c>
      <c r="G26" s="81">
        <v>342</v>
      </c>
      <c r="H26" s="81">
        <v>342</v>
      </c>
      <c r="I26" s="82">
        <v>0</v>
      </c>
    </row>
    <row r="27" spans="1:10" ht="40" customHeight="1">
      <c r="A27" s="83" t="s">
        <v>55</v>
      </c>
      <c r="B27" s="68">
        <v>363</v>
      </c>
      <c r="C27" s="69">
        <v>229</v>
      </c>
      <c r="D27" s="69">
        <v>0</v>
      </c>
      <c r="E27" s="69">
        <v>229</v>
      </c>
      <c r="F27" s="69">
        <v>0</v>
      </c>
      <c r="G27" s="69">
        <v>0</v>
      </c>
      <c r="H27" s="69">
        <v>0</v>
      </c>
      <c r="I27" s="70">
        <v>0</v>
      </c>
    </row>
    <row r="28" spans="1:10" ht="40" customHeight="1">
      <c r="A28" s="84" t="s">
        <v>56</v>
      </c>
      <c r="B28" s="72">
        <v>1073</v>
      </c>
      <c r="C28" s="73">
        <v>893</v>
      </c>
      <c r="D28" s="73">
        <v>0</v>
      </c>
      <c r="E28" s="73">
        <v>530</v>
      </c>
      <c r="F28" s="73">
        <v>86</v>
      </c>
      <c r="G28" s="73">
        <v>0</v>
      </c>
      <c r="H28" s="73">
        <v>0</v>
      </c>
      <c r="I28" s="74">
        <v>952</v>
      </c>
    </row>
    <row r="29" spans="1:10" ht="40" customHeight="1" thickBot="1">
      <c r="A29" s="85" t="s">
        <v>57</v>
      </c>
      <c r="B29" s="86">
        <v>2179</v>
      </c>
      <c r="C29" s="87">
        <v>936</v>
      </c>
      <c r="D29" s="87">
        <v>0</v>
      </c>
      <c r="E29" s="87">
        <v>936</v>
      </c>
      <c r="F29" s="87">
        <v>0</v>
      </c>
      <c r="G29" s="87">
        <v>1083</v>
      </c>
      <c r="H29" s="87">
        <v>1083</v>
      </c>
      <c r="I29" s="88">
        <v>0</v>
      </c>
    </row>
    <row r="30" spans="1:10" ht="40" customHeight="1" thickTop="1">
      <c r="A30" s="83" t="s">
        <v>58</v>
      </c>
      <c r="B30" s="72">
        <f t="shared" ref="B30:H30" si="3">B18</f>
        <v>1638</v>
      </c>
      <c r="C30" s="73">
        <f t="shared" si="3"/>
        <v>679</v>
      </c>
      <c r="D30" s="73">
        <f>D18</f>
        <v>0</v>
      </c>
      <c r="E30" s="73">
        <f t="shared" si="3"/>
        <v>622</v>
      </c>
      <c r="F30" s="73">
        <f t="shared" si="3"/>
        <v>261</v>
      </c>
      <c r="G30" s="73">
        <f t="shared" si="3"/>
        <v>36</v>
      </c>
      <c r="H30" s="73">
        <f t="shared" si="3"/>
        <v>36</v>
      </c>
      <c r="I30" s="89">
        <f>I18</f>
        <v>0</v>
      </c>
    </row>
    <row r="31" spans="1:10" ht="40" customHeight="1">
      <c r="A31" s="83" t="s">
        <v>59</v>
      </c>
      <c r="B31" s="72">
        <f t="shared" ref="B31:H31" si="4">B14+B15</f>
        <v>7035</v>
      </c>
      <c r="C31" s="73">
        <f t="shared" si="4"/>
        <v>6916</v>
      </c>
      <c r="D31" s="73">
        <f t="shared" si="4"/>
        <v>3034</v>
      </c>
      <c r="E31" s="73">
        <f t="shared" si="4"/>
        <v>2810</v>
      </c>
      <c r="F31" s="73">
        <f t="shared" si="4"/>
        <v>907</v>
      </c>
      <c r="G31" s="73">
        <f t="shared" si="4"/>
        <v>861</v>
      </c>
      <c r="H31" s="73">
        <f t="shared" si="4"/>
        <v>452</v>
      </c>
      <c r="I31" s="74">
        <f>I14+I15</f>
        <v>0</v>
      </c>
    </row>
    <row r="32" spans="1:10" ht="40" customHeight="1">
      <c r="A32" s="83" t="s">
        <v>12</v>
      </c>
      <c r="B32" s="72">
        <f t="shared" ref="B32:I32" si="5">B11+B21</f>
        <v>2333</v>
      </c>
      <c r="C32" s="73">
        <f t="shared" si="5"/>
        <v>4417</v>
      </c>
      <c r="D32" s="73">
        <f t="shared" si="5"/>
        <v>0</v>
      </c>
      <c r="E32" s="73">
        <f t="shared" si="5"/>
        <v>2138</v>
      </c>
      <c r="F32" s="73">
        <f t="shared" si="5"/>
        <v>502</v>
      </c>
      <c r="G32" s="73">
        <f t="shared" si="5"/>
        <v>1443</v>
      </c>
      <c r="H32" s="73">
        <f t="shared" si="5"/>
        <v>129</v>
      </c>
      <c r="I32" s="74">
        <f t="shared" si="5"/>
        <v>3993</v>
      </c>
    </row>
    <row r="33" spans="1:9" ht="40" customHeight="1">
      <c r="A33" s="83" t="s">
        <v>60</v>
      </c>
      <c r="B33" s="72">
        <f t="shared" ref="B33:H33" si="6">B10+B17+B20+B22+B23+B24</f>
        <v>21817</v>
      </c>
      <c r="C33" s="73">
        <f t="shared" si="6"/>
        <v>11861</v>
      </c>
      <c r="D33" s="73">
        <f t="shared" si="6"/>
        <v>2970</v>
      </c>
      <c r="E33" s="73">
        <f t="shared" si="6"/>
        <v>8761</v>
      </c>
      <c r="F33" s="73">
        <f t="shared" si="6"/>
        <v>3850</v>
      </c>
      <c r="G33" s="73">
        <f t="shared" si="6"/>
        <v>1184</v>
      </c>
      <c r="H33" s="73">
        <f t="shared" si="6"/>
        <v>1133</v>
      </c>
      <c r="I33" s="74">
        <f>I10+I17+I20+I22+I23+I24</f>
        <v>606</v>
      </c>
    </row>
    <row r="34" spans="1:9" ht="40" customHeight="1">
      <c r="A34" s="83" t="s">
        <v>61</v>
      </c>
      <c r="B34" s="72">
        <f t="shared" ref="B34:I34" si="7">B13+B16+B19+B25+B26</f>
        <v>3109</v>
      </c>
      <c r="C34" s="73">
        <f t="shared" si="7"/>
        <v>4277</v>
      </c>
      <c r="D34" s="73">
        <f t="shared" si="7"/>
        <v>0</v>
      </c>
      <c r="E34" s="73">
        <f t="shared" si="7"/>
        <v>2767</v>
      </c>
      <c r="F34" s="73">
        <f t="shared" si="7"/>
        <v>2652</v>
      </c>
      <c r="G34" s="73">
        <f t="shared" si="7"/>
        <v>594</v>
      </c>
      <c r="H34" s="73">
        <f t="shared" si="7"/>
        <v>594</v>
      </c>
      <c r="I34" s="74">
        <f t="shared" si="7"/>
        <v>1172</v>
      </c>
    </row>
    <row r="35" spans="1:9" ht="40" customHeight="1">
      <c r="A35" s="84" t="s">
        <v>62</v>
      </c>
      <c r="B35" s="76">
        <f t="shared" ref="B35:I35" si="8">B12+B27+B28+B29</f>
        <v>5922</v>
      </c>
      <c r="C35" s="77">
        <f t="shared" si="8"/>
        <v>5251</v>
      </c>
      <c r="D35" s="77">
        <f t="shared" si="8"/>
        <v>0</v>
      </c>
      <c r="E35" s="77">
        <f t="shared" si="8"/>
        <v>3476</v>
      </c>
      <c r="F35" s="77">
        <f t="shared" si="8"/>
        <v>269</v>
      </c>
      <c r="G35" s="77">
        <f t="shared" si="8"/>
        <v>1334</v>
      </c>
      <c r="H35" s="77">
        <f t="shared" si="8"/>
        <v>1334</v>
      </c>
      <c r="I35" s="78">
        <f t="shared" si="8"/>
        <v>952</v>
      </c>
    </row>
    <row r="36" spans="1:9">
      <c r="A36" s="45"/>
      <c r="B36" s="45"/>
      <c r="C36" s="45"/>
      <c r="D36" s="45"/>
      <c r="E36" s="45"/>
      <c r="F36" s="45"/>
      <c r="G36" s="45"/>
      <c r="H36" s="45"/>
      <c r="I36" s="45"/>
    </row>
    <row r="37" spans="1:9">
      <c r="A37" s="45"/>
      <c r="B37" s="45"/>
      <c r="C37" s="45"/>
      <c r="D37" s="45"/>
      <c r="E37" s="45"/>
      <c r="F37" s="45"/>
      <c r="G37" s="45"/>
      <c r="H37" s="45"/>
      <c r="I37" s="45"/>
    </row>
    <row r="38" spans="1:9">
      <c r="I38" s="45"/>
    </row>
    <row r="39" spans="1:9">
      <c r="I39" s="90"/>
    </row>
    <row r="40" spans="1:9">
      <c r="I40" s="90"/>
    </row>
    <row r="41" spans="1:9">
      <c r="I41" s="45"/>
    </row>
    <row r="42" spans="1:9">
      <c r="I42" s="45"/>
    </row>
    <row r="43" spans="1:9">
      <c r="I43" s="45"/>
    </row>
    <row r="44" spans="1:9">
      <c r="I44" s="45"/>
    </row>
    <row r="45" spans="1:9">
      <c r="I45" s="45"/>
    </row>
    <row r="46" spans="1:9">
      <c r="I46" s="45"/>
    </row>
    <row r="47" spans="1:9">
      <c r="I47" s="45"/>
    </row>
    <row r="48" spans="1:9">
      <c r="I48" s="45"/>
    </row>
    <row r="49" spans="9:9">
      <c r="I49" s="45"/>
    </row>
    <row r="50" spans="9:9">
      <c r="I50" s="45"/>
    </row>
    <row r="51" spans="9:9">
      <c r="I51" s="45"/>
    </row>
    <row r="52" spans="9:9">
      <c r="I52" s="45"/>
    </row>
    <row r="53" spans="9:9">
      <c r="I53" s="45"/>
    </row>
    <row r="54" spans="9:9">
      <c r="I54" s="45"/>
    </row>
    <row r="55" spans="9:9">
      <c r="I55" s="45"/>
    </row>
    <row r="56" spans="9:9">
      <c r="I56" s="45"/>
    </row>
    <row r="57" spans="9:9" ht="24.75" customHeight="1">
      <c r="I57" s="45"/>
    </row>
    <row r="58" spans="9:9" ht="15.75" customHeight="1">
      <c r="I58" s="45"/>
    </row>
    <row r="59" spans="9:9">
      <c r="I59" s="45"/>
    </row>
    <row r="60" spans="9:9">
      <c r="I60" s="45"/>
    </row>
    <row r="61" spans="9:9">
      <c r="I61" s="45"/>
    </row>
    <row r="62" spans="9:9">
      <c r="I62" s="45"/>
    </row>
    <row r="63" spans="9:9">
      <c r="I63" s="45"/>
    </row>
    <row r="64" spans="9:9">
      <c r="I64" s="45"/>
    </row>
    <row r="65" spans="9:9">
      <c r="I65" s="45"/>
    </row>
    <row r="66" spans="9:9">
      <c r="I66" s="45"/>
    </row>
    <row r="67" spans="9:9">
      <c r="I67" s="45"/>
    </row>
    <row r="68" spans="9:9">
      <c r="I68" s="45"/>
    </row>
    <row r="69" spans="9:9">
      <c r="I69" s="45"/>
    </row>
    <row r="70" spans="9:9">
      <c r="I70" s="45"/>
    </row>
    <row r="71" spans="9:9">
      <c r="I71" s="45"/>
    </row>
    <row r="72" spans="9:9">
      <c r="I72" s="45"/>
    </row>
    <row r="73" spans="9:9">
      <c r="I73" s="45"/>
    </row>
  </sheetData>
  <mergeCells count="8">
    <mergeCell ref="H1:I1"/>
    <mergeCell ref="A4:A6"/>
    <mergeCell ref="B4:B6"/>
    <mergeCell ref="C4:H4"/>
    <mergeCell ref="I4:I6"/>
    <mergeCell ref="C5:C6"/>
    <mergeCell ref="F5:F6"/>
    <mergeCell ref="G5:G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6732-15E0-45E9-8116-55A954068281}">
  <sheetPr>
    <tabColor theme="3" tint="0.749992370372631"/>
    <pageSetUpPr fitToPage="1"/>
  </sheetPr>
  <dimension ref="A1:H25"/>
  <sheetViews>
    <sheetView view="pageBreakPreview" zoomScaleNormal="100" zoomScaleSheetLayoutView="100" workbookViewId="0">
      <selection activeCell="A2" sqref="A2:A3"/>
    </sheetView>
  </sheetViews>
  <sheetFormatPr defaultRowHeight="13"/>
  <cols>
    <col min="1" max="1" width="11.26953125" customWidth="1"/>
    <col min="2" max="8" width="10.90625" customWidth="1"/>
  </cols>
  <sheetData>
    <row r="1" spans="1:8">
      <c r="A1" s="91" t="s">
        <v>63</v>
      </c>
      <c r="B1" s="92"/>
      <c r="C1" s="92"/>
      <c r="D1" s="92"/>
      <c r="E1" s="92"/>
      <c r="F1" s="92"/>
      <c r="G1" s="93" t="s">
        <v>1</v>
      </c>
      <c r="H1" s="93"/>
    </row>
    <row r="2" spans="1:8">
      <c r="A2" s="49" t="s">
        <v>64</v>
      </c>
      <c r="B2" s="51" t="s">
        <v>27</v>
      </c>
      <c r="C2" s="53"/>
      <c r="D2" s="50" t="s">
        <v>65</v>
      </c>
      <c r="E2" s="50" t="s">
        <v>66</v>
      </c>
      <c r="F2" s="52" t="s">
        <v>28</v>
      </c>
      <c r="G2" s="52"/>
      <c r="H2" s="53"/>
    </row>
    <row r="3" spans="1:8" ht="27" customHeight="1">
      <c r="A3" s="94"/>
      <c r="B3" s="21" t="s">
        <v>67</v>
      </c>
      <c r="C3" s="95" t="s">
        <v>68</v>
      </c>
      <c r="D3" s="55"/>
      <c r="E3" s="55"/>
      <c r="F3" s="96" t="s">
        <v>30</v>
      </c>
      <c r="G3" s="97" t="s">
        <v>31</v>
      </c>
      <c r="H3" s="21" t="s">
        <v>69</v>
      </c>
    </row>
    <row r="4" spans="1:8" ht="17.25" customHeight="1">
      <c r="A4" s="14" t="s">
        <v>70</v>
      </c>
      <c r="B4" s="15">
        <f t="shared" ref="B4:H4" si="0">SUM(B5:B11)</f>
        <v>0</v>
      </c>
      <c r="C4" s="15">
        <f t="shared" si="0"/>
        <v>579</v>
      </c>
      <c r="D4" s="15">
        <f t="shared" si="0"/>
        <v>0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98">
        <f t="shared" si="0"/>
        <v>0</v>
      </c>
    </row>
    <row r="5" spans="1:8" ht="17.25" customHeight="1">
      <c r="A5" s="17" t="s">
        <v>9</v>
      </c>
      <c r="B5" s="18">
        <v>0</v>
      </c>
      <c r="C5" s="18">
        <v>229</v>
      </c>
      <c r="D5" s="18">
        <v>0</v>
      </c>
      <c r="E5" s="18">
        <v>0</v>
      </c>
      <c r="F5" s="18">
        <v>0</v>
      </c>
      <c r="G5" s="18">
        <v>0</v>
      </c>
      <c r="H5" s="22">
        <v>0</v>
      </c>
    </row>
    <row r="6" spans="1:8" ht="17.25" customHeight="1">
      <c r="A6" s="21" t="s">
        <v>10</v>
      </c>
      <c r="B6" s="18">
        <v>0</v>
      </c>
      <c r="C6" s="18">
        <v>32</v>
      </c>
      <c r="D6" s="18">
        <v>0</v>
      </c>
      <c r="E6" s="18">
        <v>0</v>
      </c>
      <c r="F6" s="18">
        <v>0</v>
      </c>
      <c r="G6" s="18">
        <v>0</v>
      </c>
      <c r="H6" s="22">
        <v>0</v>
      </c>
    </row>
    <row r="7" spans="1:8" ht="17.25" customHeight="1">
      <c r="A7" s="21" t="s">
        <v>11</v>
      </c>
      <c r="B7" s="18">
        <v>0</v>
      </c>
      <c r="C7" s="18">
        <v>75</v>
      </c>
      <c r="D7" s="18">
        <v>0</v>
      </c>
      <c r="E7" s="18">
        <v>0</v>
      </c>
      <c r="F7" s="18">
        <v>0</v>
      </c>
      <c r="G7" s="18">
        <v>0</v>
      </c>
      <c r="H7" s="22">
        <v>0</v>
      </c>
    </row>
    <row r="8" spans="1:8" ht="17.25" customHeight="1">
      <c r="A8" s="21" t="s">
        <v>12</v>
      </c>
      <c r="B8" s="18">
        <v>0</v>
      </c>
      <c r="C8" s="18">
        <v>162</v>
      </c>
      <c r="D8" s="18">
        <v>0</v>
      </c>
      <c r="E8" s="18">
        <v>0</v>
      </c>
      <c r="F8" s="18">
        <v>0</v>
      </c>
      <c r="G8" s="18">
        <v>0</v>
      </c>
      <c r="H8" s="22">
        <v>0</v>
      </c>
    </row>
    <row r="9" spans="1:8" ht="17.25" customHeight="1">
      <c r="A9" s="21" t="s">
        <v>13</v>
      </c>
      <c r="B9" s="18">
        <v>0</v>
      </c>
      <c r="C9" s="18" t="s">
        <v>71</v>
      </c>
      <c r="D9" s="18">
        <v>0</v>
      </c>
      <c r="E9" s="18">
        <v>0</v>
      </c>
      <c r="F9" s="18">
        <v>0</v>
      </c>
      <c r="G9" s="18">
        <v>0</v>
      </c>
      <c r="H9" s="22">
        <v>0</v>
      </c>
    </row>
    <row r="10" spans="1:8" ht="17.25" customHeight="1">
      <c r="A10" s="21" t="s">
        <v>14</v>
      </c>
      <c r="B10" s="18">
        <v>0</v>
      </c>
      <c r="C10" s="18" t="s">
        <v>71</v>
      </c>
      <c r="D10" s="18">
        <v>0</v>
      </c>
      <c r="E10" s="18">
        <v>0</v>
      </c>
      <c r="F10" s="18">
        <v>0</v>
      </c>
      <c r="G10" s="18">
        <v>0</v>
      </c>
      <c r="H10" s="22">
        <v>0</v>
      </c>
    </row>
    <row r="11" spans="1:8" ht="17.25" customHeight="1">
      <c r="A11" s="23" t="s">
        <v>15</v>
      </c>
      <c r="B11" s="25">
        <v>0</v>
      </c>
      <c r="C11" s="25">
        <v>81</v>
      </c>
      <c r="D11" s="25">
        <v>0</v>
      </c>
      <c r="E11" s="25">
        <v>0</v>
      </c>
      <c r="F11" s="25">
        <v>0</v>
      </c>
      <c r="G11" s="25">
        <v>0</v>
      </c>
      <c r="H11" s="26">
        <v>0</v>
      </c>
    </row>
    <row r="12" spans="1:8">
      <c r="A12" s="99"/>
      <c r="B12" s="45"/>
      <c r="C12" s="45"/>
      <c r="D12" s="45"/>
      <c r="E12" s="45"/>
      <c r="F12" s="45"/>
      <c r="G12" s="45"/>
      <c r="H12" s="45"/>
    </row>
    <row r="13" spans="1:8">
      <c r="A13" s="49" t="s">
        <v>64</v>
      </c>
      <c r="B13" s="7" t="s">
        <v>72</v>
      </c>
      <c r="C13" s="8"/>
      <c r="D13" s="8"/>
      <c r="E13" s="100"/>
      <c r="F13" s="101" t="s">
        <v>73</v>
      </c>
      <c r="G13" s="101" t="s">
        <v>29</v>
      </c>
      <c r="H13" s="102" t="s">
        <v>74</v>
      </c>
    </row>
    <row r="14" spans="1:8" ht="13.5" customHeight="1">
      <c r="A14" s="54"/>
      <c r="B14" s="101" t="s">
        <v>75</v>
      </c>
      <c r="C14" s="101" t="s">
        <v>76</v>
      </c>
      <c r="D14" s="103" t="s">
        <v>77</v>
      </c>
      <c r="E14" s="104" t="s">
        <v>78</v>
      </c>
      <c r="F14" s="105"/>
      <c r="G14" s="105"/>
      <c r="H14" s="11" t="s">
        <v>79</v>
      </c>
    </row>
    <row r="15" spans="1:8">
      <c r="A15" s="94"/>
      <c r="B15" s="106"/>
      <c r="C15" s="106"/>
      <c r="D15" s="107"/>
      <c r="E15" s="108"/>
      <c r="F15" s="106"/>
      <c r="G15" s="106"/>
      <c r="H15" s="13"/>
    </row>
    <row r="16" spans="1:8" ht="17.25" customHeight="1">
      <c r="A16" s="14" t="s">
        <v>70</v>
      </c>
      <c r="B16" s="15">
        <f t="shared" ref="B16:H16" si="1">SUM(B17:B23)</f>
        <v>0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 t="shared" si="1"/>
        <v>0</v>
      </c>
      <c r="G16" s="15">
        <f t="shared" si="1"/>
        <v>25</v>
      </c>
      <c r="H16" s="98">
        <f t="shared" si="1"/>
        <v>0</v>
      </c>
    </row>
    <row r="17" spans="1:8" ht="17.25" customHeight="1">
      <c r="A17" s="17" t="s">
        <v>9</v>
      </c>
      <c r="B17" s="18" t="s">
        <v>80</v>
      </c>
      <c r="C17" s="18" t="s">
        <v>80</v>
      </c>
      <c r="D17" s="18" t="s">
        <v>80</v>
      </c>
      <c r="E17" s="19" t="s">
        <v>80</v>
      </c>
      <c r="F17" s="18">
        <v>0</v>
      </c>
      <c r="G17" s="18">
        <v>15</v>
      </c>
      <c r="H17" s="22">
        <v>0</v>
      </c>
    </row>
    <row r="18" spans="1:8" ht="17.25" customHeight="1">
      <c r="A18" s="21" t="s">
        <v>10</v>
      </c>
      <c r="B18" s="18">
        <v>0</v>
      </c>
      <c r="C18" s="18">
        <v>0</v>
      </c>
      <c r="D18" s="18">
        <v>0</v>
      </c>
      <c r="E18" s="22">
        <v>0</v>
      </c>
      <c r="F18" s="18">
        <v>0</v>
      </c>
      <c r="G18" s="18" t="s">
        <v>71</v>
      </c>
      <c r="H18" s="22">
        <v>0</v>
      </c>
    </row>
    <row r="19" spans="1:8" ht="17.25" customHeight="1">
      <c r="A19" s="21" t="s">
        <v>11</v>
      </c>
      <c r="B19" s="18">
        <v>0</v>
      </c>
      <c r="C19" s="18">
        <v>0</v>
      </c>
      <c r="D19" s="18">
        <v>0</v>
      </c>
      <c r="E19" s="22">
        <v>0</v>
      </c>
      <c r="F19" s="18">
        <v>0</v>
      </c>
      <c r="G19" s="18" t="s">
        <v>71</v>
      </c>
      <c r="H19" s="22">
        <v>0</v>
      </c>
    </row>
    <row r="20" spans="1:8" ht="17.25" customHeight="1">
      <c r="A20" s="21" t="s">
        <v>12</v>
      </c>
      <c r="B20" s="18">
        <v>0</v>
      </c>
      <c r="C20" s="18">
        <v>0</v>
      </c>
      <c r="D20" s="18">
        <v>0</v>
      </c>
      <c r="E20" s="22">
        <v>0</v>
      </c>
      <c r="F20" s="18">
        <v>0</v>
      </c>
      <c r="G20" s="18" t="s">
        <v>71</v>
      </c>
      <c r="H20" s="22">
        <v>0</v>
      </c>
    </row>
    <row r="21" spans="1:8" ht="17.25" customHeight="1">
      <c r="A21" s="21" t="s">
        <v>13</v>
      </c>
      <c r="B21" s="18">
        <v>0</v>
      </c>
      <c r="C21" s="18">
        <v>0</v>
      </c>
      <c r="D21" s="18">
        <v>0</v>
      </c>
      <c r="E21" s="22">
        <v>0</v>
      </c>
      <c r="F21" s="18">
        <v>0</v>
      </c>
      <c r="G21" s="18" t="s">
        <v>71</v>
      </c>
      <c r="H21" s="22">
        <v>0</v>
      </c>
    </row>
    <row r="22" spans="1:8" ht="17.25" customHeight="1">
      <c r="A22" s="21" t="s">
        <v>14</v>
      </c>
      <c r="B22" s="18">
        <v>0</v>
      </c>
      <c r="C22" s="18">
        <v>0</v>
      </c>
      <c r="D22" s="18">
        <v>0</v>
      </c>
      <c r="E22" s="22">
        <v>0</v>
      </c>
      <c r="F22" s="18">
        <v>0</v>
      </c>
      <c r="G22" s="18">
        <v>10</v>
      </c>
      <c r="H22" s="22">
        <v>0</v>
      </c>
    </row>
    <row r="23" spans="1:8" ht="17.25" customHeight="1">
      <c r="A23" s="23" t="s">
        <v>15</v>
      </c>
      <c r="B23" s="25">
        <v>0</v>
      </c>
      <c r="C23" s="25">
        <v>0</v>
      </c>
      <c r="D23" s="25">
        <v>0</v>
      </c>
      <c r="E23" s="26">
        <v>0</v>
      </c>
      <c r="F23" s="25">
        <v>0</v>
      </c>
      <c r="G23" s="25" t="s">
        <v>71</v>
      </c>
      <c r="H23" s="26">
        <v>0</v>
      </c>
    </row>
    <row r="24" spans="1:8">
      <c r="F24" s="18"/>
    </row>
    <row r="25" spans="1:8">
      <c r="F25" s="18"/>
    </row>
  </sheetData>
  <mergeCells count="15">
    <mergeCell ref="H14:H15"/>
    <mergeCell ref="A13:A15"/>
    <mergeCell ref="B13:E13"/>
    <mergeCell ref="F13:F15"/>
    <mergeCell ref="G13:G15"/>
    <mergeCell ref="B14:B15"/>
    <mergeCell ref="C14:C15"/>
    <mergeCell ref="D14:D15"/>
    <mergeCell ref="E14:E15"/>
    <mergeCell ref="G1:H1"/>
    <mergeCell ref="A2:A3"/>
    <mergeCell ref="B2:C2"/>
    <mergeCell ref="D2:D3"/>
    <mergeCell ref="E2:E3"/>
    <mergeCell ref="F2:H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910E-DC95-4730-9B03-84CCC4175DC3}">
  <sheetPr>
    <tabColor theme="3" tint="0.749992370372631"/>
    <pageSetUpPr fitToPage="1"/>
  </sheetPr>
  <dimension ref="A1:U121"/>
  <sheetViews>
    <sheetView view="pageBreakPreview" zoomScale="60" zoomScaleNormal="75" workbookViewId="0">
      <pane xSplit="1" ySplit="5" topLeftCell="B6" activePane="bottomRight" state="frozen"/>
      <selection activeCell="A2" sqref="A2:A6"/>
      <selection pane="topRight" activeCell="A2" sqref="A2:A6"/>
      <selection pane="bottomLeft" activeCell="A2" sqref="A2:A6"/>
      <selection pane="bottomRight" activeCell="A2" sqref="A2:A5"/>
    </sheetView>
  </sheetViews>
  <sheetFormatPr defaultColWidth="9" defaultRowHeight="22" customHeight="1"/>
  <cols>
    <col min="1" max="1" width="11.7265625" style="129" customWidth="1"/>
    <col min="2" max="2" width="9.453125" style="5" bestFit="1" customWidth="1"/>
    <col min="3" max="3" width="15.7265625" style="5" customWidth="1"/>
    <col min="4" max="4" width="15.6328125" style="5" customWidth="1"/>
    <col min="5" max="8" width="16" style="5" customWidth="1"/>
    <col min="9" max="14" width="15.6328125" style="5" customWidth="1"/>
    <col min="15" max="15" width="11.7265625" style="129" customWidth="1"/>
    <col min="16" max="21" width="15.6328125" style="5" customWidth="1"/>
    <col min="22" max="16384" width="9" style="5"/>
  </cols>
  <sheetData>
    <row r="1" spans="1:21" s="28" customFormat="1" ht="21">
      <c r="A1" s="109" t="s">
        <v>81</v>
      </c>
      <c r="C1" s="43"/>
      <c r="D1" s="43"/>
      <c r="E1" s="43"/>
      <c r="F1" s="43"/>
      <c r="G1" s="43"/>
      <c r="H1" s="110"/>
      <c r="I1" s="110"/>
      <c r="J1" s="110"/>
      <c r="K1" s="110"/>
      <c r="L1" s="110"/>
      <c r="M1" s="44" t="s">
        <v>1</v>
      </c>
      <c r="N1" s="44"/>
      <c r="O1" s="111" t="s">
        <v>82</v>
      </c>
      <c r="P1" s="111"/>
      <c r="Q1" s="111"/>
      <c r="R1" s="111"/>
      <c r="S1" s="111"/>
      <c r="T1" s="111"/>
      <c r="U1" s="4" t="s">
        <v>1</v>
      </c>
    </row>
    <row r="2" spans="1:21" s="28" customFormat="1" ht="30" customHeight="1">
      <c r="A2" s="112" t="s">
        <v>26</v>
      </c>
      <c r="B2" s="113" t="s">
        <v>83</v>
      </c>
      <c r="C2" s="51" t="s">
        <v>84</v>
      </c>
      <c r="D2" s="52"/>
      <c r="E2" s="52"/>
      <c r="F2" s="52"/>
      <c r="G2" s="52"/>
      <c r="H2" s="53"/>
      <c r="I2" s="51" t="s">
        <v>84</v>
      </c>
      <c r="J2" s="52"/>
      <c r="K2" s="52"/>
      <c r="L2" s="52"/>
      <c r="M2" s="52"/>
      <c r="N2" s="53"/>
      <c r="O2" s="112" t="s">
        <v>26</v>
      </c>
      <c r="P2" s="51" t="s">
        <v>84</v>
      </c>
      <c r="Q2" s="52"/>
      <c r="R2" s="52"/>
      <c r="S2" s="52"/>
      <c r="T2" s="52"/>
      <c r="U2" s="53"/>
    </row>
    <row r="3" spans="1:21" s="28" customFormat="1" ht="20.149999999999999" customHeight="1">
      <c r="A3" s="114"/>
      <c r="B3" s="55"/>
      <c r="C3" s="115" t="s">
        <v>75</v>
      </c>
      <c r="D3" s="116"/>
      <c r="E3" s="115" t="s">
        <v>76</v>
      </c>
      <c r="F3" s="116"/>
      <c r="G3" s="115" t="s">
        <v>85</v>
      </c>
      <c r="H3" s="116"/>
      <c r="I3" s="51" t="s">
        <v>85</v>
      </c>
      <c r="J3" s="52"/>
      <c r="K3" s="52"/>
      <c r="L3" s="52"/>
      <c r="M3" s="52"/>
      <c r="N3" s="53"/>
      <c r="O3" s="114"/>
      <c r="P3" s="51" t="s">
        <v>86</v>
      </c>
      <c r="Q3" s="52"/>
      <c r="R3" s="52"/>
      <c r="S3" s="52"/>
      <c r="T3" s="52"/>
      <c r="U3" s="53"/>
    </row>
    <row r="4" spans="1:21" s="28" customFormat="1" ht="20.149999999999999" customHeight="1">
      <c r="A4" s="114"/>
      <c r="B4" s="55"/>
      <c r="C4" s="65"/>
      <c r="D4" s="117"/>
      <c r="E4" s="65"/>
      <c r="F4" s="117"/>
      <c r="G4" s="51" t="s">
        <v>87</v>
      </c>
      <c r="H4" s="53"/>
      <c r="I4" s="51" t="s">
        <v>88</v>
      </c>
      <c r="J4" s="53"/>
      <c r="K4" s="51" t="s">
        <v>89</v>
      </c>
      <c r="L4" s="53"/>
      <c r="M4" s="51" t="s">
        <v>90</v>
      </c>
      <c r="N4" s="53"/>
      <c r="O4" s="114"/>
      <c r="P4" s="51" t="s">
        <v>91</v>
      </c>
      <c r="Q4" s="53"/>
      <c r="R4" s="51" t="s">
        <v>92</v>
      </c>
      <c r="S4" s="53"/>
      <c r="T4" s="51" t="s">
        <v>93</v>
      </c>
      <c r="U4" s="53"/>
    </row>
    <row r="5" spans="1:21" s="57" customFormat="1" ht="35.25" customHeight="1">
      <c r="A5" s="118"/>
      <c r="B5" s="62"/>
      <c r="C5" s="119" t="s">
        <v>94</v>
      </c>
      <c r="D5" s="120" t="s">
        <v>95</v>
      </c>
      <c r="E5" s="119" t="s">
        <v>94</v>
      </c>
      <c r="F5" s="120" t="s">
        <v>95</v>
      </c>
      <c r="G5" s="119" t="s">
        <v>96</v>
      </c>
      <c r="H5" s="66" t="s">
        <v>97</v>
      </c>
      <c r="I5" s="121" t="s">
        <v>96</v>
      </c>
      <c r="J5" s="34" t="s">
        <v>97</v>
      </c>
      <c r="K5" s="21" t="s">
        <v>96</v>
      </c>
      <c r="L5" s="34" t="s">
        <v>97</v>
      </c>
      <c r="M5" s="21" t="s">
        <v>96</v>
      </c>
      <c r="N5" s="122" t="s">
        <v>97</v>
      </c>
      <c r="O5" s="118"/>
      <c r="P5" s="121" t="s">
        <v>96</v>
      </c>
      <c r="Q5" s="34" t="s">
        <v>97</v>
      </c>
      <c r="R5" s="21" t="s">
        <v>96</v>
      </c>
      <c r="S5" s="34" t="s">
        <v>97</v>
      </c>
      <c r="T5" s="21" t="s">
        <v>96</v>
      </c>
      <c r="U5" s="122" t="s">
        <v>97</v>
      </c>
    </row>
    <row r="6" spans="1:21" s="124" customFormat="1" ht="40" customHeight="1">
      <c r="A6" s="123" t="s">
        <v>8</v>
      </c>
      <c r="B6" s="69">
        <f>SUM(B7:B8)</f>
        <v>6741</v>
      </c>
      <c r="C6" s="69">
        <f t="shared" ref="C6:U6" si="0">SUM(C7:C8)</f>
        <v>10627</v>
      </c>
      <c r="D6" s="69">
        <f t="shared" si="0"/>
        <v>87802</v>
      </c>
      <c r="E6" s="69">
        <f t="shared" si="0"/>
        <v>6959</v>
      </c>
      <c r="F6" s="69">
        <f t="shared" si="0"/>
        <v>13014</v>
      </c>
      <c r="G6" s="69">
        <f t="shared" si="0"/>
        <v>0</v>
      </c>
      <c r="H6" s="70">
        <f t="shared" si="0"/>
        <v>0</v>
      </c>
      <c r="I6" s="68">
        <f t="shared" si="0"/>
        <v>7072</v>
      </c>
      <c r="J6" s="69">
        <f t="shared" si="0"/>
        <v>6794</v>
      </c>
      <c r="K6" s="69">
        <f t="shared" si="0"/>
        <v>2143</v>
      </c>
      <c r="L6" s="69">
        <f t="shared" si="0"/>
        <v>1817</v>
      </c>
      <c r="M6" s="69">
        <f t="shared" si="0"/>
        <v>7401</v>
      </c>
      <c r="N6" s="70">
        <f t="shared" si="0"/>
        <v>6628</v>
      </c>
      <c r="O6" s="123" t="s">
        <v>8</v>
      </c>
      <c r="P6" s="68">
        <f t="shared" si="0"/>
        <v>7724</v>
      </c>
      <c r="Q6" s="69">
        <f t="shared" si="0"/>
        <v>7281</v>
      </c>
      <c r="R6" s="69">
        <f t="shared" si="0"/>
        <v>8300</v>
      </c>
      <c r="S6" s="69">
        <f t="shared" si="0"/>
        <v>8039</v>
      </c>
      <c r="T6" s="69">
        <f t="shared" si="0"/>
        <v>584</v>
      </c>
      <c r="U6" s="70">
        <f t="shared" si="0"/>
        <v>248</v>
      </c>
    </row>
    <row r="7" spans="1:21" s="124" customFormat="1" ht="40" customHeight="1">
      <c r="A7" s="125" t="s">
        <v>35</v>
      </c>
      <c r="B7" s="73">
        <f>SUM(B9:B19)</f>
        <v>6275</v>
      </c>
      <c r="C7" s="73">
        <f t="shared" ref="C7:U7" si="1">SUM(C9:C19)</f>
        <v>9904</v>
      </c>
      <c r="D7" s="73">
        <f t="shared" si="1"/>
        <v>82082</v>
      </c>
      <c r="E7" s="73">
        <f t="shared" si="1"/>
        <v>6473</v>
      </c>
      <c r="F7" s="73">
        <f t="shared" si="1"/>
        <v>12117</v>
      </c>
      <c r="G7" s="73">
        <f t="shared" si="1"/>
        <v>0</v>
      </c>
      <c r="H7" s="74">
        <f t="shared" si="1"/>
        <v>0</v>
      </c>
      <c r="I7" s="72">
        <f t="shared" si="1"/>
        <v>6505</v>
      </c>
      <c r="J7" s="73">
        <f t="shared" si="1"/>
        <v>6334</v>
      </c>
      <c r="K7" s="73">
        <f t="shared" si="1"/>
        <v>1660</v>
      </c>
      <c r="L7" s="73">
        <f t="shared" si="1"/>
        <v>1398</v>
      </c>
      <c r="M7" s="73">
        <f t="shared" si="1"/>
        <v>6805</v>
      </c>
      <c r="N7" s="74">
        <f t="shared" si="1"/>
        <v>6200</v>
      </c>
      <c r="O7" s="125" t="s">
        <v>35</v>
      </c>
      <c r="P7" s="72">
        <f t="shared" si="1"/>
        <v>7156</v>
      </c>
      <c r="Q7" s="73">
        <f t="shared" si="1"/>
        <v>6722</v>
      </c>
      <c r="R7" s="73">
        <f t="shared" si="1"/>
        <v>7728</v>
      </c>
      <c r="S7" s="73">
        <f t="shared" si="1"/>
        <v>7485</v>
      </c>
      <c r="T7" s="73">
        <f t="shared" si="1"/>
        <v>376</v>
      </c>
      <c r="U7" s="74">
        <f t="shared" si="1"/>
        <v>46</v>
      </c>
    </row>
    <row r="8" spans="1:21" s="124" customFormat="1" ht="40" customHeight="1">
      <c r="A8" s="126" t="s">
        <v>36</v>
      </c>
      <c r="B8" s="77">
        <f>SUM(B20:B28)</f>
        <v>466</v>
      </c>
      <c r="C8" s="77">
        <f t="shared" ref="C8:U8" si="2">SUM(C20:C28)</f>
        <v>723</v>
      </c>
      <c r="D8" s="77">
        <f t="shared" si="2"/>
        <v>5720</v>
      </c>
      <c r="E8" s="77">
        <f t="shared" si="2"/>
        <v>486</v>
      </c>
      <c r="F8" s="77">
        <f t="shared" si="2"/>
        <v>897</v>
      </c>
      <c r="G8" s="77">
        <f t="shared" si="2"/>
        <v>0</v>
      </c>
      <c r="H8" s="78">
        <f t="shared" si="2"/>
        <v>0</v>
      </c>
      <c r="I8" s="76">
        <f t="shared" si="2"/>
        <v>567</v>
      </c>
      <c r="J8" s="77">
        <f t="shared" si="2"/>
        <v>460</v>
      </c>
      <c r="K8" s="77">
        <f t="shared" si="2"/>
        <v>483</v>
      </c>
      <c r="L8" s="77">
        <f t="shared" si="2"/>
        <v>419</v>
      </c>
      <c r="M8" s="77">
        <f t="shared" si="2"/>
        <v>596</v>
      </c>
      <c r="N8" s="78">
        <f t="shared" si="2"/>
        <v>428</v>
      </c>
      <c r="O8" s="126" t="s">
        <v>36</v>
      </c>
      <c r="P8" s="76">
        <f t="shared" si="2"/>
        <v>568</v>
      </c>
      <c r="Q8" s="77">
        <f t="shared" si="2"/>
        <v>559</v>
      </c>
      <c r="R8" s="77">
        <f t="shared" si="2"/>
        <v>572</v>
      </c>
      <c r="S8" s="77">
        <f t="shared" si="2"/>
        <v>554</v>
      </c>
      <c r="T8" s="77">
        <f t="shared" si="2"/>
        <v>208</v>
      </c>
      <c r="U8" s="78">
        <f t="shared" si="2"/>
        <v>202</v>
      </c>
    </row>
    <row r="9" spans="1:21" s="124" customFormat="1" ht="40" customHeight="1">
      <c r="A9" s="125" t="s">
        <v>37</v>
      </c>
      <c r="B9" s="73">
        <v>2930</v>
      </c>
      <c r="C9" s="73">
        <v>4839</v>
      </c>
      <c r="D9" s="73">
        <v>41513</v>
      </c>
      <c r="E9" s="73">
        <v>3071</v>
      </c>
      <c r="F9" s="73">
        <v>5674</v>
      </c>
      <c r="G9" s="73">
        <v>0</v>
      </c>
      <c r="H9" s="74">
        <v>0</v>
      </c>
      <c r="I9" s="72">
        <v>3060</v>
      </c>
      <c r="J9" s="73">
        <v>3040</v>
      </c>
      <c r="K9" s="73">
        <v>0</v>
      </c>
      <c r="L9" s="73">
        <v>0</v>
      </c>
      <c r="M9" s="73">
        <v>3144</v>
      </c>
      <c r="N9" s="74">
        <v>3109</v>
      </c>
      <c r="O9" s="125" t="s">
        <v>37</v>
      </c>
      <c r="P9" s="72">
        <v>3302</v>
      </c>
      <c r="Q9" s="73">
        <v>2918</v>
      </c>
      <c r="R9" s="73">
        <v>3467</v>
      </c>
      <c r="S9" s="73">
        <v>3316</v>
      </c>
      <c r="T9" s="73">
        <v>0</v>
      </c>
      <c r="U9" s="74">
        <v>0</v>
      </c>
    </row>
    <row r="10" spans="1:21" s="124" customFormat="1" ht="40" customHeight="1">
      <c r="A10" s="125" t="s">
        <v>38</v>
      </c>
      <c r="B10" s="73">
        <v>666</v>
      </c>
      <c r="C10" s="73">
        <v>1029</v>
      </c>
      <c r="D10" s="73">
        <v>8359</v>
      </c>
      <c r="E10" s="73">
        <v>688</v>
      </c>
      <c r="F10" s="73">
        <v>1295</v>
      </c>
      <c r="G10" s="73">
        <v>0</v>
      </c>
      <c r="H10" s="74">
        <v>0</v>
      </c>
      <c r="I10" s="72">
        <v>666</v>
      </c>
      <c r="J10" s="73">
        <v>648</v>
      </c>
      <c r="K10" s="73">
        <v>0</v>
      </c>
      <c r="L10" s="73">
        <v>0</v>
      </c>
      <c r="M10" s="73">
        <v>666</v>
      </c>
      <c r="N10" s="74">
        <v>633</v>
      </c>
      <c r="O10" s="125" t="s">
        <v>38</v>
      </c>
      <c r="P10" s="72">
        <v>819</v>
      </c>
      <c r="Q10" s="73">
        <v>814</v>
      </c>
      <c r="R10" s="73">
        <v>866</v>
      </c>
      <c r="S10" s="73">
        <v>845</v>
      </c>
      <c r="T10" s="73">
        <v>0</v>
      </c>
      <c r="U10" s="74">
        <v>0</v>
      </c>
    </row>
    <row r="11" spans="1:21" s="124" customFormat="1" ht="40" customHeight="1">
      <c r="A11" s="125" t="s">
        <v>39</v>
      </c>
      <c r="B11" s="73">
        <v>285</v>
      </c>
      <c r="C11" s="73">
        <v>398</v>
      </c>
      <c r="D11" s="73">
        <v>3293</v>
      </c>
      <c r="E11" s="73">
        <v>307</v>
      </c>
      <c r="F11" s="73">
        <v>579</v>
      </c>
      <c r="G11" s="73">
        <v>0</v>
      </c>
      <c r="H11" s="74">
        <v>0</v>
      </c>
      <c r="I11" s="72">
        <v>296</v>
      </c>
      <c r="J11" s="73">
        <v>295</v>
      </c>
      <c r="K11" s="73">
        <v>294</v>
      </c>
      <c r="L11" s="73">
        <v>234</v>
      </c>
      <c r="M11" s="73">
        <v>302</v>
      </c>
      <c r="N11" s="74">
        <v>231</v>
      </c>
      <c r="O11" s="125" t="s">
        <v>39</v>
      </c>
      <c r="P11" s="72">
        <v>338</v>
      </c>
      <c r="Q11" s="73">
        <v>331</v>
      </c>
      <c r="R11" s="73">
        <v>352</v>
      </c>
      <c r="S11" s="73">
        <v>334</v>
      </c>
      <c r="T11" s="73">
        <v>376</v>
      </c>
      <c r="U11" s="74">
        <v>46</v>
      </c>
    </row>
    <row r="12" spans="1:21" s="124" customFormat="1" ht="40" customHeight="1">
      <c r="A12" s="125" t="s">
        <v>40</v>
      </c>
      <c r="B12" s="73">
        <v>97</v>
      </c>
      <c r="C12" s="73">
        <v>110</v>
      </c>
      <c r="D12" s="73">
        <v>1374</v>
      </c>
      <c r="E12" s="73">
        <v>110</v>
      </c>
      <c r="F12" s="73">
        <v>237</v>
      </c>
      <c r="G12" s="73">
        <v>0</v>
      </c>
      <c r="H12" s="74">
        <v>0</v>
      </c>
      <c r="I12" s="72">
        <v>101</v>
      </c>
      <c r="J12" s="73">
        <v>123</v>
      </c>
      <c r="K12" s="73">
        <v>0</v>
      </c>
      <c r="L12" s="73">
        <v>0</v>
      </c>
      <c r="M12" s="73">
        <v>103</v>
      </c>
      <c r="N12" s="74">
        <v>102</v>
      </c>
      <c r="O12" s="125" t="s">
        <v>40</v>
      </c>
      <c r="P12" s="72">
        <v>114</v>
      </c>
      <c r="Q12" s="73">
        <v>114</v>
      </c>
      <c r="R12" s="73">
        <v>149</v>
      </c>
      <c r="S12" s="73">
        <v>146</v>
      </c>
      <c r="T12" s="73">
        <v>0</v>
      </c>
      <c r="U12" s="74">
        <v>0</v>
      </c>
    </row>
    <row r="13" spans="1:21" s="124" customFormat="1" ht="40" customHeight="1">
      <c r="A13" s="125" t="s">
        <v>41</v>
      </c>
      <c r="B13" s="73">
        <v>696</v>
      </c>
      <c r="C13" s="73">
        <v>1071</v>
      </c>
      <c r="D13" s="73">
        <v>8310</v>
      </c>
      <c r="E13" s="73">
        <v>678</v>
      </c>
      <c r="F13" s="73">
        <v>1277</v>
      </c>
      <c r="G13" s="73">
        <v>0</v>
      </c>
      <c r="H13" s="74">
        <v>0</v>
      </c>
      <c r="I13" s="72">
        <v>715</v>
      </c>
      <c r="J13" s="73">
        <v>653</v>
      </c>
      <c r="K13" s="73">
        <v>0</v>
      </c>
      <c r="L13" s="73">
        <v>0</v>
      </c>
      <c r="M13" s="73">
        <v>759</v>
      </c>
      <c r="N13" s="74">
        <v>709</v>
      </c>
      <c r="O13" s="125" t="s">
        <v>41</v>
      </c>
      <c r="P13" s="72">
        <v>740</v>
      </c>
      <c r="Q13" s="73">
        <v>741</v>
      </c>
      <c r="R13" s="73">
        <v>762</v>
      </c>
      <c r="S13" s="73">
        <v>748</v>
      </c>
      <c r="T13" s="73">
        <v>0</v>
      </c>
      <c r="U13" s="74">
        <v>0</v>
      </c>
    </row>
    <row r="14" spans="1:21" s="124" customFormat="1" ht="40" customHeight="1">
      <c r="A14" s="125" t="s">
        <v>42</v>
      </c>
      <c r="B14" s="73">
        <v>568</v>
      </c>
      <c r="C14" s="73">
        <v>873</v>
      </c>
      <c r="D14" s="73">
        <v>6617</v>
      </c>
      <c r="E14" s="73">
        <v>537</v>
      </c>
      <c r="F14" s="73">
        <v>1032</v>
      </c>
      <c r="G14" s="73">
        <v>0</v>
      </c>
      <c r="H14" s="74">
        <v>0</v>
      </c>
      <c r="I14" s="72">
        <v>568</v>
      </c>
      <c r="J14" s="73">
        <v>547</v>
      </c>
      <c r="K14" s="73">
        <v>559</v>
      </c>
      <c r="L14" s="73">
        <v>506</v>
      </c>
      <c r="M14" s="73">
        <v>569</v>
      </c>
      <c r="N14" s="74">
        <v>510</v>
      </c>
      <c r="O14" s="125" t="s">
        <v>42</v>
      </c>
      <c r="P14" s="72">
        <v>627</v>
      </c>
      <c r="Q14" s="73">
        <v>607</v>
      </c>
      <c r="R14" s="73">
        <v>713</v>
      </c>
      <c r="S14" s="73">
        <v>702</v>
      </c>
      <c r="T14" s="73">
        <v>0</v>
      </c>
      <c r="U14" s="74">
        <v>0</v>
      </c>
    </row>
    <row r="15" spans="1:21" s="124" customFormat="1" ht="40" customHeight="1">
      <c r="A15" s="125" t="s">
        <v>43</v>
      </c>
      <c r="B15" s="73">
        <v>185</v>
      </c>
      <c r="C15" s="73">
        <v>268</v>
      </c>
      <c r="D15" s="73">
        <v>2200</v>
      </c>
      <c r="E15" s="73">
        <v>173</v>
      </c>
      <c r="F15" s="73">
        <v>332</v>
      </c>
      <c r="G15" s="73">
        <v>0</v>
      </c>
      <c r="H15" s="74">
        <v>0</v>
      </c>
      <c r="I15" s="72">
        <v>157</v>
      </c>
      <c r="J15" s="73">
        <v>157</v>
      </c>
      <c r="K15" s="73">
        <v>173</v>
      </c>
      <c r="L15" s="73">
        <v>143</v>
      </c>
      <c r="M15" s="73">
        <v>183</v>
      </c>
      <c r="N15" s="74">
        <v>131</v>
      </c>
      <c r="O15" s="125" t="s">
        <v>43</v>
      </c>
      <c r="P15" s="72">
        <v>213</v>
      </c>
      <c r="Q15" s="73">
        <v>212</v>
      </c>
      <c r="R15" s="73">
        <v>226</v>
      </c>
      <c r="S15" s="73">
        <v>222</v>
      </c>
      <c r="T15" s="73">
        <v>0</v>
      </c>
      <c r="U15" s="74">
        <v>0</v>
      </c>
    </row>
    <row r="16" spans="1:21" s="124" customFormat="1" ht="40" customHeight="1">
      <c r="A16" s="125" t="s">
        <v>44</v>
      </c>
      <c r="B16" s="73">
        <v>154</v>
      </c>
      <c r="C16" s="73">
        <v>245</v>
      </c>
      <c r="D16" s="73">
        <v>1948</v>
      </c>
      <c r="E16" s="73">
        <v>173</v>
      </c>
      <c r="F16" s="73">
        <v>313</v>
      </c>
      <c r="G16" s="73">
        <v>0</v>
      </c>
      <c r="H16" s="74">
        <v>0</v>
      </c>
      <c r="I16" s="72">
        <v>193</v>
      </c>
      <c r="J16" s="73">
        <v>161</v>
      </c>
      <c r="K16" s="73">
        <v>0</v>
      </c>
      <c r="L16" s="73">
        <v>0</v>
      </c>
      <c r="M16" s="73">
        <v>208</v>
      </c>
      <c r="N16" s="74">
        <v>140</v>
      </c>
      <c r="O16" s="125" t="s">
        <v>44</v>
      </c>
      <c r="P16" s="72">
        <v>194</v>
      </c>
      <c r="Q16" s="73">
        <v>188</v>
      </c>
      <c r="R16" s="73">
        <v>241</v>
      </c>
      <c r="S16" s="73">
        <v>236</v>
      </c>
      <c r="T16" s="73">
        <v>0</v>
      </c>
      <c r="U16" s="74">
        <v>0</v>
      </c>
    </row>
    <row r="17" spans="1:21" s="124" customFormat="1" ht="40" customHeight="1">
      <c r="A17" s="125" t="s">
        <v>45</v>
      </c>
      <c r="B17" s="73">
        <v>395</v>
      </c>
      <c r="C17" s="73">
        <v>593</v>
      </c>
      <c r="D17" s="73">
        <v>4628</v>
      </c>
      <c r="E17" s="73">
        <v>402</v>
      </c>
      <c r="F17" s="73">
        <v>751</v>
      </c>
      <c r="G17" s="73">
        <v>0</v>
      </c>
      <c r="H17" s="74">
        <v>0</v>
      </c>
      <c r="I17" s="72">
        <v>417</v>
      </c>
      <c r="J17" s="73">
        <v>414</v>
      </c>
      <c r="K17" s="73">
        <v>472</v>
      </c>
      <c r="L17" s="73">
        <v>383</v>
      </c>
      <c r="M17" s="73">
        <v>505</v>
      </c>
      <c r="N17" s="74">
        <v>382</v>
      </c>
      <c r="O17" s="125" t="s">
        <v>45</v>
      </c>
      <c r="P17" s="72">
        <v>450</v>
      </c>
      <c r="Q17" s="73">
        <v>449</v>
      </c>
      <c r="R17" s="73">
        <v>537</v>
      </c>
      <c r="S17" s="73">
        <v>534</v>
      </c>
      <c r="T17" s="73">
        <v>0</v>
      </c>
      <c r="U17" s="74">
        <v>0</v>
      </c>
    </row>
    <row r="18" spans="1:21" s="124" customFormat="1" ht="40" customHeight="1">
      <c r="A18" s="125" t="s">
        <v>46</v>
      </c>
      <c r="B18" s="73">
        <v>113</v>
      </c>
      <c r="C18" s="73">
        <v>180</v>
      </c>
      <c r="D18" s="73">
        <v>1510</v>
      </c>
      <c r="E18" s="73">
        <v>135</v>
      </c>
      <c r="F18" s="73">
        <v>254</v>
      </c>
      <c r="G18" s="73">
        <v>0</v>
      </c>
      <c r="H18" s="74">
        <v>0</v>
      </c>
      <c r="I18" s="72">
        <v>138</v>
      </c>
      <c r="J18" s="73">
        <v>136</v>
      </c>
      <c r="K18" s="73">
        <v>162</v>
      </c>
      <c r="L18" s="73">
        <v>132</v>
      </c>
      <c r="M18" s="73">
        <v>172</v>
      </c>
      <c r="N18" s="74">
        <v>104</v>
      </c>
      <c r="O18" s="125" t="s">
        <v>46</v>
      </c>
      <c r="P18" s="72">
        <v>177</v>
      </c>
      <c r="Q18" s="73">
        <v>171</v>
      </c>
      <c r="R18" s="73">
        <v>185</v>
      </c>
      <c r="S18" s="73">
        <v>174</v>
      </c>
      <c r="T18" s="73">
        <v>0</v>
      </c>
      <c r="U18" s="74">
        <v>0</v>
      </c>
    </row>
    <row r="19" spans="1:21" s="124" customFormat="1" ht="40" customHeight="1">
      <c r="A19" s="125" t="s">
        <v>47</v>
      </c>
      <c r="B19" s="73">
        <v>186</v>
      </c>
      <c r="C19" s="73">
        <v>298</v>
      </c>
      <c r="D19" s="73">
        <v>2330</v>
      </c>
      <c r="E19" s="73">
        <v>199</v>
      </c>
      <c r="F19" s="73">
        <v>373</v>
      </c>
      <c r="G19" s="73">
        <v>0</v>
      </c>
      <c r="H19" s="74">
        <v>0</v>
      </c>
      <c r="I19" s="72">
        <v>194</v>
      </c>
      <c r="J19" s="73">
        <v>160</v>
      </c>
      <c r="K19" s="73">
        <v>0</v>
      </c>
      <c r="L19" s="73">
        <v>0</v>
      </c>
      <c r="M19" s="73">
        <v>194</v>
      </c>
      <c r="N19" s="74">
        <v>149</v>
      </c>
      <c r="O19" s="125" t="s">
        <v>47</v>
      </c>
      <c r="P19" s="72">
        <v>182</v>
      </c>
      <c r="Q19" s="73">
        <v>177</v>
      </c>
      <c r="R19" s="73">
        <v>230</v>
      </c>
      <c r="S19" s="73">
        <v>228</v>
      </c>
      <c r="T19" s="73">
        <v>0</v>
      </c>
      <c r="U19" s="74">
        <v>0</v>
      </c>
    </row>
    <row r="20" spans="1:21" s="124" customFormat="1" ht="40" customHeight="1">
      <c r="A20" s="127" t="s">
        <v>49</v>
      </c>
      <c r="B20" s="81">
        <v>21</v>
      </c>
      <c r="C20" s="81">
        <v>21</v>
      </c>
      <c r="D20" s="81">
        <v>153</v>
      </c>
      <c r="E20" s="81">
        <v>13</v>
      </c>
      <c r="F20" s="81">
        <v>24</v>
      </c>
      <c r="G20" s="81">
        <v>0</v>
      </c>
      <c r="H20" s="82">
        <v>0</v>
      </c>
      <c r="I20" s="80">
        <v>9</v>
      </c>
      <c r="J20" s="81">
        <v>6</v>
      </c>
      <c r="K20" s="81">
        <v>2</v>
      </c>
      <c r="L20" s="81">
        <v>2</v>
      </c>
      <c r="M20" s="81">
        <v>13</v>
      </c>
      <c r="N20" s="82">
        <v>12</v>
      </c>
      <c r="O20" s="127" t="s">
        <v>49</v>
      </c>
      <c r="P20" s="80">
        <v>14</v>
      </c>
      <c r="Q20" s="81">
        <v>12</v>
      </c>
      <c r="R20" s="81">
        <v>22</v>
      </c>
      <c r="S20" s="81">
        <v>17</v>
      </c>
      <c r="T20" s="81">
        <v>0</v>
      </c>
      <c r="U20" s="82">
        <v>0</v>
      </c>
    </row>
    <row r="21" spans="1:21" s="124" customFormat="1" ht="40" customHeight="1">
      <c r="A21" s="127" t="s">
        <v>50</v>
      </c>
      <c r="B21" s="81">
        <v>15</v>
      </c>
      <c r="C21" s="81">
        <v>29</v>
      </c>
      <c r="D21" s="81">
        <v>233</v>
      </c>
      <c r="E21" s="81">
        <v>23</v>
      </c>
      <c r="F21" s="81">
        <v>41</v>
      </c>
      <c r="G21" s="81">
        <v>0</v>
      </c>
      <c r="H21" s="82">
        <v>0</v>
      </c>
      <c r="I21" s="80">
        <v>25</v>
      </c>
      <c r="J21" s="81">
        <v>21</v>
      </c>
      <c r="K21" s="81">
        <v>0</v>
      </c>
      <c r="L21" s="81">
        <v>0</v>
      </c>
      <c r="M21" s="81">
        <v>29</v>
      </c>
      <c r="N21" s="82">
        <v>26</v>
      </c>
      <c r="O21" s="127" t="s">
        <v>50</v>
      </c>
      <c r="P21" s="80">
        <v>29</v>
      </c>
      <c r="Q21" s="81">
        <v>29</v>
      </c>
      <c r="R21" s="81">
        <v>27</v>
      </c>
      <c r="S21" s="81">
        <v>27</v>
      </c>
      <c r="T21" s="81">
        <v>37</v>
      </c>
      <c r="U21" s="82">
        <v>36</v>
      </c>
    </row>
    <row r="22" spans="1:21" s="124" customFormat="1" ht="40" customHeight="1">
      <c r="A22" s="125" t="s">
        <v>51</v>
      </c>
      <c r="B22" s="73">
        <v>163</v>
      </c>
      <c r="C22" s="73">
        <v>256</v>
      </c>
      <c r="D22" s="73">
        <v>2007</v>
      </c>
      <c r="E22" s="73">
        <v>169</v>
      </c>
      <c r="F22" s="73">
        <v>295</v>
      </c>
      <c r="G22" s="73">
        <v>0</v>
      </c>
      <c r="H22" s="74">
        <v>0</v>
      </c>
      <c r="I22" s="72">
        <v>186</v>
      </c>
      <c r="J22" s="73">
        <v>180</v>
      </c>
      <c r="K22" s="73">
        <v>177</v>
      </c>
      <c r="L22" s="73">
        <v>174</v>
      </c>
      <c r="M22" s="73">
        <v>190</v>
      </c>
      <c r="N22" s="74">
        <v>152</v>
      </c>
      <c r="O22" s="125" t="s">
        <v>51</v>
      </c>
      <c r="P22" s="72">
        <v>197</v>
      </c>
      <c r="Q22" s="73">
        <v>188</v>
      </c>
      <c r="R22" s="73">
        <v>203</v>
      </c>
      <c r="S22" s="73">
        <v>194</v>
      </c>
      <c r="T22" s="73">
        <v>0</v>
      </c>
      <c r="U22" s="74">
        <v>0</v>
      </c>
    </row>
    <row r="23" spans="1:21" s="124" customFormat="1" ht="40" customHeight="1">
      <c r="A23" s="125" t="s">
        <v>52</v>
      </c>
      <c r="B23" s="73">
        <v>96</v>
      </c>
      <c r="C23" s="73">
        <v>157</v>
      </c>
      <c r="D23" s="73">
        <v>1200</v>
      </c>
      <c r="E23" s="73">
        <v>114</v>
      </c>
      <c r="F23" s="73">
        <v>217</v>
      </c>
      <c r="G23" s="73">
        <v>0</v>
      </c>
      <c r="H23" s="74">
        <v>0</v>
      </c>
      <c r="I23" s="72">
        <v>150</v>
      </c>
      <c r="J23" s="73">
        <v>94</v>
      </c>
      <c r="K23" s="73">
        <v>115</v>
      </c>
      <c r="L23" s="73">
        <v>114</v>
      </c>
      <c r="M23" s="73">
        <v>158</v>
      </c>
      <c r="N23" s="74">
        <v>95</v>
      </c>
      <c r="O23" s="125" t="s">
        <v>52</v>
      </c>
      <c r="P23" s="72">
        <v>111</v>
      </c>
      <c r="Q23" s="73">
        <v>109</v>
      </c>
      <c r="R23" s="73">
        <v>99</v>
      </c>
      <c r="S23" s="73">
        <v>99</v>
      </c>
      <c r="T23" s="73">
        <v>0</v>
      </c>
      <c r="U23" s="74">
        <v>0</v>
      </c>
    </row>
    <row r="24" spans="1:21" s="124" customFormat="1" ht="40" customHeight="1">
      <c r="A24" s="127" t="s">
        <v>53</v>
      </c>
      <c r="B24" s="81">
        <v>61</v>
      </c>
      <c r="C24" s="81">
        <v>86</v>
      </c>
      <c r="D24" s="81">
        <v>674</v>
      </c>
      <c r="E24" s="81">
        <v>45</v>
      </c>
      <c r="F24" s="81">
        <v>88</v>
      </c>
      <c r="G24" s="81">
        <v>0</v>
      </c>
      <c r="H24" s="82">
        <v>0</v>
      </c>
      <c r="I24" s="80">
        <v>59</v>
      </c>
      <c r="J24" s="81">
        <v>50</v>
      </c>
      <c r="K24" s="81">
        <v>59</v>
      </c>
      <c r="L24" s="81">
        <v>52</v>
      </c>
      <c r="M24" s="81">
        <v>62</v>
      </c>
      <c r="N24" s="82">
        <v>42</v>
      </c>
      <c r="O24" s="127" t="s">
        <v>53</v>
      </c>
      <c r="P24" s="80">
        <v>70</v>
      </c>
      <c r="Q24" s="81">
        <v>71</v>
      </c>
      <c r="R24" s="81">
        <v>77</v>
      </c>
      <c r="S24" s="81">
        <v>77</v>
      </c>
      <c r="T24" s="81">
        <v>0</v>
      </c>
      <c r="U24" s="82">
        <v>0</v>
      </c>
    </row>
    <row r="25" spans="1:21" s="124" customFormat="1" ht="40" customHeight="1">
      <c r="A25" s="127" t="s">
        <v>54</v>
      </c>
      <c r="B25" s="81">
        <v>16</v>
      </c>
      <c r="C25" s="81">
        <v>28</v>
      </c>
      <c r="D25" s="81">
        <v>196</v>
      </c>
      <c r="E25" s="81">
        <v>18</v>
      </c>
      <c r="F25" s="81">
        <v>36</v>
      </c>
      <c r="G25" s="81">
        <v>0</v>
      </c>
      <c r="H25" s="82">
        <v>0</v>
      </c>
      <c r="I25" s="80">
        <v>33</v>
      </c>
      <c r="J25" s="81">
        <v>22</v>
      </c>
      <c r="K25" s="81">
        <v>33</v>
      </c>
      <c r="L25" s="81">
        <v>1</v>
      </c>
      <c r="M25" s="81">
        <v>33</v>
      </c>
      <c r="N25" s="82">
        <v>21</v>
      </c>
      <c r="O25" s="127" t="s">
        <v>54</v>
      </c>
      <c r="P25" s="80">
        <v>24</v>
      </c>
      <c r="Q25" s="81">
        <v>24</v>
      </c>
      <c r="R25" s="81">
        <v>22</v>
      </c>
      <c r="S25" s="81">
        <v>21</v>
      </c>
      <c r="T25" s="81">
        <v>31</v>
      </c>
      <c r="U25" s="82">
        <v>31</v>
      </c>
    </row>
    <row r="26" spans="1:21" s="124" customFormat="1" ht="40" customHeight="1">
      <c r="A26" s="125" t="s">
        <v>55</v>
      </c>
      <c r="B26" s="73">
        <v>10</v>
      </c>
      <c r="C26" s="73">
        <v>17</v>
      </c>
      <c r="D26" s="73">
        <v>147</v>
      </c>
      <c r="E26" s="73">
        <v>14</v>
      </c>
      <c r="F26" s="73">
        <v>27</v>
      </c>
      <c r="G26" s="73">
        <v>0</v>
      </c>
      <c r="H26" s="74">
        <v>0</v>
      </c>
      <c r="I26" s="72">
        <v>8</v>
      </c>
      <c r="J26" s="73">
        <v>7</v>
      </c>
      <c r="K26" s="73">
        <v>0</v>
      </c>
      <c r="L26" s="73">
        <v>0</v>
      </c>
      <c r="M26" s="73">
        <v>13</v>
      </c>
      <c r="N26" s="74">
        <v>5</v>
      </c>
      <c r="O26" s="125" t="s">
        <v>55</v>
      </c>
      <c r="P26" s="72">
        <v>18</v>
      </c>
      <c r="Q26" s="73">
        <v>18</v>
      </c>
      <c r="R26" s="73">
        <v>17</v>
      </c>
      <c r="S26" s="73">
        <v>17</v>
      </c>
      <c r="T26" s="73">
        <v>19</v>
      </c>
      <c r="U26" s="74">
        <v>17</v>
      </c>
    </row>
    <row r="27" spans="1:21" s="124" customFormat="1" ht="40" customHeight="1">
      <c r="A27" s="125" t="s">
        <v>56</v>
      </c>
      <c r="B27" s="73">
        <v>32</v>
      </c>
      <c r="C27" s="73">
        <v>49</v>
      </c>
      <c r="D27" s="73">
        <v>424</v>
      </c>
      <c r="E27" s="73">
        <v>33</v>
      </c>
      <c r="F27" s="73">
        <v>60</v>
      </c>
      <c r="G27" s="73">
        <v>0</v>
      </c>
      <c r="H27" s="74">
        <v>0</v>
      </c>
      <c r="I27" s="72">
        <v>40</v>
      </c>
      <c r="J27" s="73">
        <v>32</v>
      </c>
      <c r="K27" s="73">
        <v>40</v>
      </c>
      <c r="L27" s="73">
        <v>19</v>
      </c>
      <c r="M27" s="73">
        <v>40</v>
      </c>
      <c r="N27" s="74">
        <v>22</v>
      </c>
      <c r="O27" s="125" t="s">
        <v>56</v>
      </c>
      <c r="P27" s="72">
        <v>37</v>
      </c>
      <c r="Q27" s="73">
        <v>41</v>
      </c>
      <c r="R27" s="73">
        <v>43</v>
      </c>
      <c r="S27" s="73">
        <v>41</v>
      </c>
      <c r="T27" s="73">
        <v>43</v>
      </c>
      <c r="U27" s="74">
        <v>42</v>
      </c>
    </row>
    <row r="28" spans="1:21" s="124" customFormat="1" ht="40" customHeight="1" thickBot="1">
      <c r="A28" s="128" t="s">
        <v>57</v>
      </c>
      <c r="B28" s="87">
        <v>52</v>
      </c>
      <c r="C28" s="87">
        <v>80</v>
      </c>
      <c r="D28" s="87">
        <v>686</v>
      </c>
      <c r="E28" s="87">
        <v>57</v>
      </c>
      <c r="F28" s="87">
        <v>109</v>
      </c>
      <c r="G28" s="87">
        <v>0</v>
      </c>
      <c r="H28" s="88">
        <v>0</v>
      </c>
      <c r="I28" s="86">
        <v>57</v>
      </c>
      <c r="J28" s="87">
        <v>48</v>
      </c>
      <c r="K28" s="87">
        <v>57</v>
      </c>
      <c r="L28" s="87">
        <v>57</v>
      </c>
      <c r="M28" s="87">
        <v>58</v>
      </c>
      <c r="N28" s="88">
        <v>53</v>
      </c>
      <c r="O28" s="128" t="s">
        <v>57</v>
      </c>
      <c r="P28" s="86">
        <v>68</v>
      </c>
      <c r="Q28" s="87">
        <v>67</v>
      </c>
      <c r="R28" s="87">
        <v>62</v>
      </c>
      <c r="S28" s="87">
        <v>61</v>
      </c>
      <c r="T28" s="87">
        <v>78</v>
      </c>
      <c r="U28" s="88">
        <v>76</v>
      </c>
    </row>
    <row r="29" spans="1:21" s="124" customFormat="1" ht="40" customHeight="1" thickTop="1">
      <c r="A29" s="125" t="s">
        <v>58</v>
      </c>
      <c r="B29" s="73">
        <f>B17</f>
        <v>395</v>
      </c>
      <c r="C29" s="73">
        <f t="shared" ref="C29:U29" si="3">C17</f>
        <v>593</v>
      </c>
      <c r="D29" s="73">
        <f t="shared" si="3"/>
        <v>4628</v>
      </c>
      <c r="E29" s="73">
        <f t="shared" si="3"/>
        <v>402</v>
      </c>
      <c r="F29" s="73">
        <f t="shared" si="3"/>
        <v>751</v>
      </c>
      <c r="G29" s="73">
        <f t="shared" si="3"/>
        <v>0</v>
      </c>
      <c r="H29" s="74">
        <f t="shared" si="3"/>
        <v>0</v>
      </c>
      <c r="I29" s="72">
        <f t="shared" si="3"/>
        <v>417</v>
      </c>
      <c r="J29" s="73">
        <f t="shared" si="3"/>
        <v>414</v>
      </c>
      <c r="K29" s="73">
        <f t="shared" si="3"/>
        <v>472</v>
      </c>
      <c r="L29" s="73">
        <f t="shared" si="3"/>
        <v>383</v>
      </c>
      <c r="M29" s="73">
        <f t="shared" si="3"/>
        <v>505</v>
      </c>
      <c r="N29" s="74">
        <f t="shared" si="3"/>
        <v>382</v>
      </c>
      <c r="O29" s="125" t="s">
        <v>58</v>
      </c>
      <c r="P29" s="72">
        <f t="shared" si="3"/>
        <v>450</v>
      </c>
      <c r="Q29" s="73">
        <f t="shared" si="3"/>
        <v>449</v>
      </c>
      <c r="R29" s="73">
        <f t="shared" si="3"/>
        <v>537</v>
      </c>
      <c r="S29" s="73">
        <f t="shared" si="3"/>
        <v>534</v>
      </c>
      <c r="T29" s="73">
        <f t="shared" si="3"/>
        <v>0</v>
      </c>
      <c r="U29" s="74">
        <f t="shared" si="3"/>
        <v>0</v>
      </c>
    </row>
    <row r="30" spans="1:21" s="124" customFormat="1" ht="40" customHeight="1">
      <c r="A30" s="125" t="s">
        <v>59</v>
      </c>
      <c r="B30" s="73">
        <f>B13+B14</f>
        <v>1264</v>
      </c>
      <c r="C30" s="73">
        <f t="shared" ref="C30:U30" si="4">C13+C14</f>
        <v>1944</v>
      </c>
      <c r="D30" s="73">
        <f t="shared" si="4"/>
        <v>14927</v>
      </c>
      <c r="E30" s="73">
        <f t="shared" si="4"/>
        <v>1215</v>
      </c>
      <c r="F30" s="73">
        <f t="shared" si="4"/>
        <v>2309</v>
      </c>
      <c r="G30" s="73">
        <f t="shared" si="4"/>
        <v>0</v>
      </c>
      <c r="H30" s="74">
        <f t="shared" si="4"/>
        <v>0</v>
      </c>
      <c r="I30" s="72">
        <f t="shared" si="4"/>
        <v>1283</v>
      </c>
      <c r="J30" s="73">
        <f t="shared" si="4"/>
        <v>1200</v>
      </c>
      <c r="K30" s="73">
        <f t="shared" si="4"/>
        <v>559</v>
      </c>
      <c r="L30" s="73">
        <f t="shared" si="4"/>
        <v>506</v>
      </c>
      <c r="M30" s="73">
        <f t="shared" si="4"/>
        <v>1328</v>
      </c>
      <c r="N30" s="74">
        <f>N13+N14</f>
        <v>1219</v>
      </c>
      <c r="O30" s="125" t="s">
        <v>59</v>
      </c>
      <c r="P30" s="72">
        <f t="shared" si="4"/>
        <v>1367</v>
      </c>
      <c r="Q30" s="73">
        <f t="shared" si="4"/>
        <v>1348</v>
      </c>
      <c r="R30" s="73">
        <f t="shared" si="4"/>
        <v>1475</v>
      </c>
      <c r="S30" s="73">
        <f t="shared" si="4"/>
        <v>1450</v>
      </c>
      <c r="T30" s="73">
        <f t="shared" si="4"/>
        <v>0</v>
      </c>
      <c r="U30" s="74">
        <f t="shared" si="4"/>
        <v>0</v>
      </c>
    </row>
    <row r="31" spans="1:21" s="124" customFormat="1" ht="40" customHeight="1">
      <c r="A31" s="125" t="s">
        <v>12</v>
      </c>
      <c r="B31" s="73">
        <f>B10+B20</f>
        <v>687</v>
      </c>
      <c r="C31" s="73">
        <f t="shared" ref="C31:U31" si="5">C10+C20</f>
        <v>1050</v>
      </c>
      <c r="D31" s="73">
        <f t="shared" si="5"/>
        <v>8512</v>
      </c>
      <c r="E31" s="73">
        <f t="shared" si="5"/>
        <v>701</v>
      </c>
      <c r="F31" s="73">
        <f t="shared" si="5"/>
        <v>1319</v>
      </c>
      <c r="G31" s="73">
        <f t="shared" si="5"/>
        <v>0</v>
      </c>
      <c r="H31" s="74">
        <f t="shared" si="5"/>
        <v>0</v>
      </c>
      <c r="I31" s="72">
        <f t="shared" si="5"/>
        <v>675</v>
      </c>
      <c r="J31" s="73">
        <f t="shared" si="5"/>
        <v>654</v>
      </c>
      <c r="K31" s="73">
        <f t="shared" si="5"/>
        <v>2</v>
      </c>
      <c r="L31" s="73">
        <f t="shared" si="5"/>
        <v>2</v>
      </c>
      <c r="M31" s="73">
        <f t="shared" si="5"/>
        <v>679</v>
      </c>
      <c r="N31" s="74">
        <f>N10+N20</f>
        <v>645</v>
      </c>
      <c r="O31" s="125" t="s">
        <v>12</v>
      </c>
      <c r="P31" s="72">
        <f t="shared" si="5"/>
        <v>833</v>
      </c>
      <c r="Q31" s="73">
        <f t="shared" si="5"/>
        <v>826</v>
      </c>
      <c r="R31" s="73">
        <f t="shared" si="5"/>
        <v>888</v>
      </c>
      <c r="S31" s="73">
        <f t="shared" si="5"/>
        <v>862</v>
      </c>
      <c r="T31" s="73">
        <f t="shared" si="5"/>
        <v>0</v>
      </c>
      <c r="U31" s="74">
        <f t="shared" si="5"/>
        <v>0</v>
      </c>
    </row>
    <row r="32" spans="1:21" s="124" customFormat="1" ht="40" customHeight="1">
      <c r="A32" s="125" t="s">
        <v>60</v>
      </c>
      <c r="B32" s="73">
        <f>B9+B16+B19+B21+B22+B23</f>
        <v>3544</v>
      </c>
      <c r="C32" s="73">
        <f>C9+C16+C19+C21+C22+C23</f>
        <v>5824</v>
      </c>
      <c r="D32" s="73">
        <f>D9+D16+D19+D21+D22+D23</f>
        <v>49231</v>
      </c>
      <c r="E32" s="73">
        <f t="shared" ref="E32:U32" si="6">E9+E16+E19+E21+E22+E23</f>
        <v>3749</v>
      </c>
      <c r="F32" s="73">
        <f t="shared" si="6"/>
        <v>6913</v>
      </c>
      <c r="G32" s="73">
        <f t="shared" si="6"/>
        <v>0</v>
      </c>
      <c r="H32" s="74">
        <f t="shared" si="6"/>
        <v>0</v>
      </c>
      <c r="I32" s="72">
        <f t="shared" si="6"/>
        <v>3808</v>
      </c>
      <c r="J32" s="73">
        <f t="shared" si="6"/>
        <v>3656</v>
      </c>
      <c r="K32" s="73">
        <f>K9+K16+K19+K21+K22+K23</f>
        <v>292</v>
      </c>
      <c r="L32" s="73">
        <f t="shared" si="6"/>
        <v>288</v>
      </c>
      <c r="M32" s="73">
        <f>M9+M16+M19+M21+M22+M23</f>
        <v>3923</v>
      </c>
      <c r="N32" s="74">
        <f>N9+N16+N19+N21+N22+N23</f>
        <v>3671</v>
      </c>
      <c r="O32" s="125" t="s">
        <v>60</v>
      </c>
      <c r="P32" s="72">
        <f t="shared" si="6"/>
        <v>4015</v>
      </c>
      <c r="Q32" s="73">
        <f t="shared" si="6"/>
        <v>3609</v>
      </c>
      <c r="R32" s="73">
        <f t="shared" si="6"/>
        <v>4267</v>
      </c>
      <c r="S32" s="73">
        <f t="shared" si="6"/>
        <v>4100</v>
      </c>
      <c r="T32" s="73">
        <f t="shared" si="6"/>
        <v>37</v>
      </c>
      <c r="U32" s="74">
        <f t="shared" si="6"/>
        <v>36</v>
      </c>
    </row>
    <row r="33" spans="1:21" s="124" customFormat="1" ht="40" customHeight="1">
      <c r="A33" s="125" t="s">
        <v>61</v>
      </c>
      <c r="B33" s="73">
        <f>B12+B15+B18+B24+B25</f>
        <v>472</v>
      </c>
      <c r="C33" s="73">
        <f t="shared" ref="C33:U33" si="7">C12+C15+C18+C24+C25</f>
        <v>672</v>
      </c>
      <c r="D33" s="73">
        <f>D12+D15+D18+D24+D25</f>
        <v>5954</v>
      </c>
      <c r="E33" s="73">
        <f t="shared" si="7"/>
        <v>481</v>
      </c>
      <c r="F33" s="73">
        <f t="shared" si="7"/>
        <v>947</v>
      </c>
      <c r="G33" s="73">
        <f t="shared" si="7"/>
        <v>0</v>
      </c>
      <c r="H33" s="74">
        <f t="shared" si="7"/>
        <v>0</v>
      </c>
      <c r="I33" s="72">
        <f t="shared" si="7"/>
        <v>488</v>
      </c>
      <c r="J33" s="73">
        <f t="shared" si="7"/>
        <v>488</v>
      </c>
      <c r="K33" s="73">
        <f t="shared" si="7"/>
        <v>427</v>
      </c>
      <c r="L33" s="73">
        <f t="shared" si="7"/>
        <v>328</v>
      </c>
      <c r="M33" s="73">
        <f t="shared" si="7"/>
        <v>553</v>
      </c>
      <c r="N33" s="74">
        <f>N12+N15+N18+N24+N25</f>
        <v>400</v>
      </c>
      <c r="O33" s="125" t="s">
        <v>61</v>
      </c>
      <c r="P33" s="72">
        <f t="shared" si="7"/>
        <v>598</v>
      </c>
      <c r="Q33" s="73">
        <f t="shared" si="7"/>
        <v>592</v>
      </c>
      <c r="R33" s="73">
        <f t="shared" si="7"/>
        <v>659</v>
      </c>
      <c r="S33" s="73">
        <f t="shared" si="7"/>
        <v>640</v>
      </c>
      <c r="T33" s="73">
        <f t="shared" si="7"/>
        <v>31</v>
      </c>
      <c r="U33" s="74">
        <f t="shared" si="7"/>
        <v>31</v>
      </c>
    </row>
    <row r="34" spans="1:21" s="124" customFormat="1" ht="40" customHeight="1">
      <c r="A34" s="126" t="s">
        <v>62</v>
      </c>
      <c r="B34" s="77">
        <f>B11+B26+B27+B28</f>
        <v>379</v>
      </c>
      <c r="C34" s="77">
        <f t="shared" ref="C34:U34" si="8">C11+C26+C27+C28</f>
        <v>544</v>
      </c>
      <c r="D34" s="77">
        <f>D11+D26+D27+D28</f>
        <v>4550</v>
      </c>
      <c r="E34" s="77">
        <f t="shared" si="8"/>
        <v>411</v>
      </c>
      <c r="F34" s="77">
        <f t="shared" si="8"/>
        <v>775</v>
      </c>
      <c r="G34" s="77">
        <f t="shared" si="8"/>
        <v>0</v>
      </c>
      <c r="H34" s="78">
        <f t="shared" si="8"/>
        <v>0</v>
      </c>
      <c r="I34" s="76">
        <f t="shared" si="8"/>
        <v>401</v>
      </c>
      <c r="J34" s="77">
        <f t="shared" si="8"/>
        <v>382</v>
      </c>
      <c r="K34" s="77">
        <f t="shared" si="8"/>
        <v>391</v>
      </c>
      <c r="L34" s="77">
        <f t="shared" si="8"/>
        <v>310</v>
      </c>
      <c r="M34" s="77">
        <f t="shared" si="8"/>
        <v>413</v>
      </c>
      <c r="N34" s="78">
        <f t="shared" si="8"/>
        <v>311</v>
      </c>
      <c r="O34" s="126" t="s">
        <v>62</v>
      </c>
      <c r="P34" s="76">
        <f t="shared" si="8"/>
        <v>461</v>
      </c>
      <c r="Q34" s="77">
        <f t="shared" si="8"/>
        <v>457</v>
      </c>
      <c r="R34" s="77">
        <f t="shared" si="8"/>
        <v>474</v>
      </c>
      <c r="S34" s="77">
        <f t="shared" si="8"/>
        <v>453</v>
      </c>
      <c r="T34" s="77">
        <f t="shared" si="8"/>
        <v>516</v>
      </c>
      <c r="U34" s="78">
        <f t="shared" si="8"/>
        <v>181</v>
      </c>
    </row>
    <row r="37" spans="1:21" ht="22" customHeight="1">
      <c r="A37" s="5"/>
      <c r="O37" s="5"/>
    </row>
    <row r="38" spans="1:21" ht="22" customHeight="1">
      <c r="A38" s="5"/>
      <c r="O38" s="5"/>
    </row>
    <row r="39" spans="1:21" ht="22" customHeight="1">
      <c r="A39" s="5"/>
      <c r="O39" s="5"/>
    </row>
    <row r="40" spans="1:21" ht="22" customHeight="1">
      <c r="A40" s="5"/>
      <c r="O40" s="5"/>
    </row>
    <row r="41" spans="1:21" ht="22" customHeight="1">
      <c r="A41" s="5"/>
      <c r="O41" s="5"/>
    </row>
    <row r="42" spans="1:21" ht="22" customHeight="1">
      <c r="A42" s="5"/>
      <c r="O42" s="5"/>
    </row>
    <row r="43" spans="1:21" ht="22" customHeight="1">
      <c r="A43" s="5"/>
      <c r="O43" s="5"/>
    </row>
    <row r="44" spans="1:21" ht="22" customHeight="1">
      <c r="A44" s="5"/>
      <c r="O44" s="5"/>
    </row>
    <row r="45" spans="1:21" ht="22" customHeight="1">
      <c r="A45" s="5"/>
      <c r="O45" s="5"/>
    </row>
    <row r="46" spans="1:21" ht="22" customHeight="1">
      <c r="A46" s="5"/>
      <c r="O46" s="5"/>
    </row>
    <row r="47" spans="1:21" ht="22" customHeight="1">
      <c r="A47" s="5"/>
      <c r="O47" s="5"/>
    </row>
    <row r="48" spans="1:21" ht="22" customHeight="1">
      <c r="A48" s="5"/>
      <c r="O48" s="5"/>
    </row>
    <row r="49" s="5" customFormat="1" ht="22" customHeight="1"/>
    <row r="50" s="5" customFormat="1" ht="22" customHeight="1"/>
    <row r="51" s="5" customFormat="1" ht="22" customHeight="1"/>
    <row r="52" s="5" customFormat="1" ht="22" customHeight="1"/>
    <row r="53" s="5" customFormat="1" ht="22" customHeight="1"/>
    <row r="54" s="5" customFormat="1" ht="22" customHeight="1"/>
    <row r="55" s="5" customFormat="1" ht="22" customHeight="1"/>
    <row r="56" s="5" customFormat="1" ht="22" customHeight="1"/>
    <row r="57" s="5" customFormat="1" ht="22" customHeight="1"/>
    <row r="58" s="5" customFormat="1" ht="22" customHeight="1"/>
    <row r="59" s="5" customFormat="1" ht="22" customHeight="1"/>
    <row r="60" s="5" customFormat="1" ht="22" customHeight="1"/>
    <row r="61" s="5" customFormat="1" ht="22" customHeight="1"/>
    <row r="62" s="5" customFormat="1" ht="22" customHeight="1"/>
    <row r="63" s="5" customFormat="1" ht="22" customHeight="1"/>
    <row r="64" s="5" customFormat="1" ht="22" customHeight="1"/>
    <row r="65" s="5" customFormat="1" ht="22" customHeight="1"/>
    <row r="66" s="5" customFormat="1" ht="22" customHeight="1"/>
    <row r="67" s="5" customFormat="1" ht="22" customHeight="1"/>
    <row r="68" s="5" customFormat="1" ht="22" customHeight="1"/>
    <row r="69" s="5" customFormat="1" ht="22" customHeight="1"/>
    <row r="70" s="5" customFormat="1" ht="22" customHeight="1"/>
    <row r="71" s="5" customFormat="1" ht="22" customHeight="1"/>
    <row r="72" s="5" customFormat="1" ht="22" customHeight="1"/>
    <row r="73" s="5" customFormat="1" ht="22" customHeight="1"/>
    <row r="74" s="5" customFormat="1" ht="22" customHeight="1"/>
    <row r="75" s="5" customFormat="1" ht="22" customHeight="1"/>
    <row r="76" s="5" customFormat="1" ht="22" customHeight="1"/>
    <row r="77" s="5" customFormat="1" ht="22" customHeight="1"/>
    <row r="78" s="5" customFormat="1" ht="22" customHeight="1"/>
    <row r="79" s="5" customFormat="1" ht="22" customHeight="1"/>
    <row r="80" s="5" customFormat="1" ht="22" customHeight="1"/>
    <row r="81" s="5" customFormat="1" ht="22" customHeight="1"/>
    <row r="82" s="5" customFormat="1" ht="22" customHeight="1"/>
    <row r="83" s="5" customFormat="1" ht="22" customHeight="1"/>
    <row r="84" s="5" customFormat="1" ht="22" customHeight="1"/>
    <row r="85" s="5" customFormat="1" ht="22" customHeight="1"/>
    <row r="86" s="5" customFormat="1" ht="22" customHeight="1"/>
    <row r="87" s="5" customFormat="1" ht="22" customHeight="1"/>
    <row r="88" s="5" customFormat="1" ht="22" customHeight="1"/>
    <row r="89" s="5" customFormat="1" ht="22" customHeight="1"/>
    <row r="90" s="5" customFormat="1" ht="22" customHeight="1"/>
    <row r="91" s="5" customFormat="1" ht="22" customHeight="1"/>
    <row r="92" s="5" customFormat="1" ht="22" customHeight="1"/>
    <row r="93" s="5" customFormat="1" ht="22" customHeight="1"/>
    <row r="94" s="5" customFormat="1" ht="22" customHeight="1"/>
    <row r="95" s="5" customFormat="1" ht="22" customHeight="1"/>
    <row r="96" s="5" customFormat="1" ht="22" customHeight="1"/>
    <row r="97" s="5" customFormat="1" ht="22" customHeight="1"/>
    <row r="98" s="5" customFormat="1" ht="22" customHeight="1"/>
    <row r="99" s="5" customFormat="1" ht="22" customHeight="1"/>
    <row r="100" s="5" customFormat="1" ht="22" customHeight="1"/>
    <row r="101" s="5" customFormat="1" ht="22" customHeight="1"/>
    <row r="102" s="5" customFormat="1" ht="22" customHeight="1"/>
    <row r="103" s="5" customFormat="1" ht="22" customHeight="1"/>
    <row r="104" s="5" customFormat="1" ht="22" customHeight="1"/>
    <row r="105" s="5" customFormat="1" ht="22" customHeight="1"/>
    <row r="106" s="5" customFormat="1" ht="22" customHeight="1"/>
    <row r="107" s="5" customFormat="1" ht="22" customHeight="1"/>
    <row r="108" s="5" customFormat="1" ht="22" customHeight="1"/>
    <row r="109" s="5" customFormat="1" ht="22" customHeight="1"/>
    <row r="110" s="5" customFormat="1" ht="22" customHeight="1"/>
    <row r="111" s="5" customFormat="1" ht="22" customHeight="1"/>
    <row r="112" s="5" customFormat="1" ht="22" customHeight="1"/>
    <row r="113" s="5" customFormat="1" ht="22" customHeight="1"/>
    <row r="114" s="5" customFormat="1" ht="22" customHeight="1"/>
    <row r="115" s="5" customFormat="1" ht="22" customHeight="1"/>
    <row r="116" s="5" customFormat="1" ht="22" customHeight="1"/>
    <row r="117" s="5" customFormat="1" ht="22" customHeight="1"/>
    <row r="118" s="5" customFormat="1" ht="22" customHeight="1"/>
    <row r="119" s="5" customFormat="1" ht="22" customHeight="1"/>
    <row r="120" s="5" customFormat="1" ht="22" customHeight="1"/>
    <row r="121" s="5" customFormat="1" ht="22" customHeight="1"/>
  </sheetData>
  <mergeCells count="20">
    <mergeCell ref="G3:H3"/>
    <mergeCell ref="I3:N3"/>
    <mergeCell ref="P3:U3"/>
    <mergeCell ref="G4:H4"/>
    <mergeCell ref="I4:J4"/>
    <mergeCell ref="K4:L4"/>
    <mergeCell ref="M4:N4"/>
    <mergeCell ref="P4:Q4"/>
    <mergeCell ref="R4:S4"/>
    <mergeCell ref="T4:U4"/>
    <mergeCell ref="M1:N1"/>
    <mergeCell ref="O1:T1"/>
    <mergeCell ref="A2:A5"/>
    <mergeCell ref="B2:B5"/>
    <mergeCell ref="C2:H2"/>
    <mergeCell ref="I2:N2"/>
    <mergeCell ref="O2:O5"/>
    <mergeCell ref="P2:U2"/>
    <mergeCell ref="C3:D4"/>
    <mergeCell ref="E3:F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2" fitToWidth="0" orientation="portrait" horizontalDpi="300" verticalDpi="300" r:id="rId1"/>
  <headerFooter alignWithMargins="0"/>
  <colBreaks count="2" manualBreakCount="2">
    <brk id="8" max="33" man="1"/>
    <brk id="14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E414-0CE7-42A0-AD4F-FD27B0C01B20}">
  <sheetPr>
    <tabColor theme="3" tint="0.749992370372631"/>
    <pageSetUpPr fitToPage="1"/>
  </sheetPr>
  <dimension ref="A1:O38"/>
  <sheetViews>
    <sheetView view="pageBreakPreview" zoomScale="90" zoomScaleNormal="75" zoomScaleSheetLayoutView="90" workbookViewId="0">
      <selection activeCell="A2" sqref="A2:A4"/>
    </sheetView>
  </sheetViews>
  <sheetFormatPr defaultColWidth="9" defaultRowHeight="16.5" customHeight="1"/>
  <cols>
    <col min="1" max="1" width="11.7265625" style="41" customWidth="1"/>
    <col min="2" max="14" width="9.6328125" style="5" customWidth="1"/>
    <col min="15" max="16384" width="9" style="5"/>
  </cols>
  <sheetData>
    <row r="1" spans="1:14" ht="21">
      <c r="A1" s="130" t="s">
        <v>98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4"/>
      <c r="M1" s="4"/>
      <c r="N1" s="4" t="s">
        <v>1</v>
      </c>
    </row>
    <row r="2" spans="1:14" ht="16.5" customHeight="1">
      <c r="A2" s="112" t="s">
        <v>26</v>
      </c>
      <c r="B2" s="132" t="s">
        <v>75</v>
      </c>
      <c r="C2" s="133"/>
      <c r="D2" s="134"/>
      <c r="E2" s="132" t="s">
        <v>76</v>
      </c>
      <c r="F2" s="133"/>
      <c r="G2" s="134"/>
      <c r="H2" s="132" t="s">
        <v>85</v>
      </c>
      <c r="I2" s="133"/>
      <c r="J2" s="134"/>
      <c r="K2" s="132" t="s">
        <v>86</v>
      </c>
      <c r="L2" s="133"/>
      <c r="M2" s="134"/>
      <c r="N2" s="135" t="s">
        <v>99</v>
      </c>
    </row>
    <row r="3" spans="1:14" ht="16.5" customHeight="1">
      <c r="A3" s="114"/>
      <c r="B3" s="136" t="s">
        <v>100</v>
      </c>
      <c r="C3" s="137" t="s">
        <v>101</v>
      </c>
      <c r="D3" s="138" t="s">
        <v>102</v>
      </c>
      <c r="E3" s="136" t="s">
        <v>100</v>
      </c>
      <c r="F3" s="137" t="s">
        <v>101</v>
      </c>
      <c r="G3" s="138" t="s">
        <v>102</v>
      </c>
      <c r="H3" s="136" t="s">
        <v>100</v>
      </c>
      <c r="I3" s="137" t="s">
        <v>101</v>
      </c>
      <c r="J3" s="138" t="s">
        <v>102</v>
      </c>
      <c r="K3" s="136" t="s">
        <v>100</v>
      </c>
      <c r="L3" s="137" t="s">
        <v>101</v>
      </c>
      <c r="M3" s="138" t="s">
        <v>102</v>
      </c>
      <c r="N3" s="139"/>
    </row>
    <row r="4" spans="1:14" ht="53.25" customHeight="1">
      <c r="A4" s="114"/>
      <c r="B4" s="140"/>
      <c r="C4" s="141" t="s">
        <v>103</v>
      </c>
      <c r="D4" s="142"/>
      <c r="E4" s="140"/>
      <c r="F4" s="141" t="s">
        <v>103</v>
      </c>
      <c r="G4" s="142"/>
      <c r="H4" s="140"/>
      <c r="I4" s="141" t="s">
        <v>103</v>
      </c>
      <c r="J4" s="142"/>
      <c r="K4" s="140"/>
      <c r="L4" s="141" t="s">
        <v>103</v>
      </c>
      <c r="M4" s="142"/>
      <c r="N4" s="142"/>
    </row>
    <row r="5" spans="1:14" s="143" customFormat="1" ht="40" customHeight="1">
      <c r="A5" s="123" t="s">
        <v>8</v>
      </c>
      <c r="B5" s="69">
        <f>SUM(B6:B7)</f>
        <v>7838</v>
      </c>
      <c r="C5" s="69">
        <f t="shared" ref="C5:N5" si="0">SUM(C6:C7)</f>
        <v>225</v>
      </c>
      <c r="D5" s="69">
        <f t="shared" si="0"/>
        <v>8637</v>
      </c>
      <c r="E5" s="69">
        <f t="shared" si="0"/>
        <v>3117</v>
      </c>
      <c r="F5" s="69">
        <f t="shared" si="0"/>
        <v>154</v>
      </c>
      <c r="G5" s="69">
        <f t="shared" si="0"/>
        <v>4542</v>
      </c>
      <c r="H5" s="69">
        <f t="shared" si="0"/>
        <v>5713</v>
      </c>
      <c r="I5" s="69">
        <f t="shared" si="0"/>
        <v>551</v>
      </c>
      <c r="J5" s="69">
        <f t="shared" si="0"/>
        <v>11077</v>
      </c>
      <c r="K5" s="69">
        <f t="shared" si="0"/>
        <v>6109</v>
      </c>
      <c r="L5" s="69">
        <f t="shared" si="0"/>
        <v>2422</v>
      </c>
      <c r="M5" s="69">
        <f t="shared" si="0"/>
        <v>9835</v>
      </c>
      <c r="N5" s="70">
        <f t="shared" si="0"/>
        <v>11088</v>
      </c>
    </row>
    <row r="6" spans="1:14" s="143" customFormat="1" ht="40" customHeight="1">
      <c r="A6" s="125" t="s">
        <v>35</v>
      </c>
      <c r="B6" s="73">
        <f>SUM(B8:B18)</f>
        <v>7239</v>
      </c>
      <c r="C6" s="73">
        <f t="shared" ref="C6:N6" si="1">SUM(C8:C18)</f>
        <v>63</v>
      </c>
      <c r="D6" s="73">
        <f t="shared" si="1"/>
        <v>7576</v>
      </c>
      <c r="E6" s="73">
        <f t="shared" si="1"/>
        <v>2752</v>
      </c>
      <c r="F6" s="73">
        <f t="shared" si="1"/>
        <v>88</v>
      </c>
      <c r="G6" s="73">
        <f t="shared" si="1"/>
        <v>3822</v>
      </c>
      <c r="H6" s="73">
        <f t="shared" si="1"/>
        <v>5243</v>
      </c>
      <c r="I6" s="73">
        <f t="shared" si="1"/>
        <v>366</v>
      </c>
      <c r="J6" s="73">
        <f t="shared" si="1"/>
        <v>9583</v>
      </c>
      <c r="K6" s="73">
        <f t="shared" si="1"/>
        <v>4923</v>
      </c>
      <c r="L6" s="73">
        <f t="shared" si="1"/>
        <v>1967</v>
      </c>
      <c r="M6" s="73">
        <f t="shared" si="1"/>
        <v>7508</v>
      </c>
      <c r="N6" s="74">
        <f t="shared" si="1"/>
        <v>9705</v>
      </c>
    </row>
    <row r="7" spans="1:14" s="143" customFormat="1" ht="40" customHeight="1">
      <c r="A7" s="126" t="s">
        <v>36</v>
      </c>
      <c r="B7" s="77">
        <f>SUM(B19:B27)</f>
        <v>599</v>
      </c>
      <c r="C7" s="77">
        <f t="shared" ref="C7:N7" si="2">SUM(C19:C27)</f>
        <v>162</v>
      </c>
      <c r="D7" s="77">
        <f t="shared" si="2"/>
        <v>1061</v>
      </c>
      <c r="E7" s="77">
        <f t="shared" si="2"/>
        <v>365</v>
      </c>
      <c r="F7" s="77">
        <f t="shared" si="2"/>
        <v>66</v>
      </c>
      <c r="G7" s="77">
        <f t="shared" si="2"/>
        <v>720</v>
      </c>
      <c r="H7" s="77">
        <f t="shared" si="2"/>
        <v>470</v>
      </c>
      <c r="I7" s="77">
        <f t="shared" si="2"/>
        <v>185</v>
      </c>
      <c r="J7" s="77">
        <f t="shared" si="2"/>
        <v>1494</v>
      </c>
      <c r="K7" s="77">
        <f t="shared" si="2"/>
        <v>1186</v>
      </c>
      <c r="L7" s="77">
        <f t="shared" si="2"/>
        <v>455</v>
      </c>
      <c r="M7" s="77">
        <f t="shared" si="2"/>
        <v>2327</v>
      </c>
      <c r="N7" s="78">
        <f t="shared" si="2"/>
        <v>1383</v>
      </c>
    </row>
    <row r="8" spans="1:14" s="143" customFormat="1" ht="40" customHeight="1">
      <c r="A8" s="123" t="s">
        <v>37</v>
      </c>
      <c r="B8" s="73">
        <v>3199</v>
      </c>
      <c r="C8" s="73">
        <v>0</v>
      </c>
      <c r="D8" s="69">
        <v>3199</v>
      </c>
      <c r="E8" s="69">
        <v>186</v>
      </c>
      <c r="F8" s="69">
        <v>0</v>
      </c>
      <c r="G8" s="69">
        <v>254</v>
      </c>
      <c r="H8" s="69">
        <v>1350</v>
      </c>
      <c r="I8" s="69">
        <v>0</v>
      </c>
      <c r="J8" s="69">
        <v>3947</v>
      </c>
      <c r="K8" s="69">
        <v>1048</v>
      </c>
      <c r="L8" s="69">
        <v>449</v>
      </c>
      <c r="M8" s="69">
        <v>2347</v>
      </c>
      <c r="N8" s="70">
        <v>421</v>
      </c>
    </row>
    <row r="9" spans="1:14" s="143" customFormat="1" ht="40" customHeight="1">
      <c r="A9" s="125" t="s">
        <v>38</v>
      </c>
      <c r="B9" s="73">
        <v>1038</v>
      </c>
      <c r="C9" s="73">
        <v>0</v>
      </c>
      <c r="D9" s="73">
        <v>1046</v>
      </c>
      <c r="E9" s="73">
        <v>1060</v>
      </c>
      <c r="F9" s="73">
        <v>0</v>
      </c>
      <c r="G9" s="73">
        <v>1860</v>
      </c>
      <c r="H9" s="73">
        <v>1142</v>
      </c>
      <c r="I9" s="73">
        <v>0</v>
      </c>
      <c r="J9" s="73">
        <v>1889</v>
      </c>
      <c r="K9" s="73">
        <v>723</v>
      </c>
      <c r="L9" s="73">
        <v>238</v>
      </c>
      <c r="M9" s="73">
        <v>876</v>
      </c>
      <c r="N9" s="74">
        <v>876</v>
      </c>
    </row>
    <row r="10" spans="1:14" s="143" customFormat="1" ht="40" customHeight="1">
      <c r="A10" s="125" t="s">
        <v>39</v>
      </c>
      <c r="B10" s="73">
        <v>325</v>
      </c>
      <c r="C10" s="73">
        <v>1</v>
      </c>
      <c r="D10" s="73">
        <v>459</v>
      </c>
      <c r="E10" s="73">
        <v>95</v>
      </c>
      <c r="F10" s="73">
        <v>2</v>
      </c>
      <c r="G10" s="73">
        <v>159</v>
      </c>
      <c r="H10" s="73">
        <v>140</v>
      </c>
      <c r="I10" s="73">
        <v>6</v>
      </c>
      <c r="J10" s="73">
        <v>272</v>
      </c>
      <c r="K10" s="73">
        <v>388</v>
      </c>
      <c r="L10" s="73">
        <v>43</v>
      </c>
      <c r="M10" s="73">
        <v>691</v>
      </c>
      <c r="N10" s="74">
        <v>534</v>
      </c>
    </row>
    <row r="11" spans="1:14" s="143" customFormat="1" ht="40" customHeight="1">
      <c r="A11" s="125" t="s">
        <v>40</v>
      </c>
      <c r="B11" s="73">
        <v>120</v>
      </c>
      <c r="C11" s="73">
        <v>1</v>
      </c>
      <c r="D11" s="73">
        <v>120</v>
      </c>
      <c r="E11" s="73">
        <v>15</v>
      </c>
      <c r="F11" s="73">
        <v>10</v>
      </c>
      <c r="G11" s="73">
        <v>15</v>
      </c>
      <c r="H11" s="73">
        <v>195</v>
      </c>
      <c r="I11" s="73">
        <v>6</v>
      </c>
      <c r="J11" s="73">
        <v>400</v>
      </c>
      <c r="K11" s="73">
        <v>188</v>
      </c>
      <c r="L11" s="73">
        <v>102</v>
      </c>
      <c r="M11" s="73">
        <v>247</v>
      </c>
      <c r="N11" s="74">
        <v>385</v>
      </c>
    </row>
    <row r="12" spans="1:14" s="143" customFormat="1" ht="40" customHeight="1">
      <c r="A12" s="125" t="s">
        <v>41</v>
      </c>
      <c r="B12" s="73">
        <v>738</v>
      </c>
      <c r="C12" s="73">
        <v>6</v>
      </c>
      <c r="D12" s="73">
        <v>865</v>
      </c>
      <c r="E12" s="73">
        <v>692</v>
      </c>
      <c r="F12" s="73">
        <v>63</v>
      </c>
      <c r="G12" s="73">
        <v>697</v>
      </c>
      <c r="H12" s="73">
        <v>692</v>
      </c>
      <c r="I12" s="73">
        <v>12</v>
      </c>
      <c r="J12" s="73">
        <v>872</v>
      </c>
      <c r="K12" s="73">
        <v>292</v>
      </c>
      <c r="L12" s="73">
        <v>131</v>
      </c>
      <c r="M12" s="73">
        <v>335</v>
      </c>
      <c r="N12" s="74">
        <v>2903</v>
      </c>
    </row>
    <row r="13" spans="1:14" s="143" customFormat="1" ht="40" customHeight="1">
      <c r="A13" s="125" t="s">
        <v>42</v>
      </c>
      <c r="B13" s="73">
        <v>632</v>
      </c>
      <c r="C13" s="73">
        <v>0</v>
      </c>
      <c r="D13" s="73">
        <v>634</v>
      </c>
      <c r="E13" s="73">
        <v>51</v>
      </c>
      <c r="F13" s="73">
        <v>0</v>
      </c>
      <c r="G13" s="73">
        <v>58</v>
      </c>
      <c r="H13" s="73">
        <v>406</v>
      </c>
      <c r="I13" s="73">
        <v>258</v>
      </c>
      <c r="J13" s="73">
        <v>450</v>
      </c>
      <c r="K13" s="73">
        <v>1353</v>
      </c>
      <c r="L13" s="73">
        <v>904</v>
      </c>
      <c r="M13" s="73">
        <v>1562</v>
      </c>
      <c r="N13" s="74">
        <v>1278</v>
      </c>
    </row>
    <row r="14" spans="1:14" s="143" customFormat="1" ht="40" customHeight="1">
      <c r="A14" s="125" t="s">
        <v>43</v>
      </c>
      <c r="B14" s="73">
        <v>229</v>
      </c>
      <c r="C14" s="73">
        <v>54</v>
      </c>
      <c r="D14" s="73">
        <v>263</v>
      </c>
      <c r="E14" s="73">
        <v>176</v>
      </c>
      <c r="F14" s="73">
        <v>11</v>
      </c>
      <c r="G14" s="73">
        <v>238</v>
      </c>
      <c r="H14" s="73">
        <v>372</v>
      </c>
      <c r="I14" s="73">
        <v>46</v>
      </c>
      <c r="J14" s="73">
        <v>449</v>
      </c>
      <c r="K14" s="73">
        <v>248</v>
      </c>
      <c r="L14" s="73">
        <v>75</v>
      </c>
      <c r="M14" s="73">
        <v>499</v>
      </c>
      <c r="N14" s="74">
        <v>684</v>
      </c>
    </row>
    <row r="15" spans="1:14" s="143" customFormat="1" ht="40" customHeight="1">
      <c r="A15" s="125" t="s">
        <v>44</v>
      </c>
      <c r="B15" s="73">
        <v>240</v>
      </c>
      <c r="C15" s="73" t="s">
        <v>104</v>
      </c>
      <c r="D15" s="73">
        <v>259</v>
      </c>
      <c r="E15" s="73">
        <v>263</v>
      </c>
      <c r="F15" s="73" t="s">
        <v>104</v>
      </c>
      <c r="G15" s="73">
        <v>311</v>
      </c>
      <c r="H15" s="73">
        <v>363</v>
      </c>
      <c r="I15" s="73" t="s">
        <v>104</v>
      </c>
      <c r="J15" s="73">
        <v>513</v>
      </c>
      <c r="K15" s="73">
        <v>147</v>
      </c>
      <c r="L15" s="73" t="s">
        <v>104</v>
      </c>
      <c r="M15" s="73">
        <v>224</v>
      </c>
      <c r="N15" s="74">
        <v>805</v>
      </c>
    </row>
    <row r="16" spans="1:14" s="143" customFormat="1" ht="40" customHeight="1">
      <c r="A16" s="125" t="s">
        <v>45</v>
      </c>
      <c r="B16" s="73">
        <v>420</v>
      </c>
      <c r="C16" s="73">
        <v>0</v>
      </c>
      <c r="D16" s="73">
        <v>423</v>
      </c>
      <c r="E16" s="73">
        <v>0</v>
      </c>
      <c r="F16" s="73">
        <v>0</v>
      </c>
      <c r="G16" s="73">
        <v>0</v>
      </c>
      <c r="H16" s="73">
        <v>85</v>
      </c>
      <c r="I16" s="73">
        <v>0</v>
      </c>
      <c r="J16" s="73">
        <v>177</v>
      </c>
      <c r="K16" s="73">
        <v>85</v>
      </c>
      <c r="L16" s="73">
        <v>0</v>
      </c>
      <c r="M16" s="73">
        <v>157</v>
      </c>
      <c r="N16" s="74">
        <v>1638</v>
      </c>
    </row>
    <row r="17" spans="1:14" s="143" customFormat="1" ht="40" customHeight="1">
      <c r="A17" s="125" t="s">
        <v>46</v>
      </c>
      <c r="B17" s="73">
        <v>94</v>
      </c>
      <c r="C17" s="73">
        <v>1</v>
      </c>
      <c r="D17" s="73">
        <v>103</v>
      </c>
      <c r="E17" s="73">
        <v>20</v>
      </c>
      <c r="F17" s="73">
        <v>2</v>
      </c>
      <c r="G17" s="73">
        <v>36</v>
      </c>
      <c r="H17" s="73">
        <v>165</v>
      </c>
      <c r="I17" s="73">
        <v>38</v>
      </c>
      <c r="J17" s="73">
        <v>255</v>
      </c>
      <c r="K17" s="73">
        <v>48</v>
      </c>
      <c r="L17" s="73">
        <v>8</v>
      </c>
      <c r="M17" s="73">
        <v>59</v>
      </c>
      <c r="N17" s="74">
        <v>114</v>
      </c>
    </row>
    <row r="18" spans="1:14" s="143" customFormat="1" ht="40" customHeight="1">
      <c r="A18" s="125" t="s">
        <v>47</v>
      </c>
      <c r="B18" s="73">
        <v>204</v>
      </c>
      <c r="C18" s="77">
        <v>0</v>
      </c>
      <c r="D18" s="73">
        <v>205</v>
      </c>
      <c r="E18" s="73">
        <v>194</v>
      </c>
      <c r="F18" s="73">
        <v>0</v>
      </c>
      <c r="G18" s="73">
        <v>194</v>
      </c>
      <c r="H18" s="73">
        <v>333</v>
      </c>
      <c r="I18" s="73">
        <v>0</v>
      </c>
      <c r="J18" s="73">
        <v>359</v>
      </c>
      <c r="K18" s="73">
        <v>403</v>
      </c>
      <c r="L18" s="73">
        <v>17</v>
      </c>
      <c r="M18" s="73">
        <v>511</v>
      </c>
      <c r="N18" s="74">
        <v>67</v>
      </c>
    </row>
    <row r="19" spans="1:14" s="143" customFormat="1" ht="40" customHeight="1">
      <c r="A19" s="127" t="s">
        <v>49</v>
      </c>
      <c r="B19" s="80">
        <v>7</v>
      </c>
      <c r="C19" s="77">
        <v>2</v>
      </c>
      <c r="D19" s="81">
        <v>7</v>
      </c>
      <c r="E19" s="81">
        <v>7</v>
      </c>
      <c r="F19" s="81">
        <v>2</v>
      </c>
      <c r="G19" s="81">
        <v>12</v>
      </c>
      <c r="H19" s="81">
        <v>1</v>
      </c>
      <c r="I19" s="81">
        <v>1</v>
      </c>
      <c r="J19" s="81">
        <v>1</v>
      </c>
      <c r="K19" s="81">
        <v>5</v>
      </c>
      <c r="L19" s="81">
        <v>5</v>
      </c>
      <c r="M19" s="81">
        <v>5</v>
      </c>
      <c r="N19" s="82">
        <v>3</v>
      </c>
    </row>
    <row r="20" spans="1:14" s="143" customFormat="1" ht="40" customHeight="1">
      <c r="A20" s="127" t="s">
        <v>50</v>
      </c>
      <c r="B20" s="80">
        <v>21</v>
      </c>
      <c r="C20" s="77">
        <v>0</v>
      </c>
      <c r="D20" s="81">
        <v>34</v>
      </c>
      <c r="E20" s="81">
        <v>8</v>
      </c>
      <c r="F20" s="81">
        <v>0</v>
      </c>
      <c r="G20" s="81">
        <v>18</v>
      </c>
      <c r="H20" s="81">
        <v>42</v>
      </c>
      <c r="I20" s="81">
        <v>2</v>
      </c>
      <c r="J20" s="81">
        <v>77</v>
      </c>
      <c r="K20" s="81">
        <v>93</v>
      </c>
      <c r="L20" s="81">
        <v>0</v>
      </c>
      <c r="M20" s="81">
        <v>327</v>
      </c>
      <c r="N20" s="82">
        <v>131</v>
      </c>
    </row>
    <row r="21" spans="1:14" s="143" customFormat="1" ht="40" customHeight="1">
      <c r="A21" s="125" t="s">
        <v>51</v>
      </c>
      <c r="B21" s="73">
        <v>164</v>
      </c>
      <c r="C21" s="73">
        <v>160</v>
      </c>
      <c r="D21" s="73">
        <v>542</v>
      </c>
      <c r="E21" s="73">
        <v>157</v>
      </c>
      <c r="F21" s="73">
        <v>64</v>
      </c>
      <c r="G21" s="73">
        <v>482</v>
      </c>
      <c r="H21" s="73">
        <v>174</v>
      </c>
      <c r="I21" s="73">
        <v>174</v>
      </c>
      <c r="J21" s="73">
        <v>846</v>
      </c>
      <c r="K21" s="73">
        <v>488</v>
      </c>
      <c r="L21" s="73">
        <v>381</v>
      </c>
      <c r="M21" s="73">
        <v>697</v>
      </c>
      <c r="N21" s="74">
        <v>98</v>
      </c>
    </row>
    <row r="22" spans="1:14" s="143" customFormat="1" ht="40" customHeight="1">
      <c r="A22" s="125" t="s">
        <v>52</v>
      </c>
      <c r="B22" s="73">
        <v>212</v>
      </c>
      <c r="C22" s="77">
        <v>0</v>
      </c>
      <c r="D22" s="73">
        <v>218</v>
      </c>
      <c r="E22" s="73">
        <v>56</v>
      </c>
      <c r="F22" s="73">
        <v>0</v>
      </c>
      <c r="G22" s="73">
        <v>57</v>
      </c>
      <c r="H22" s="73">
        <v>75</v>
      </c>
      <c r="I22" s="73">
        <v>0</v>
      </c>
      <c r="J22" s="73">
        <v>78</v>
      </c>
      <c r="K22" s="73">
        <v>93</v>
      </c>
      <c r="L22" s="73">
        <v>0</v>
      </c>
      <c r="M22" s="73">
        <v>95</v>
      </c>
      <c r="N22" s="74">
        <v>728</v>
      </c>
    </row>
    <row r="23" spans="1:14" s="143" customFormat="1" ht="40" customHeight="1">
      <c r="A23" s="127" t="s">
        <v>53</v>
      </c>
      <c r="B23" s="81">
        <v>74</v>
      </c>
      <c r="C23" s="77">
        <v>0</v>
      </c>
      <c r="D23" s="81">
        <v>131</v>
      </c>
      <c r="E23" s="81">
        <v>49</v>
      </c>
      <c r="F23" s="81">
        <v>0</v>
      </c>
      <c r="G23" s="81">
        <v>61</v>
      </c>
      <c r="H23" s="81">
        <v>48</v>
      </c>
      <c r="I23" s="81">
        <v>3</v>
      </c>
      <c r="J23" s="81">
        <v>119</v>
      </c>
      <c r="K23" s="81">
        <v>188</v>
      </c>
      <c r="L23" s="81">
        <v>7</v>
      </c>
      <c r="M23" s="81">
        <v>664</v>
      </c>
      <c r="N23" s="82">
        <v>85</v>
      </c>
    </row>
    <row r="24" spans="1:14" s="143" customFormat="1" ht="40" customHeight="1">
      <c r="A24" s="127" t="s">
        <v>54</v>
      </c>
      <c r="B24" s="81">
        <v>14</v>
      </c>
      <c r="C24" s="77">
        <v>0</v>
      </c>
      <c r="D24" s="81">
        <v>14</v>
      </c>
      <c r="E24" s="81">
        <v>20</v>
      </c>
      <c r="F24" s="81">
        <v>0</v>
      </c>
      <c r="G24" s="81">
        <v>20</v>
      </c>
      <c r="H24" s="81">
        <v>58</v>
      </c>
      <c r="I24" s="81">
        <v>0</v>
      </c>
      <c r="J24" s="81">
        <v>172</v>
      </c>
      <c r="K24" s="81">
        <v>102</v>
      </c>
      <c r="L24" s="81">
        <v>46</v>
      </c>
      <c r="M24" s="81">
        <v>270</v>
      </c>
      <c r="N24" s="82">
        <v>165</v>
      </c>
    </row>
    <row r="25" spans="1:14" s="143" customFormat="1" ht="40" customHeight="1">
      <c r="A25" s="125" t="s">
        <v>55</v>
      </c>
      <c r="B25" s="73">
        <v>10</v>
      </c>
      <c r="C25" s="73">
        <v>0</v>
      </c>
      <c r="D25" s="73">
        <v>10</v>
      </c>
      <c r="E25" s="73">
        <v>2</v>
      </c>
      <c r="F25" s="73">
        <v>0</v>
      </c>
      <c r="G25" s="73">
        <v>2</v>
      </c>
      <c r="H25" s="73">
        <v>0</v>
      </c>
      <c r="I25" s="73">
        <v>0</v>
      </c>
      <c r="J25" s="73">
        <v>0</v>
      </c>
      <c r="K25" s="73">
        <v>3</v>
      </c>
      <c r="L25" s="73">
        <v>0</v>
      </c>
      <c r="M25" s="73">
        <v>4</v>
      </c>
      <c r="N25" s="74">
        <v>1</v>
      </c>
    </row>
    <row r="26" spans="1:14" s="143" customFormat="1" ht="40" customHeight="1">
      <c r="A26" s="125" t="s">
        <v>56</v>
      </c>
      <c r="B26" s="73">
        <v>35</v>
      </c>
      <c r="C26" s="77">
        <v>0</v>
      </c>
      <c r="D26" s="73">
        <v>35</v>
      </c>
      <c r="E26" s="73">
        <v>35</v>
      </c>
      <c r="F26" s="73">
        <v>0</v>
      </c>
      <c r="G26" s="73">
        <v>35</v>
      </c>
      <c r="H26" s="73">
        <v>32</v>
      </c>
      <c r="I26" s="73">
        <v>5</v>
      </c>
      <c r="J26" s="73">
        <v>108</v>
      </c>
      <c r="K26" s="73">
        <v>192</v>
      </c>
      <c r="L26" s="73">
        <v>14</v>
      </c>
      <c r="M26" s="73">
        <v>192</v>
      </c>
      <c r="N26" s="74">
        <v>45</v>
      </c>
    </row>
    <row r="27" spans="1:14" s="143" customFormat="1" ht="40" customHeight="1" thickBot="1">
      <c r="A27" s="128" t="s">
        <v>57</v>
      </c>
      <c r="B27" s="86">
        <v>62</v>
      </c>
      <c r="C27" s="144">
        <v>0</v>
      </c>
      <c r="D27" s="87">
        <v>70</v>
      </c>
      <c r="E27" s="87">
        <v>31</v>
      </c>
      <c r="F27" s="87">
        <v>0</v>
      </c>
      <c r="G27" s="87">
        <v>33</v>
      </c>
      <c r="H27" s="87">
        <v>40</v>
      </c>
      <c r="I27" s="87">
        <v>0</v>
      </c>
      <c r="J27" s="87">
        <v>93</v>
      </c>
      <c r="K27" s="87">
        <v>22</v>
      </c>
      <c r="L27" s="87">
        <v>2</v>
      </c>
      <c r="M27" s="87">
        <v>73</v>
      </c>
      <c r="N27" s="88">
        <v>127</v>
      </c>
    </row>
    <row r="28" spans="1:14" s="143" customFormat="1" ht="40" customHeight="1" thickTop="1">
      <c r="A28" s="125" t="s">
        <v>58</v>
      </c>
      <c r="B28" s="73">
        <f t="shared" ref="B28:N28" si="3">B16</f>
        <v>420</v>
      </c>
      <c r="C28" s="73">
        <f t="shared" si="3"/>
        <v>0</v>
      </c>
      <c r="D28" s="73">
        <f t="shared" si="3"/>
        <v>423</v>
      </c>
      <c r="E28" s="73">
        <f t="shared" si="3"/>
        <v>0</v>
      </c>
      <c r="F28" s="73">
        <f t="shared" si="3"/>
        <v>0</v>
      </c>
      <c r="G28" s="73">
        <f t="shared" si="3"/>
        <v>0</v>
      </c>
      <c r="H28" s="73">
        <f t="shared" si="3"/>
        <v>85</v>
      </c>
      <c r="I28" s="73">
        <f t="shared" si="3"/>
        <v>0</v>
      </c>
      <c r="J28" s="73">
        <f t="shared" si="3"/>
        <v>177</v>
      </c>
      <c r="K28" s="73">
        <f t="shared" si="3"/>
        <v>85</v>
      </c>
      <c r="L28" s="73">
        <f t="shared" si="3"/>
        <v>0</v>
      </c>
      <c r="M28" s="73">
        <f t="shared" si="3"/>
        <v>157</v>
      </c>
      <c r="N28" s="74">
        <f t="shared" si="3"/>
        <v>1638</v>
      </c>
    </row>
    <row r="29" spans="1:14" s="143" customFormat="1" ht="40" customHeight="1">
      <c r="A29" s="125" t="s">
        <v>59</v>
      </c>
      <c r="B29" s="73">
        <f t="shared" ref="B29:N29" si="4">B12+B13</f>
        <v>1370</v>
      </c>
      <c r="C29" s="73">
        <f t="shared" si="4"/>
        <v>6</v>
      </c>
      <c r="D29" s="73">
        <f t="shared" si="4"/>
        <v>1499</v>
      </c>
      <c r="E29" s="73">
        <f t="shared" si="4"/>
        <v>743</v>
      </c>
      <c r="F29" s="73">
        <f t="shared" si="4"/>
        <v>63</v>
      </c>
      <c r="G29" s="73">
        <f t="shared" si="4"/>
        <v>755</v>
      </c>
      <c r="H29" s="73">
        <f t="shared" si="4"/>
        <v>1098</v>
      </c>
      <c r="I29" s="73">
        <f t="shared" si="4"/>
        <v>270</v>
      </c>
      <c r="J29" s="73">
        <f t="shared" si="4"/>
        <v>1322</v>
      </c>
      <c r="K29" s="73">
        <f t="shared" si="4"/>
        <v>1645</v>
      </c>
      <c r="L29" s="73">
        <f t="shared" si="4"/>
        <v>1035</v>
      </c>
      <c r="M29" s="73">
        <f t="shared" si="4"/>
        <v>1897</v>
      </c>
      <c r="N29" s="74">
        <f t="shared" si="4"/>
        <v>4181</v>
      </c>
    </row>
    <row r="30" spans="1:14" s="143" customFormat="1" ht="40" customHeight="1">
      <c r="A30" s="125" t="s">
        <v>12</v>
      </c>
      <c r="B30" s="73">
        <f t="shared" ref="B30:N30" si="5">B9+B19</f>
        <v>1045</v>
      </c>
      <c r="C30" s="73">
        <f t="shared" si="5"/>
        <v>2</v>
      </c>
      <c r="D30" s="73">
        <f t="shared" si="5"/>
        <v>1053</v>
      </c>
      <c r="E30" s="73">
        <f t="shared" si="5"/>
        <v>1067</v>
      </c>
      <c r="F30" s="73">
        <f t="shared" si="5"/>
        <v>2</v>
      </c>
      <c r="G30" s="73">
        <f t="shared" si="5"/>
        <v>1872</v>
      </c>
      <c r="H30" s="73">
        <f t="shared" si="5"/>
        <v>1143</v>
      </c>
      <c r="I30" s="73">
        <f t="shared" si="5"/>
        <v>1</v>
      </c>
      <c r="J30" s="73">
        <f t="shared" si="5"/>
        <v>1890</v>
      </c>
      <c r="K30" s="73">
        <f t="shared" si="5"/>
        <v>728</v>
      </c>
      <c r="L30" s="73">
        <f t="shared" si="5"/>
        <v>243</v>
      </c>
      <c r="M30" s="73">
        <f t="shared" si="5"/>
        <v>881</v>
      </c>
      <c r="N30" s="74">
        <f t="shared" si="5"/>
        <v>879</v>
      </c>
    </row>
    <row r="31" spans="1:14" s="143" customFormat="1" ht="40" customHeight="1">
      <c r="A31" s="125" t="s">
        <v>60</v>
      </c>
      <c r="B31" s="73">
        <f t="shared" ref="B31:N31" si="6">B8+B15+B18+B20+B21+B22</f>
        <v>4040</v>
      </c>
      <c r="C31" s="73">
        <v>160</v>
      </c>
      <c r="D31" s="73">
        <f t="shared" si="6"/>
        <v>4457</v>
      </c>
      <c r="E31" s="73">
        <f t="shared" si="6"/>
        <v>864</v>
      </c>
      <c r="F31" s="73">
        <v>64</v>
      </c>
      <c r="G31" s="73">
        <f t="shared" si="6"/>
        <v>1316</v>
      </c>
      <c r="H31" s="73">
        <f t="shared" si="6"/>
        <v>2337</v>
      </c>
      <c r="I31" s="73">
        <v>176</v>
      </c>
      <c r="J31" s="73">
        <f t="shared" si="6"/>
        <v>5820</v>
      </c>
      <c r="K31" s="73">
        <f t="shared" si="6"/>
        <v>2272</v>
      </c>
      <c r="L31" s="73">
        <v>847</v>
      </c>
      <c r="M31" s="73">
        <f t="shared" si="6"/>
        <v>4201</v>
      </c>
      <c r="N31" s="74">
        <f t="shared" si="6"/>
        <v>2250</v>
      </c>
    </row>
    <row r="32" spans="1:14" s="143" customFormat="1" ht="40" customHeight="1">
      <c r="A32" s="125" t="s">
        <v>61</v>
      </c>
      <c r="B32" s="73">
        <f t="shared" ref="B32:N32" si="7">B11+B14+B17+B23+B24</f>
        <v>531</v>
      </c>
      <c r="C32" s="73">
        <f t="shared" si="7"/>
        <v>56</v>
      </c>
      <c r="D32" s="73">
        <f t="shared" si="7"/>
        <v>631</v>
      </c>
      <c r="E32" s="73">
        <f t="shared" si="7"/>
        <v>280</v>
      </c>
      <c r="F32" s="73">
        <f t="shared" si="7"/>
        <v>23</v>
      </c>
      <c r="G32" s="73">
        <f t="shared" si="7"/>
        <v>370</v>
      </c>
      <c r="H32" s="73">
        <f t="shared" si="7"/>
        <v>838</v>
      </c>
      <c r="I32" s="73">
        <f t="shared" si="7"/>
        <v>93</v>
      </c>
      <c r="J32" s="73">
        <f t="shared" si="7"/>
        <v>1395</v>
      </c>
      <c r="K32" s="73">
        <f t="shared" si="7"/>
        <v>774</v>
      </c>
      <c r="L32" s="73">
        <f t="shared" si="7"/>
        <v>238</v>
      </c>
      <c r="M32" s="73">
        <f t="shared" si="7"/>
        <v>1739</v>
      </c>
      <c r="N32" s="74">
        <f t="shared" si="7"/>
        <v>1433</v>
      </c>
    </row>
    <row r="33" spans="1:15" s="143" customFormat="1" ht="40" customHeight="1">
      <c r="A33" s="126" t="s">
        <v>62</v>
      </c>
      <c r="B33" s="77">
        <f t="shared" ref="B33:N33" si="8">B10+B25+B26+B27</f>
        <v>432</v>
      </c>
      <c r="C33" s="77">
        <f t="shared" si="8"/>
        <v>1</v>
      </c>
      <c r="D33" s="77">
        <f t="shared" si="8"/>
        <v>574</v>
      </c>
      <c r="E33" s="77">
        <f t="shared" si="8"/>
        <v>163</v>
      </c>
      <c r="F33" s="77">
        <f t="shared" si="8"/>
        <v>2</v>
      </c>
      <c r="G33" s="77">
        <f t="shared" si="8"/>
        <v>229</v>
      </c>
      <c r="H33" s="77">
        <f t="shared" si="8"/>
        <v>212</v>
      </c>
      <c r="I33" s="77">
        <f t="shared" si="8"/>
        <v>11</v>
      </c>
      <c r="J33" s="77">
        <f t="shared" si="8"/>
        <v>473</v>
      </c>
      <c r="K33" s="77">
        <f t="shared" si="8"/>
        <v>605</v>
      </c>
      <c r="L33" s="77">
        <f t="shared" si="8"/>
        <v>59</v>
      </c>
      <c r="M33" s="77">
        <f t="shared" si="8"/>
        <v>960</v>
      </c>
      <c r="N33" s="78">
        <f t="shared" si="8"/>
        <v>707</v>
      </c>
    </row>
    <row r="34" spans="1:15" ht="16.5" customHeight="1">
      <c r="A34" s="9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129"/>
    </row>
    <row r="38" spans="1:15" ht="45" customHeight="1"/>
  </sheetData>
  <mergeCells count="14">
    <mergeCell ref="H3:H4"/>
    <mergeCell ref="J3:J4"/>
    <mergeCell ref="K3:K4"/>
    <mergeCell ref="M3:M4"/>
    <mergeCell ref="A2:A4"/>
    <mergeCell ref="B2:D2"/>
    <mergeCell ref="E2:G2"/>
    <mergeCell ref="H2:J2"/>
    <mergeCell ref="K2:M2"/>
    <mergeCell ref="N2:N4"/>
    <mergeCell ref="B3:B4"/>
    <mergeCell ref="D3:D4"/>
    <mergeCell ref="E3:E4"/>
    <mergeCell ref="G3:G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3" orientation="portrait" horizontalDpi="300" verticalDpi="300" r:id="rId1"/>
  <headerFooter alignWithMargins="0"/>
  <rowBreaks count="1" manualBreakCount="1">
    <brk id="3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DC90-40BC-4526-9FF8-20E20CAC15D9}">
  <sheetPr>
    <tabColor theme="3" tint="0.749992370372631"/>
    <pageSetUpPr fitToPage="1"/>
  </sheetPr>
  <dimension ref="A1:M37"/>
  <sheetViews>
    <sheetView view="pageBreakPreview" zoomScale="95" zoomScaleNormal="85" zoomScaleSheetLayoutView="95" workbookViewId="0">
      <selection activeCell="A5" sqref="A5:A6"/>
    </sheetView>
  </sheetViews>
  <sheetFormatPr defaultColWidth="9" defaultRowHeight="16.5" customHeight="1"/>
  <cols>
    <col min="1" max="1" width="12.36328125" style="41" customWidth="1"/>
    <col min="2" max="13" width="10.26953125" style="5" customWidth="1"/>
    <col min="14" max="16384" width="9" style="5"/>
  </cols>
  <sheetData>
    <row r="1" spans="1:13" ht="21">
      <c r="A1" s="42" t="s">
        <v>105</v>
      </c>
      <c r="B1" s="47"/>
      <c r="C1" s="47"/>
      <c r="D1" s="47"/>
      <c r="E1" s="47"/>
      <c r="F1" s="28"/>
      <c r="G1" s="28"/>
      <c r="H1" s="28"/>
      <c r="I1" s="4"/>
      <c r="J1" s="28"/>
      <c r="K1" s="28"/>
      <c r="L1" s="28"/>
      <c r="M1" s="4" t="s">
        <v>1</v>
      </c>
    </row>
    <row r="2" spans="1:13" ht="21" hidden="1" customHeight="1">
      <c r="A2" s="145"/>
      <c r="B2" s="146"/>
      <c r="C2" s="146"/>
      <c r="D2" s="146"/>
      <c r="E2" s="146"/>
      <c r="F2" s="147"/>
      <c r="G2" s="146"/>
      <c r="H2" s="147"/>
      <c r="I2" s="146"/>
      <c r="J2" s="147"/>
      <c r="K2" s="146"/>
      <c r="L2" s="146"/>
      <c r="M2" s="146"/>
    </row>
    <row r="3" spans="1:13" ht="21" hidden="1" customHeight="1">
      <c r="A3" s="145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ht="21" hidden="1" customHeight="1">
      <c r="A4" s="149"/>
      <c r="B4" s="150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2"/>
    </row>
    <row r="5" spans="1:13" ht="45" customHeight="1">
      <c r="A5" s="153" t="s">
        <v>26</v>
      </c>
      <c r="B5" s="154" t="s">
        <v>106</v>
      </c>
      <c r="C5" s="154"/>
      <c r="D5" s="154" t="s">
        <v>107</v>
      </c>
      <c r="E5" s="154"/>
      <c r="F5" s="155" t="s">
        <v>108</v>
      </c>
      <c r="G5" s="154"/>
      <c r="H5" s="154" t="s">
        <v>109</v>
      </c>
      <c r="I5" s="154"/>
      <c r="J5" s="155" t="s">
        <v>110</v>
      </c>
      <c r="K5" s="154"/>
      <c r="L5" s="154" t="s">
        <v>111</v>
      </c>
      <c r="M5" s="154"/>
    </row>
    <row r="6" spans="1:13" ht="20.149999999999999" customHeight="1">
      <c r="A6" s="153"/>
      <c r="B6" s="156" t="s">
        <v>112</v>
      </c>
      <c r="C6" s="156" t="s">
        <v>113</v>
      </c>
      <c r="D6" s="156" t="s">
        <v>112</v>
      </c>
      <c r="E6" s="156" t="s">
        <v>113</v>
      </c>
      <c r="F6" s="156" t="s">
        <v>112</v>
      </c>
      <c r="G6" s="156" t="s">
        <v>113</v>
      </c>
      <c r="H6" s="156" t="s">
        <v>112</v>
      </c>
      <c r="I6" s="156" t="s">
        <v>113</v>
      </c>
      <c r="J6" s="156" t="s">
        <v>112</v>
      </c>
      <c r="K6" s="156" t="s">
        <v>113</v>
      </c>
      <c r="L6" s="156" t="s">
        <v>112</v>
      </c>
      <c r="M6" s="156" t="s">
        <v>113</v>
      </c>
    </row>
    <row r="7" spans="1:13" s="143" customFormat="1" ht="40" customHeight="1">
      <c r="A7" s="157" t="s">
        <v>8</v>
      </c>
      <c r="B7" s="158">
        <f>SUM(B8:B9)</f>
        <v>240</v>
      </c>
      <c r="C7" s="158">
        <f t="shared" ref="C7:M7" si="0">SUM(C8:C9)</f>
        <v>301</v>
      </c>
      <c r="D7" s="158">
        <f t="shared" si="0"/>
        <v>5520</v>
      </c>
      <c r="E7" s="158">
        <f t="shared" si="0"/>
        <v>5908</v>
      </c>
      <c r="F7" s="158">
        <f t="shared" si="0"/>
        <v>743</v>
      </c>
      <c r="G7" s="158">
        <f t="shared" si="0"/>
        <v>787</v>
      </c>
      <c r="H7" s="158">
        <f t="shared" si="0"/>
        <v>471</v>
      </c>
      <c r="I7" s="158">
        <f t="shared" si="0"/>
        <v>552</v>
      </c>
      <c r="J7" s="158">
        <f t="shared" si="0"/>
        <v>6283</v>
      </c>
      <c r="K7" s="158">
        <f t="shared" si="0"/>
        <v>7152</v>
      </c>
      <c r="L7" s="158">
        <f t="shared" si="0"/>
        <v>1401</v>
      </c>
      <c r="M7" s="159">
        <f t="shared" si="0"/>
        <v>1823</v>
      </c>
    </row>
    <row r="8" spans="1:13" s="143" customFormat="1" ht="40" customHeight="1">
      <c r="A8" s="160" t="s">
        <v>35</v>
      </c>
      <c r="B8" s="161">
        <f>SUM(B10:B20)</f>
        <v>191</v>
      </c>
      <c r="C8" s="161">
        <f t="shared" ref="C8:M8" si="1">SUM(C10:C20)</f>
        <v>244</v>
      </c>
      <c r="D8" s="161">
        <f t="shared" si="1"/>
        <v>4991</v>
      </c>
      <c r="E8" s="161">
        <f t="shared" si="1"/>
        <v>5321</v>
      </c>
      <c r="F8" s="161">
        <f t="shared" si="1"/>
        <v>624</v>
      </c>
      <c r="G8" s="161">
        <f t="shared" si="1"/>
        <v>660</v>
      </c>
      <c r="H8" s="161">
        <f t="shared" si="1"/>
        <v>444</v>
      </c>
      <c r="I8" s="161">
        <f t="shared" si="1"/>
        <v>519</v>
      </c>
      <c r="J8" s="161">
        <f t="shared" si="1"/>
        <v>5854</v>
      </c>
      <c r="K8" s="161">
        <f t="shared" si="1"/>
        <v>6700</v>
      </c>
      <c r="L8" s="161">
        <f t="shared" si="1"/>
        <v>1311</v>
      </c>
      <c r="M8" s="162">
        <f t="shared" si="1"/>
        <v>1695</v>
      </c>
    </row>
    <row r="9" spans="1:13" s="143" customFormat="1" ht="40" customHeight="1">
      <c r="A9" s="163" t="s">
        <v>36</v>
      </c>
      <c r="B9" s="164">
        <f>SUM(B21:B29)</f>
        <v>49</v>
      </c>
      <c r="C9" s="164">
        <f t="shared" ref="C9:M9" si="2">SUM(C21:C29)</f>
        <v>57</v>
      </c>
      <c r="D9" s="164">
        <f t="shared" si="2"/>
        <v>529</v>
      </c>
      <c r="E9" s="164">
        <f t="shared" si="2"/>
        <v>587</v>
      </c>
      <c r="F9" s="164">
        <f t="shared" si="2"/>
        <v>119</v>
      </c>
      <c r="G9" s="164">
        <f t="shared" si="2"/>
        <v>127</v>
      </c>
      <c r="H9" s="164">
        <f t="shared" si="2"/>
        <v>27</v>
      </c>
      <c r="I9" s="164">
        <f t="shared" si="2"/>
        <v>33</v>
      </c>
      <c r="J9" s="164">
        <f t="shared" si="2"/>
        <v>429</v>
      </c>
      <c r="K9" s="164">
        <f t="shared" si="2"/>
        <v>452</v>
      </c>
      <c r="L9" s="164">
        <f t="shared" si="2"/>
        <v>90</v>
      </c>
      <c r="M9" s="165">
        <f t="shared" si="2"/>
        <v>128</v>
      </c>
    </row>
    <row r="10" spans="1:13" s="143" customFormat="1" ht="40" customHeight="1">
      <c r="A10" s="157" t="s">
        <v>37</v>
      </c>
      <c r="B10" s="161">
        <v>83</v>
      </c>
      <c r="C10" s="158">
        <v>87</v>
      </c>
      <c r="D10" s="158">
        <v>1563</v>
      </c>
      <c r="E10" s="158">
        <v>1574</v>
      </c>
      <c r="F10" s="158">
        <v>100</v>
      </c>
      <c r="G10" s="158">
        <v>107</v>
      </c>
      <c r="H10" s="158">
        <v>270</v>
      </c>
      <c r="I10" s="158">
        <v>273</v>
      </c>
      <c r="J10" s="158">
        <v>2767</v>
      </c>
      <c r="K10" s="158">
        <v>3172</v>
      </c>
      <c r="L10" s="158">
        <v>562</v>
      </c>
      <c r="M10" s="159">
        <v>703</v>
      </c>
    </row>
    <row r="11" spans="1:13" s="143" customFormat="1" ht="40" customHeight="1">
      <c r="A11" s="160" t="s">
        <v>38</v>
      </c>
      <c r="B11" s="161">
        <v>36</v>
      </c>
      <c r="C11" s="161">
        <v>43</v>
      </c>
      <c r="D11" s="161">
        <v>728</v>
      </c>
      <c r="E11" s="161">
        <v>863</v>
      </c>
      <c r="F11" s="161">
        <v>56</v>
      </c>
      <c r="G11" s="161">
        <v>63</v>
      </c>
      <c r="H11" s="161">
        <v>28</v>
      </c>
      <c r="I11" s="161">
        <v>44</v>
      </c>
      <c r="J11" s="161">
        <v>675</v>
      </c>
      <c r="K11" s="161">
        <v>787</v>
      </c>
      <c r="L11" s="161">
        <v>97</v>
      </c>
      <c r="M11" s="162">
        <v>137</v>
      </c>
    </row>
    <row r="12" spans="1:13" s="143" customFormat="1" ht="40" customHeight="1">
      <c r="A12" s="160" t="s">
        <v>39</v>
      </c>
      <c r="B12" s="161">
        <v>23</v>
      </c>
      <c r="C12" s="161">
        <v>26</v>
      </c>
      <c r="D12" s="161">
        <v>250</v>
      </c>
      <c r="E12" s="161">
        <v>254</v>
      </c>
      <c r="F12" s="161">
        <v>59</v>
      </c>
      <c r="G12" s="161">
        <v>59</v>
      </c>
      <c r="H12" s="161">
        <v>6</v>
      </c>
      <c r="I12" s="161">
        <v>6</v>
      </c>
      <c r="J12" s="161">
        <v>227</v>
      </c>
      <c r="K12" s="161">
        <v>237</v>
      </c>
      <c r="L12" s="161">
        <v>115</v>
      </c>
      <c r="M12" s="162">
        <v>149</v>
      </c>
    </row>
    <row r="13" spans="1:13" s="143" customFormat="1" ht="40" customHeight="1">
      <c r="A13" s="160" t="s">
        <v>40</v>
      </c>
      <c r="B13" s="161">
        <v>4</v>
      </c>
      <c r="C13" s="161">
        <v>4</v>
      </c>
      <c r="D13" s="161">
        <v>132</v>
      </c>
      <c r="E13" s="161">
        <v>145</v>
      </c>
      <c r="F13" s="161">
        <v>9</v>
      </c>
      <c r="G13" s="161">
        <v>10</v>
      </c>
      <c r="H13" s="161">
        <v>5</v>
      </c>
      <c r="I13" s="161">
        <v>5</v>
      </c>
      <c r="J13" s="161">
        <v>144</v>
      </c>
      <c r="K13" s="161">
        <v>166</v>
      </c>
      <c r="L13" s="161">
        <v>246</v>
      </c>
      <c r="M13" s="162">
        <v>332</v>
      </c>
    </row>
    <row r="14" spans="1:13" s="143" customFormat="1" ht="40" customHeight="1">
      <c r="A14" s="160" t="s">
        <v>41</v>
      </c>
      <c r="B14" s="161">
        <v>22</v>
      </c>
      <c r="C14" s="161">
        <v>53</v>
      </c>
      <c r="D14" s="161">
        <v>688</v>
      </c>
      <c r="E14" s="161">
        <v>699</v>
      </c>
      <c r="F14" s="161">
        <v>142</v>
      </c>
      <c r="G14" s="161">
        <v>151</v>
      </c>
      <c r="H14" s="161">
        <v>76</v>
      </c>
      <c r="I14" s="161">
        <v>113</v>
      </c>
      <c r="J14" s="161">
        <v>634</v>
      </c>
      <c r="K14" s="161">
        <v>840</v>
      </c>
      <c r="L14" s="161">
        <v>153</v>
      </c>
      <c r="M14" s="162">
        <v>188</v>
      </c>
    </row>
    <row r="15" spans="1:13" s="143" customFormat="1" ht="40" customHeight="1">
      <c r="A15" s="160" t="s">
        <v>42</v>
      </c>
      <c r="B15" s="161">
        <v>5</v>
      </c>
      <c r="C15" s="161">
        <v>6</v>
      </c>
      <c r="D15" s="161">
        <v>532</v>
      </c>
      <c r="E15" s="161">
        <v>546</v>
      </c>
      <c r="F15" s="161">
        <v>18</v>
      </c>
      <c r="G15" s="161">
        <v>24</v>
      </c>
      <c r="H15" s="161">
        <v>12</v>
      </c>
      <c r="I15" s="161">
        <v>12</v>
      </c>
      <c r="J15" s="161">
        <v>519</v>
      </c>
      <c r="K15" s="161">
        <v>524</v>
      </c>
      <c r="L15" s="161">
        <v>21</v>
      </c>
      <c r="M15" s="162">
        <v>28</v>
      </c>
    </row>
    <row r="16" spans="1:13" s="143" customFormat="1" ht="40" customHeight="1">
      <c r="A16" s="160" t="s">
        <v>43</v>
      </c>
      <c r="B16" s="161">
        <v>8</v>
      </c>
      <c r="C16" s="161">
        <v>14</v>
      </c>
      <c r="D16" s="161">
        <v>231</v>
      </c>
      <c r="E16" s="161">
        <v>293</v>
      </c>
      <c r="F16" s="161">
        <v>48</v>
      </c>
      <c r="G16" s="161">
        <v>50</v>
      </c>
      <c r="H16" s="161">
        <v>16</v>
      </c>
      <c r="I16" s="161">
        <v>24</v>
      </c>
      <c r="J16" s="161">
        <v>195</v>
      </c>
      <c r="K16" s="161">
        <v>233</v>
      </c>
      <c r="L16" s="161">
        <v>11</v>
      </c>
      <c r="M16" s="162">
        <v>17</v>
      </c>
    </row>
    <row r="17" spans="1:13" s="143" customFormat="1" ht="40" customHeight="1">
      <c r="A17" s="160" t="s">
        <v>44</v>
      </c>
      <c r="B17" s="161">
        <v>3</v>
      </c>
      <c r="C17" s="161">
        <v>4</v>
      </c>
      <c r="D17" s="161">
        <v>154</v>
      </c>
      <c r="E17" s="161">
        <v>201</v>
      </c>
      <c r="F17" s="161">
        <v>6</v>
      </c>
      <c r="G17" s="161">
        <v>6</v>
      </c>
      <c r="H17" s="161">
        <v>0</v>
      </c>
      <c r="I17" s="161">
        <v>0</v>
      </c>
      <c r="J17" s="161">
        <v>145</v>
      </c>
      <c r="K17" s="161">
        <v>148</v>
      </c>
      <c r="L17" s="161">
        <v>55</v>
      </c>
      <c r="M17" s="162">
        <v>58</v>
      </c>
    </row>
    <row r="18" spans="1:13" s="143" customFormat="1" ht="40" customHeight="1">
      <c r="A18" s="160" t="s">
        <v>45</v>
      </c>
      <c r="B18" s="161">
        <v>2</v>
      </c>
      <c r="C18" s="161">
        <v>2</v>
      </c>
      <c r="D18" s="161">
        <v>401</v>
      </c>
      <c r="E18" s="161">
        <v>423</v>
      </c>
      <c r="F18" s="161">
        <v>129</v>
      </c>
      <c r="G18" s="161">
        <v>131</v>
      </c>
      <c r="H18" s="161">
        <v>18</v>
      </c>
      <c r="I18" s="161">
        <v>27</v>
      </c>
      <c r="J18" s="161">
        <v>288</v>
      </c>
      <c r="K18" s="161">
        <v>316</v>
      </c>
      <c r="L18" s="161">
        <v>19</v>
      </c>
      <c r="M18" s="162">
        <v>45</v>
      </c>
    </row>
    <row r="19" spans="1:13" s="143" customFormat="1" ht="40" customHeight="1">
      <c r="A19" s="160" t="s">
        <v>46</v>
      </c>
      <c r="B19" s="161">
        <v>0</v>
      </c>
      <c r="C19" s="161">
        <v>0</v>
      </c>
      <c r="D19" s="161">
        <v>126</v>
      </c>
      <c r="E19" s="161">
        <v>129</v>
      </c>
      <c r="F19" s="161">
        <v>42</v>
      </c>
      <c r="G19" s="161">
        <v>42</v>
      </c>
      <c r="H19" s="161">
        <v>4</v>
      </c>
      <c r="I19" s="161">
        <v>4</v>
      </c>
      <c r="J19" s="161">
        <v>82</v>
      </c>
      <c r="K19" s="161">
        <v>83</v>
      </c>
      <c r="L19" s="161">
        <v>17</v>
      </c>
      <c r="M19" s="162">
        <v>18</v>
      </c>
    </row>
    <row r="20" spans="1:13" s="143" customFormat="1" ht="40" customHeight="1">
      <c r="A20" s="160" t="s">
        <v>47</v>
      </c>
      <c r="B20" s="161">
        <v>5</v>
      </c>
      <c r="C20" s="161">
        <v>5</v>
      </c>
      <c r="D20" s="161">
        <v>186</v>
      </c>
      <c r="E20" s="161">
        <v>194</v>
      </c>
      <c r="F20" s="161">
        <v>15</v>
      </c>
      <c r="G20" s="161">
        <v>17</v>
      </c>
      <c r="H20" s="161">
        <v>9</v>
      </c>
      <c r="I20" s="161">
        <v>11</v>
      </c>
      <c r="J20" s="161">
        <v>178</v>
      </c>
      <c r="K20" s="161">
        <v>194</v>
      </c>
      <c r="L20" s="161">
        <v>15</v>
      </c>
      <c r="M20" s="162">
        <v>20</v>
      </c>
    </row>
    <row r="21" spans="1:13" s="143" customFormat="1" ht="40" customHeight="1">
      <c r="A21" s="166" t="s">
        <v>49</v>
      </c>
      <c r="B21" s="167">
        <v>3</v>
      </c>
      <c r="C21" s="168">
        <v>3</v>
      </c>
      <c r="D21" s="168">
        <v>15</v>
      </c>
      <c r="E21" s="168">
        <v>20</v>
      </c>
      <c r="F21" s="168">
        <v>11</v>
      </c>
      <c r="G21" s="168">
        <v>16</v>
      </c>
      <c r="H21" s="168">
        <v>0</v>
      </c>
      <c r="I21" s="168">
        <v>0</v>
      </c>
      <c r="J21" s="168">
        <v>4</v>
      </c>
      <c r="K21" s="168">
        <v>4</v>
      </c>
      <c r="L21" s="168">
        <v>1</v>
      </c>
      <c r="M21" s="169">
        <v>1</v>
      </c>
    </row>
    <row r="22" spans="1:13" s="143" customFormat="1" ht="40" customHeight="1">
      <c r="A22" s="166" t="s">
        <v>50</v>
      </c>
      <c r="B22" s="167">
        <v>4</v>
      </c>
      <c r="C22" s="168">
        <v>8</v>
      </c>
      <c r="D22" s="168">
        <v>25</v>
      </c>
      <c r="E22" s="168">
        <v>34</v>
      </c>
      <c r="F22" s="168">
        <v>8</v>
      </c>
      <c r="G22" s="168">
        <v>9</v>
      </c>
      <c r="H22" s="168">
        <v>3</v>
      </c>
      <c r="I22" s="168">
        <v>6</v>
      </c>
      <c r="J22" s="168">
        <v>23</v>
      </c>
      <c r="K22" s="168">
        <v>30</v>
      </c>
      <c r="L22" s="168">
        <v>18</v>
      </c>
      <c r="M22" s="169">
        <v>22</v>
      </c>
    </row>
    <row r="23" spans="1:13" s="143" customFormat="1" ht="40" customHeight="1">
      <c r="A23" s="160" t="s">
        <v>51</v>
      </c>
      <c r="B23" s="161">
        <v>23</v>
      </c>
      <c r="C23" s="161">
        <v>23</v>
      </c>
      <c r="D23" s="161">
        <v>201</v>
      </c>
      <c r="E23" s="161">
        <v>212</v>
      </c>
      <c r="F23" s="161">
        <v>5</v>
      </c>
      <c r="G23" s="161">
        <v>6</v>
      </c>
      <c r="H23" s="161">
        <v>11</v>
      </c>
      <c r="I23" s="161">
        <v>13</v>
      </c>
      <c r="J23" s="161">
        <v>185</v>
      </c>
      <c r="K23" s="161">
        <v>193</v>
      </c>
      <c r="L23" s="161">
        <v>23</v>
      </c>
      <c r="M23" s="162">
        <v>30</v>
      </c>
    </row>
    <row r="24" spans="1:13" s="143" customFormat="1" ht="40" customHeight="1">
      <c r="A24" s="160" t="s">
        <v>52</v>
      </c>
      <c r="B24" s="161">
        <v>3</v>
      </c>
      <c r="C24" s="161">
        <v>3</v>
      </c>
      <c r="D24" s="161">
        <v>119</v>
      </c>
      <c r="E24" s="161">
        <v>123</v>
      </c>
      <c r="F24" s="161">
        <v>4</v>
      </c>
      <c r="G24" s="161">
        <v>4</v>
      </c>
      <c r="H24" s="161">
        <v>4</v>
      </c>
      <c r="I24" s="161">
        <v>4</v>
      </c>
      <c r="J24" s="161">
        <v>118</v>
      </c>
      <c r="K24" s="161">
        <v>122</v>
      </c>
      <c r="L24" s="161">
        <v>12</v>
      </c>
      <c r="M24" s="162">
        <v>12</v>
      </c>
    </row>
    <row r="25" spans="1:13" s="143" customFormat="1" ht="40" customHeight="1">
      <c r="A25" s="166" t="s">
        <v>53</v>
      </c>
      <c r="B25" s="168">
        <v>1</v>
      </c>
      <c r="C25" s="168">
        <v>1</v>
      </c>
      <c r="D25" s="168">
        <v>47</v>
      </c>
      <c r="E25" s="168">
        <v>47</v>
      </c>
      <c r="F25" s="168">
        <v>5</v>
      </c>
      <c r="G25" s="168">
        <v>6</v>
      </c>
      <c r="H25" s="168">
        <v>2</v>
      </c>
      <c r="I25" s="168">
        <v>2</v>
      </c>
      <c r="J25" s="168">
        <v>40</v>
      </c>
      <c r="K25" s="168">
        <v>41</v>
      </c>
      <c r="L25" s="168">
        <v>2</v>
      </c>
      <c r="M25" s="169">
        <v>2</v>
      </c>
    </row>
    <row r="26" spans="1:13" s="143" customFormat="1" ht="40" customHeight="1">
      <c r="A26" s="166" t="s">
        <v>54</v>
      </c>
      <c r="B26" s="168">
        <v>0</v>
      </c>
      <c r="C26" s="168">
        <v>0</v>
      </c>
      <c r="D26" s="168">
        <v>20</v>
      </c>
      <c r="E26" s="168">
        <v>20</v>
      </c>
      <c r="F26" s="168">
        <v>2</v>
      </c>
      <c r="G26" s="168">
        <v>2</v>
      </c>
      <c r="H26" s="168">
        <v>0</v>
      </c>
      <c r="I26" s="168">
        <v>0</v>
      </c>
      <c r="J26" s="168">
        <v>20</v>
      </c>
      <c r="K26" s="168">
        <v>20</v>
      </c>
      <c r="L26" s="168">
        <v>3</v>
      </c>
      <c r="M26" s="169">
        <v>3</v>
      </c>
    </row>
    <row r="27" spans="1:13" s="143" customFormat="1" ht="40" customHeight="1">
      <c r="A27" s="160" t="s">
        <v>55</v>
      </c>
      <c r="B27" s="161">
        <v>10</v>
      </c>
      <c r="C27" s="161">
        <v>14</v>
      </c>
      <c r="D27" s="161">
        <v>12</v>
      </c>
      <c r="E27" s="161">
        <v>24</v>
      </c>
      <c r="F27" s="161">
        <v>8</v>
      </c>
      <c r="G27" s="161">
        <v>8</v>
      </c>
      <c r="H27" s="161">
        <v>2</v>
      </c>
      <c r="I27" s="161">
        <v>3</v>
      </c>
      <c r="J27" s="161">
        <v>12</v>
      </c>
      <c r="K27" s="161">
        <v>14</v>
      </c>
      <c r="L27" s="161">
        <v>1</v>
      </c>
      <c r="M27" s="162">
        <v>1</v>
      </c>
    </row>
    <row r="28" spans="1:13" s="143" customFormat="1" ht="40" customHeight="1">
      <c r="A28" s="160" t="s">
        <v>56</v>
      </c>
      <c r="B28" s="161">
        <v>2</v>
      </c>
      <c r="C28" s="161">
        <v>2</v>
      </c>
      <c r="D28" s="161">
        <v>36</v>
      </c>
      <c r="E28" s="161">
        <v>52</v>
      </c>
      <c r="F28" s="161">
        <v>31</v>
      </c>
      <c r="G28" s="161">
        <v>31</v>
      </c>
      <c r="H28" s="161">
        <v>0</v>
      </c>
      <c r="I28" s="161">
        <v>0</v>
      </c>
      <c r="J28" s="161">
        <v>21</v>
      </c>
      <c r="K28" s="161">
        <v>21</v>
      </c>
      <c r="L28" s="161">
        <v>5</v>
      </c>
      <c r="M28" s="162">
        <v>11</v>
      </c>
    </row>
    <row r="29" spans="1:13" s="143" customFormat="1" ht="40" customHeight="1" thickBot="1">
      <c r="A29" s="170" t="s">
        <v>57</v>
      </c>
      <c r="B29" s="171">
        <v>3</v>
      </c>
      <c r="C29" s="172">
        <v>3</v>
      </c>
      <c r="D29" s="172">
        <v>54</v>
      </c>
      <c r="E29" s="172">
        <v>55</v>
      </c>
      <c r="F29" s="172">
        <v>45</v>
      </c>
      <c r="G29" s="172">
        <v>45</v>
      </c>
      <c r="H29" s="172">
        <v>5</v>
      </c>
      <c r="I29" s="172">
        <v>5</v>
      </c>
      <c r="J29" s="172">
        <v>6</v>
      </c>
      <c r="K29" s="172">
        <v>7</v>
      </c>
      <c r="L29" s="172">
        <v>25</v>
      </c>
      <c r="M29" s="173">
        <v>46</v>
      </c>
    </row>
    <row r="30" spans="1:13" s="143" customFormat="1" ht="40" customHeight="1" thickTop="1">
      <c r="A30" s="160" t="s">
        <v>58</v>
      </c>
      <c r="B30" s="161">
        <f t="shared" ref="B30:M30" si="3">B18</f>
        <v>2</v>
      </c>
      <c r="C30" s="161">
        <f t="shared" si="3"/>
        <v>2</v>
      </c>
      <c r="D30" s="161">
        <f t="shared" si="3"/>
        <v>401</v>
      </c>
      <c r="E30" s="161">
        <f t="shared" si="3"/>
        <v>423</v>
      </c>
      <c r="F30" s="161">
        <f t="shared" si="3"/>
        <v>129</v>
      </c>
      <c r="G30" s="161">
        <f t="shared" si="3"/>
        <v>131</v>
      </c>
      <c r="H30" s="161">
        <f t="shared" si="3"/>
        <v>18</v>
      </c>
      <c r="I30" s="161">
        <f t="shared" si="3"/>
        <v>27</v>
      </c>
      <c r="J30" s="161">
        <f t="shared" si="3"/>
        <v>288</v>
      </c>
      <c r="K30" s="161">
        <f t="shared" si="3"/>
        <v>316</v>
      </c>
      <c r="L30" s="161">
        <f t="shared" si="3"/>
        <v>19</v>
      </c>
      <c r="M30" s="162">
        <f t="shared" si="3"/>
        <v>45</v>
      </c>
    </row>
    <row r="31" spans="1:13" s="143" customFormat="1" ht="40" customHeight="1">
      <c r="A31" s="160" t="s">
        <v>59</v>
      </c>
      <c r="B31" s="161">
        <f t="shared" ref="B31:M31" si="4">B14+B15</f>
        <v>27</v>
      </c>
      <c r="C31" s="161">
        <f t="shared" si="4"/>
        <v>59</v>
      </c>
      <c r="D31" s="161">
        <f t="shared" si="4"/>
        <v>1220</v>
      </c>
      <c r="E31" s="161">
        <f t="shared" si="4"/>
        <v>1245</v>
      </c>
      <c r="F31" s="161">
        <f t="shared" si="4"/>
        <v>160</v>
      </c>
      <c r="G31" s="161">
        <f t="shared" si="4"/>
        <v>175</v>
      </c>
      <c r="H31" s="161">
        <f t="shared" si="4"/>
        <v>88</v>
      </c>
      <c r="I31" s="161">
        <f t="shared" si="4"/>
        <v>125</v>
      </c>
      <c r="J31" s="161">
        <f t="shared" si="4"/>
        <v>1153</v>
      </c>
      <c r="K31" s="161">
        <f t="shared" si="4"/>
        <v>1364</v>
      </c>
      <c r="L31" s="161">
        <f t="shared" si="4"/>
        <v>174</v>
      </c>
      <c r="M31" s="162">
        <f t="shared" si="4"/>
        <v>216</v>
      </c>
    </row>
    <row r="32" spans="1:13" s="143" customFormat="1" ht="40" customHeight="1">
      <c r="A32" s="160" t="s">
        <v>12</v>
      </c>
      <c r="B32" s="161">
        <f>B11+B21</f>
        <v>39</v>
      </c>
      <c r="C32" s="161">
        <f t="shared" ref="C32:M32" si="5">C11+C21</f>
        <v>46</v>
      </c>
      <c r="D32" s="161">
        <f t="shared" si="5"/>
        <v>743</v>
      </c>
      <c r="E32" s="161">
        <f t="shared" si="5"/>
        <v>883</v>
      </c>
      <c r="F32" s="161">
        <f t="shared" si="5"/>
        <v>67</v>
      </c>
      <c r="G32" s="161">
        <f t="shared" si="5"/>
        <v>79</v>
      </c>
      <c r="H32" s="161">
        <f>H11+H21</f>
        <v>28</v>
      </c>
      <c r="I32" s="161">
        <f>I11+I21</f>
        <v>44</v>
      </c>
      <c r="J32" s="161">
        <f t="shared" si="5"/>
        <v>679</v>
      </c>
      <c r="K32" s="161">
        <f t="shared" si="5"/>
        <v>791</v>
      </c>
      <c r="L32" s="161">
        <f t="shared" si="5"/>
        <v>98</v>
      </c>
      <c r="M32" s="162">
        <f t="shared" si="5"/>
        <v>138</v>
      </c>
    </row>
    <row r="33" spans="1:13" s="143" customFormat="1" ht="40" customHeight="1">
      <c r="A33" s="160" t="s">
        <v>60</v>
      </c>
      <c r="B33" s="161">
        <f>B10+B17+B20+B22+B23+B24</f>
        <v>121</v>
      </c>
      <c r="C33" s="161">
        <f t="shared" ref="C33:M33" si="6">C10+C17+C20+C22+C23+C24</f>
        <v>130</v>
      </c>
      <c r="D33" s="161">
        <f t="shared" si="6"/>
        <v>2248</v>
      </c>
      <c r="E33" s="161">
        <f t="shared" si="6"/>
        <v>2338</v>
      </c>
      <c r="F33" s="161">
        <f t="shared" si="6"/>
        <v>138</v>
      </c>
      <c r="G33" s="161">
        <f t="shared" si="6"/>
        <v>149</v>
      </c>
      <c r="H33" s="161">
        <f t="shared" si="6"/>
        <v>297</v>
      </c>
      <c r="I33" s="161">
        <f t="shared" si="6"/>
        <v>307</v>
      </c>
      <c r="J33" s="161">
        <f t="shared" si="6"/>
        <v>3416</v>
      </c>
      <c r="K33" s="161">
        <f t="shared" si="6"/>
        <v>3859</v>
      </c>
      <c r="L33" s="161">
        <f t="shared" si="6"/>
        <v>685</v>
      </c>
      <c r="M33" s="162">
        <f t="shared" si="6"/>
        <v>845</v>
      </c>
    </row>
    <row r="34" spans="1:13" s="143" customFormat="1" ht="40" customHeight="1">
      <c r="A34" s="160" t="s">
        <v>61</v>
      </c>
      <c r="B34" s="161">
        <f>B13+B16+B19+B25+B26</f>
        <v>13</v>
      </c>
      <c r="C34" s="161">
        <f t="shared" ref="C34:M34" si="7">C13+C16+C19+C25+C26</f>
        <v>19</v>
      </c>
      <c r="D34" s="161">
        <f>D13+D16+D19+D25+D26</f>
        <v>556</v>
      </c>
      <c r="E34" s="161">
        <f t="shared" si="7"/>
        <v>634</v>
      </c>
      <c r="F34" s="161">
        <f t="shared" si="7"/>
        <v>106</v>
      </c>
      <c r="G34" s="161">
        <f t="shared" si="7"/>
        <v>110</v>
      </c>
      <c r="H34" s="161">
        <f t="shared" si="7"/>
        <v>27</v>
      </c>
      <c r="I34" s="161">
        <f t="shared" si="7"/>
        <v>35</v>
      </c>
      <c r="J34" s="161">
        <f t="shared" si="7"/>
        <v>481</v>
      </c>
      <c r="K34" s="161">
        <f t="shared" si="7"/>
        <v>543</v>
      </c>
      <c r="L34" s="161">
        <f t="shared" si="7"/>
        <v>279</v>
      </c>
      <c r="M34" s="162">
        <f t="shared" si="7"/>
        <v>372</v>
      </c>
    </row>
    <row r="35" spans="1:13" s="143" customFormat="1" ht="40" customHeight="1">
      <c r="A35" s="163" t="s">
        <v>62</v>
      </c>
      <c r="B35" s="164">
        <f t="shared" ref="B35:M35" si="8">B12+B27+B28+B29</f>
        <v>38</v>
      </c>
      <c r="C35" s="164">
        <f t="shared" si="8"/>
        <v>45</v>
      </c>
      <c r="D35" s="164">
        <f t="shared" si="8"/>
        <v>352</v>
      </c>
      <c r="E35" s="164">
        <f t="shared" si="8"/>
        <v>385</v>
      </c>
      <c r="F35" s="164">
        <f t="shared" si="8"/>
        <v>143</v>
      </c>
      <c r="G35" s="164">
        <f t="shared" si="8"/>
        <v>143</v>
      </c>
      <c r="H35" s="164">
        <f t="shared" si="8"/>
        <v>13</v>
      </c>
      <c r="I35" s="164">
        <f t="shared" si="8"/>
        <v>14</v>
      </c>
      <c r="J35" s="164">
        <f t="shared" si="8"/>
        <v>266</v>
      </c>
      <c r="K35" s="164">
        <f t="shared" si="8"/>
        <v>279</v>
      </c>
      <c r="L35" s="164">
        <f t="shared" si="8"/>
        <v>146</v>
      </c>
      <c r="M35" s="165">
        <f t="shared" si="8"/>
        <v>207</v>
      </c>
    </row>
    <row r="37" spans="1:13" ht="36" customHeight="1"/>
  </sheetData>
  <mergeCells count="14">
    <mergeCell ref="L2:M2"/>
    <mergeCell ref="A5:A6"/>
    <mergeCell ref="B5:C5"/>
    <mergeCell ref="D5:E5"/>
    <mergeCell ref="F5:G5"/>
    <mergeCell ref="H5:I5"/>
    <mergeCell ref="J5:K5"/>
    <mergeCell ref="L5:M5"/>
    <mergeCell ref="A2:A3"/>
    <mergeCell ref="B2:C2"/>
    <mergeCell ref="D2:E2"/>
    <mergeCell ref="F2:G2"/>
    <mergeCell ref="H2:I2"/>
    <mergeCell ref="J2:K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4" orientation="portrait" horizontalDpi="300" verticalDpi="300" r:id="rId1"/>
  <headerFooter alignWithMargins="0"/>
  <rowBreaks count="1" manualBreakCount="1">
    <brk id="35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1FC7-F09D-4360-9EEA-19610F3499AB}">
  <sheetPr>
    <tabColor theme="3" tint="0.749992370372631"/>
    <pageSetUpPr fitToPage="1"/>
  </sheetPr>
  <dimension ref="A1:M49"/>
  <sheetViews>
    <sheetView view="pageBreakPreview" zoomScale="75" zoomScaleNormal="75" zoomScaleSheetLayoutView="100" workbookViewId="0"/>
  </sheetViews>
  <sheetFormatPr defaultColWidth="9" defaultRowHeight="13"/>
  <cols>
    <col min="1" max="1" width="15.453125" style="196" customWidth="1"/>
    <col min="2" max="7" width="14.6328125" style="5" customWidth="1"/>
    <col min="8" max="8" width="16.08984375" style="5" customWidth="1"/>
    <col min="9" max="9" width="14.6328125" style="5" customWidth="1"/>
    <col min="10" max="10" width="16.08984375" style="5" customWidth="1"/>
    <col min="11" max="11" width="10.6328125" style="5" customWidth="1"/>
    <col min="12" max="12" width="7.453125" style="5" customWidth="1"/>
    <col min="13" max="13" width="11.6328125" style="5" customWidth="1"/>
    <col min="14" max="20" width="9.6328125" style="5" customWidth="1"/>
    <col min="21" max="21" width="11.90625" style="5" bestFit="1" customWidth="1"/>
    <col min="22" max="16384" width="9" style="5"/>
  </cols>
  <sheetData>
    <row r="1" spans="1:12" ht="16.5">
      <c r="A1" s="174" t="s">
        <v>114</v>
      </c>
      <c r="B1" s="43"/>
      <c r="C1" s="43"/>
      <c r="D1" s="43"/>
      <c r="E1" s="43"/>
      <c r="F1" s="43"/>
      <c r="G1" s="47"/>
      <c r="H1" s="28"/>
      <c r="I1" s="28"/>
      <c r="J1" s="4" t="s">
        <v>1</v>
      </c>
    </row>
    <row r="2" spans="1:12" ht="21" hidden="1">
      <c r="A2" s="175"/>
      <c r="B2" s="43"/>
      <c r="C2" s="43"/>
      <c r="D2" s="43"/>
      <c r="E2" s="43"/>
      <c r="F2" s="43"/>
      <c r="G2" s="47"/>
      <c r="H2" s="28"/>
      <c r="I2" s="28"/>
      <c r="J2" s="28"/>
    </row>
    <row r="3" spans="1:12" ht="21" hidden="1">
      <c r="A3" s="175"/>
      <c r="B3" s="43"/>
      <c r="C3" s="43"/>
      <c r="D3" s="43"/>
      <c r="E3" s="43"/>
      <c r="F3" s="43"/>
      <c r="G3" s="47"/>
      <c r="H3" s="28"/>
      <c r="I3" s="28"/>
      <c r="J3" s="28"/>
    </row>
    <row r="4" spans="1:12" ht="20.149999999999999" customHeight="1">
      <c r="A4" s="49" t="s">
        <v>26</v>
      </c>
      <c r="B4" s="176" t="s">
        <v>115</v>
      </c>
      <c r="C4" s="177"/>
      <c r="D4" s="177"/>
      <c r="E4" s="177"/>
      <c r="F4" s="177"/>
      <c r="G4" s="7" t="s">
        <v>116</v>
      </c>
      <c r="H4" s="8"/>
      <c r="I4" s="8"/>
      <c r="J4" s="100"/>
      <c r="K4" s="178"/>
      <c r="L4" s="178"/>
    </row>
    <row r="5" spans="1:12">
      <c r="A5" s="54"/>
      <c r="B5" s="101" t="s">
        <v>70</v>
      </c>
      <c r="C5" s="101" t="s">
        <v>117</v>
      </c>
      <c r="D5" s="30" t="s">
        <v>118</v>
      </c>
      <c r="E5" s="29" t="s">
        <v>119</v>
      </c>
      <c r="F5" s="29" t="s">
        <v>120</v>
      </c>
      <c r="G5" s="30" t="s">
        <v>121</v>
      </c>
      <c r="H5" s="61"/>
      <c r="I5" s="30" t="s">
        <v>122</v>
      </c>
      <c r="J5" s="179"/>
    </row>
    <row r="6" spans="1:12" ht="40" customHeight="1">
      <c r="A6" s="94"/>
      <c r="B6" s="106"/>
      <c r="C6" s="106"/>
      <c r="D6" s="33"/>
      <c r="E6" s="13"/>
      <c r="F6" s="13"/>
      <c r="G6" s="33"/>
      <c r="H6" s="180" t="s">
        <v>123</v>
      </c>
      <c r="I6" s="106"/>
      <c r="J6" s="180" t="s">
        <v>123</v>
      </c>
      <c r="K6" s="181"/>
      <c r="L6" s="181"/>
    </row>
    <row r="7" spans="1:12" s="143" customFormat="1" ht="40" customHeight="1">
      <c r="A7" s="182" t="s">
        <v>8</v>
      </c>
      <c r="B7" s="183">
        <f>SUM(B8:B9)</f>
        <v>10665</v>
      </c>
      <c r="C7" s="183">
        <f t="shared" ref="C7:J7" si="0">SUM(C8:C9)</f>
        <v>3659</v>
      </c>
      <c r="D7" s="183">
        <f t="shared" si="0"/>
        <v>3856</v>
      </c>
      <c r="E7" s="183">
        <f t="shared" si="0"/>
        <v>2</v>
      </c>
      <c r="F7" s="183">
        <f t="shared" si="0"/>
        <v>3148</v>
      </c>
      <c r="G7" s="183">
        <f t="shared" si="0"/>
        <v>0</v>
      </c>
      <c r="H7" s="183">
        <f t="shared" si="0"/>
        <v>0</v>
      </c>
      <c r="I7" s="183">
        <f t="shared" si="0"/>
        <v>0</v>
      </c>
      <c r="J7" s="184">
        <f t="shared" si="0"/>
        <v>0</v>
      </c>
    </row>
    <row r="8" spans="1:12" s="143" customFormat="1" ht="40" customHeight="1">
      <c r="A8" s="83" t="s">
        <v>35</v>
      </c>
      <c r="B8" s="185">
        <f>SUM(B10:B20)</f>
        <v>10243</v>
      </c>
      <c r="C8" s="185">
        <f t="shared" ref="C8:J8" si="1">SUM(C10:C20)</f>
        <v>3435</v>
      </c>
      <c r="D8" s="185">
        <f t="shared" si="1"/>
        <v>3856</v>
      </c>
      <c r="E8" s="185">
        <f t="shared" si="1"/>
        <v>2</v>
      </c>
      <c r="F8" s="185">
        <f t="shared" si="1"/>
        <v>2950</v>
      </c>
      <c r="G8" s="185">
        <f t="shared" si="1"/>
        <v>0</v>
      </c>
      <c r="H8" s="185">
        <f t="shared" si="1"/>
        <v>0</v>
      </c>
      <c r="I8" s="185">
        <f t="shared" si="1"/>
        <v>0</v>
      </c>
      <c r="J8" s="186">
        <f t="shared" si="1"/>
        <v>0</v>
      </c>
    </row>
    <row r="9" spans="1:12" s="143" customFormat="1" ht="40" customHeight="1">
      <c r="A9" s="84" t="s">
        <v>36</v>
      </c>
      <c r="B9" s="187">
        <f>SUM(B21:B29)</f>
        <v>422</v>
      </c>
      <c r="C9" s="187">
        <f t="shared" ref="C9:J9" si="2">SUM(C21:C29)</f>
        <v>224</v>
      </c>
      <c r="D9" s="187">
        <f t="shared" si="2"/>
        <v>0</v>
      </c>
      <c r="E9" s="187">
        <f t="shared" si="2"/>
        <v>0</v>
      </c>
      <c r="F9" s="187">
        <f t="shared" si="2"/>
        <v>198</v>
      </c>
      <c r="G9" s="187">
        <f t="shared" si="2"/>
        <v>0</v>
      </c>
      <c r="H9" s="187">
        <f t="shared" si="2"/>
        <v>0</v>
      </c>
      <c r="I9" s="187">
        <f t="shared" si="2"/>
        <v>0</v>
      </c>
      <c r="J9" s="188">
        <f t="shared" si="2"/>
        <v>0</v>
      </c>
    </row>
    <row r="10" spans="1:12" s="143" customFormat="1" ht="40" customHeight="1">
      <c r="A10" s="182" t="s">
        <v>37</v>
      </c>
      <c r="B10" s="185">
        <v>5293</v>
      </c>
      <c r="C10" s="183">
        <v>1700</v>
      </c>
      <c r="D10" s="183">
        <v>3593</v>
      </c>
      <c r="E10" s="183">
        <v>0</v>
      </c>
      <c r="F10" s="183">
        <v>0</v>
      </c>
      <c r="G10" s="183">
        <v>0</v>
      </c>
      <c r="H10" s="183">
        <v>0</v>
      </c>
      <c r="I10" s="183">
        <v>0</v>
      </c>
      <c r="J10" s="184">
        <v>0</v>
      </c>
    </row>
    <row r="11" spans="1:12" s="143" customFormat="1" ht="40" customHeight="1">
      <c r="A11" s="83" t="s">
        <v>38</v>
      </c>
      <c r="B11" s="185">
        <v>716</v>
      </c>
      <c r="C11" s="185">
        <v>297</v>
      </c>
      <c r="D11" s="185">
        <v>0</v>
      </c>
      <c r="E11" s="185">
        <v>0</v>
      </c>
      <c r="F11" s="185">
        <v>419</v>
      </c>
      <c r="G11" s="185">
        <v>0</v>
      </c>
      <c r="H11" s="185">
        <v>0</v>
      </c>
      <c r="I11" s="185">
        <v>0</v>
      </c>
      <c r="J11" s="186">
        <v>0</v>
      </c>
    </row>
    <row r="12" spans="1:12" s="143" customFormat="1" ht="40" customHeight="1">
      <c r="A12" s="83" t="s">
        <v>39</v>
      </c>
      <c r="B12" s="185">
        <v>459</v>
      </c>
      <c r="C12" s="185">
        <v>171</v>
      </c>
      <c r="D12" s="185">
        <v>0</v>
      </c>
      <c r="E12" s="185">
        <v>0</v>
      </c>
      <c r="F12" s="185">
        <v>288</v>
      </c>
      <c r="G12" s="185">
        <v>0</v>
      </c>
      <c r="H12" s="185">
        <v>0</v>
      </c>
      <c r="I12" s="185">
        <v>0</v>
      </c>
      <c r="J12" s="186">
        <v>0</v>
      </c>
    </row>
    <row r="13" spans="1:12" s="143" customFormat="1" ht="40" customHeight="1">
      <c r="A13" s="83" t="s">
        <v>40</v>
      </c>
      <c r="B13" s="185">
        <v>424</v>
      </c>
      <c r="C13" s="185">
        <v>68</v>
      </c>
      <c r="D13" s="185">
        <v>263</v>
      </c>
      <c r="E13" s="185">
        <v>0</v>
      </c>
      <c r="F13" s="185">
        <v>93</v>
      </c>
      <c r="G13" s="185">
        <v>0</v>
      </c>
      <c r="H13" s="185">
        <v>0</v>
      </c>
      <c r="I13" s="185">
        <v>0</v>
      </c>
      <c r="J13" s="186">
        <v>0</v>
      </c>
    </row>
    <row r="14" spans="1:12" s="143" customFormat="1" ht="40" customHeight="1">
      <c r="A14" s="83" t="s">
        <v>41</v>
      </c>
      <c r="B14" s="185">
        <v>1837</v>
      </c>
      <c r="C14" s="185">
        <v>410</v>
      </c>
      <c r="D14" s="185">
        <v>0</v>
      </c>
      <c r="E14" s="185">
        <v>2</v>
      </c>
      <c r="F14" s="185">
        <v>1425</v>
      </c>
      <c r="G14" s="185">
        <v>0</v>
      </c>
      <c r="H14" s="185">
        <v>0</v>
      </c>
      <c r="I14" s="185">
        <v>0</v>
      </c>
      <c r="J14" s="186">
        <v>0</v>
      </c>
    </row>
    <row r="15" spans="1:12" s="143" customFormat="1" ht="40" customHeight="1">
      <c r="A15" s="83" t="s">
        <v>42</v>
      </c>
      <c r="B15" s="185">
        <v>399</v>
      </c>
      <c r="C15" s="185">
        <v>271</v>
      </c>
      <c r="D15" s="185">
        <v>0</v>
      </c>
      <c r="E15" s="185">
        <v>0</v>
      </c>
      <c r="F15" s="185">
        <v>128</v>
      </c>
      <c r="G15" s="185">
        <v>0</v>
      </c>
      <c r="H15" s="185">
        <v>0</v>
      </c>
      <c r="I15" s="185">
        <v>0</v>
      </c>
      <c r="J15" s="186">
        <v>0</v>
      </c>
    </row>
    <row r="16" spans="1:12" s="143" customFormat="1" ht="40" customHeight="1">
      <c r="A16" s="83" t="s">
        <v>43</v>
      </c>
      <c r="B16" s="185">
        <v>94</v>
      </c>
      <c r="C16" s="185">
        <v>94</v>
      </c>
      <c r="D16" s="185">
        <v>0</v>
      </c>
      <c r="E16" s="185">
        <v>0</v>
      </c>
      <c r="F16" s="185">
        <v>0</v>
      </c>
      <c r="G16" s="185">
        <v>0</v>
      </c>
      <c r="H16" s="185">
        <v>0</v>
      </c>
      <c r="I16" s="185">
        <v>0</v>
      </c>
      <c r="J16" s="186">
        <v>0</v>
      </c>
    </row>
    <row r="17" spans="1:10" s="143" customFormat="1" ht="40" customHeight="1">
      <c r="A17" s="83" t="s">
        <v>44</v>
      </c>
      <c r="B17" s="185">
        <v>311</v>
      </c>
      <c r="C17" s="185">
        <v>81</v>
      </c>
      <c r="D17" s="185">
        <v>0</v>
      </c>
      <c r="E17" s="185">
        <v>0</v>
      </c>
      <c r="F17" s="185">
        <v>230</v>
      </c>
      <c r="G17" s="185">
        <v>0</v>
      </c>
      <c r="H17" s="185">
        <v>0</v>
      </c>
      <c r="I17" s="185">
        <v>0</v>
      </c>
      <c r="J17" s="186">
        <v>0</v>
      </c>
    </row>
    <row r="18" spans="1:10" s="143" customFormat="1" ht="40" customHeight="1">
      <c r="A18" s="83" t="s">
        <v>45</v>
      </c>
      <c r="B18" s="185">
        <v>531</v>
      </c>
      <c r="C18" s="185">
        <v>195</v>
      </c>
      <c r="D18" s="185">
        <v>0</v>
      </c>
      <c r="E18" s="185">
        <v>0</v>
      </c>
      <c r="F18" s="185">
        <v>336</v>
      </c>
      <c r="G18" s="185">
        <v>0</v>
      </c>
      <c r="H18" s="185">
        <v>0</v>
      </c>
      <c r="I18" s="185">
        <v>0</v>
      </c>
      <c r="J18" s="186">
        <v>0</v>
      </c>
    </row>
    <row r="19" spans="1:10" s="143" customFormat="1" ht="40" customHeight="1">
      <c r="A19" s="83" t="s">
        <v>46</v>
      </c>
      <c r="B19" s="185">
        <v>76</v>
      </c>
      <c r="C19" s="185">
        <v>76</v>
      </c>
      <c r="D19" s="185">
        <v>0</v>
      </c>
      <c r="E19" s="185">
        <v>0</v>
      </c>
      <c r="F19" s="185">
        <v>0</v>
      </c>
      <c r="G19" s="185">
        <v>0</v>
      </c>
      <c r="H19" s="185">
        <v>0</v>
      </c>
      <c r="I19" s="185">
        <v>0</v>
      </c>
      <c r="J19" s="186">
        <v>0</v>
      </c>
    </row>
    <row r="20" spans="1:10" s="143" customFormat="1" ht="40" customHeight="1">
      <c r="A20" s="83" t="s">
        <v>47</v>
      </c>
      <c r="B20" s="185">
        <v>103</v>
      </c>
      <c r="C20" s="185">
        <v>72</v>
      </c>
      <c r="D20" s="185">
        <v>0</v>
      </c>
      <c r="E20" s="185">
        <v>0</v>
      </c>
      <c r="F20" s="185">
        <v>31</v>
      </c>
      <c r="G20" s="185">
        <v>0</v>
      </c>
      <c r="H20" s="185">
        <v>0</v>
      </c>
      <c r="I20" s="185">
        <v>0</v>
      </c>
      <c r="J20" s="186">
        <v>0</v>
      </c>
    </row>
    <row r="21" spans="1:10" s="143" customFormat="1" ht="40" customHeight="1">
      <c r="A21" s="79" t="s">
        <v>49</v>
      </c>
      <c r="B21" s="189">
        <v>24</v>
      </c>
      <c r="C21" s="190">
        <v>4</v>
      </c>
      <c r="D21" s="190">
        <v>0</v>
      </c>
      <c r="E21" s="190">
        <v>0</v>
      </c>
      <c r="F21" s="190">
        <v>20</v>
      </c>
      <c r="G21" s="190">
        <v>0</v>
      </c>
      <c r="H21" s="190">
        <v>0</v>
      </c>
      <c r="I21" s="190">
        <v>0</v>
      </c>
      <c r="J21" s="191">
        <v>0</v>
      </c>
    </row>
    <row r="22" spans="1:10" s="143" customFormat="1" ht="40" customHeight="1">
      <c r="A22" s="79" t="s">
        <v>50</v>
      </c>
      <c r="B22" s="189">
        <v>4</v>
      </c>
      <c r="C22" s="190">
        <v>4</v>
      </c>
      <c r="D22" s="190">
        <v>0</v>
      </c>
      <c r="E22" s="190">
        <v>0</v>
      </c>
      <c r="F22" s="190">
        <v>0</v>
      </c>
      <c r="G22" s="190">
        <v>0</v>
      </c>
      <c r="H22" s="190">
        <v>0</v>
      </c>
      <c r="I22" s="190">
        <v>0</v>
      </c>
      <c r="J22" s="191">
        <v>0</v>
      </c>
    </row>
    <row r="23" spans="1:10" s="143" customFormat="1" ht="40" customHeight="1">
      <c r="A23" s="83" t="s">
        <v>51</v>
      </c>
      <c r="B23" s="185">
        <v>211</v>
      </c>
      <c r="C23" s="185">
        <v>101</v>
      </c>
      <c r="D23" s="185">
        <v>0</v>
      </c>
      <c r="E23" s="185">
        <v>0</v>
      </c>
      <c r="F23" s="185">
        <v>110</v>
      </c>
      <c r="G23" s="185">
        <v>0</v>
      </c>
      <c r="H23" s="185">
        <v>0</v>
      </c>
      <c r="I23" s="185">
        <v>0</v>
      </c>
      <c r="J23" s="186">
        <v>0</v>
      </c>
    </row>
    <row r="24" spans="1:10" s="143" customFormat="1" ht="40" customHeight="1">
      <c r="A24" s="83" t="s">
        <v>52</v>
      </c>
      <c r="B24" s="185">
        <v>31</v>
      </c>
      <c r="C24" s="185">
        <v>31</v>
      </c>
      <c r="D24" s="185">
        <v>0</v>
      </c>
      <c r="E24" s="185">
        <v>0</v>
      </c>
      <c r="F24" s="185">
        <v>0</v>
      </c>
      <c r="G24" s="185">
        <v>0</v>
      </c>
      <c r="H24" s="185">
        <v>0</v>
      </c>
      <c r="I24" s="185">
        <v>0</v>
      </c>
      <c r="J24" s="186">
        <v>0</v>
      </c>
    </row>
    <row r="25" spans="1:10" s="143" customFormat="1" ht="40" customHeight="1">
      <c r="A25" s="79" t="s">
        <v>53</v>
      </c>
      <c r="B25" s="190">
        <v>24</v>
      </c>
      <c r="C25" s="190">
        <v>24</v>
      </c>
      <c r="D25" s="190">
        <v>0</v>
      </c>
      <c r="E25" s="190">
        <v>0</v>
      </c>
      <c r="F25" s="190">
        <v>0</v>
      </c>
      <c r="G25" s="190">
        <v>0</v>
      </c>
      <c r="H25" s="190">
        <v>0</v>
      </c>
      <c r="I25" s="190">
        <v>0</v>
      </c>
      <c r="J25" s="191">
        <v>0</v>
      </c>
    </row>
    <row r="26" spans="1:10" s="143" customFormat="1" ht="40" customHeight="1">
      <c r="A26" s="79" t="s">
        <v>54</v>
      </c>
      <c r="B26" s="190">
        <v>11</v>
      </c>
      <c r="C26" s="190">
        <v>11</v>
      </c>
      <c r="D26" s="190">
        <v>0</v>
      </c>
      <c r="E26" s="190">
        <v>0</v>
      </c>
      <c r="F26" s="190">
        <v>0</v>
      </c>
      <c r="G26" s="190">
        <v>0</v>
      </c>
      <c r="H26" s="190">
        <v>0</v>
      </c>
      <c r="I26" s="190">
        <v>0</v>
      </c>
      <c r="J26" s="191">
        <v>0</v>
      </c>
    </row>
    <row r="27" spans="1:10" s="143" customFormat="1" ht="40" customHeight="1">
      <c r="A27" s="83" t="s">
        <v>55</v>
      </c>
      <c r="B27" s="185">
        <v>14</v>
      </c>
      <c r="C27" s="185">
        <v>5</v>
      </c>
      <c r="D27" s="185">
        <v>0</v>
      </c>
      <c r="E27" s="185">
        <v>0</v>
      </c>
      <c r="F27" s="185">
        <v>9</v>
      </c>
      <c r="G27" s="185">
        <v>0</v>
      </c>
      <c r="H27" s="185">
        <v>0</v>
      </c>
      <c r="I27" s="185">
        <v>0</v>
      </c>
      <c r="J27" s="186">
        <v>0</v>
      </c>
    </row>
    <row r="28" spans="1:10" s="143" customFormat="1" ht="40" customHeight="1">
      <c r="A28" s="83" t="s">
        <v>56</v>
      </c>
      <c r="B28" s="185">
        <v>22</v>
      </c>
      <c r="C28" s="185">
        <v>13</v>
      </c>
      <c r="D28" s="185">
        <v>0</v>
      </c>
      <c r="E28" s="185">
        <v>0</v>
      </c>
      <c r="F28" s="185">
        <v>9</v>
      </c>
      <c r="G28" s="185">
        <v>0</v>
      </c>
      <c r="H28" s="185">
        <v>0</v>
      </c>
      <c r="I28" s="185">
        <v>0</v>
      </c>
      <c r="J28" s="186">
        <v>0</v>
      </c>
    </row>
    <row r="29" spans="1:10" s="143" customFormat="1" ht="40" customHeight="1" thickBot="1">
      <c r="A29" s="192" t="s">
        <v>57</v>
      </c>
      <c r="B29" s="193">
        <v>81</v>
      </c>
      <c r="C29" s="194">
        <v>31</v>
      </c>
      <c r="D29" s="194">
        <v>0</v>
      </c>
      <c r="E29" s="194">
        <v>0</v>
      </c>
      <c r="F29" s="194">
        <v>50</v>
      </c>
      <c r="G29" s="194">
        <v>0</v>
      </c>
      <c r="H29" s="194">
        <v>0</v>
      </c>
      <c r="I29" s="194">
        <v>0</v>
      </c>
      <c r="J29" s="195">
        <v>0</v>
      </c>
    </row>
    <row r="30" spans="1:10" s="143" customFormat="1" ht="40" customHeight="1" thickTop="1">
      <c r="A30" s="83" t="s">
        <v>58</v>
      </c>
      <c r="B30" s="185">
        <f t="shared" ref="B30:I30" si="3">B18</f>
        <v>531</v>
      </c>
      <c r="C30" s="185">
        <f t="shared" si="3"/>
        <v>195</v>
      </c>
      <c r="D30" s="185">
        <f t="shared" si="3"/>
        <v>0</v>
      </c>
      <c r="E30" s="185">
        <f t="shared" si="3"/>
        <v>0</v>
      </c>
      <c r="F30" s="185">
        <f t="shared" si="3"/>
        <v>336</v>
      </c>
      <c r="G30" s="185">
        <f t="shared" si="3"/>
        <v>0</v>
      </c>
      <c r="H30" s="185">
        <f>H18</f>
        <v>0</v>
      </c>
      <c r="I30" s="185">
        <f t="shared" si="3"/>
        <v>0</v>
      </c>
      <c r="J30" s="186">
        <f>J18</f>
        <v>0</v>
      </c>
    </row>
    <row r="31" spans="1:10" s="143" customFormat="1" ht="40" customHeight="1">
      <c r="A31" s="83" t="s">
        <v>59</v>
      </c>
      <c r="B31" s="185">
        <f t="shared" ref="B31:J31" si="4">B14+B15</f>
        <v>2236</v>
      </c>
      <c r="C31" s="185">
        <f t="shared" si="4"/>
        <v>681</v>
      </c>
      <c r="D31" s="185">
        <f t="shared" si="4"/>
        <v>0</v>
      </c>
      <c r="E31" s="185">
        <f t="shared" si="4"/>
        <v>2</v>
      </c>
      <c r="F31" s="185">
        <f t="shared" si="4"/>
        <v>1553</v>
      </c>
      <c r="G31" s="185">
        <f t="shared" si="4"/>
        <v>0</v>
      </c>
      <c r="H31" s="185">
        <f t="shared" si="4"/>
        <v>0</v>
      </c>
      <c r="I31" s="185">
        <f t="shared" si="4"/>
        <v>0</v>
      </c>
      <c r="J31" s="186">
        <f t="shared" si="4"/>
        <v>0</v>
      </c>
    </row>
    <row r="32" spans="1:10" s="143" customFormat="1" ht="40" customHeight="1">
      <c r="A32" s="83" t="s">
        <v>12</v>
      </c>
      <c r="B32" s="185">
        <f t="shared" ref="B32:J32" si="5">B11+B21</f>
        <v>740</v>
      </c>
      <c r="C32" s="185">
        <f t="shared" si="5"/>
        <v>301</v>
      </c>
      <c r="D32" s="185">
        <f t="shared" si="5"/>
        <v>0</v>
      </c>
      <c r="E32" s="185">
        <f t="shared" si="5"/>
        <v>0</v>
      </c>
      <c r="F32" s="185">
        <f t="shared" si="5"/>
        <v>439</v>
      </c>
      <c r="G32" s="185">
        <f t="shared" si="5"/>
        <v>0</v>
      </c>
      <c r="H32" s="185">
        <f t="shared" si="5"/>
        <v>0</v>
      </c>
      <c r="I32" s="185">
        <f t="shared" si="5"/>
        <v>0</v>
      </c>
      <c r="J32" s="186">
        <f t="shared" si="5"/>
        <v>0</v>
      </c>
    </row>
    <row r="33" spans="1:12" s="143" customFormat="1" ht="40" customHeight="1">
      <c r="A33" s="83" t="s">
        <v>60</v>
      </c>
      <c r="B33" s="185">
        <f t="shared" ref="B33:J33" si="6">B10+B17+B20+B22+B23+B24</f>
        <v>5953</v>
      </c>
      <c r="C33" s="185">
        <f t="shared" si="6"/>
        <v>1989</v>
      </c>
      <c r="D33" s="185">
        <f t="shared" si="6"/>
        <v>3593</v>
      </c>
      <c r="E33" s="185">
        <f t="shared" si="6"/>
        <v>0</v>
      </c>
      <c r="F33" s="185">
        <f t="shared" si="6"/>
        <v>371</v>
      </c>
      <c r="G33" s="185">
        <f t="shared" si="6"/>
        <v>0</v>
      </c>
      <c r="H33" s="185">
        <f t="shared" si="6"/>
        <v>0</v>
      </c>
      <c r="I33" s="185">
        <f t="shared" si="6"/>
        <v>0</v>
      </c>
      <c r="J33" s="186">
        <f t="shared" si="6"/>
        <v>0</v>
      </c>
    </row>
    <row r="34" spans="1:12" s="143" customFormat="1" ht="40" customHeight="1">
      <c r="A34" s="83" t="s">
        <v>61</v>
      </c>
      <c r="B34" s="185">
        <f t="shared" ref="B34:J34" si="7">B13+B16+B19+B25+B26</f>
        <v>629</v>
      </c>
      <c r="C34" s="185">
        <f t="shared" si="7"/>
        <v>273</v>
      </c>
      <c r="D34" s="185">
        <f t="shared" si="7"/>
        <v>263</v>
      </c>
      <c r="E34" s="185">
        <f t="shared" si="7"/>
        <v>0</v>
      </c>
      <c r="F34" s="185">
        <f t="shared" si="7"/>
        <v>93</v>
      </c>
      <c r="G34" s="185">
        <f t="shared" si="7"/>
        <v>0</v>
      </c>
      <c r="H34" s="185">
        <f t="shared" si="7"/>
        <v>0</v>
      </c>
      <c r="I34" s="185">
        <f t="shared" si="7"/>
        <v>0</v>
      </c>
      <c r="J34" s="186">
        <f t="shared" si="7"/>
        <v>0</v>
      </c>
    </row>
    <row r="35" spans="1:12" s="143" customFormat="1" ht="40" customHeight="1">
      <c r="A35" s="84" t="s">
        <v>62</v>
      </c>
      <c r="B35" s="187">
        <f t="shared" ref="B35:J35" si="8">B12+B27+B28+B29</f>
        <v>576</v>
      </c>
      <c r="C35" s="187">
        <f t="shared" si="8"/>
        <v>220</v>
      </c>
      <c r="D35" s="187">
        <f t="shared" si="8"/>
        <v>0</v>
      </c>
      <c r="E35" s="187">
        <f t="shared" si="8"/>
        <v>0</v>
      </c>
      <c r="F35" s="187">
        <f t="shared" si="8"/>
        <v>356</v>
      </c>
      <c r="G35" s="187">
        <f t="shared" si="8"/>
        <v>0</v>
      </c>
      <c r="H35" s="187">
        <f t="shared" si="8"/>
        <v>0</v>
      </c>
      <c r="I35" s="187">
        <f t="shared" si="8"/>
        <v>0</v>
      </c>
      <c r="J35" s="188">
        <f t="shared" si="8"/>
        <v>0</v>
      </c>
    </row>
    <row r="36" spans="1:12">
      <c r="K36" s="197"/>
      <c r="L36" s="197"/>
    </row>
    <row r="37" spans="1:12">
      <c r="K37" s="178"/>
      <c r="L37" s="178"/>
    </row>
    <row r="39" spans="1:12">
      <c r="K39" s="181"/>
      <c r="L39" s="181"/>
    </row>
    <row r="40" spans="1:12">
      <c r="K40" s="178"/>
      <c r="L40" s="178"/>
    </row>
    <row r="49" spans="1:13">
      <c r="A49" s="41"/>
      <c r="M49" s="41"/>
    </row>
  </sheetData>
  <mergeCells count="10">
    <mergeCell ref="A4:A6"/>
    <mergeCell ref="B4:F4"/>
    <mergeCell ref="G4:J4"/>
    <mergeCell ref="B5:B6"/>
    <mergeCell ref="C5:C6"/>
    <mergeCell ref="D5:D6"/>
    <mergeCell ref="E5:E6"/>
    <mergeCell ref="F5:F6"/>
    <mergeCell ref="G5:G6"/>
    <mergeCell ref="I5:I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58" orientation="portrait" horizontalDpi="300" verticalDpi="300" r:id="rId1"/>
  <headerFooter alignWithMargins="0"/>
  <colBreaks count="2" manualBreakCount="2">
    <brk id="10" max="1048575" man="1"/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0705F-AF88-410A-BCC1-22D1BA9A833D}">
  <sheetPr>
    <tabColor theme="3" tint="0.749992370372631"/>
    <pageSetUpPr fitToPage="1"/>
  </sheetPr>
  <dimension ref="A1:F37"/>
  <sheetViews>
    <sheetView view="pageBreakPreview" zoomScale="70" zoomScaleNormal="75" zoomScaleSheetLayoutView="70" workbookViewId="0">
      <selection activeCell="A4" sqref="A4:A6"/>
    </sheetView>
  </sheetViews>
  <sheetFormatPr defaultRowHeight="13"/>
  <cols>
    <col min="1" max="1" width="17.7265625" customWidth="1"/>
    <col min="2" max="6" width="27.08984375" customWidth="1"/>
  </cols>
  <sheetData>
    <row r="1" spans="1:6" ht="24" customHeight="1">
      <c r="A1" s="198" t="s">
        <v>124</v>
      </c>
      <c r="B1" s="43"/>
      <c r="C1" s="43"/>
      <c r="D1" s="43"/>
      <c r="E1" s="47"/>
      <c r="F1" s="4" t="s">
        <v>1</v>
      </c>
    </row>
    <row r="2" spans="1:6" ht="21" hidden="1" customHeight="1">
      <c r="A2" s="175"/>
      <c r="B2" s="43"/>
      <c r="C2" s="43"/>
      <c r="D2" s="43"/>
      <c r="E2" s="43"/>
      <c r="F2" s="43"/>
    </row>
    <row r="3" spans="1:6" ht="21" hidden="1" customHeight="1">
      <c r="A3" s="175"/>
      <c r="B3" s="43"/>
      <c r="C3" s="43"/>
      <c r="D3" s="43"/>
      <c r="E3" s="43"/>
      <c r="F3" s="43"/>
    </row>
    <row r="4" spans="1:6" ht="20.149999999999999" customHeight="1">
      <c r="A4" s="199" t="s">
        <v>26</v>
      </c>
      <c r="B4" s="200" t="s">
        <v>115</v>
      </c>
      <c r="C4" s="201"/>
      <c r="D4" s="201"/>
      <c r="E4" s="201"/>
      <c r="F4" s="202"/>
    </row>
    <row r="5" spans="1:6" ht="20.149999999999999" customHeight="1">
      <c r="A5" s="203"/>
      <c r="B5" s="204" t="s">
        <v>70</v>
      </c>
      <c r="C5" s="204" t="s">
        <v>117</v>
      </c>
      <c r="D5" s="205" t="s">
        <v>118</v>
      </c>
      <c r="E5" s="206" t="s">
        <v>119</v>
      </c>
      <c r="F5" s="206" t="s">
        <v>125</v>
      </c>
    </row>
    <row r="6" spans="1:6" ht="20.149999999999999" customHeight="1">
      <c r="A6" s="207"/>
      <c r="B6" s="208"/>
      <c r="C6" s="208"/>
      <c r="D6" s="209"/>
      <c r="E6" s="210"/>
      <c r="F6" s="210"/>
    </row>
    <row r="7" spans="1:6" s="143" customFormat="1" ht="40" customHeight="1">
      <c r="A7" s="157" t="s">
        <v>8</v>
      </c>
      <c r="B7" s="211">
        <f>SUM(B8:B9)</f>
        <v>12568</v>
      </c>
      <c r="C7" s="158">
        <f t="shared" ref="C7:F7" si="0">SUM(C8:C9)</f>
        <v>8</v>
      </c>
      <c r="D7" s="158">
        <f t="shared" si="0"/>
        <v>12402</v>
      </c>
      <c r="E7" s="158">
        <f t="shared" si="0"/>
        <v>0</v>
      </c>
      <c r="F7" s="159">
        <f t="shared" si="0"/>
        <v>158</v>
      </c>
    </row>
    <row r="8" spans="1:6" s="143" customFormat="1" ht="40" customHeight="1">
      <c r="A8" s="160" t="s">
        <v>35</v>
      </c>
      <c r="B8" s="212">
        <f>SUM(B10:B20)</f>
        <v>11314</v>
      </c>
      <c r="C8" s="161">
        <f t="shared" ref="C8:F8" si="1">SUM(C10:C20)</f>
        <v>8</v>
      </c>
      <c r="D8" s="161">
        <f t="shared" si="1"/>
        <v>11177</v>
      </c>
      <c r="E8" s="161">
        <f t="shared" si="1"/>
        <v>0</v>
      </c>
      <c r="F8" s="162">
        <f t="shared" si="1"/>
        <v>129</v>
      </c>
    </row>
    <row r="9" spans="1:6" s="143" customFormat="1" ht="40" customHeight="1">
      <c r="A9" s="163" t="s">
        <v>36</v>
      </c>
      <c r="B9" s="213">
        <f>SUM(B21:B29)</f>
        <v>1254</v>
      </c>
      <c r="C9" s="164">
        <f t="shared" ref="C9:F9" si="2">SUM(C21:C29)</f>
        <v>0</v>
      </c>
      <c r="D9" s="164">
        <f t="shared" si="2"/>
        <v>1225</v>
      </c>
      <c r="E9" s="164">
        <f t="shared" si="2"/>
        <v>0</v>
      </c>
      <c r="F9" s="165">
        <f t="shared" si="2"/>
        <v>29</v>
      </c>
    </row>
    <row r="10" spans="1:6" s="143" customFormat="1" ht="40" customHeight="1">
      <c r="A10" s="157" t="s">
        <v>37</v>
      </c>
      <c r="B10" s="158">
        <v>2890</v>
      </c>
      <c r="C10" s="158">
        <v>0</v>
      </c>
      <c r="D10" s="158">
        <v>2839</v>
      </c>
      <c r="E10" s="158">
        <v>0</v>
      </c>
      <c r="F10" s="159">
        <v>51</v>
      </c>
    </row>
    <row r="11" spans="1:6" s="143" customFormat="1" ht="40" customHeight="1">
      <c r="A11" s="160" t="s">
        <v>38</v>
      </c>
      <c r="B11" s="161">
        <v>1625</v>
      </c>
      <c r="C11" s="161">
        <v>0</v>
      </c>
      <c r="D11" s="161">
        <v>1625</v>
      </c>
      <c r="E11" s="161">
        <v>0</v>
      </c>
      <c r="F11" s="162">
        <v>0</v>
      </c>
    </row>
    <row r="12" spans="1:6" s="143" customFormat="1" ht="40" customHeight="1">
      <c r="A12" s="160" t="s">
        <v>39</v>
      </c>
      <c r="B12" s="161">
        <v>953</v>
      </c>
      <c r="C12" s="161">
        <v>0</v>
      </c>
      <c r="D12" s="161">
        <v>953</v>
      </c>
      <c r="E12" s="161">
        <v>0</v>
      </c>
      <c r="F12" s="162">
        <v>0</v>
      </c>
    </row>
    <row r="13" spans="1:6" s="143" customFormat="1" ht="40" customHeight="1">
      <c r="A13" s="160" t="s">
        <v>40</v>
      </c>
      <c r="B13" s="161">
        <v>0</v>
      </c>
      <c r="C13" s="161">
        <v>0</v>
      </c>
      <c r="D13" s="161">
        <v>0</v>
      </c>
      <c r="E13" s="161">
        <v>0</v>
      </c>
      <c r="F13" s="162">
        <v>0</v>
      </c>
    </row>
    <row r="14" spans="1:6" s="143" customFormat="1" ht="40" customHeight="1">
      <c r="A14" s="160" t="s">
        <v>41</v>
      </c>
      <c r="B14" s="161">
        <v>1693</v>
      </c>
      <c r="C14" s="161">
        <v>0</v>
      </c>
      <c r="D14" s="161">
        <v>1693</v>
      </c>
      <c r="E14" s="161">
        <v>0</v>
      </c>
      <c r="F14" s="162">
        <v>0</v>
      </c>
    </row>
    <row r="15" spans="1:6" s="143" customFormat="1" ht="40" customHeight="1">
      <c r="A15" s="160" t="s">
        <v>42</v>
      </c>
      <c r="B15" s="161">
        <v>1310</v>
      </c>
      <c r="C15" s="161">
        <v>0</v>
      </c>
      <c r="D15" s="161">
        <v>1310</v>
      </c>
      <c r="E15" s="161">
        <v>0</v>
      </c>
      <c r="F15" s="162">
        <v>0</v>
      </c>
    </row>
    <row r="16" spans="1:6" s="143" customFormat="1" ht="40" customHeight="1">
      <c r="A16" s="160" t="s">
        <v>43</v>
      </c>
      <c r="B16" s="161">
        <v>433</v>
      </c>
      <c r="C16" s="161">
        <v>0</v>
      </c>
      <c r="D16" s="161">
        <v>433</v>
      </c>
      <c r="E16" s="161">
        <v>0</v>
      </c>
      <c r="F16" s="162">
        <v>0</v>
      </c>
    </row>
    <row r="17" spans="1:6" s="143" customFormat="1" ht="40" customHeight="1">
      <c r="A17" s="160" t="s">
        <v>44</v>
      </c>
      <c r="B17" s="161">
        <v>591</v>
      </c>
      <c r="C17" s="161">
        <v>8</v>
      </c>
      <c r="D17" s="161">
        <v>505</v>
      </c>
      <c r="E17" s="161">
        <v>0</v>
      </c>
      <c r="F17" s="162">
        <v>78</v>
      </c>
    </row>
    <row r="18" spans="1:6" s="143" customFormat="1" ht="40" customHeight="1">
      <c r="A18" s="160" t="s">
        <v>45</v>
      </c>
      <c r="B18" s="161">
        <v>984</v>
      </c>
      <c r="C18" s="161">
        <v>0</v>
      </c>
      <c r="D18" s="161">
        <v>984</v>
      </c>
      <c r="E18" s="161">
        <v>0</v>
      </c>
      <c r="F18" s="162">
        <v>0</v>
      </c>
    </row>
    <row r="19" spans="1:6" s="143" customFormat="1" ht="40" customHeight="1">
      <c r="A19" s="160" t="s">
        <v>46</v>
      </c>
      <c r="B19" s="161">
        <v>345</v>
      </c>
      <c r="C19" s="161">
        <v>0</v>
      </c>
      <c r="D19" s="161">
        <v>345</v>
      </c>
      <c r="E19" s="161">
        <v>0</v>
      </c>
      <c r="F19" s="162">
        <v>0</v>
      </c>
    </row>
    <row r="20" spans="1:6" s="143" customFormat="1" ht="40" customHeight="1">
      <c r="A20" s="160" t="s">
        <v>47</v>
      </c>
      <c r="B20" s="161">
        <v>490</v>
      </c>
      <c r="C20" s="161">
        <v>0</v>
      </c>
      <c r="D20" s="161">
        <v>490</v>
      </c>
      <c r="E20" s="161">
        <v>0</v>
      </c>
      <c r="F20" s="162">
        <v>0</v>
      </c>
    </row>
    <row r="21" spans="1:6" s="143" customFormat="1" ht="40" customHeight="1">
      <c r="A21" s="166" t="s">
        <v>49</v>
      </c>
      <c r="B21" s="168">
        <v>29</v>
      </c>
      <c r="C21" s="168">
        <v>0</v>
      </c>
      <c r="D21" s="168">
        <v>29</v>
      </c>
      <c r="E21" s="168">
        <v>0</v>
      </c>
      <c r="F21" s="169">
        <v>0</v>
      </c>
    </row>
    <row r="22" spans="1:6" s="143" customFormat="1" ht="40" customHeight="1">
      <c r="A22" s="166" t="s">
        <v>50</v>
      </c>
      <c r="B22" s="168">
        <v>85</v>
      </c>
      <c r="C22" s="168">
        <v>0</v>
      </c>
      <c r="D22" s="168">
        <v>56</v>
      </c>
      <c r="E22" s="168">
        <v>0</v>
      </c>
      <c r="F22" s="169">
        <v>29</v>
      </c>
    </row>
    <row r="23" spans="1:6" s="143" customFormat="1" ht="40" customHeight="1">
      <c r="A23" s="160" t="s">
        <v>51</v>
      </c>
      <c r="B23" s="161">
        <v>382</v>
      </c>
      <c r="C23" s="161">
        <v>0</v>
      </c>
      <c r="D23" s="161">
        <v>382</v>
      </c>
      <c r="E23" s="161">
        <v>0</v>
      </c>
      <c r="F23" s="162">
        <v>0</v>
      </c>
    </row>
    <row r="24" spans="1:6" s="143" customFormat="1" ht="40" customHeight="1">
      <c r="A24" s="160" t="s">
        <v>52</v>
      </c>
      <c r="B24" s="161">
        <v>208</v>
      </c>
      <c r="C24" s="161">
        <v>0</v>
      </c>
      <c r="D24" s="161">
        <v>208</v>
      </c>
      <c r="E24" s="161">
        <v>0</v>
      </c>
      <c r="F24" s="162">
        <v>0</v>
      </c>
    </row>
    <row r="25" spans="1:6" s="143" customFormat="1" ht="40" customHeight="1">
      <c r="A25" s="166" t="s">
        <v>53</v>
      </c>
      <c r="B25" s="168">
        <v>147</v>
      </c>
      <c r="C25" s="168">
        <v>0</v>
      </c>
      <c r="D25" s="168">
        <v>147</v>
      </c>
      <c r="E25" s="168">
        <v>0</v>
      </c>
      <c r="F25" s="169">
        <v>0</v>
      </c>
    </row>
    <row r="26" spans="1:6" s="143" customFormat="1" ht="40" customHeight="1">
      <c r="A26" s="166" t="s">
        <v>54</v>
      </c>
      <c r="B26" s="168">
        <v>46</v>
      </c>
      <c r="C26" s="168">
        <v>0</v>
      </c>
      <c r="D26" s="168">
        <v>46</v>
      </c>
      <c r="E26" s="168">
        <v>0</v>
      </c>
      <c r="F26" s="169">
        <v>0</v>
      </c>
    </row>
    <row r="27" spans="1:6" s="143" customFormat="1" ht="40" customHeight="1">
      <c r="A27" s="160" t="s">
        <v>55</v>
      </c>
      <c r="B27" s="161">
        <v>35</v>
      </c>
      <c r="C27" s="161">
        <v>0</v>
      </c>
      <c r="D27" s="161">
        <v>35</v>
      </c>
      <c r="E27" s="161">
        <v>0</v>
      </c>
      <c r="F27" s="162">
        <v>0</v>
      </c>
    </row>
    <row r="28" spans="1:6" s="143" customFormat="1" ht="40" customHeight="1">
      <c r="A28" s="160" t="s">
        <v>56</v>
      </c>
      <c r="B28" s="161">
        <v>118</v>
      </c>
      <c r="C28" s="161">
        <v>0</v>
      </c>
      <c r="D28" s="161">
        <v>118</v>
      </c>
      <c r="E28" s="161">
        <v>0</v>
      </c>
      <c r="F28" s="162">
        <v>0</v>
      </c>
    </row>
    <row r="29" spans="1:6" s="143" customFormat="1" ht="40" customHeight="1" thickBot="1">
      <c r="A29" s="170" t="s">
        <v>57</v>
      </c>
      <c r="B29" s="172">
        <v>204</v>
      </c>
      <c r="C29" s="172">
        <v>0</v>
      </c>
      <c r="D29" s="172">
        <v>204</v>
      </c>
      <c r="E29" s="172">
        <v>0</v>
      </c>
      <c r="F29" s="173">
        <v>0</v>
      </c>
    </row>
    <row r="30" spans="1:6" s="143" customFormat="1" ht="40" customHeight="1" thickTop="1">
      <c r="A30" s="160" t="s">
        <v>58</v>
      </c>
      <c r="B30" s="212">
        <f t="shared" ref="B30:F30" si="3">B18</f>
        <v>984</v>
      </c>
      <c r="C30" s="161">
        <f t="shared" si="3"/>
        <v>0</v>
      </c>
      <c r="D30" s="161">
        <f t="shared" si="3"/>
        <v>984</v>
      </c>
      <c r="E30" s="161">
        <f t="shared" si="3"/>
        <v>0</v>
      </c>
      <c r="F30" s="162">
        <f t="shared" si="3"/>
        <v>0</v>
      </c>
    </row>
    <row r="31" spans="1:6" s="143" customFormat="1" ht="40" customHeight="1">
      <c r="A31" s="160" t="s">
        <v>59</v>
      </c>
      <c r="B31" s="212">
        <f t="shared" ref="B31:F31" si="4">B14+B15</f>
        <v>3003</v>
      </c>
      <c r="C31" s="161">
        <f t="shared" si="4"/>
        <v>0</v>
      </c>
      <c r="D31" s="161">
        <f t="shared" si="4"/>
        <v>3003</v>
      </c>
      <c r="E31" s="161">
        <f t="shared" si="4"/>
        <v>0</v>
      </c>
      <c r="F31" s="162">
        <f t="shared" si="4"/>
        <v>0</v>
      </c>
    </row>
    <row r="32" spans="1:6" s="143" customFormat="1" ht="40" customHeight="1">
      <c r="A32" s="160" t="s">
        <v>12</v>
      </c>
      <c r="B32" s="212">
        <f t="shared" ref="B32:F32" si="5">B11+B21</f>
        <v>1654</v>
      </c>
      <c r="C32" s="161">
        <f t="shared" si="5"/>
        <v>0</v>
      </c>
      <c r="D32" s="161">
        <f t="shared" si="5"/>
        <v>1654</v>
      </c>
      <c r="E32" s="161">
        <f t="shared" si="5"/>
        <v>0</v>
      </c>
      <c r="F32" s="162">
        <f t="shared" si="5"/>
        <v>0</v>
      </c>
    </row>
    <row r="33" spans="1:6" s="143" customFormat="1" ht="40" customHeight="1">
      <c r="A33" s="160" t="s">
        <v>60</v>
      </c>
      <c r="B33" s="212">
        <f t="shared" ref="B33:F33" si="6">B10+B17+B20+B22+B23+B24</f>
        <v>4646</v>
      </c>
      <c r="C33" s="161">
        <f t="shared" si="6"/>
        <v>8</v>
      </c>
      <c r="D33" s="161">
        <f t="shared" si="6"/>
        <v>4480</v>
      </c>
      <c r="E33" s="161">
        <f t="shared" si="6"/>
        <v>0</v>
      </c>
      <c r="F33" s="162">
        <f t="shared" si="6"/>
        <v>158</v>
      </c>
    </row>
    <row r="34" spans="1:6" s="143" customFormat="1" ht="40" customHeight="1">
      <c r="A34" s="160" t="s">
        <v>61</v>
      </c>
      <c r="B34" s="212">
        <f t="shared" ref="B34:F34" si="7">B13+B16+B19+B25+B26</f>
        <v>971</v>
      </c>
      <c r="C34" s="161">
        <f t="shared" si="7"/>
        <v>0</v>
      </c>
      <c r="D34" s="161">
        <f t="shared" si="7"/>
        <v>971</v>
      </c>
      <c r="E34" s="161">
        <f t="shared" si="7"/>
        <v>0</v>
      </c>
      <c r="F34" s="162">
        <f t="shared" si="7"/>
        <v>0</v>
      </c>
    </row>
    <row r="35" spans="1:6" s="143" customFormat="1" ht="40" customHeight="1">
      <c r="A35" s="163" t="s">
        <v>62</v>
      </c>
      <c r="B35" s="213">
        <f t="shared" ref="B35:F35" si="8">B12+B27+B28+B29</f>
        <v>1310</v>
      </c>
      <c r="C35" s="164">
        <f t="shared" si="8"/>
        <v>0</v>
      </c>
      <c r="D35" s="164">
        <f t="shared" si="8"/>
        <v>1310</v>
      </c>
      <c r="E35" s="164">
        <f t="shared" si="8"/>
        <v>0</v>
      </c>
      <c r="F35" s="165">
        <f t="shared" si="8"/>
        <v>0</v>
      </c>
    </row>
    <row r="37" spans="1:6">
      <c r="B37" s="214"/>
    </row>
  </sheetData>
  <mergeCells count="7">
    <mergeCell ref="A4:A6"/>
    <mergeCell ref="B4:F4"/>
    <mergeCell ref="B5:B6"/>
    <mergeCell ref="C5:C6"/>
    <mergeCell ref="D5:D6"/>
    <mergeCell ref="E5:E6"/>
    <mergeCell ref="F5:F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5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6846-B83C-4AD0-9229-81DAF657BB77}">
  <sheetPr>
    <tabColor theme="3" tint="0.749992370372631"/>
    <pageSetUpPr fitToPage="1"/>
  </sheetPr>
  <dimension ref="A1:DH121"/>
  <sheetViews>
    <sheetView view="pageBreakPreview" zoomScale="70" zoomScaleNormal="100" zoomScaleSheetLayoutView="70" workbookViewId="0">
      <selection activeCell="A2" sqref="A2:A6"/>
    </sheetView>
  </sheetViews>
  <sheetFormatPr defaultColWidth="9" defaultRowHeight="19" customHeight="1"/>
  <cols>
    <col min="1" max="1" width="11.7265625" style="129" customWidth="1"/>
    <col min="2" max="9" width="14.6328125" style="5" customWidth="1"/>
    <col min="10" max="10" width="16.6328125" style="5" customWidth="1"/>
    <col min="11" max="19" width="15" style="5" customWidth="1"/>
    <col min="20" max="40" width="16.6328125" style="5" customWidth="1"/>
    <col min="41" max="64" width="15" style="5" customWidth="1"/>
    <col min="65" max="76" width="12.54296875" style="5" customWidth="1"/>
    <col min="77" max="91" width="15" style="5" customWidth="1"/>
    <col min="92" max="108" width="16.6328125" style="5" customWidth="1"/>
    <col min="109" max="110" width="16.453125" style="5" customWidth="1"/>
    <col min="111" max="122" width="16.6328125" style="5" customWidth="1"/>
    <col min="123" max="16384" width="9" style="5"/>
  </cols>
  <sheetData>
    <row r="1" spans="1:112" s="28" customFormat="1" ht="21">
      <c r="A1" s="42" t="s">
        <v>126</v>
      </c>
      <c r="B1" s="215"/>
      <c r="C1" s="215"/>
      <c r="D1" s="215"/>
      <c r="E1" s="215"/>
      <c r="F1" s="215"/>
      <c r="I1" s="4" t="s">
        <v>1</v>
      </c>
      <c r="J1" s="42" t="s">
        <v>127</v>
      </c>
      <c r="K1" s="42"/>
      <c r="L1" s="42"/>
      <c r="M1" s="42"/>
      <c r="N1" s="42"/>
      <c r="O1" s="42"/>
      <c r="P1" s="42"/>
      <c r="Q1" s="4"/>
      <c r="R1" s="4" t="s">
        <v>1</v>
      </c>
      <c r="S1" s="42" t="s">
        <v>127</v>
      </c>
      <c r="T1" s="42"/>
      <c r="U1" s="42"/>
      <c r="V1" s="42"/>
      <c r="AA1" s="4" t="s">
        <v>1</v>
      </c>
      <c r="AB1" s="216" t="s">
        <v>127</v>
      </c>
      <c r="AC1" s="42"/>
      <c r="AD1" s="42"/>
      <c r="AE1" s="42"/>
      <c r="AJ1" s="4" t="s">
        <v>1</v>
      </c>
      <c r="AK1" s="216" t="s">
        <v>127</v>
      </c>
      <c r="AL1" s="42"/>
      <c r="AR1" s="93" t="s">
        <v>1</v>
      </c>
      <c r="AS1" s="93"/>
      <c r="AT1" s="42" t="s">
        <v>127</v>
      </c>
      <c r="AU1" s="42"/>
      <c r="BB1" s="4" t="s">
        <v>1</v>
      </c>
      <c r="BC1" s="42" t="s">
        <v>127</v>
      </c>
      <c r="BD1" s="42"/>
      <c r="BK1" s="4" t="s">
        <v>1</v>
      </c>
      <c r="BL1" s="42" t="s">
        <v>127</v>
      </c>
      <c r="BM1" s="42"/>
      <c r="CH1" s="4" t="s">
        <v>1</v>
      </c>
      <c r="CI1" s="42" t="s">
        <v>127</v>
      </c>
      <c r="CJ1" s="42"/>
      <c r="CU1" s="4" t="s">
        <v>1</v>
      </c>
      <c r="CV1" s="42" t="s">
        <v>127</v>
      </c>
      <c r="CW1" s="42"/>
      <c r="DD1" s="217"/>
      <c r="DH1" s="4" t="s">
        <v>1</v>
      </c>
    </row>
    <row r="2" spans="1:112" s="228" customFormat="1" ht="20.149999999999999" customHeight="1">
      <c r="A2" s="218" t="s">
        <v>26</v>
      </c>
      <c r="B2" s="200" t="s">
        <v>128</v>
      </c>
      <c r="C2" s="201"/>
      <c r="D2" s="201"/>
      <c r="E2" s="201"/>
      <c r="F2" s="201"/>
      <c r="G2" s="201"/>
      <c r="H2" s="201"/>
      <c r="I2" s="202"/>
      <c r="J2" s="199" t="s">
        <v>26</v>
      </c>
      <c r="K2" s="219" t="s">
        <v>129</v>
      </c>
      <c r="L2" s="220"/>
      <c r="M2" s="220"/>
      <c r="N2" s="220"/>
      <c r="O2" s="220"/>
      <c r="P2" s="220"/>
      <c r="Q2" s="220"/>
      <c r="R2" s="221"/>
      <c r="S2" s="206" t="s">
        <v>130</v>
      </c>
      <c r="T2" s="205" t="s">
        <v>131</v>
      </c>
      <c r="U2" s="222"/>
      <c r="V2" s="222"/>
      <c r="W2" s="222"/>
      <c r="X2" s="222"/>
      <c r="Y2" s="222"/>
      <c r="Z2" s="222"/>
      <c r="AA2" s="223"/>
      <c r="AB2" s="204" t="s">
        <v>130</v>
      </c>
      <c r="AC2" s="205" t="s">
        <v>132</v>
      </c>
      <c r="AD2" s="222"/>
      <c r="AE2" s="222"/>
      <c r="AF2" s="222"/>
      <c r="AG2" s="222"/>
      <c r="AH2" s="222"/>
      <c r="AI2" s="222"/>
      <c r="AJ2" s="223"/>
      <c r="AK2" s="199" t="s">
        <v>26</v>
      </c>
      <c r="AL2" s="224" t="s">
        <v>133</v>
      </c>
      <c r="AM2" s="224"/>
      <c r="AN2" s="224"/>
      <c r="AO2" s="224"/>
      <c r="AP2" s="224"/>
      <c r="AQ2" s="224"/>
      <c r="AR2" s="224"/>
      <c r="AS2" s="224"/>
      <c r="AT2" s="199" t="s">
        <v>26</v>
      </c>
      <c r="AU2" s="205" t="s">
        <v>134</v>
      </c>
      <c r="AV2" s="222"/>
      <c r="AW2" s="222"/>
      <c r="AX2" s="222"/>
      <c r="AY2" s="222"/>
      <c r="AZ2" s="222"/>
      <c r="BA2" s="222"/>
      <c r="BB2" s="223"/>
      <c r="BC2" s="199" t="s">
        <v>26</v>
      </c>
      <c r="BD2" s="205" t="s">
        <v>135</v>
      </c>
      <c r="BE2" s="222"/>
      <c r="BF2" s="222"/>
      <c r="BG2" s="222"/>
      <c r="BH2" s="222"/>
      <c r="BI2" s="222"/>
      <c r="BJ2" s="222"/>
      <c r="BK2" s="223"/>
      <c r="BL2" s="199" t="s">
        <v>26</v>
      </c>
      <c r="BM2" s="205" t="s">
        <v>136</v>
      </c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3"/>
      <c r="BY2" s="205" t="s">
        <v>137</v>
      </c>
      <c r="BZ2" s="222"/>
      <c r="CA2" s="222"/>
      <c r="CB2" s="223"/>
      <c r="CC2" s="205" t="s">
        <v>138</v>
      </c>
      <c r="CD2" s="222"/>
      <c r="CE2" s="222"/>
      <c r="CF2" s="222"/>
      <c r="CG2" s="222"/>
      <c r="CH2" s="223"/>
      <c r="CI2" s="199" t="s">
        <v>26</v>
      </c>
      <c r="CJ2" s="205" t="s">
        <v>139</v>
      </c>
      <c r="CK2" s="222"/>
      <c r="CL2" s="222"/>
      <c r="CM2" s="223"/>
      <c r="CN2" s="205" t="s">
        <v>140</v>
      </c>
      <c r="CO2" s="222"/>
      <c r="CP2" s="222"/>
      <c r="CQ2" s="223"/>
      <c r="CR2" s="205" t="s">
        <v>141</v>
      </c>
      <c r="CS2" s="222"/>
      <c r="CT2" s="222"/>
      <c r="CU2" s="223"/>
      <c r="CV2" s="199" t="s">
        <v>26</v>
      </c>
      <c r="CW2" s="225" t="s">
        <v>142</v>
      </c>
      <c r="CX2" s="226"/>
      <c r="CY2" s="226"/>
      <c r="CZ2" s="226"/>
      <c r="DA2" s="226"/>
      <c r="DB2" s="227"/>
      <c r="DC2" s="225" t="s">
        <v>143</v>
      </c>
      <c r="DD2" s="226"/>
      <c r="DE2" s="227"/>
      <c r="DF2" s="225" t="s">
        <v>144</v>
      </c>
      <c r="DG2" s="226"/>
      <c r="DH2" s="227"/>
    </row>
    <row r="3" spans="1:112" s="241" customFormat="1" ht="20.149999999999999" customHeight="1">
      <c r="A3" s="218"/>
      <c r="B3" s="200" t="s">
        <v>145</v>
      </c>
      <c r="C3" s="201"/>
      <c r="D3" s="201"/>
      <c r="E3" s="201"/>
      <c r="F3" s="200" t="s">
        <v>146</v>
      </c>
      <c r="G3" s="201"/>
      <c r="H3" s="201"/>
      <c r="I3" s="202"/>
      <c r="J3" s="203"/>
      <c r="K3" s="219" t="s">
        <v>145</v>
      </c>
      <c r="L3" s="220"/>
      <c r="M3" s="220"/>
      <c r="N3" s="221"/>
      <c r="O3" s="219" t="s">
        <v>146</v>
      </c>
      <c r="P3" s="220"/>
      <c r="Q3" s="220"/>
      <c r="R3" s="221"/>
      <c r="S3" s="229"/>
      <c r="T3" s="230"/>
      <c r="U3" s="231"/>
      <c r="V3" s="231"/>
      <c r="W3" s="231"/>
      <c r="X3" s="231"/>
      <c r="Y3" s="231"/>
      <c r="Z3" s="231"/>
      <c r="AA3" s="232"/>
      <c r="AB3" s="233"/>
      <c r="AC3" s="209"/>
      <c r="AD3" s="234"/>
      <c r="AE3" s="234"/>
      <c r="AF3" s="234"/>
      <c r="AG3" s="234"/>
      <c r="AH3" s="234"/>
      <c r="AI3" s="234"/>
      <c r="AJ3" s="235"/>
      <c r="AK3" s="203"/>
      <c r="AL3" s="224" t="s">
        <v>145</v>
      </c>
      <c r="AM3" s="224"/>
      <c r="AN3" s="224"/>
      <c r="AO3" s="224"/>
      <c r="AP3" s="224" t="s">
        <v>146</v>
      </c>
      <c r="AQ3" s="224"/>
      <c r="AR3" s="224"/>
      <c r="AS3" s="224"/>
      <c r="AT3" s="203"/>
      <c r="AU3" s="209"/>
      <c r="AV3" s="234"/>
      <c r="AW3" s="234"/>
      <c r="AX3" s="234"/>
      <c r="AY3" s="234"/>
      <c r="AZ3" s="234"/>
      <c r="BA3" s="234"/>
      <c r="BB3" s="235"/>
      <c r="BC3" s="203"/>
      <c r="BD3" s="209"/>
      <c r="BE3" s="234"/>
      <c r="BF3" s="234"/>
      <c r="BG3" s="234"/>
      <c r="BH3" s="234"/>
      <c r="BI3" s="234"/>
      <c r="BJ3" s="234"/>
      <c r="BK3" s="235"/>
      <c r="BL3" s="203"/>
      <c r="BM3" s="209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5"/>
      <c r="BY3" s="209"/>
      <c r="BZ3" s="234"/>
      <c r="CA3" s="234"/>
      <c r="CB3" s="235"/>
      <c r="CC3" s="209"/>
      <c r="CD3" s="234"/>
      <c r="CE3" s="234"/>
      <c r="CF3" s="234"/>
      <c r="CG3" s="234"/>
      <c r="CH3" s="235"/>
      <c r="CI3" s="203"/>
      <c r="CJ3" s="209"/>
      <c r="CK3" s="234"/>
      <c r="CL3" s="234"/>
      <c r="CM3" s="235"/>
      <c r="CN3" s="209"/>
      <c r="CO3" s="234"/>
      <c r="CP3" s="234"/>
      <c r="CQ3" s="235"/>
      <c r="CR3" s="209"/>
      <c r="CS3" s="234"/>
      <c r="CT3" s="234"/>
      <c r="CU3" s="235"/>
      <c r="CV3" s="203"/>
      <c r="CW3" s="236"/>
      <c r="CX3" s="237"/>
      <c r="CY3" s="237"/>
      <c r="CZ3" s="237"/>
      <c r="DA3" s="237"/>
      <c r="DB3" s="238"/>
      <c r="DC3" s="236"/>
      <c r="DD3" s="237"/>
      <c r="DE3" s="238"/>
      <c r="DF3" s="236"/>
      <c r="DG3" s="239"/>
      <c r="DH3" s="240"/>
    </row>
    <row r="4" spans="1:112" s="241" customFormat="1" ht="20.149999999999999" customHeight="1">
      <c r="A4" s="218"/>
      <c r="B4" s="224" t="s">
        <v>147</v>
      </c>
      <c r="C4" s="224"/>
      <c r="D4" s="224"/>
      <c r="E4" s="224"/>
      <c r="F4" s="200" t="s">
        <v>147</v>
      </c>
      <c r="G4" s="201"/>
      <c r="H4" s="201"/>
      <c r="I4" s="202"/>
      <c r="J4" s="203"/>
      <c r="K4" s="219" t="s">
        <v>147</v>
      </c>
      <c r="L4" s="220"/>
      <c r="M4" s="221"/>
      <c r="N4" s="206" t="s">
        <v>148</v>
      </c>
      <c r="O4" s="219" t="s">
        <v>147</v>
      </c>
      <c r="P4" s="220"/>
      <c r="Q4" s="221"/>
      <c r="R4" s="204" t="s">
        <v>148</v>
      </c>
      <c r="S4" s="229"/>
      <c r="T4" s="224" t="s">
        <v>145</v>
      </c>
      <c r="U4" s="224"/>
      <c r="V4" s="224"/>
      <c r="W4" s="224"/>
      <c r="X4" s="224" t="s">
        <v>146</v>
      </c>
      <c r="Y4" s="205"/>
      <c r="Z4" s="200"/>
      <c r="AA4" s="224"/>
      <c r="AB4" s="233"/>
      <c r="AC4" s="200" t="s">
        <v>145</v>
      </c>
      <c r="AD4" s="201"/>
      <c r="AE4" s="201"/>
      <c r="AF4" s="202"/>
      <c r="AG4" s="200" t="s">
        <v>146</v>
      </c>
      <c r="AH4" s="201"/>
      <c r="AI4" s="201"/>
      <c r="AJ4" s="202"/>
      <c r="AK4" s="203"/>
      <c r="AL4" s="224" t="s">
        <v>147</v>
      </c>
      <c r="AM4" s="224"/>
      <c r="AN4" s="224"/>
      <c r="AO4" s="224" t="s">
        <v>148</v>
      </c>
      <c r="AP4" s="224" t="s">
        <v>147</v>
      </c>
      <c r="AQ4" s="224"/>
      <c r="AR4" s="224"/>
      <c r="AS4" s="224" t="s">
        <v>148</v>
      </c>
      <c r="AT4" s="203"/>
      <c r="AU4" s="200" t="s">
        <v>145</v>
      </c>
      <c r="AV4" s="201"/>
      <c r="AW4" s="201"/>
      <c r="AX4" s="202"/>
      <c r="AY4" s="200" t="s">
        <v>146</v>
      </c>
      <c r="AZ4" s="201"/>
      <c r="BA4" s="201"/>
      <c r="BB4" s="202"/>
      <c r="BC4" s="203"/>
      <c r="BD4" s="200" t="s">
        <v>145</v>
      </c>
      <c r="BE4" s="201"/>
      <c r="BF4" s="201"/>
      <c r="BG4" s="202"/>
      <c r="BH4" s="200" t="s">
        <v>146</v>
      </c>
      <c r="BI4" s="201"/>
      <c r="BJ4" s="201"/>
      <c r="BK4" s="202"/>
      <c r="BL4" s="203"/>
      <c r="BM4" s="200" t="s">
        <v>145</v>
      </c>
      <c r="BN4" s="201"/>
      <c r="BO4" s="201"/>
      <c r="BP4" s="201"/>
      <c r="BQ4" s="201"/>
      <c r="BR4" s="201"/>
      <c r="BS4" s="224" t="s">
        <v>146</v>
      </c>
      <c r="BT4" s="224"/>
      <c r="BU4" s="224"/>
      <c r="BV4" s="224"/>
      <c r="BW4" s="224"/>
      <c r="BX4" s="224"/>
      <c r="BY4" s="200" t="s">
        <v>145</v>
      </c>
      <c r="BZ4" s="201"/>
      <c r="CA4" s="200" t="s">
        <v>146</v>
      </c>
      <c r="CB4" s="202"/>
      <c r="CC4" s="200" t="s">
        <v>145</v>
      </c>
      <c r="CD4" s="201"/>
      <c r="CE4" s="202"/>
      <c r="CF4" s="200" t="s">
        <v>146</v>
      </c>
      <c r="CG4" s="201"/>
      <c r="CH4" s="202"/>
      <c r="CI4" s="203"/>
      <c r="CJ4" s="200" t="s">
        <v>145</v>
      </c>
      <c r="CK4" s="202"/>
      <c r="CL4" s="200" t="s">
        <v>146</v>
      </c>
      <c r="CM4" s="202"/>
      <c r="CN4" s="200" t="s">
        <v>145</v>
      </c>
      <c r="CO4" s="201"/>
      <c r="CP4" s="200" t="s">
        <v>146</v>
      </c>
      <c r="CQ4" s="202"/>
      <c r="CR4" s="200" t="s">
        <v>145</v>
      </c>
      <c r="CS4" s="201"/>
      <c r="CT4" s="200" t="s">
        <v>146</v>
      </c>
      <c r="CU4" s="202"/>
      <c r="CV4" s="203"/>
      <c r="CW4" s="242" t="s">
        <v>145</v>
      </c>
      <c r="CX4" s="242"/>
      <c r="CY4" s="242"/>
      <c r="CZ4" s="242" t="s">
        <v>146</v>
      </c>
      <c r="DA4" s="243"/>
      <c r="DB4" s="243"/>
      <c r="DC4" s="225" t="s">
        <v>70</v>
      </c>
      <c r="DD4" s="244"/>
      <c r="DE4" s="245"/>
      <c r="DF4" s="225" t="s">
        <v>70</v>
      </c>
      <c r="DG4" s="244"/>
      <c r="DH4" s="245"/>
    </row>
    <row r="5" spans="1:112" s="251" customFormat="1" ht="20.149999999999999" customHeight="1">
      <c r="A5" s="218"/>
      <c r="B5" s="224" t="s">
        <v>149</v>
      </c>
      <c r="C5" s="224"/>
      <c r="D5" s="224"/>
      <c r="E5" s="224" t="s">
        <v>150</v>
      </c>
      <c r="F5" s="200" t="s">
        <v>149</v>
      </c>
      <c r="G5" s="201"/>
      <c r="H5" s="201"/>
      <c r="I5" s="204" t="s">
        <v>150</v>
      </c>
      <c r="J5" s="203"/>
      <c r="K5" s="219" t="s">
        <v>149</v>
      </c>
      <c r="L5" s="221"/>
      <c r="M5" s="204" t="s">
        <v>150</v>
      </c>
      <c r="N5" s="229"/>
      <c r="O5" s="219" t="s">
        <v>149</v>
      </c>
      <c r="P5" s="221"/>
      <c r="Q5" s="204" t="s">
        <v>150</v>
      </c>
      <c r="R5" s="233"/>
      <c r="S5" s="229"/>
      <c r="T5" s="204" t="s">
        <v>151</v>
      </c>
      <c r="U5" s="204" t="s">
        <v>152</v>
      </c>
      <c r="V5" s="204" t="s">
        <v>153</v>
      </c>
      <c r="W5" s="204" t="s">
        <v>154</v>
      </c>
      <c r="X5" s="204" t="s">
        <v>155</v>
      </c>
      <c r="Y5" s="204" t="s">
        <v>152</v>
      </c>
      <c r="Z5" s="223" t="s">
        <v>153</v>
      </c>
      <c r="AA5" s="204" t="s">
        <v>154</v>
      </c>
      <c r="AB5" s="233"/>
      <c r="AC5" s="204" t="s">
        <v>155</v>
      </c>
      <c r="AD5" s="204" t="s">
        <v>152</v>
      </c>
      <c r="AE5" s="204" t="s">
        <v>153</v>
      </c>
      <c r="AF5" s="204" t="s">
        <v>154</v>
      </c>
      <c r="AG5" s="204" t="s">
        <v>155</v>
      </c>
      <c r="AH5" s="204" t="s">
        <v>152</v>
      </c>
      <c r="AI5" s="204" t="s">
        <v>153</v>
      </c>
      <c r="AJ5" s="204" t="s">
        <v>154</v>
      </c>
      <c r="AK5" s="203"/>
      <c r="AL5" s="224" t="s">
        <v>149</v>
      </c>
      <c r="AM5" s="224"/>
      <c r="AN5" s="224" t="s">
        <v>150</v>
      </c>
      <c r="AO5" s="224"/>
      <c r="AP5" s="224" t="s">
        <v>149</v>
      </c>
      <c r="AQ5" s="224"/>
      <c r="AR5" s="224" t="s">
        <v>150</v>
      </c>
      <c r="AS5" s="224"/>
      <c r="AT5" s="203"/>
      <c r="AU5" s="204" t="s">
        <v>155</v>
      </c>
      <c r="AV5" s="204" t="s">
        <v>152</v>
      </c>
      <c r="AW5" s="204" t="s">
        <v>153</v>
      </c>
      <c r="AX5" s="204" t="s">
        <v>156</v>
      </c>
      <c r="AY5" s="204" t="s">
        <v>155</v>
      </c>
      <c r="AZ5" s="204" t="s">
        <v>152</v>
      </c>
      <c r="BA5" s="204" t="s">
        <v>153</v>
      </c>
      <c r="BB5" s="204" t="s">
        <v>156</v>
      </c>
      <c r="BC5" s="203"/>
      <c r="BD5" s="204" t="s">
        <v>155</v>
      </c>
      <c r="BE5" s="204" t="s">
        <v>152</v>
      </c>
      <c r="BF5" s="204" t="s">
        <v>153</v>
      </c>
      <c r="BG5" s="204" t="s">
        <v>157</v>
      </c>
      <c r="BH5" s="204" t="s">
        <v>155</v>
      </c>
      <c r="BI5" s="204" t="s">
        <v>152</v>
      </c>
      <c r="BJ5" s="204" t="s">
        <v>153</v>
      </c>
      <c r="BK5" s="204" t="s">
        <v>157</v>
      </c>
      <c r="BL5" s="203"/>
      <c r="BM5" s="200" t="s">
        <v>158</v>
      </c>
      <c r="BN5" s="201"/>
      <c r="BO5" s="202"/>
      <c r="BP5" s="200" t="s">
        <v>159</v>
      </c>
      <c r="BQ5" s="201"/>
      <c r="BR5" s="202"/>
      <c r="BS5" s="200" t="s">
        <v>158</v>
      </c>
      <c r="BT5" s="201"/>
      <c r="BU5" s="202"/>
      <c r="BV5" s="200" t="s">
        <v>159</v>
      </c>
      <c r="BW5" s="201"/>
      <c r="BX5" s="202"/>
      <c r="BY5" s="204" t="s">
        <v>155</v>
      </c>
      <c r="BZ5" s="204" t="s">
        <v>152</v>
      </c>
      <c r="CA5" s="204" t="s">
        <v>155</v>
      </c>
      <c r="CB5" s="204" t="s">
        <v>152</v>
      </c>
      <c r="CC5" s="204" t="s">
        <v>155</v>
      </c>
      <c r="CD5" s="204" t="s">
        <v>152</v>
      </c>
      <c r="CE5" s="204" t="s">
        <v>153</v>
      </c>
      <c r="CF5" s="204" t="s">
        <v>155</v>
      </c>
      <c r="CG5" s="204" t="s">
        <v>152</v>
      </c>
      <c r="CH5" s="204" t="s">
        <v>153</v>
      </c>
      <c r="CI5" s="203"/>
      <c r="CJ5" s="204" t="s">
        <v>147</v>
      </c>
      <c r="CK5" s="204" t="s">
        <v>148</v>
      </c>
      <c r="CL5" s="204" t="s">
        <v>147</v>
      </c>
      <c r="CM5" s="204" t="s">
        <v>148</v>
      </c>
      <c r="CN5" s="204" t="s">
        <v>147</v>
      </c>
      <c r="CO5" s="204" t="s">
        <v>148</v>
      </c>
      <c r="CP5" s="204" t="s">
        <v>147</v>
      </c>
      <c r="CQ5" s="204" t="s">
        <v>148</v>
      </c>
      <c r="CR5" s="204" t="s">
        <v>147</v>
      </c>
      <c r="CS5" s="204" t="s">
        <v>148</v>
      </c>
      <c r="CT5" s="204" t="s">
        <v>147</v>
      </c>
      <c r="CU5" s="204" t="s">
        <v>148</v>
      </c>
      <c r="CV5" s="203"/>
      <c r="CW5" s="225" t="s">
        <v>70</v>
      </c>
      <c r="CX5" s="246"/>
      <c r="CY5" s="247"/>
      <c r="CZ5" s="225" t="s">
        <v>70</v>
      </c>
      <c r="DA5" s="246"/>
      <c r="DB5" s="247"/>
      <c r="DC5" s="248"/>
      <c r="DD5" s="249" t="s">
        <v>160</v>
      </c>
      <c r="DE5" s="250" t="s">
        <v>161</v>
      </c>
      <c r="DF5" s="248"/>
      <c r="DG5" s="249" t="s">
        <v>160</v>
      </c>
      <c r="DH5" s="250" t="s">
        <v>161</v>
      </c>
    </row>
    <row r="6" spans="1:112" s="241" customFormat="1" ht="20.149999999999999" customHeight="1">
      <c r="A6" s="218"/>
      <c r="B6" s="252" t="s">
        <v>151</v>
      </c>
      <c r="C6" s="252" t="s">
        <v>162</v>
      </c>
      <c r="D6" s="252" t="s">
        <v>163</v>
      </c>
      <c r="E6" s="224"/>
      <c r="F6" s="252" t="s">
        <v>151</v>
      </c>
      <c r="G6" s="252" t="s">
        <v>162</v>
      </c>
      <c r="H6" s="252" t="s">
        <v>163</v>
      </c>
      <c r="I6" s="208"/>
      <c r="J6" s="207"/>
      <c r="K6" s="252" t="s">
        <v>151</v>
      </c>
      <c r="L6" s="252" t="s">
        <v>162</v>
      </c>
      <c r="M6" s="208"/>
      <c r="N6" s="210"/>
      <c r="O6" s="252" t="s">
        <v>151</v>
      </c>
      <c r="P6" s="252" t="s">
        <v>162</v>
      </c>
      <c r="Q6" s="208"/>
      <c r="R6" s="208"/>
      <c r="S6" s="210"/>
      <c r="T6" s="208"/>
      <c r="U6" s="208"/>
      <c r="V6" s="208"/>
      <c r="W6" s="208"/>
      <c r="X6" s="208"/>
      <c r="Y6" s="208"/>
      <c r="Z6" s="235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7"/>
      <c r="AL6" s="252" t="s">
        <v>151</v>
      </c>
      <c r="AM6" s="252" t="s">
        <v>162</v>
      </c>
      <c r="AN6" s="224"/>
      <c r="AO6" s="224"/>
      <c r="AP6" s="252" t="s">
        <v>151</v>
      </c>
      <c r="AQ6" s="252" t="s">
        <v>162</v>
      </c>
      <c r="AR6" s="224"/>
      <c r="AS6" s="224"/>
      <c r="AT6" s="207"/>
      <c r="AU6" s="208"/>
      <c r="AV6" s="208"/>
      <c r="AW6" s="208"/>
      <c r="AX6" s="208"/>
      <c r="AY6" s="208"/>
      <c r="AZ6" s="208"/>
      <c r="BA6" s="208"/>
      <c r="BB6" s="208"/>
      <c r="BC6" s="207"/>
      <c r="BD6" s="208"/>
      <c r="BE6" s="208"/>
      <c r="BF6" s="208"/>
      <c r="BG6" s="208"/>
      <c r="BH6" s="208"/>
      <c r="BI6" s="208"/>
      <c r="BJ6" s="208"/>
      <c r="BK6" s="208"/>
      <c r="BL6" s="207"/>
      <c r="BM6" s="253" t="s">
        <v>155</v>
      </c>
      <c r="BN6" s="253" t="s">
        <v>152</v>
      </c>
      <c r="BO6" s="253" t="s">
        <v>153</v>
      </c>
      <c r="BP6" s="253" t="s">
        <v>155</v>
      </c>
      <c r="BQ6" s="253" t="s">
        <v>152</v>
      </c>
      <c r="BR6" s="253" t="s">
        <v>153</v>
      </c>
      <c r="BS6" s="253" t="s">
        <v>155</v>
      </c>
      <c r="BT6" s="253" t="s">
        <v>152</v>
      </c>
      <c r="BU6" s="253" t="s">
        <v>153</v>
      </c>
      <c r="BV6" s="253" t="s">
        <v>155</v>
      </c>
      <c r="BW6" s="253" t="s">
        <v>152</v>
      </c>
      <c r="BX6" s="253" t="s">
        <v>153</v>
      </c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7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7"/>
      <c r="CW6" s="254"/>
      <c r="CX6" s="255" t="s">
        <v>164</v>
      </c>
      <c r="CY6" s="256" t="s">
        <v>165</v>
      </c>
      <c r="CZ6" s="254"/>
      <c r="DA6" s="255" t="s">
        <v>164</v>
      </c>
      <c r="DB6" s="256" t="s">
        <v>165</v>
      </c>
      <c r="DC6" s="254"/>
      <c r="DD6" s="257"/>
      <c r="DE6" s="257"/>
      <c r="DF6" s="254"/>
      <c r="DG6" s="257"/>
      <c r="DH6" s="257"/>
    </row>
    <row r="7" spans="1:112" s="261" customFormat="1" ht="45" customHeight="1">
      <c r="A7" s="157" t="s">
        <v>8</v>
      </c>
      <c r="B7" s="211">
        <f>SUM(B8:B9)</f>
        <v>0</v>
      </c>
      <c r="C7" s="158">
        <f t="shared" ref="C7:I7" si="0">SUM(C8:C9)</f>
        <v>0</v>
      </c>
      <c r="D7" s="158">
        <f t="shared" si="0"/>
        <v>0</v>
      </c>
      <c r="E7" s="159">
        <f t="shared" si="0"/>
        <v>0</v>
      </c>
      <c r="F7" s="158">
        <f t="shared" si="0"/>
        <v>0</v>
      </c>
      <c r="G7" s="158">
        <f t="shared" si="0"/>
        <v>0</v>
      </c>
      <c r="H7" s="158">
        <f t="shared" si="0"/>
        <v>0</v>
      </c>
      <c r="I7" s="159">
        <f t="shared" si="0"/>
        <v>0</v>
      </c>
      <c r="J7" s="157" t="s">
        <v>8</v>
      </c>
      <c r="K7" s="211">
        <f>SUM(K8:K9)</f>
        <v>0</v>
      </c>
      <c r="L7" s="158">
        <f t="shared" ref="L7:R7" si="1">SUM(L8:L9)</f>
        <v>0</v>
      </c>
      <c r="M7" s="158">
        <f t="shared" si="1"/>
        <v>0</v>
      </c>
      <c r="N7" s="158">
        <f t="shared" si="1"/>
        <v>8638</v>
      </c>
      <c r="O7" s="158">
        <f t="shared" si="1"/>
        <v>0</v>
      </c>
      <c r="P7" s="158">
        <f t="shared" si="1"/>
        <v>0</v>
      </c>
      <c r="Q7" s="158">
        <f t="shared" si="1"/>
        <v>0</v>
      </c>
      <c r="R7" s="159">
        <f t="shared" si="1"/>
        <v>0</v>
      </c>
      <c r="S7" s="258" t="s">
        <v>70</v>
      </c>
      <c r="T7" s="211">
        <f>SUM(T8:T9)</f>
        <v>0</v>
      </c>
      <c r="U7" s="158">
        <f t="shared" ref="U7:AA7" si="2">SUM(U8:U9)</f>
        <v>0</v>
      </c>
      <c r="V7" s="158">
        <f t="shared" si="2"/>
        <v>0</v>
      </c>
      <c r="W7" s="158">
        <f t="shared" si="2"/>
        <v>0</v>
      </c>
      <c r="X7" s="158">
        <f t="shared" si="2"/>
        <v>0</v>
      </c>
      <c r="Y7" s="161">
        <f t="shared" si="2"/>
        <v>0</v>
      </c>
      <c r="Z7" s="158">
        <f t="shared" si="2"/>
        <v>0</v>
      </c>
      <c r="AA7" s="159">
        <f t="shared" si="2"/>
        <v>0</v>
      </c>
      <c r="AB7" s="258" t="s">
        <v>70</v>
      </c>
      <c r="AC7" s="211">
        <f t="shared" ref="AC7:AJ7" si="3">SUM(AC8:AC9)</f>
        <v>7387</v>
      </c>
      <c r="AD7" s="158">
        <f t="shared" si="3"/>
        <v>7470</v>
      </c>
      <c r="AE7" s="158">
        <f t="shared" si="3"/>
        <v>7645</v>
      </c>
      <c r="AF7" s="158">
        <f t="shared" si="3"/>
        <v>7241</v>
      </c>
      <c r="AG7" s="158">
        <f t="shared" si="3"/>
        <v>0</v>
      </c>
      <c r="AH7" s="158">
        <f t="shared" si="3"/>
        <v>0</v>
      </c>
      <c r="AI7" s="158">
        <f t="shared" si="3"/>
        <v>0</v>
      </c>
      <c r="AJ7" s="159">
        <f t="shared" si="3"/>
        <v>0</v>
      </c>
      <c r="AK7" s="157" t="s">
        <v>8</v>
      </c>
      <c r="AL7" s="211">
        <f t="shared" ref="AL7:AS7" si="4">SUM(AL8:AL9)</f>
        <v>7721</v>
      </c>
      <c r="AM7" s="158">
        <f t="shared" si="4"/>
        <v>7563</v>
      </c>
      <c r="AN7" s="158">
        <f t="shared" si="4"/>
        <v>8245</v>
      </c>
      <c r="AO7" s="158">
        <f t="shared" si="4"/>
        <v>10858</v>
      </c>
      <c r="AP7" s="158">
        <f t="shared" si="4"/>
        <v>0</v>
      </c>
      <c r="AQ7" s="158">
        <f t="shared" si="4"/>
        <v>0</v>
      </c>
      <c r="AR7" s="158">
        <f t="shared" si="4"/>
        <v>0</v>
      </c>
      <c r="AS7" s="159">
        <f t="shared" si="4"/>
        <v>0</v>
      </c>
      <c r="AT7" s="157" t="s">
        <v>8</v>
      </c>
      <c r="AU7" s="211">
        <f t="shared" ref="AU7:BB7" si="5">SUM(AU8:AU9)</f>
        <v>6796</v>
      </c>
      <c r="AV7" s="158">
        <f t="shared" si="5"/>
        <v>6841</v>
      </c>
      <c r="AW7" s="158">
        <f t="shared" si="5"/>
        <v>6952</v>
      </c>
      <c r="AX7" s="158">
        <f t="shared" si="5"/>
        <v>7373</v>
      </c>
      <c r="AY7" s="158">
        <f t="shared" si="5"/>
        <v>0</v>
      </c>
      <c r="AZ7" s="158">
        <f t="shared" si="5"/>
        <v>0</v>
      </c>
      <c r="BA7" s="158">
        <f t="shared" si="5"/>
        <v>0</v>
      </c>
      <c r="BB7" s="159">
        <f t="shared" si="5"/>
        <v>0</v>
      </c>
      <c r="BC7" s="157" t="s">
        <v>8</v>
      </c>
      <c r="BD7" s="158">
        <f t="shared" ref="BD7:BK7" si="6">SUM(BD8:BD9)</f>
        <v>6808</v>
      </c>
      <c r="BE7" s="158">
        <f t="shared" si="6"/>
        <v>6849</v>
      </c>
      <c r="BF7" s="158">
        <f t="shared" si="6"/>
        <v>6952</v>
      </c>
      <c r="BG7" s="158">
        <f t="shared" si="6"/>
        <v>7372</v>
      </c>
      <c r="BH7" s="158">
        <f t="shared" si="6"/>
        <v>0</v>
      </c>
      <c r="BI7" s="158">
        <f t="shared" si="6"/>
        <v>0</v>
      </c>
      <c r="BJ7" s="158">
        <f t="shared" si="6"/>
        <v>0</v>
      </c>
      <c r="BK7" s="159">
        <f t="shared" si="6"/>
        <v>0</v>
      </c>
      <c r="BL7" s="157" t="s">
        <v>8</v>
      </c>
      <c r="BM7" s="211">
        <f t="shared" ref="BM7:CH7" si="7">SUM(BM8:BM9)</f>
        <v>421</v>
      </c>
      <c r="BN7" s="158">
        <f t="shared" si="7"/>
        <v>988</v>
      </c>
      <c r="BO7" s="158">
        <f t="shared" si="7"/>
        <v>2138</v>
      </c>
      <c r="BP7" s="158">
        <f t="shared" si="7"/>
        <v>6609</v>
      </c>
      <c r="BQ7" s="158">
        <f t="shared" si="7"/>
        <v>4434</v>
      </c>
      <c r="BR7" s="158">
        <f t="shared" si="7"/>
        <v>2767</v>
      </c>
      <c r="BS7" s="158">
        <f t="shared" si="7"/>
        <v>0</v>
      </c>
      <c r="BT7" s="158">
        <f t="shared" si="7"/>
        <v>0</v>
      </c>
      <c r="BU7" s="158">
        <f t="shared" si="7"/>
        <v>0</v>
      </c>
      <c r="BV7" s="158">
        <f t="shared" si="7"/>
        <v>0</v>
      </c>
      <c r="BW7" s="158">
        <f t="shared" si="7"/>
        <v>0</v>
      </c>
      <c r="BX7" s="159">
        <f t="shared" si="7"/>
        <v>0</v>
      </c>
      <c r="BY7" s="211">
        <f t="shared" si="7"/>
        <v>7461</v>
      </c>
      <c r="BZ7" s="158">
        <f t="shared" si="7"/>
        <v>6764</v>
      </c>
      <c r="CA7" s="158">
        <f t="shared" si="7"/>
        <v>0</v>
      </c>
      <c r="CB7" s="158">
        <f t="shared" si="7"/>
        <v>0</v>
      </c>
      <c r="CC7" s="158">
        <f t="shared" si="7"/>
        <v>6791</v>
      </c>
      <c r="CD7" s="158">
        <f t="shared" si="7"/>
        <v>6841</v>
      </c>
      <c r="CE7" s="158">
        <f t="shared" si="7"/>
        <v>7032</v>
      </c>
      <c r="CF7" s="158">
        <f t="shared" si="7"/>
        <v>0</v>
      </c>
      <c r="CG7" s="158">
        <f t="shared" si="7"/>
        <v>0</v>
      </c>
      <c r="CH7" s="159">
        <f t="shared" si="7"/>
        <v>0</v>
      </c>
      <c r="CI7" s="157" t="s">
        <v>8</v>
      </c>
      <c r="CJ7" s="158">
        <f t="shared" ref="CJ7:CU7" si="8">SUM(CJ8:CJ9)</f>
        <v>7571</v>
      </c>
      <c r="CK7" s="158">
        <f t="shared" si="8"/>
        <v>8902</v>
      </c>
      <c r="CL7" s="158">
        <f t="shared" si="8"/>
        <v>0</v>
      </c>
      <c r="CM7" s="161">
        <f t="shared" si="8"/>
        <v>0</v>
      </c>
      <c r="CN7" s="158">
        <f t="shared" si="8"/>
        <v>1</v>
      </c>
      <c r="CO7" s="158">
        <f t="shared" si="8"/>
        <v>0</v>
      </c>
      <c r="CP7" s="158">
        <f t="shared" si="8"/>
        <v>0</v>
      </c>
      <c r="CQ7" s="159">
        <f t="shared" si="8"/>
        <v>0</v>
      </c>
      <c r="CR7" s="211">
        <f t="shared" si="8"/>
        <v>0</v>
      </c>
      <c r="CS7" s="158">
        <f t="shared" si="8"/>
        <v>0</v>
      </c>
      <c r="CT7" s="158">
        <f t="shared" si="8"/>
        <v>0</v>
      </c>
      <c r="CU7" s="159">
        <f t="shared" si="8"/>
        <v>0</v>
      </c>
      <c r="CV7" s="157" t="s">
        <v>8</v>
      </c>
      <c r="CW7" s="259">
        <f t="shared" ref="CW7:DH7" si="9">SUM(CW8:CW9)</f>
        <v>7014</v>
      </c>
      <c r="CX7" s="260">
        <f t="shared" si="9"/>
        <v>287</v>
      </c>
      <c r="CY7" s="260">
        <f t="shared" si="9"/>
        <v>6727</v>
      </c>
      <c r="CZ7" s="261">
        <f t="shared" si="9"/>
        <v>0</v>
      </c>
      <c r="DA7" s="261">
        <f t="shared" si="9"/>
        <v>0</v>
      </c>
      <c r="DB7" s="262">
        <f t="shared" si="9"/>
        <v>0</v>
      </c>
      <c r="DC7" s="259">
        <f t="shared" si="9"/>
        <v>262277</v>
      </c>
      <c r="DD7" s="260">
        <f t="shared" si="9"/>
        <v>304</v>
      </c>
      <c r="DE7" s="260">
        <f t="shared" si="9"/>
        <v>261973</v>
      </c>
      <c r="DF7" s="260">
        <f t="shared" si="9"/>
        <v>13597</v>
      </c>
      <c r="DG7" s="260">
        <f t="shared" si="9"/>
        <v>11</v>
      </c>
      <c r="DH7" s="263">
        <f t="shared" si="9"/>
        <v>13586</v>
      </c>
    </row>
    <row r="8" spans="1:112" s="261" customFormat="1" ht="45" customHeight="1">
      <c r="A8" s="160" t="s">
        <v>35</v>
      </c>
      <c r="B8" s="212">
        <f>SUM(B10:B20)</f>
        <v>0</v>
      </c>
      <c r="C8" s="161">
        <f t="shared" ref="C8:I8" si="10">SUM(C10:C20)</f>
        <v>0</v>
      </c>
      <c r="D8" s="161">
        <f t="shared" si="10"/>
        <v>0</v>
      </c>
      <c r="E8" s="162">
        <f t="shared" si="10"/>
        <v>0</v>
      </c>
      <c r="F8" s="161">
        <f t="shared" si="10"/>
        <v>0</v>
      </c>
      <c r="G8" s="161">
        <f t="shared" si="10"/>
        <v>0</v>
      </c>
      <c r="H8" s="161">
        <f t="shared" si="10"/>
        <v>0</v>
      </c>
      <c r="I8" s="162">
        <f t="shared" si="10"/>
        <v>0</v>
      </c>
      <c r="J8" s="160" t="s">
        <v>35</v>
      </c>
      <c r="K8" s="212">
        <f>SUM(K10:K20)</f>
        <v>0</v>
      </c>
      <c r="L8" s="161">
        <f t="shared" ref="L8:R8" si="11">SUM(L10:L20)</f>
        <v>0</v>
      </c>
      <c r="M8" s="161">
        <f t="shared" si="11"/>
        <v>0</v>
      </c>
      <c r="N8" s="161">
        <f t="shared" si="11"/>
        <v>7960</v>
      </c>
      <c r="O8" s="161">
        <f t="shared" si="11"/>
        <v>0</v>
      </c>
      <c r="P8" s="161">
        <f t="shared" si="11"/>
        <v>0</v>
      </c>
      <c r="Q8" s="161">
        <f t="shared" si="11"/>
        <v>0</v>
      </c>
      <c r="R8" s="162">
        <f t="shared" si="11"/>
        <v>0</v>
      </c>
      <c r="S8" s="264" t="s">
        <v>166</v>
      </c>
      <c r="T8" s="212">
        <f>SUM(T10:T20)</f>
        <v>0</v>
      </c>
      <c r="U8" s="161">
        <f t="shared" ref="U8:AA8" si="12">SUM(U10:U20)</f>
        <v>0</v>
      </c>
      <c r="V8" s="161">
        <f t="shared" si="12"/>
        <v>0</v>
      </c>
      <c r="W8" s="161">
        <f t="shared" si="12"/>
        <v>0</v>
      </c>
      <c r="X8" s="161">
        <f t="shared" si="12"/>
        <v>0</v>
      </c>
      <c r="Y8" s="161">
        <f t="shared" si="12"/>
        <v>0</v>
      </c>
      <c r="Z8" s="161">
        <f t="shared" si="12"/>
        <v>0</v>
      </c>
      <c r="AA8" s="162">
        <f t="shared" si="12"/>
        <v>0</v>
      </c>
      <c r="AB8" s="264" t="s">
        <v>166</v>
      </c>
      <c r="AC8" s="212">
        <f t="shared" ref="AC8:AJ8" si="13">SUM(AC10:AC20)</f>
        <v>6869</v>
      </c>
      <c r="AD8" s="161">
        <f t="shared" si="13"/>
        <v>6943</v>
      </c>
      <c r="AE8" s="161">
        <f t="shared" si="13"/>
        <v>7119</v>
      </c>
      <c r="AF8" s="161">
        <f t="shared" si="13"/>
        <v>6732</v>
      </c>
      <c r="AG8" s="161">
        <f t="shared" si="13"/>
        <v>0</v>
      </c>
      <c r="AH8" s="161">
        <f t="shared" si="13"/>
        <v>0</v>
      </c>
      <c r="AI8" s="161">
        <f t="shared" si="13"/>
        <v>0</v>
      </c>
      <c r="AJ8" s="162">
        <f t="shared" si="13"/>
        <v>0</v>
      </c>
      <c r="AK8" s="160" t="s">
        <v>35</v>
      </c>
      <c r="AL8" s="212">
        <f t="shared" ref="AL8:AS8" si="14">SUM(AL10:AL20)</f>
        <v>7164</v>
      </c>
      <c r="AM8" s="161">
        <f t="shared" si="14"/>
        <v>7003</v>
      </c>
      <c r="AN8" s="161">
        <f t="shared" si="14"/>
        <v>7611</v>
      </c>
      <c r="AO8" s="161">
        <f t="shared" si="14"/>
        <v>10018</v>
      </c>
      <c r="AP8" s="161">
        <f t="shared" si="14"/>
        <v>0</v>
      </c>
      <c r="AQ8" s="161">
        <f t="shared" si="14"/>
        <v>0</v>
      </c>
      <c r="AR8" s="161">
        <f t="shared" si="14"/>
        <v>0</v>
      </c>
      <c r="AS8" s="162">
        <f t="shared" si="14"/>
        <v>0</v>
      </c>
      <c r="AT8" s="160" t="s">
        <v>35</v>
      </c>
      <c r="AU8" s="212">
        <f t="shared" ref="AU8:BB8" si="15">SUM(AU10:AU20)</f>
        <v>6322</v>
      </c>
      <c r="AV8" s="161">
        <f t="shared" si="15"/>
        <v>6354</v>
      </c>
      <c r="AW8" s="161">
        <f t="shared" si="15"/>
        <v>6467</v>
      </c>
      <c r="AX8" s="161">
        <f t="shared" si="15"/>
        <v>6866</v>
      </c>
      <c r="AY8" s="161">
        <f t="shared" si="15"/>
        <v>0</v>
      </c>
      <c r="AZ8" s="161">
        <f t="shared" si="15"/>
        <v>0</v>
      </c>
      <c r="BA8" s="161">
        <f t="shared" si="15"/>
        <v>0</v>
      </c>
      <c r="BB8" s="162">
        <f t="shared" si="15"/>
        <v>0</v>
      </c>
      <c r="BC8" s="160" t="s">
        <v>35</v>
      </c>
      <c r="BD8" s="161">
        <f t="shared" ref="BD8:BK8" si="16">SUM(BD10:BD20)</f>
        <v>6333</v>
      </c>
      <c r="BE8" s="161">
        <f t="shared" si="16"/>
        <v>6362</v>
      </c>
      <c r="BF8" s="161">
        <f t="shared" si="16"/>
        <v>6469</v>
      </c>
      <c r="BG8" s="161">
        <f t="shared" si="16"/>
        <v>6865</v>
      </c>
      <c r="BH8" s="161">
        <f t="shared" si="16"/>
        <v>0</v>
      </c>
      <c r="BI8" s="161">
        <f t="shared" si="16"/>
        <v>0</v>
      </c>
      <c r="BJ8" s="161">
        <f t="shared" si="16"/>
        <v>0</v>
      </c>
      <c r="BK8" s="162">
        <f t="shared" si="16"/>
        <v>0</v>
      </c>
      <c r="BL8" s="160" t="s">
        <v>35</v>
      </c>
      <c r="BM8" s="212">
        <f t="shared" ref="BM8:CH8" si="17">SUM(BM10:BM20)</f>
        <v>383</v>
      </c>
      <c r="BN8" s="161">
        <f t="shared" si="17"/>
        <v>910</v>
      </c>
      <c r="BO8" s="161">
        <f t="shared" si="17"/>
        <v>1960</v>
      </c>
      <c r="BP8" s="161">
        <f t="shared" si="17"/>
        <v>6169</v>
      </c>
      <c r="BQ8" s="161">
        <f t="shared" si="17"/>
        <v>4137</v>
      </c>
      <c r="BR8" s="161">
        <f t="shared" si="17"/>
        <v>2570</v>
      </c>
      <c r="BS8" s="161">
        <f t="shared" si="17"/>
        <v>0</v>
      </c>
      <c r="BT8" s="161">
        <f t="shared" si="17"/>
        <v>0</v>
      </c>
      <c r="BU8" s="161">
        <f t="shared" si="17"/>
        <v>0</v>
      </c>
      <c r="BV8" s="161">
        <f t="shared" si="17"/>
        <v>0</v>
      </c>
      <c r="BW8" s="161">
        <f t="shared" si="17"/>
        <v>0</v>
      </c>
      <c r="BX8" s="162">
        <f t="shared" si="17"/>
        <v>0</v>
      </c>
      <c r="BY8" s="212">
        <f t="shared" si="17"/>
        <v>6936</v>
      </c>
      <c r="BZ8" s="161">
        <f>SUM(BZ10:BZ20)</f>
        <v>6272</v>
      </c>
      <c r="CA8" s="161">
        <f t="shared" si="17"/>
        <v>0</v>
      </c>
      <c r="CB8" s="161">
        <f t="shared" si="17"/>
        <v>0</v>
      </c>
      <c r="CC8" s="161">
        <f t="shared" si="17"/>
        <v>6317</v>
      </c>
      <c r="CD8" s="161">
        <f t="shared" si="17"/>
        <v>6358</v>
      </c>
      <c r="CE8" s="161">
        <f t="shared" si="17"/>
        <v>6556</v>
      </c>
      <c r="CF8" s="161">
        <f t="shared" si="17"/>
        <v>0</v>
      </c>
      <c r="CG8" s="161">
        <f t="shared" si="17"/>
        <v>0</v>
      </c>
      <c r="CH8" s="162">
        <f t="shared" si="17"/>
        <v>0</v>
      </c>
      <c r="CI8" s="160" t="s">
        <v>35</v>
      </c>
      <c r="CJ8" s="161">
        <f t="shared" ref="CJ8:CU8" si="18">SUM(CJ10:CJ20)</f>
        <v>7058</v>
      </c>
      <c r="CK8" s="161">
        <f t="shared" si="18"/>
        <v>8190</v>
      </c>
      <c r="CL8" s="161">
        <f t="shared" si="18"/>
        <v>0</v>
      </c>
      <c r="CM8" s="161">
        <f t="shared" si="18"/>
        <v>0</v>
      </c>
      <c r="CN8" s="161">
        <f t="shared" si="18"/>
        <v>1</v>
      </c>
      <c r="CO8" s="161">
        <f t="shared" si="18"/>
        <v>0</v>
      </c>
      <c r="CP8" s="161">
        <f t="shared" si="18"/>
        <v>0</v>
      </c>
      <c r="CQ8" s="162">
        <f t="shared" si="18"/>
        <v>0</v>
      </c>
      <c r="CR8" s="212">
        <f t="shared" si="18"/>
        <v>0</v>
      </c>
      <c r="CS8" s="161">
        <f t="shared" si="18"/>
        <v>0</v>
      </c>
      <c r="CT8" s="161">
        <f t="shared" si="18"/>
        <v>0</v>
      </c>
      <c r="CU8" s="162">
        <f t="shared" si="18"/>
        <v>0</v>
      </c>
      <c r="CV8" s="160" t="s">
        <v>35</v>
      </c>
      <c r="CW8" s="259">
        <f t="shared" ref="CW8:DH8" si="19">SUM(CW10:CW20)</f>
        <v>6523</v>
      </c>
      <c r="CX8" s="260">
        <f t="shared" si="19"/>
        <v>281</v>
      </c>
      <c r="CY8" s="260">
        <f t="shared" si="19"/>
        <v>6242</v>
      </c>
      <c r="CZ8" s="261">
        <f t="shared" si="19"/>
        <v>0</v>
      </c>
      <c r="DA8" s="261">
        <f t="shared" si="19"/>
        <v>0</v>
      </c>
      <c r="DB8" s="262">
        <f t="shared" si="19"/>
        <v>0</v>
      </c>
      <c r="DC8" s="259">
        <f t="shared" si="19"/>
        <v>231943</v>
      </c>
      <c r="DD8" s="260">
        <f t="shared" si="19"/>
        <v>276</v>
      </c>
      <c r="DE8" s="260">
        <f t="shared" si="19"/>
        <v>231667</v>
      </c>
      <c r="DF8" s="260">
        <f t="shared" si="19"/>
        <v>12220</v>
      </c>
      <c r="DG8" s="260">
        <f t="shared" si="19"/>
        <v>9</v>
      </c>
      <c r="DH8" s="263">
        <f t="shared" si="19"/>
        <v>12211</v>
      </c>
    </row>
    <row r="9" spans="1:112" s="261" customFormat="1" ht="45" customHeight="1">
      <c r="A9" s="163" t="s">
        <v>36</v>
      </c>
      <c r="B9" s="213">
        <f>SUM(B21:B29)</f>
        <v>0</v>
      </c>
      <c r="C9" s="164">
        <f t="shared" ref="C9:I9" si="20">SUM(C21:C29)</f>
        <v>0</v>
      </c>
      <c r="D9" s="164">
        <f t="shared" si="20"/>
        <v>0</v>
      </c>
      <c r="E9" s="165">
        <f t="shared" si="20"/>
        <v>0</v>
      </c>
      <c r="F9" s="164">
        <f t="shared" si="20"/>
        <v>0</v>
      </c>
      <c r="G9" s="164">
        <f t="shared" si="20"/>
        <v>0</v>
      </c>
      <c r="H9" s="164">
        <f t="shared" si="20"/>
        <v>0</v>
      </c>
      <c r="I9" s="165">
        <f t="shared" si="20"/>
        <v>0</v>
      </c>
      <c r="J9" s="163" t="s">
        <v>167</v>
      </c>
      <c r="K9" s="213">
        <f>SUM(K21:K29)</f>
        <v>0</v>
      </c>
      <c r="L9" s="164">
        <f t="shared" ref="L9:R9" si="21">SUM(L21:L29)</f>
        <v>0</v>
      </c>
      <c r="M9" s="164">
        <f t="shared" si="21"/>
        <v>0</v>
      </c>
      <c r="N9" s="164">
        <f t="shared" si="21"/>
        <v>678</v>
      </c>
      <c r="O9" s="164">
        <f t="shared" si="21"/>
        <v>0</v>
      </c>
      <c r="P9" s="164">
        <f t="shared" si="21"/>
        <v>0</v>
      </c>
      <c r="Q9" s="164">
        <f t="shared" si="21"/>
        <v>0</v>
      </c>
      <c r="R9" s="165">
        <f t="shared" si="21"/>
        <v>0</v>
      </c>
      <c r="S9" s="265" t="s">
        <v>168</v>
      </c>
      <c r="T9" s="213">
        <f>SUM(T21:T29)</f>
        <v>0</v>
      </c>
      <c r="U9" s="164">
        <f t="shared" ref="U9:AA9" si="22">SUM(U21:U29)</f>
        <v>0</v>
      </c>
      <c r="V9" s="164">
        <f t="shared" si="22"/>
        <v>0</v>
      </c>
      <c r="W9" s="164">
        <f t="shared" si="22"/>
        <v>0</v>
      </c>
      <c r="X9" s="164">
        <f t="shared" si="22"/>
        <v>0</v>
      </c>
      <c r="Y9" s="164">
        <f t="shared" si="22"/>
        <v>0</v>
      </c>
      <c r="Z9" s="164">
        <f t="shared" si="22"/>
        <v>0</v>
      </c>
      <c r="AA9" s="165">
        <f t="shared" si="22"/>
        <v>0</v>
      </c>
      <c r="AB9" s="265" t="s">
        <v>168</v>
      </c>
      <c r="AC9" s="213">
        <f t="shared" ref="AC9:AJ9" si="23">SUM(AC21:AC29)</f>
        <v>518</v>
      </c>
      <c r="AD9" s="164">
        <f t="shared" si="23"/>
        <v>527</v>
      </c>
      <c r="AE9" s="164">
        <f t="shared" si="23"/>
        <v>526</v>
      </c>
      <c r="AF9" s="164">
        <f t="shared" si="23"/>
        <v>509</v>
      </c>
      <c r="AG9" s="164">
        <f t="shared" si="23"/>
        <v>0</v>
      </c>
      <c r="AH9" s="164">
        <f t="shared" si="23"/>
        <v>0</v>
      </c>
      <c r="AI9" s="164">
        <f t="shared" si="23"/>
        <v>0</v>
      </c>
      <c r="AJ9" s="165">
        <f t="shared" si="23"/>
        <v>0</v>
      </c>
      <c r="AK9" s="163" t="s">
        <v>36</v>
      </c>
      <c r="AL9" s="213">
        <f t="shared" ref="AL9:AS9" si="24">SUM(AL21:AL29)</f>
        <v>557</v>
      </c>
      <c r="AM9" s="164">
        <f t="shared" si="24"/>
        <v>560</v>
      </c>
      <c r="AN9" s="164">
        <f t="shared" si="24"/>
        <v>634</v>
      </c>
      <c r="AO9" s="164">
        <f t="shared" si="24"/>
        <v>840</v>
      </c>
      <c r="AP9" s="164">
        <f t="shared" si="24"/>
        <v>0</v>
      </c>
      <c r="AQ9" s="164">
        <f t="shared" si="24"/>
        <v>0</v>
      </c>
      <c r="AR9" s="164">
        <f t="shared" si="24"/>
        <v>0</v>
      </c>
      <c r="AS9" s="165">
        <f t="shared" si="24"/>
        <v>0</v>
      </c>
      <c r="AT9" s="163" t="s">
        <v>36</v>
      </c>
      <c r="AU9" s="213">
        <f t="shared" ref="AU9:BB9" si="25">SUM(AU21:AU29)</f>
        <v>474</v>
      </c>
      <c r="AV9" s="164">
        <f t="shared" si="25"/>
        <v>487</v>
      </c>
      <c r="AW9" s="164">
        <f t="shared" si="25"/>
        <v>485</v>
      </c>
      <c r="AX9" s="164">
        <f t="shared" si="25"/>
        <v>507</v>
      </c>
      <c r="AY9" s="164">
        <f t="shared" si="25"/>
        <v>0</v>
      </c>
      <c r="AZ9" s="161">
        <f t="shared" si="25"/>
        <v>0</v>
      </c>
      <c r="BA9" s="161">
        <f t="shared" si="25"/>
        <v>0</v>
      </c>
      <c r="BB9" s="162">
        <f t="shared" si="25"/>
        <v>0</v>
      </c>
      <c r="BC9" s="163" t="s">
        <v>36</v>
      </c>
      <c r="BD9" s="161">
        <f t="shared" ref="BD9:BK9" si="26">SUM(BD21:BD29)</f>
        <v>475</v>
      </c>
      <c r="BE9" s="161">
        <f t="shared" si="26"/>
        <v>487</v>
      </c>
      <c r="BF9" s="161">
        <f t="shared" si="26"/>
        <v>483</v>
      </c>
      <c r="BG9" s="161">
        <f t="shared" si="26"/>
        <v>507</v>
      </c>
      <c r="BH9" s="161">
        <f t="shared" si="26"/>
        <v>0</v>
      </c>
      <c r="BI9" s="161">
        <f t="shared" si="26"/>
        <v>0</v>
      </c>
      <c r="BJ9" s="161">
        <f t="shared" si="26"/>
        <v>0</v>
      </c>
      <c r="BK9" s="162">
        <f t="shared" si="26"/>
        <v>0</v>
      </c>
      <c r="BL9" s="163" t="s">
        <v>36</v>
      </c>
      <c r="BM9" s="213">
        <f t="shared" ref="BM9:CH9" si="27">SUM(BM21:BM29)</f>
        <v>38</v>
      </c>
      <c r="BN9" s="164">
        <f t="shared" si="27"/>
        <v>78</v>
      </c>
      <c r="BO9" s="164">
        <f t="shared" si="27"/>
        <v>178</v>
      </c>
      <c r="BP9" s="164">
        <f t="shared" si="27"/>
        <v>440</v>
      </c>
      <c r="BQ9" s="164">
        <f t="shared" si="27"/>
        <v>297</v>
      </c>
      <c r="BR9" s="164">
        <f t="shared" si="27"/>
        <v>197</v>
      </c>
      <c r="BS9" s="164">
        <f t="shared" si="27"/>
        <v>0</v>
      </c>
      <c r="BT9" s="164">
        <f t="shared" si="27"/>
        <v>0</v>
      </c>
      <c r="BU9" s="164">
        <f t="shared" si="27"/>
        <v>0</v>
      </c>
      <c r="BV9" s="164">
        <f t="shared" si="27"/>
        <v>0</v>
      </c>
      <c r="BW9" s="164">
        <f t="shared" si="27"/>
        <v>0</v>
      </c>
      <c r="BX9" s="165">
        <f t="shared" si="27"/>
        <v>0</v>
      </c>
      <c r="BY9" s="213">
        <f t="shared" si="27"/>
        <v>525</v>
      </c>
      <c r="BZ9" s="164">
        <f t="shared" si="27"/>
        <v>492</v>
      </c>
      <c r="CA9" s="164">
        <f t="shared" si="27"/>
        <v>0</v>
      </c>
      <c r="CB9" s="164">
        <f t="shared" si="27"/>
        <v>0</v>
      </c>
      <c r="CC9" s="164">
        <f t="shared" si="27"/>
        <v>474</v>
      </c>
      <c r="CD9" s="164">
        <f t="shared" si="27"/>
        <v>483</v>
      </c>
      <c r="CE9" s="164">
        <f t="shared" si="27"/>
        <v>476</v>
      </c>
      <c r="CF9" s="164">
        <f t="shared" si="27"/>
        <v>0</v>
      </c>
      <c r="CG9" s="164">
        <f t="shared" si="27"/>
        <v>0</v>
      </c>
      <c r="CH9" s="165">
        <f t="shared" si="27"/>
        <v>0</v>
      </c>
      <c r="CI9" s="163" t="s">
        <v>36</v>
      </c>
      <c r="CJ9" s="164">
        <f t="shared" ref="CJ9:CU9" si="28">SUM(CJ21:CJ29)</f>
        <v>513</v>
      </c>
      <c r="CK9" s="164">
        <f t="shared" si="28"/>
        <v>712</v>
      </c>
      <c r="CL9" s="164">
        <f t="shared" si="28"/>
        <v>0</v>
      </c>
      <c r="CM9" s="164">
        <f t="shared" si="28"/>
        <v>0</v>
      </c>
      <c r="CN9" s="164">
        <f t="shared" si="28"/>
        <v>0</v>
      </c>
      <c r="CO9" s="164">
        <f t="shared" si="28"/>
        <v>0</v>
      </c>
      <c r="CP9" s="164">
        <f t="shared" si="28"/>
        <v>0</v>
      </c>
      <c r="CQ9" s="165">
        <f t="shared" si="28"/>
        <v>0</v>
      </c>
      <c r="CR9" s="213">
        <f t="shared" si="28"/>
        <v>0</v>
      </c>
      <c r="CS9" s="164">
        <f t="shared" si="28"/>
        <v>0</v>
      </c>
      <c r="CT9" s="164">
        <f t="shared" si="28"/>
        <v>0</v>
      </c>
      <c r="CU9" s="165">
        <f t="shared" si="28"/>
        <v>0</v>
      </c>
      <c r="CV9" s="163" t="s">
        <v>36</v>
      </c>
      <c r="CW9" s="266">
        <f t="shared" ref="CW9:DH9" si="29">SUM(CW21:CW29)</f>
        <v>491</v>
      </c>
      <c r="CX9" s="267">
        <f t="shared" si="29"/>
        <v>6</v>
      </c>
      <c r="CY9" s="267">
        <f t="shared" si="29"/>
        <v>485</v>
      </c>
      <c r="CZ9" s="268">
        <f t="shared" si="29"/>
        <v>0</v>
      </c>
      <c r="DA9" s="268">
        <f t="shared" si="29"/>
        <v>0</v>
      </c>
      <c r="DB9" s="269">
        <f t="shared" si="29"/>
        <v>0</v>
      </c>
      <c r="DC9" s="266">
        <f t="shared" si="29"/>
        <v>30334</v>
      </c>
      <c r="DD9" s="267">
        <f t="shared" si="29"/>
        <v>28</v>
      </c>
      <c r="DE9" s="267">
        <f t="shared" si="29"/>
        <v>30306</v>
      </c>
      <c r="DF9" s="267">
        <f t="shared" si="29"/>
        <v>1377</v>
      </c>
      <c r="DG9" s="267">
        <f t="shared" si="29"/>
        <v>2</v>
      </c>
      <c r="DH9" s="270">
        <f t="shared" si="29"/>
        <v>1375</v>
      </c>
    </row>
    <row r="10" spans="1:112" s="261" customFormat="1" ht="45" customHeight="1">
      <c r="A10" s="157" t="s">
        <v>37</v>
      </c>
      <c r="B10" s="212">
        <v>0</v>
      </c>
      <c r="C10" s="158">
        <v>0</v>
      </c>
      <c r="D10" s="158">
        <v>0</v>
      </c>
      <c r="E10" s="158">
        <v>0</v>
      </c>
      <c r="F10" s="212">
        <v>0</v>
      </c>
      <c r="G10" s="158">
        <v>0</v>
      </c>
      <c r="H10" s="158">
        <v>0</v>
      </c>
      <c r="I10" s="159">
        <v>0</v>
      </c>
      <c r="J10" s="157" t="s">
        <v>37</v>
      </c>
      <c r="K10" s="211">
        <v>0</v>
      </c>
      <c r="L10" s="158">
        <v>0</v>
      </c>
      <c r="M10" s="158">
        <v>0</v>
      </c>
      <c r="N10" s="158">
        <v>3470</v>
      </c>
      <c r="O10" s="158">
        <v>0</v>
      </c>
      <c r="P10" s="158">
        <v>0</v>
      </c>
      <c r="Q10" s="158">
        <v>0</v>
      </c>
      <c r="R10" s="159">
        <v>0</v>
      </c>
      <c r="S10" s="258" t="s">
        <v>169</v>
      </c>
      <c r="T10" s="211">
        <v>0</v>
      </c>
      <c r="U10" s="158">
        <v>0</v>
      </c>
      <c r="V10" s="158">
        <v>0</v>
      </c>
      <c r="W10" s="158">
        <v>0</v>
      </c>
      <c r="X10" s="158">
        <v>0</v>
      </c>
      <c r="Y10" s="161">
        <v>0</v>
      </c>
      <c r="Z10" s="158">
        <v>0</v>
      </c>
      <c r="AA10" s="162">
        <v>0</v>
      </c>
      <c r="AB10" s="258" t="s">
        <v>169</v>
      </c>
      <c r="AC10" s="212">
        <v>3243</v>
      </c>
      <c r="AD10" s="161">
        <v>3264</v>
      </c>
      <c r="AE10" s="161">
        <v>3358</v>
      </c>
      <c r="AF10" s="161">
        <v>3126</v>
      </c>
      <c r="AG10" s="158">
        <v>0</v>
      </c>
      <c r="AH10" s="161">
        <v>0</v>
      </c>
      <c r="AI10" s="161">
        <v>0</v>
      </c>
      <c r="AJ10" s="162">
        <v>0</v>
      </c>
      <c r="AK10" s="157" t="s">
        <v>37</v>
      </c>
      <c r="AL10" s="212">
        <v>3234</v>
      </c>
      <c r="AM10" s="158">
        <v>3138</v>
      </c>
      <c r="AN10" s="158">
        <v>3436</v>
      </c>
      <c r="AO10" s="158">
        <v>4417</v>
      </c>
      <c r="AP10" s="158">
        <v>0</v>
      </c>
      <c r="AQ10" s="158">
        <v>0</v>
      </c>
      <c r="AR10" s="158">
        <v>0</v>
      </c>
      <c r="AS10" s="159">
        <v>0</v>
      </c>
      <c r="AT10" s="157" t="s">
        <v>37</v>
      </c>
      <c r="AU10" s="211">
        <v>2975</v>
      </c>
      <c r="AV10" s="158">
        <v>3011</v>
      </c>
      <c r="AW10" s="158">
        <v>3043</v>
      </c>
      <c r="AX10" s="158">
        <v>3210</v>
      </c>
      <c r="AY10" s="158">
        <v>0</v>
      </c>
      <c r="AZ10" s="158">
        <v>0</v>
      </c>
      <c r="BA10" s="158">
        <v>0</v>
      </c>
      <c r="BB10" s="159">
        <v>0</v>
      </c>
      <c r="BC10" s="157" t="s">
        <v>37</v>
      </c>
      <c r="BD10" s="158">
        <v>2986</v>
      </c>
      <c r="BE10" s="158">
        <v>3015</v>
      </c>
      <c r="BF10" s="158">
        <v>3044</v>
      </c>
      <c r="BG10" s="158">
        <v>3215</v>
      </c>
      <c r="BH10" s="158">
        <v>0</v>
      </c>
      <c r="BI10" s="158">
        <v>0</v>
      </c>
      <c r="BJ10" s="158">
        <v>0</v>
      </c>
      <c r="BK10" s="159">
        <v>0</v>
      </c>
      <c r="BL10" s="157" t="s">
        <v>37</v>
      </c>
      <c r="BM10" s="211">
        <v>134</v>
      </c>
      <c r="BN10" s="158">
        <v>359</v>
      </c>
      <c r="BO10" s="158">
        <v>801</v>
      </c>
      <c r="BP10" s="161">
        <v>2920</v>
      </c>
      <c r="BQ10" s="161">
        <v>2007</v>
      </c>
      <c r="BR10" s="161">
        <v>1339</v>
      </c>
      <c r="BS10" s="161">
        <v>0</v>
      </c>
      <c r="BT10" s="161">
        <v>0</v>
      </c>
      <c r="BU10" s="161">
        <v>0</v>
      </c>
      <c r="BV10" s="161">
        <v>0</v>
      </c>
      <c r="BW10" s="161">
        <v>0</v>
      </c>
      <c r="BX10" s="162">
        <v>0</v>
      </c>
      <c r="BY10" s="211">
        <v>3261</v>
      </c>
      <c r="BZ10" s="158">
        <v>2951</v>
      </c>
      <c r="CA10" s="158">
        <v>0</v>
      </c>
      <c r="CB10" s="158">
        <v>0</v>
      </c>
      <c r="CC10" s="158">
        <v>2974</v>
      </c>
      <c r="CD10" s="158">
        <v>3012</v>
      </c>
      <c r="CE10" s="158">
        <v>3104</v>
      </c>
      <c r="CF10" s="158">
        <v>0</v>
      </c>
      <c r="CG10" s="158">
        <v>0</v>
      </c>
      <c r="CH10" s="159">
        <v>0</v>
      </c>
      <c r="CI10" s="157" t="s">
        <v>170</v>
      </c>
      <c r="CJ10" s="158">
        <v>3425</v>
      </c>
      <c r="CK10" s="158">
        <v>3733</v>
      </c>
      <c r="CL10" s="158">
        <v>0</v>
      </c>
      <c r="CM10" s="161">
        <v>0</v>
      </c>
      <c r="CN10" s="158">
        <v>0</v>
      </c>
      <c r="CO10" s="158">
        <v>0</v>
      </c>
      <c r="CP10" s="158">
        <v>0</v>
      </c>
      <c r="CQ10" s="159">
        <v>0</v>
      </c>
      <c r="CR10" s="211">
        <v>0</v>
      </c>
      <c r="CS10" s="158">
        <v>0</v>
      </c>
      <c r="CT10" s="158">
        <v>0</v>
      </c>
      <c r="CU10" s="159">
        <v>0</v>
      </c>
      <c r="CV10" s="157" t="s">
        <v>37</v>
      </c>
      <c r="CW10" s="259">
        <v>3072</v>
      </c>
      <c r="CX10" s="260">
        <v>148</v>
      </c>
      <c r="CY10" s="260">
        <v>2924</v>
      </c>
      <c r="CZ10" s="260">
        <v>0</v>
      </c>
      <c r="DA10" s="260">
        <v>0</v>
      </c>
      <c r="DB10" s="262">
        <v>0</v>
      </c>
      <c r="DC10" s="259">
        <v>84017</v>
      </c>
      <c r="DD10" s="260">
        <v>94</v>
      </c>
      <c r="DE10" s="260">
        <v>83923</v>
      </c>
      <c r="DF10" s="260">
        <v>5460</v>
      </c>
      <c r="DG10" s="260">
        <v>7</v>
      </c>
      <c r="DH10" s="263">
        <v>5453</v>
      </c>
    </row>
    <row r="11" spans="1:112" s="261" customFormat="1" ht="45" customHeight="1">
      <c r="A11" s="160" t="s">
        <v>38</v>
      </c>
      <c r="B11" s="212">
        <v>0</v>
      </c>
      <c r="C11" s="161">
        <v>0</v>
      </c>
      <c r="D11" s="161">
        <v>0</v>
      </c>
      <c r="E11" s="161">
        <v>0</v>
      </c>
      <c r="F11" s="212">
        <v>0</v>
      </c>
      <c r="G11" s="161">
        <v>0</v>
      </c>
      <c r="H11" s="161">
        <v>0</v>
      </c>
      <c r="I11" s="162">
        <v>0</v>
      </c>
      <c r="J11" s="160" t="s">
        <v>38</v>
      </c>
      <c r="K11" s="212">
        <v>0</v>
      </c>
      <c r="L11" s="161">
        <v>0</v>
      </c>
      <c r="M11" s="161">
        <v>0</v>
      </c>
      <c r="N11" s="161">
        <v>1081</v>
      </c>
      <c r="O11" s="161">
        <v>0</v>
      </c>
      <c r="P11" s="161">
        <v>0</v>
      </c>
      <c r="Q11" s="161">
        <v>0</v>
      </c>
      <c r="R11" s="162">
        <v>0</v>
      </c>
      <c r="S11" s="264" t="s">
        <v>171</v>
      </c>
      <c r="T11" s="212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2">
        <v>0</v>
      </c>
      <c r="AB11" s="264" t="s">
        <v>171</v>
      </c>
      <c r="AC11" s="212">
        <v>729</v>
      </c>
      <c r="AD11" s="161">
        <v>750</v>
      </c>
      <c r="AE11" s="161">
        <v>756</v>
      </c>
      <c r="AF11" s="161">
        <v>754</v>
      </c>
      <c r="AG11" s="161">
        <v>0</v>
      </c>
      <c r="AH11" s="161">
        <v>0</v>
      </c>
      <c r="AI11" s="161">
        <v>0</v>
      </c>
      <c r="AJ11" s="162">
        <v>0</v>
      </c>
      <c r="AK11" s="160" t="s">
        <v>38</v>
      </c>
      <c r="AL11" s="212">
        <v>827</v>
      </c>
      <c r="AM11" s="161">
        <v>803</v>
      </c>
      <c r="AN11" s="161">
        <v>814</v>
      </c>
      <c r="AO11" s="161">
        <v>1402</v>
      </c>
      <c r="AP11" s="161">
        <v>0</v>
      </c>
      <c r="AQ11" s="161">
        <v>0</v>
      </c>
      <c r="AR11" s="161">
        <v>0</v>
      </c>
      <c r="AS11" s="162">
        <v>0</v>
      </c>
      <c r="AT11" s="160" t="s">
        <v>38</v>
      </c>
      <c r="AU11" s="212">
        <v>668</v>
      </c>
      <c r="AV11" s="161">
        <v>686</v>
      </c>
      <c r="AW11" s="161">
        <v>694</v>
      </c>
      <c r="AX11" s="161">
        <v>754</v>
      </c>
      <c r="AY11" s="161">
        <v>0</v>
      </c>
      <c r="AZ11" s="161">
        <v>0</v>
      </c>
      <c r="BA11" s="161">
        <v>0</v>
      </c>
      <c r="BB11" s="162">
        <v>0</v>
      </c>
      <c r="BC11" s="160" t="s">
        <v>38</v>
      </c>
      <c r="BD11" s="161">
        <v>669</v>
      </c>
      <c r="BE11" s="161">
        <v>686</v>
      </c>
      <c r="BF11" s="161">
        <v>697</v>
      </c>
      <c r="BG11" s="161">
        <v>748</v>
      </c>
      <c r="BH11" s="161">
        <v>0</v>
      </c>
      <c r="BI11" s="161">
        <v>0</v>
      </c>
      <c r="BJ11" s="161">
        <v>0</v>
      </c>
      <c r="BK11" s="162">
        <v>0</v>
      </c>
      <c r="BL11" s="160" t="s">
        <v>38</v>
      </c>
      <c r="BM11" s="212">
        <v>55</v>
      </c>
      <c r="BN11" s="161">
        <v>145</v>
      </c>
      <c r="BO11" s="161">
        <v>328</v>
      </c>
      <c r="BP11" s="161">
        <v>750</v>
      </c>
      <c r="BQ11" s="161">
        <v>510</v>
      </c>
      <c r="BR11" s="161">
        <v>266</v>
      </c>
      <c r="BS11" s="161">
        <v>0</v>
      </c>
      <c r="BT11" s="161">
        <v>0</v>
      </c>
      <c r="BU11" s="161">
        <v>0</v>
      </c>
      <c r="BV11" s="161">
        <v>0</v>
      </c>
      <c r="BW11" s="161">
        <v>0</v>
      </c>
      <c r="BX11" s="162">
        <v>0</v>
      </c>
      <c r="BY11" s="212">
        <v>765</v>
      </c>
      <c r="BZ11" s="161">
        <v>720</v>
      </c>
      <c r="CA11" s="161">
        <v>0</v>
      </c>
      <c r="CB11" s="161">
        <v>0</v>
      </c>
      <c r="CC11" s="161">
        <v>665</v>
      </c>
      <c r="CD11" s="161">
        <v>685</v>
      </c>
      <c r="CE11" s="161">
        <v>686</v>
      </c>
      <c r="CF11" s="161">
        <v>0</v>
      </c>
      <c r="CG11" s="161">
        <v>0</v>
      </c>
      <c r="CH11" s="162">
        <v>0</v>
      </c>
      <c r="CI11" s="160" t="s">
        <v>38</v>
      </c>
      <c r="CJ11" s="161">
        <v>749</v>
      </c>
      <c r="CK11" s="161">
        <v>908</v>
      </c>
      <c r="CL11" s="161">
        <v>0</v>
      </c>
      <c r="CM11" s="161">
        <v>0</v>
      </c>
      <c r="CN11" s="161">
        <v>0</v>
      </c>
      <c r="CO11" s="161">
        <v>0</v>
      </c>
      <c r="CP11" s="161">
        <v>0</v>
      </c>
      <c r="CQ11" s="162">
        <v>0</v>
      </c>
      <c r="CR11" s="212">
        <v>0</v>
      </c>
      <c r="CS11" s="161">
        <v>0</v>
      </c>
      <c r="CT11" s="161">
        <v>0</v>
      </c>
      <c r="CU11" s="162">
        <v>0</v>
      </c>
      <c r="CV11" s="160" t="s">
        <v>38</v>
      </c>
      <c r="CW11" s="259">
        <v>707</v>
      </c>
      <c r="CX11" s="260">
        <v>3</v>
      </c>
      <c r="CY11" s="260">
        <v>704</v>
      </c>
      <c r="CZ11" s="260">
        <v>0</v>
      </c>
      <c r="DA11" s="260">
        <v>0</v>
      </c>
      <c r="DB11" s="262">
        <v>0</v>
      </c>
      <c r="DC11" s="259">
        <v>36093</v>
      </c>
      <c r="DD11" s="260">
        <v>56</v>
      </c>
      <c r="DE11" s="260">
        <v>36037</v>
      </c>
      <c r="DF11" s="260">
        <v>1304</v>
      </c>
      <c r="DG11" s="260">
        <v>1</v>
      </c>
      <c r="DH11" s="263">
        <v>1303</v>
      </c>
    </row>
    <row r="12" spans="1:112" s="261" customFormat="1" ht="45" customHeight="1">
      <c r="A12" s="160" t="s">
        <v>39</v>
      </c>
      <c r="B12" s="212">
        <v>0</v>
      </c>
      <c r="C12" s="161">
        <v>0</v>
      </c>
      <c r="D12" s="161">
        <v>0</v>
      </c>
      <c r="E12" s="161">
        <v>0</v>
      </c>
      <c r="F12" s="212">
        <v>0</v>
      </c>
      <c r="G12" s="161">
        <v>0</v>
      </c>
      <c r="H12" s="161">
        <v>0</v>
      </c>
      <c r="I12" s="162">
        <v>0</v>
      </c>
      <c r="J12" s="160" t="s">
        <v>39</v>
      </c>
      <c r="K12" s="212">
        <v>0</v>
      </c>
      <c r="L12" s="161">
        <v>0</v>
      </c>
      <c r="M12" s="161">
        <v>0</v>
      </c>
      <c r="N12" s="161">
        <v>389</v>
      </c>
      <c r="O12" s="161">
        <v>0</v>
      </c>
      <c r="P12" s="161">
        <v>0</v>
      </c>
      <c r="Q12" s="161">
        <v>0</v>
      </c>
      <c r="R12" s="162">
        <v>0</v>
      </c>
      <c r="S12" s="264" t="s">
        <v>172</v>
      </c>
      <c r="T12" s="212">
        <v>0</v>
      </c>
      <c r="U12" s="161">
        <v>0</v>
      </c>
      <c r="V12" s="161">
        <v>0</v>
      </c>
      <c r="W12" s="161">
        <v>0</v>
      </c>
      <c r="X12" s="161">
        <v>0</v>
      </c>
      <c r="Y12" s="161">
        <v>0</v>
      </c>
      <c r="Z12" s="161">
        <v>0</v>
      </c>
      <c r="AA12" s="162">
        <v>0</v>
      </c>
      <c r="AB12" s="264" t="s">
        <v>172</v>
      </c>
      <c r="AC12" s="212">
        <v>311</v>
      </c>
      <c r="AD12" s="161">
        <v>305</v>
      </c>
      <c r="AE12" s="161">
        <v>320</v>
      </c>
      <c r="AF12" s="161">
        <v>303</v>
      </c>
      <c r="AG12" s="161">
        <v>0</v>
      </c>
      <c r="AH12" s="161">
        <v>0</v>
      </c>
      <c r="AI12" s="161">
        <v>0</v>
      </c>
      <c r="AJ12" s="162">
        <v>0</v>
      </c>
      <c r="AK12" s="160" t="s">
        <v>39</v>
      </c>
      <c r="AL12" s="212">
        <v>420</v>
      </c>
      <c r="AM12" s="161">
        <v>432</v>
      </c>
      <c r="AN12" s="161">
        <v>374</v>
      </c>
      <c r="AO12" s="161">
        <v>467</v>
      </c>
      <c r="AP12" s="161">
        <v>0</v>
      </c>
      <c r="AQ12" s="161">
        <v>0</v>
      </c>
      <c r="AR12" s="161">
        <v>0</v>
      </c>
      <c r="AS12" s="162">
        <v>0</v>
      </c>
      <c r="AT12" s="160" t="s">
        <v>39</v>
      </c>
      <c r="AU12" s="212">
        <v>296</v>
      </c>
      <c r="AV12" s="161">
        <v>279</v>
      </c>
      <c r="AW12" s="161">
        <v>281</v>
      </c>
      <c r="AX12" s="161">
        <v>299</v>
      </c>
      <c r="AY12" s="161">
        <v>0</v>
      </c>
      <c r="AZ12" s="161">
        <v>0</v>
      </c>
      <c r="BA12" s="161">
        <v>0</v>
      </c>
      <c r="BB12" s="162">
        <v>0</v>
      </c>
      <c r="BC12" s="160" t="s">
        <v>39</v>
      </c>
      <c r="BD12" s="161">
        <v>295</v>
      </c>
      <c r="BE12" s="161">
        <v>280</v>
      </c>
      <c r="BF12" s="161">
        <v>281</v>
      </c>
      <c r="BG12" s="161">
        <v>300</v>
      </c>
      <c r="BH12" s="161">
        <v>0</v>
      </c>
      <c r="BI12" s="161">
        <v>0</v>
      </c>
      <c r="BJ12" s="161">
        <v>0</v>
      </c>
      <c r="BK12" s="162">
        <v>0</v>
      </c>
      <c r="BL12" s="160" t="s">
        <v>39</v>
      </c>
      <c r="BM12" s="212">
        <v>26</v>
      </c>
      <c r="BN12" s="161">
        <v>55</v>
      </c>
      <c r="BO12" s="161">
        <v>127</v>
      </c>
      <c r="BP12" s="161">
        <v>305</v>
      </c>
      <c r="BQ12" s="161">
        <v>211</v>
      </c>
      <c r="BR12" s="161">
        <v>109</v>
      </c>
      <c r="BS12" s="161">
        <v>0</v>
      </c>
      <c r="BT12" s="161">
        <v>0</v>
      </c>
      <c r="BU12" s="161">
        <v>0</v>
      </c>
      <c r="BV12" s="161">
        <v>0</v>
      </c>
      <c r="BW12" s="161">
        <v>0</v>
      </c>
      <c r="BX12" s="162">
        <v>0</v>
      </c>
      <c r="BY12" s="212">
        <v>300</v>
      </c>
      <c r="BZ12" s="161">
        <v>280</v>
      </c>
      <c r="CA12" s="161">
        <v>0</v>
      </c>
      <c r="CB12" s="161">
        <v>0</v>
      </c>
      <c r="CC12" s="161">
        <v>294</v>
      </c>
      <c r="CD12" s="161">
        <v>277</v>
      </c>
      <c r="CE12" s="161">
        <v>276</v>
      </c>
      <c r="CF12" s="161">
        <v>0</v>
      </c>
      <c r="CG12" s="161">
        <v>0</v>
      </c>
      <c r="CH12" s="162">
        <v>0</v>
      </c>
      <c r="CI12" s="160" t="s">
        <v>39</v>
      </c>
      <c r="CJ12" s="161">
        <v>298</v>
      </c>
      <c r="CK12" s="161">
        <v>347</v>
      </c>
      <c r="CL12" s="161">
        <v>0</v>
      </c>
      <c r="CM12" s="161">
        <v>0</v>
      </c>
      <c r="CN12" s="161">
        <v>0</v>
      </c>
      <c r="CO12" s="161">
        <v>0</v>
      </c>
      <c r="CP12" s="161">
        <v>0</v>
      </c>
      <c r="CQ12" s="162">
        <v>0</v>
      </c>
      <c r="CR12" s="212">
        <v>0</v>
      </c>
      <c r="CS12" s="161">
        <v>0</v>
      </c>
      <c r="CT12" s="161">
        <v>0</v>
      </c>
      <c r="CU12" s="162">
        <v>0</v>
      </c>
      <c r="CV12" s="160" t="s">
        <v>39</v>
      </c>
      <c r="CW12" s="259">
        <v>285</v>
      </c>
      <c r="CX12" s="260">
        <v>8</v>
      </c>
      <c r="CY12" s="260">
        <v>277</v>
      </c>
      <c r="CZ12" s="260">
        <v>0</v>
      </c>
      <c r="DA12" s="260">
        <v>0</v>
      </c>
      <c r="DB12" s="262">
        <v>0</v>
      </c>
      <c r="DC12" s="259">
        <v>14047</v>
      </c>
      <c r="DD12" s="260">
        <v>24</v>
      </c>
      <c r="DE12" s="260">
        <v>14023</v>
      </c>
      <c r="DF12" s="260">
        <v>490</v>
      </c>
      <c r="DG12" s="260">
        <v>0</v>
      </c>
      <c r="DH12" s="263">
        <v>490</v>
      </c>
    </row>
    <row r="13" spans="1:112" s="261" customFormat="1" ht="45" customHeight="1">
      <c r="A13" s="160" t="s">
        <v>40</v>
      </c>
      <c r="B13" s="212">
        <v>0</v>
      </c>
      <c r="C13" s="161">
        <v>0</v>
      </c>
      <c r="D13" s="161">
        <v>0</v>
      </c>
      <c r="E13" s="161">
        <v>0</v>
      </c>
      <c r="F13" s="212">
        <v>0</v>
      </c>
      <c r="G13" s="161">
        <v>0</v>
      </c>
      <c r="H13" s="161">
        <v>0</v>
      </c>
      <c r="I13" s="162">
        <v>0</v>
      </c>
      <c r="J13" s="160" t="s">
        <v>40</v>
      </c>
      <c r="K13" s="212">
        <v>0</v>
      </c>
      <c r="L13" s="161">
        <v>0</v>
      </c>
      <c r="M13" s="161">
        <v>0</v>
      </c>
      <c r="N13" s="161">
        <v>223</v>
      </c>
      <c r="O13" s="161">
        <v>0</v>
      </c>
      <c r="P13" s="161">
        <v>0</v>
      </c>
      <c r="Q13" s="161">
        <v>0</v>
      </c>
      <c r="R13" s="162">
        <v>0</v>
      </c>
      <c r="S13" s="264" t="s">
        <v>173</v>
      </c>
      <c r="T13" s="212">
        <v>0</v>
      </c>
      <c r="U13" s="161">
        <v>0</v>
      </c>
      <c r="V13" s="161">
        <v>0</v>
      </c>
      <c r="W13" s="161">
        <v>0</v>
      </c>
      <c r="X13" s="161">
        <v>0</v>
      </c>
      <c r="Y13" s="161">
        <v>0</v>
      </c>
      <c r="Z13" s="161">
        <v>0</v>
      </c>
      <c r="AA13" s="162">
        <v>0</v>
      </c>
      <c r="AB13" s="264" t="s">
        <v>173</v>
      </c>
      <c r="AC13" s="212">
        <v>130</v>
      </c>
      <c r="AD13" s="161">
        <v>139</v>
      </c>
      <c r="AE13" s="161">
        <v>142</v>
      </c>
      <c r="AF13" s="161">
        <v>104</v>
      </c>
      <c r="AG13" s="161">
        <v>0</v>
      </c>
      <c r="AH13" s="161">
        <v>0</v>
      </c>
      <c r="AI13" s="161">
        <v>0</v>
      </c>
      <c r="AJ13" s="162">
        <v>0</v>
      </c>
      <c r="AK13" s="160" t="s">
        <v>40</v>
      </c>
      <c r="AL13" s="212">
        <v>142</v>
      </c>
      <c r="AM13" s="161">
        <v>141</v>
      </c>
      <c r="AN13" s="161">
        <v>139</v>
      </c>
      <c r="AO13" s="161">
        <v>212</v>
      </c>
      <c r="AP13" s="161">
        <v>0</v>
      </c>
      <c r="AQ13" s="161">
        <v>0</v>
      </c>
      <c r="AR13" s="161">
        <v>0</v>
      </c>
      <c r="AS13" s="162">
        <v>0</v>
      </c>
      <c r="AT13" s="160" t="s">
        <v>40</v>
      </c>
      <c r="AU13" s="212">
        <v>123</v>
      </c>
      <c r="AV13" s="161">
        <v>121</v>
      </c>
      <c r="AW13" s="161">
        <v>131</v>
      </c>
      <c r="AX13" s="161">
        <v>126</v>
      </c>
      <c r="AY13" s="161">
        <v>0</v>
      </c>
      <c r="AZ13" s="161">
        <v>0</v>
      </c>
      <c r="BA13" s="161">
        <v>0</v>
      </c>
      <c r="BB13" s="162">
        <v>0</v>
      </c>
      <c r="BC13" s="160" t="s">
        <v>40</v>
      </c>
      <c r="BD13" s="161">
        <v>122</v>
      </c>
      <c r="BE13" s="161">
        <v>121</v>
      </c>
      <c r="BF13" s="161">
        <v>131</v>
      </c>
      <c r="BG13" s="161">
        <v>130</v>
      </c>
      <c r="BH13" s="161">
        <v>0</v>
      </c>
      <c r="BI13" s="161">
        <v>0</v>
      </c>
      <c r="BJ13" s="161">
        <v>0</v>
      </c>
      <c r="BK13" s="162">
        <v>0</v>
      </c>
      <c r="BL13" s="160" t="s">
        <v>40</v>
      </c>
      <c r="BM13" s="212">
        <v>29</v>
      </c>
      <c r="BN13" s="161">
        <v>34</v>
      </c>
      <c r="BO13" s="161">
        <v>56</v>
      </c>
      <c r="BP13" s="161">
        <v>125</v>
      </c>
      <c r="BQ13" s="161">
        <v>55</v>
      </c>
      <c r="BR13" s="161">
        <v>31</v>
      </c>
      <c r="BS13" s="161">
        <v>0</v>
      </c>
      <c r="BT13" s="161">
        <v>0</v>
      </c>
      <c r="BU13" s="161">
        <v>0</v>
      </c>
      <c r="BV13" s="161">
        <v>0</v>
      </c>
      <c r="BW13" s="161">
        <v>0</v>
      </c>
      <c r="BX13" s="162">
        <v>0</v>
      </c>
      <c r="BY13" s="212">
        <v>125</v>
      </c>
      <c r="BZ13" s="161">
        <v>111</v>
      </c>
      <c r="CA13" s="161">
        <v>0</v>
      </c>
      <c r="CB13" s="161">
        <v>0</v>
      </c>
      <c r="CC13" s="161">
        <v>124</v>
      </c>
      <c r="CD13" s="161">
        <v>121</v>
      </c>
      <c r="CE13" s="161">
        <v>129</v>
      </c>
      <c r="CF13" s="161">
        <v>0</v>
      </c>
      <c r="CG13" s="161">
        <v>0</v>
      </c>
      <c r="CH13" s="162">
        <v>0</v>
      </c>
      <c r="CI13" s="160" t="s">
        <v>40</v>
      </c>
      <c r="CJ13" s="161">
        <v>127</v>
      </c>
      <c r="CK13" s="161">
        <v>183</v>
      </c>
      <c r="CL13" s="161">
        <v>0</v>
      </c>
      <c r="CM13" s="161">
        <v>0</v>
      </c>
      <c r="CN13" s="161">
        <v>0</v>
      </c>
      <c r="CO13" s="161">
        <v>0</v>
      </c>
      <c r="CP13" s="161">
        <v>0</v>
      </c>
      <c r="CQ13" s="162">
        <v>0</v>
      </c>
      <c r="CR13" s="212">
        <v>0</v>
      </c>
      <c r="CS13" s="161">
        <v>0</v>
      </c>
      <c r="CT13" s="161">
        <v>0</v>
      </c>
      <c r="CU13" s="162">
        <v>0</v>
      </c>
      <c r="CV13" s="160" t="s">
        <v>40</v>
      </c>
      <c r="CW13" s="259">
        <v>132</v>
      </c>
      <c r="CX13" s="260">
        <v>0</v>
      </c>
      <c r="CY13" s="260">
        <v>132</v>
      </c>
      <c r="CZ13" s="260">
        <v>0</v>
      </c>
      <c r="DA13" s="260">
        <v>0</v>
      </c>
      <c r="DB13" s="262">
        <v>0</v>
      </c>
      <c r="DC13" s="259">
        <v>7162</v>
      </c>
      <c r="DD13" s="260">
        <v>6</v>
      </c>
      <c r="DE13" s="260">
        <v>7156</v>
      </c>
      <c r="DF13" s="260">
        <v>294</v>
      </c>
      <c r="DG13" s="260">
        <v>0</v>
      </c>
      <c r="DH13" s="263">
        <v>294</v>
      </c>
    </row>
    <row r="14" spans="1:112" s="261" customFormat="1" ht="45" customHeight="1">
      <c r="A14" s="160" t="s">
        <v>41</v>
      </c>
      <c r="B14" s="212">
        <v>0</v>
      </c>
      <c r="C14" s="161">
        <v>0</v>
      </c>
      <c r="D14" s="161">
        <v>0</v>
      </c>
      <c r="E14" s="161">
        <v>0</v>
      </c>
      <c r="F14" s="212">
        <v>0</v>
      </c>
      <c r="G14" s="161">
        <v>0</v>
      </c>
      <c r="H14" s="161">
        <v>0</v>
      </c>
      <c r="I14" s="162">
        <v>0</v>
      </c>
      <c r="J14" s="160" t="s">
        <v>41</v>
      </c>
      <c r="K14" s="212">
        <v>0</v>
      </c>
      <c r="L14" s="161">
        <v>0</v>
      </c>
      <c r="M14" s="161">
        <v>0</v>
      </c>
      <c r="N14" s="161">
        <v>675</v>
      </c>
      <c r="O14" s="161">
        <v>0</v>
      </c>
      <c r="P14" s="161">
        <v>0</v>
      </c>
      <c r="Q14" s="161">
        <v>0</v>
      </c>
      <c r="R14" s="162">
        <v>0</v>
      </c>
      <c r="S14" s="264" t="s">
        <v>174</v>
      </c>
      <c r="T14" s="212">
        <v>0</v>
      </c>
      <c r="U14" s="161">
        <v>0</v>
      </c>
      <c r="V14" s="161">
        <v>0</v>
      </c>
      <c r="W14" s="161">
        <v>0</v>
      </c>
      <c r="X14" s="161">
        <v>0</v>
      </c>
      <c r="Y14" s="161">
        <v>0</v>
      </c>
      <c r="Z14" s="161">
        <v>0</v>
      </c>
      <c r="AA14" s="162">
        <v>0</v>
      </c>
      <c r="AB14" s="264" t="s">
        <v>174</v>
      </c>
      <c r="AC14" s="212">
        <v>748</v>
      </c>
      <c r="AD14" s="161">
        <v>758</v>
      </c>
      <c r="AE14" s="161">
        <v>767</v>
      </c>
      <c r="AF14" s="161">
        <v>709</v>
      </c>
      <c r="AG14" s="161">
        <v>0</v>
      </c>
      <c r="AH14" s="161">
        <v>0</v>
      </c>
      <c r="AI14" s="161">
        <v>0</v>
      </c>
      <c r="AJ14" s="162">
        <v>0</v>
      </c>
      <c r="AK14" s="160" t="s">
        <v>41</v>
      </c>
      <c r="AL14" s="212">
        <v>701</v>
      </c>
      <c r="AM14" s="161">
        <v>678</v>
      </c>
      <c r="AN14" s="161">
        <v>751</v>
      </c>
      <c r="AO14" s="161">
        <v>797</v>
      </c>
      <c r="AP14" s="161">
        <v>0</v>
      </c>
      <c r="AQ14" s="161">
        <v>0</v>
      </c>
      <c r="AR14" s="161">
        <v>0</v>
      </c>
      <c r="AS14" s="162">
        <v>0</v>
      </c>
      <c r="AT14" s="160" t="s">
        <v>41</v>
      </c>
      <c r="AU14" s="212">
        <v>690</v>
      </c>
      <c r="AV14" s="161">
        <v>690</v>
      </c>
      <c r="AW14" s="161">
        <v>698</v>
      </c>
      <c r="AX14" s="161">
        <v>755</v>
      </c>
      <c r="AY14" s="161">
        <v>0</v>
      </c>
      <c r="AZ14" s="161">
        <v>0</v>
      </c>
      <c r="BA14" s="161">
        <v>0</v>
      </c>
      <c r="BB14" s="162">
        <v>0</v>
      </c>
      <c r="BC14" s="160" t="s">
        <v>41</v>
      </c>
      <c r="BD14" s="161">
        <v>691</v>
      </c>
      <c r="BE14" s="161">
        <v>691</v>
      </c>
      <c r="BF14" s="161">
        <v>695</v>
      </c>
      <c r="BG14" s="161">
        <v>747</v>
      </c>
      <c r="BH14" s="161">
        <v>0</v>
      </c>
      <c r="BI14" s="161">
        <v>0</v>
      </c>
      <c r="BJ14" s="161">
        <v>0</v>
      </c>
      <c r="BK14" s="162">
        <v>0</v>
      </c>
      <c r="BL14" s="160" t="s">
        <v>41</v>
      </c>
      <c r="BM14" s="212">
        <v>30</v>
      </c>
      <c r="BN14" s="161">
        <v>63</v>
      </c>
      <c r="BO14" s="161">
        <v>148</v>
      </c>
      <c r="BP14" s="161">
        <v>414</v>
      </c>
      <c r="BQ14" s="161">
        <v>275</v>
      </c>
      <c r="BR14" s="161">
        <v>172</v>
      </c>
      <c r="BS14" s="161">
        <v>0</v>
      </c>
      <c r="BT14" s="161">
        <v>0</v>
      </c>
      <c r="BU14" s="161">
        <v>0</v>
      </c>
      <c r="BV14" s="161">
        <v>0</v>
      </c>
      <c r="BW14" s="161">
        <v>0</v>
      </c>
      <c r="BX14" s="162">
        <v>0</v>
      </c>
      <c r="BY14" s="212">
        <v>739</v>
      </c>
      <c r="BZ14" s="161">
        <v>596</v>
      </c>
      <c r="CA14" s="161">
        <v>0</v>
      </c>
      <c r="CB14" s="161">
        <v>0</v>
      </c>
      <c r="CC14" s="161">
        <v>683</v>
      </c>
      <c r="CD14" s="161">
        <v>681</v>
      </c>
      <c r="CE14" s="161">
        <v>714</v>
      </c>
      <c r="CF14" s="161">
        <v>0</v>
      </c>
      <c r="CG14" s="161">
        <v>0</v>
      </c>
      <c r="CH14" s="162">
        <v>0</v>
      </c>
      <c r="CI14" s="160" t="s">
        <v>41</v>
      </c>
      <c r="CJ14" s="161">
        <v>743</v>
      </c>
      <c r="CK14" s="161">
        <v>817</v>
      </c>
      <c r="CL14" s="161">
        <v>0</v>
      </c>
      <c r="CM14" s="161">
        <v>0</v>
      </c>
      <c r="CN14" s="161">
        <v>0</v>
      </c>
      <c r="CO14" s="161">
        <v>0</v>
      </c>
      <c r="CP14" s="161">
        <v>0</v>
      </c>
      <c r="CQ14" s="162">
        <v>0</v>
      </c>
      <c r="CR14" s="212">
        <v>0</v>
      </c>
      <c r="CS14" s="161">
        <v>0</v>
      </c>
      <c r="CT14" s="161">
        <v>0</v>
      </c>
      <c r="CU14" s="162">
        <v>0</v>
      </c>
      <c r="CV14" s="160" t="s">
        <v>41</v>
      </c>
      <c r="CW14" s="259">
        <v>709</v>
      </c>
      <c r="CX14" s="260">
        <v>7</v>
      </c>
      <c r="CY14" s="260">
        <v>702</v>
      </c>
      <c r="CZ14" s="260">
        <v>0</v>
      </c>
      <c r="DA14" s="260">
        <v>0</v>
      </c>
      <c r="DB14" s="262">
        <v>0</v>
      </c>
      <c r="DC14" s="259">
        <v>20201</v>
      </c>
      <c r="DD14" s="260">
        <v>22</v>
      </c>
      <c r="DE14" s="260">
        <v>20179</v>
      </c>
      <c r="DF14" s="260">
        <v>1066</v>
      </c>
      <c r="DG14" s="260">
        <v>0</v>
      </c>
      <c r="DH14" s="263">
        <v>1066</v>
      </c>
    </row>
    <row r="15" spans="1:112" s="261" customFormat="1" ht="45" customHeight="1">
      <c r="A15" s="160" t="s">
        <v>42</v>
      </c>
      <c r="B15" s="212">
        <v>0</v>
      </c>
      <c r="C15" s="161">
        <v>0</v>
      </c>
      <c r="D15" s="161">
        <v>0</v>
      </c>
      <c r="E15" s="161">
        <v>0</v>
      </c>
      <c r="F15" s="212">
        <v>0</v>
      </c>
      <c r="G15" s="161">
        <v>0</v>
      </c>
      <c r="H15" s="161">
        <v>0</v>
      </c>
      <c r="I15" s="162">
        <v>0</v>
      </c>
      <c r="J15" s="160" t="s">
        <v>42</v>
      </c>
      <c r="K15" s="212">
        <v>0</v>
      </c>
      <c r="L15" s="161">
        <v>0</v>
      </c>
      <c r="M15" s="161">
        <v>0</v>
      </c>
      <c r="N15" s="161">
        <v>671</v>
      </c>
      <c r="O15" s="161">
        <v>0</v>
      </c>
      <c r="P15" s="161">
        <v>0</v>
      </c>
      <c r="Q15" s="161">
        <v>0</v>
      </c>
      <c r="R15" s="162">
        <v>0</v>
      </c>
      <c r="S15" s="264" t="s">
        <v>175</v>
      </c>
      <c r="T15" s="212">
        <v>0</v>
      </c>
      <c r="U15" s="161">
        <v>0</v>
      </c>
      <c r="V15" s="161">
        <v>0</v>
      </c>
      <c r="W15" s="161">
        <v>0</v>
      </c>
      <c r="X15" s="161">
        <v>0</v>
      </c>
      <c r="Y15" s="161">
        <v>0</v>
      </c>
      <c r="Z15" s="161">
        <v>0</v>
      </c>
      <c r="AA15" s="162">
        <v>0</v>
      </c>
      <c r="AB15" s="264" t="s">
        <v>175</v>
      </c>
      <c r="AC15" s="212">
        <v>566</v>
      </c>
      <c r="AD15" s="161">
        <v>582</v>
      </c>
      <c r="AE15" s="161">
        <v>591</v>
      </c>
      <c r="AF15" s="161">
        <v>562</v>
      </c>
      <c r="AG15" s="161">
        <v>0</v>
      </c>
      <c r="AH15" s="161">
        <v>0</v>
      </c>
      <c r="AI15" s="161">
        <v>0</v>
      </c>
      <c r="AJ15" s="162">
        <v>0</v>
      </c>
      <c r="AK15" s="160" t="s">
        <v>42</v>
      </c>
      <c r="AL15" s="212">
        <v>588</v>
      </c>
      <c r="AM15" s="161">
        <v>590</v>
      </c>
      <c r="AN15" s="161">
        <v>650</v>
      </c>
      <c r="AO15" s="161">
        <v>875</v>
      </c>
      <c r="AP15" s="161">
        <v>0</v>
      </c>
      <c r="AQ15" s="161">
        <v>0</v>
      </c>
      <c r="AR15" s="161">
        <v>0</v>
      </c>
      <c r="AS15" s="162">
        <v>0</v>
      </c>
      <c r="AT15" s="160" t="s">
        <v>42</v>
      </c>
      <c r="AU15" s="212">
        <v>521</v>
      </c>
      <c r="AV15" s="161">
        <v>530</v>
      </c>
      <c r="AW15" s="161">
        <v>554</v>
      </c>
      <c r="AX15" s="161">
        <v>587</v>
      </c>
      <c r="AY15" s="161">
        <v>0</v>
      </c>
      <c r="AZ15" s="161">
        <v>0</v>
      </c>
      <c r="BA15" s="161">
        <v>0</v>
      </c>
      <c r="BB15" s="162">
        <v>0</v>
      </c>
      <c r="BC15" s="160" t="s">
        <v>42</v>
      </c>
      <c r="BD15" s="161">
        <v>523</v>
      </c>
      <c r="BE15" s="161">
        <v>530</v>
      </c>
      <c r="BF15" s="161">
        <v>557</v>
      </c>
      <c r="BG15" s="161">
        <v>590</v>
      </c>
      <c r="BH15" s="161">
        <v>0</v>
      </c>
      <c r="BI15" s="161">
        <v>0</v>
      </c>
      <c r="BJ15" s="161">
        <v>0</v>
      </c>
      <c r="BK15" s="162">
        <v>0</v>
      </c>
      <c r="BL15" s="160" t="s">
        <v>42</v>
      </c>
      <c r="BM15" s="212">
        <v>36</v>
      </c>
      <c r="BN15" s="161">
        <v>118</v>
      </c>
      <c r="BO15" s="161">
        <v>232</v>
      </c>
      <c r="BP15" s="161">
        <v>484</v>
      </c>
      <c r="BQ15" s="161">
        <v>281</v>
      </c>
      <c r="BR15" s="161">
        <v>138</v>
      </c>
      <c r="BS15" s="161">
        <v>0</v>
      </c>
      <c r="BT15" s="161">
        <v>0</v>
      </c>
      <c r="BU15" s="161">
        <v>0</v>
      </c>
      <c r="BV15" s="161">
        <v>0</v>
      </c>
      <c r="BW15" s="161">
        <v>0</v>
      </c>
      <c r="BX15" s="162">
        <v>0</v>
      </c>
      <c r="BY15" s="212">
        <v>581</v>
      </c>
      <c r="BZ15" s="161">
        <v>508</v>
      </c>
      <c r="CA15" s="161">
        <v>0</v>
      </c>
      <c r="CB15" s="161">
        <v>0</v>
      </c>
      <c r="CC15" s="161">
        <v>523</v>
      </c>
      <c r="CD15" s="161">
        <v>532</v>
      </c>
      <c r="CE15" s="161">
        <v>563</v>
      </c>
      <c r="CF15" s="161">
        <v>0</v>
      </c>
      <c r="CG15" s="161">
        <v>0</v>
      </c>
      <c r="CH15" s="162">
        <v>0</v>
      </c>
      <c r="CI15" s="160" t="s">
        <v>42</v>
      </c>
      <c r="CJ15" s="161">
        <v>572</v>
      </c>
      <c r="CK15" s="161">
        <v>749</v>
      </c>
      <c r="CL15" s="161">
        <v>0</v>
      </c>
      <c r="CM15" s="161">
        <v>0</v>
      </c>
      <c r="CN15" s="161">
        <v>0</v>
      </c>
      <c r="CO15" s="161">
        <v>0</v>
      </c>
      <c r="CP15" s="161">
        <v>0</v>
      </c>
      <c r="CQ15" s="162">
        <v>0</v>
      </c>
      <c r="CR15" s="212">
        <v>0</v>
      </c>
      <c r="CS15" s="161">
        <v>0</v>
      </c>
      <c r="CT15" s="161">
        <v>0</v>
      </c>
      <c r="CU15" s="162">
        <v>0</v>
      </c>
      <c r="CV15" s="160" t="s">
        <v>42</v>
      </c>
      <c r="CW15" s="259">
        <v>553</v>
      </c>
      <c r="CX15" s="260">
        <v>53</v>
      </c>
      <c r="CY15" s="260">
        <v>500</v>
      </c>
      <c r="CZ15" s="260">
        <v>0</v>
      </c>
      <c r="DA15" s="260">
        <v>0</v>
      </c>
      <c r="DB15" s="262">
        <v>0</v>
      </c>
      <c r="DC15" s="259">
        <v>21508</v>
      </c>
      <c r="DD15" s="260">
        <v>16</v>
      </c>
      <c r="DE15" s="260">
        <v>21492</v>
      </c>
      <c r="DF15" s="260">
        <v>1033</v>
      </c>
      <c r="DG15" s="260">
        <v>1</v>
      </c>
      <c r="DH15" s="263">
        <v>1032</v>
      </c>
    </row>
    <row r="16" spans="1:112" s="261" customFormat="1" ht="45" customHeight="1">
      <c r="A16" s="160" t="s">
        <v>43</v>
      </c>
      <c r="B16" s="212">
        <v>0</v>
      </c>
      <c r="C16" s="161">
        <v>0</v>
      </c>
      <c r="D16" s="161">
        <v>0</v>
      </c>
      <c r="E16" s="161">
        <v>0</v>
      </c>
      <c r="F16" s="212">
        <v>0</v>
      </c>
      <c r="G16" s="161">
        <v>0</v>
      </c>
      <c r="H16" s="161">
        <v>0</v>
      </c>
      <c r="I16" s="162">
        <v>0</v>
      </c>
      <c r="J16" s="160" t="s">
        <v>43</v>
      </c>
      <c r="K16" s="212">
        <v>0</v>
      </c>
      <c r="L16" s="161">
        <v>0</v>
      </c>
      <c r="M16" s="161">
        <v>0</v>
      </c>
      <c r="N16" s="161">
        <v>304</v>
      </c>
      <c r="O16" s="161">
        <v>0</v>
      </c>
      <c r="P16" s="161">
        <v>0</v>
      </c>
      <c r="Q16" s="161">
        <v>0</v>
      </c>
      <c r="R16" s="162">
        <v>0</v>
      </c>
      <c r="S16" s="264" t="s">
        <v>176</v>
      </c>
      <c r="T16" s="212">
        <v>0</v>
      </c>
      <c r="U16" s="161">
        <v>0</v>
      </c>
      <c r="V16" s="161">
        <v>0</v>
      </c>
      <c r="W16" s="161">
        <v>0</v>
      </c>
      <c r="X16" s="161">
        <v>0</v>
      </c>
      <c r="Y16" s="161">
        <v>0</v>
      </c>
      <c r="Z16" s="161">
        <v>0</v>
      </c>
      <c r="AA16" s="162">
        <v>0</v>
      </c>
      <c r="AB16" s="264" t="s">
        <v>176</v>
      </c>
      <c r="AC16" s="212">
        <v>169</v>
      </c>
      <c r="AD16" s="161">
        <v>167</v>
      </c>
      <c r="AE16" s="161">
        <v>169</v>
      </c>
      <c r="AF16" s="161">
        <v>197</v>
      </c>
      <c r="AG16" s="161">
        <v>0</v>
      </c>
      <c r="AH16" s="161">
        <v>0</v>
      </c>
      <c r="AI16" s="161">
        <v>0</v>
      </c>
      <c r="AJ16" s="162">
        <v>0</v>
      </c>
      <c r="AK16" s="160" t="s">
        <v>43</v>
      </c>
      <c r="AL16" s="212">
        <v>197</v>
      </c>
      <c r="AM16" s="161">
        <v>197</v>
      </c>
      <c r="AN16" s="161">
        <v>299</v>
      </c>
      <c r="AO16" s="161">
        <v>277</v>
      </c>
      <c r="AP16" s="161">
        <v>0</v>
      </c>
      <c r="AQ16" s="161">
        <v>0</v>
      </c>
      <c r="AR16" s="161">
        <v>0</v>
      </c>
      <c r="AS16" s="162">
        <v>0</v>
      </c>
      <c r="AT16" s="160" t="s">
        <v>43</v>
      </c>
      <c r="AU16" s="212">
        <v>163</v>
      </c>
      <c r="AV16" s="161">
        <v>152</v>
      </c>
      <c r="AW16" s="161">
        <v>154</v>
      </c>
      <c r="AX16" s="161">
        <v>177</v>
      </c>
      <c r="AY16" s="161">
        <v>0</v>
      </c>
      <c r="AZ16" s="161">
        <v>0</v>
      </c>
      <c r="BA16" s="161">
        <v>0</v>
      </c>
      <c r="BB16" s="162">
        <v>0</v>
      </c>
      <c r="BC16" s="160" t="s">
        <v>43</v>
      </c>
      <c r="BD16" s="161">
        <v>163</v>
      </c>
      <c r="BE16" s="161">
        <v>152</v>
      </c>
      <c r="BF16" s="161">
        <v>154</v>
      </c>
      <c r="BG16" s="161">
        <v>177</v>
      </c>
      <c r="BH16" s="161">
        <v>0</v>
      </c>
      <c r="BI16" s="161">
        <v>0</v>
      </c>
      <c r="BJ16" s="161">
        <v>0</v>
      </c>
      <c r="BK16" s="162">
        <v>0</v>
      </c>
      <c r="BL16" s="160" t="s">
        <v>43</v>
      </c>
      <c r="BM16" s="212">
        <v>8</v>
      </c>
      <c r="BN16" s="161">
        <v>17</v>
      </c>
      <c r="BO16" s="161">
        <v>37</v>
      </c>
      <c r="BP16" s="161">
        <v>190</v>
      </c>
      <c r="BQ16" s="161">
        <v>141</v>
      </c>
      <c r="BR16" s="161">
        <v>92</v>
      </c>
      <c r="BS16" s="161">
        <v>0</v>
      </c>
      <c r="BT16" s="161">
        <v>0</v>
      </c>
      <c r="BU16" s="161">
        <v>0</v>
      </c>
      <c r="BV16" s="161">
        <v>0</v>
      </c>
      <c r="BW16" s="161">
        <v>0</v>
      </c>
      <c r="BX16" s="162">
        <v>0</v>
      </c>
      <c r="BY16" s="212">
        <v>176</v>
      </c>
      <c r="BZ16" s="161">
        <v>177</v>
      </c>
      <c r="CA16" s="161">
        <v>0</v>
      </c>
      <c r="CB16" s="161">
        <v>0</v>
      </c>
      <c r="CC16" s="161">
        <v>162</v>
      </c>
      <c r="CD16" s="161">
        <v>151</v>
      </c>
      <c r="CE16" s="161">
        <v>156</v>
      </c>
      <c r="CF16" s="161">
        <v>0</v>
      </c>
      <c r="CG16" s="161">
        <v>0</v>
      </c>
      <c r="CH16" s="162">
        <v>0</v>
      </c>
      <c r="CI16" s="160" t="s">
        <v>43</v>
      </c>
      <c r="CJ16" s="161">
        <v>175</v>
      </c>
      <c r="CK16" s="161">
        <v>231</v>
      </c>
      <c r="CL16" s="161">
        <v>0</v>
      </c>
      <c r="CM16" s="161">
        <v>0</v>
      </c>
      <c r="CN16" s="161">
        <v>0</v>
      </c>
      <c r="CO16" s="161">
        <v>0</v>
      </c>
      <c r="CP16" s="161">
        <v>0</v>
      </c>
      <c r="CQ16" s="162">
        <v>0</v>
      </c>
      <c r="CR16" s="212">
        <v>0</v>
      </c>
      <c r="CS16" s="161">
        <v>0</v>
      </c>
      <c r="CT16" s="161">
        <v>0</v>
      </c>
      <c r="CU16" s="162">
        <v>0</v>
      </c>
      <c r="CV16" s="160" t="s">
        <v>43</v>
      </c>
      <c r="CW16" s="259">
        <v>158</v>
      </c>
      <c r="CX16" s="260">
        <v>0</v>
      </c>
      <c r="CY16" s="260">
        <v>158</v>
      </c>
      <c r="CZ16" s="260">
        <v>0</v>
      </c>
      <c r="DA16" s="260">
        <v>0</v>
      </c>
      <c r="DB16" s="262">
        <v>0</v>
      </c>
      <c r="DC16" s="259">
        <v>10502</v>
      </c>
      <c r="DD16" s="260">
        <v>5</v>
      </c>
      <c r="DE16" s="260">
        <v>10497</v>
      </c>
      <c r="DF16" s="260">
        <v>531</v>
      </c>
      <c r="DG16" s="260">
        <v>0</v>
      </c>
      <c r="DH16" s="263">
        <v>531</v>
      </c>
    </row>
    <row r="17" spans="1:112" s="261" customFormat="1" ht="45" customHeight="1">
      <c r="A17" s="160" t="s">
        <v>44</v>
      </c>
      <c r="B17" s="212">
        <v>0</v>
      </c>
      <c r="C17" s="161">
        <v>0</v>
      </c>
      <c r="D17" s="161">
        <v>0</v>
      </c>
      <c r="E17" s="161">
        <v>0</v>
      </c>
      <c r="F17" s="212">
        <v>0</v>
      </c>
      <c r="G17" s="161">
        <v>0</v>
      </c>
      <c r="H17" s="161">
        <v>0</v>
      </c>
      <c r="I17" s="162">
        <v>0</v>
      </c>
      <c r="J17" s="160" t="s">
        <v>44</v>
      </c>
      <c r="K17" s="212">
        <v>0</v>
      </c>
      <c r="L17" s="161">
        <v>0</v>
      </c>
      <c r="M17" s="161">
        <v>0</v>
      </c>
      <c r="N17" s="161">
        <v>252</v>
      </c>
      <c r="O17" s="161">
        <v>0</v>
      </c>
      <c r="P17" s="161">
        <v>0</v>
      </c>
      <c r="Q17" s="161">
        <v>0</v>
      </c>
      <c r="R17" s="162">
        <v>0</v>
      </c>
      <c r="S17" s="264" t="s">
        <v>177</v>
      </c>
      <c r="T17" s="212">
        <v>0</v>
      </c>
      <c r="U17" s="161">
        <v>0</v>
      </c>
      <c r="V17" s="161">
        <v>0</v>
      </c>
      <c r="W17" s="161">
        <v>0</v>
      </c>
      <c r="X17" s="161">
        <v>0</v>
      </c>
      <c r="Y17" s="161">
        <v>0</v>
      </c>
      <c r="Z17" s="161">
        <v>0</v>
      </c>
      <c r="AA17" s="162">
        <v>0</v>
      </c>
      <c r="AB17" s="264" t="s">
        <v>177</v>
      </c>
      <c r="AC17" s="212">
        <v>172</v>
      </c>
      <c r="AD17" s="161">
        <v>172</v>
      </c>
      <c r="AE17" s="161">
        <v>166</v>
      </c>
      <c r="AF17" s="161">
        <v>178</v>
      </c>
      <c r="AG17" s="161">
        <v>0</v>
      </c>
      <c r="AH17" s="161">
        <v>0</v>
      </c>
      <c r="AI17" s="161">
        <v>0</v>
      </c>
      <c r="AJ17" s="162">
        <v>0</v>
      </c>
      <c r="AK17" s="160" t="s">
        <v>44</v>
      </c>
      <c r="AL17" s="212">
        <v>170</v>
      </c>
      <c r="AM17" s="161">
        <v>167</v>
      </c>
      <c r="AN17" s="161">
        <v>252</v>
      </c>
      <c r="AO17" s="161">
        <v>328</v>
      </c>
      <c r="AP17" s="161">
        <v>0</v>
      </c>
      <c r="AQ17" s="161">
        <v>0</v>
      </c>
      <c r="AR17" s="161">
        <v>0</v>
      </c>
      <c r="AS17" s="162">
        <v>0</v>
      </c>
      <c r="AT17" s="160" t="s">
        <v>44</v>
      </c>
      <c r="AU17" s="212">
        <v>162</v>
      </c>
      <c r="AV17" s="161">
        <v>154</v>
      </c>
      <c r="AW17" s="161">
        <v>154</v>
      </c>
      <c r="AX17" s="161">
        <v>168</v>
      </c>
      <c r="AY17" s="161">
        <v>0</v>
      </c>
      <c r="AZ17" s="161">
        <v>0</v>
      </c>
      <c r="BA17" s="161">
        <v>0</v>
      </c>
      <c r="BB17" s="162">
        <v>0</v>
      </c>
      <c r="BC17" s="160" t="s">
        <v>44</v>
      </c>
      <c r="BD17" s="161">
        <v>162</v>
      </c>
      <c r="BE17" s="161">
        <v>154</v>
      </c>
      <c r="BF17" s="161">
        <v>154</v>
      </c>
      <c r="BG17" s="161">
        <v>168</v>
      </c>
      <c r="BH17" s="161">
        <v>0</v>
      </c>
      <c r="BI17" s="161">
        <v>0</v>
      </c>
      <c r="BJ17" s="161">
        <v>0</v>
      </c>
      <c r="BK17" s="162">
        <v>0</v>
      </c>
      <c r="BL17" s="160" t="s">
        <v>44</v>
      </c>
      <c r="BM17" s="212">
        <v>10</v>
      </c>
      <c r="BN17" s="161">
        <v>33</v>
      </c>
      <c r="BO17" s="161">
        <v>56</v>
      </c>
      <c r="BP17" s="161">
        <v>184</v>
      </c>
      <c r="BQ17" s="161">
        <v>120</v>
      </c>
      <c r="BR17" s="161">
        <v>88</v>
      </c>
      <c r="BS17" s="161">
        <v>0</v>
      </c>
      <c r="BT17" s="161">
        <v>0</v>
      </c>
      <c r="BU17" s="161">
        <v>0</v>
      </c>
      <c r="BV17" s="161">
        <v>0</v>
      </c>
      <c r="BW17" s="161">
        <v>0</v>
      </c>
      <c r="BX17" s="162">
        <v>0</v>
      </c>
      <c r="BY17" s="212">
        <v>175</v>
      </c>
      <c r="BZ17" s="161">
        <v>164</v>
      </c>
      <c r="CA17" s="161">
        <v>0</v>
      </c>
      <c r="CB17" s="161">
        <v>0</v>
      </c>
      <c r="CC17" s="161">
        <v>162</v>
      </c>
      <c r="CD17" s="161">
        <v>156</v>
      </c>
      <c r="CE17" s="161">
        <v>159</v>
      </c>
      <c r="CF17" s="161">
        <v>0</v>
      </c>
      <c r="CG17" s="161">
        <v>0</v>
      </c>
      <c r="CH17" s="162">
        <v>0</v>
      </c>
      <c r="CI17" s="160" t="s">
        <v>44</v>
      </c>
      <c r="CJ17" s="161">
        <v>175</v>
      </c>
      <c r="CK17" s="161">
        <v>253</v>
      </c>
      <c r="CL17" s="161">
        <v>0</v>
      </c>
      <c r="CM17" s="161">
        <v>0</v>
      </c>
      <c r="CN17" s="161">
        <v>0</v>
      </c>
      <c r="CO17" s="161">
        <v>0</v>
      </c>
      <c r="CP17" s="161">
        <v>0</v>
      </c>
      <c r="CQ17" s="162">
        <v>0</v>
      </c>
      <c r="CR17" s="212">
        <v>0</v>
      </c>
      <c r="CS17" s="161">
        <v>0</v>
      </c>
      <c r="CT17" s="161">
        <v>0</v>
      </c>
      <c r="CU17" s="162">
        <v>0</v>
      </c>
      <c r="CV17" s="160" t="s">
        <v>44</v>
      </c>
      <c r="CW17" s="259">
        <v>151</v>
      </c>
      <c r="CX17" s="260">
        <v>1</v>
      </c>
      <c r="CY17" s="260">
        <v>150</v>
      </c>
      <c r="CZ17" s="260">
        <v>0</v>
      </c>
      <c r="DA17" s="260">
        <v>0</v>
      </c>
      <c r="DB17" s="262">
        <v>0</v>
      </c>
      <c r="DC17" s="259">
        <v>7569</v>
      </c>
      <c r="DD17" s="260">
        <v>14</v>
      </c>
      <c r="DE17" s="260">
        <v>7555</v>
      </c>
      <c r="DF17" s="260">
        <v>406</v>
      </c>
      <c r="DG17" s="260">
        <v>0</v>
      </c>
      <c r="DH17" s="263">
        <v>406</v>
      </c>
    </row>
    <row r="18" spans="1:112" s="261" customFormat="1" ht="45" customHeight="1">
      <c r="A18" s="160" t="s">
        <v>45</v>
      </c>
      <c r="B18" s="212">
        <v>0</v>
      </c>
      <c r="C18" s="161">
        <v>0</v>
      </c>
      <c r="D18" s="161">
        <v>0</v>
      </c>
      <c r="E18" s="161">
        <v>0</v>
      </c>
      <c r="F18" s="212">
        <v>0</v>
      </c>
      <c r="G18" s="161">
        <v>0</v>
      </c>
      <c r="H18" s="161">
        <v>0</v>
      </c>
      <c r="I18" s="162">
        <v>0</v>
      </c>
      <c r="J18" s="160" t="s">
        <v>45</v>
      </c>
      <c r="K18" s="212">
        <v>0</v>
      </c>
      <c r="L18" s="161">
        <v>0</v>
      </c>
      <c r="M18" s="161">
        <v>0</v>
      </c>
      <c r="N18" s="161">
        <v>479</v>
      </c>
      <c r="O18" s="161">
        <v>0</v>
      </c>
      <c r="P18" s="161">
        <v>0</v>
      </c>
      <c r="Q18" s="161">
        <v>0</v>
      </c>
      <c r="R18" s="162">
        <v>0</v>
      </c>
      <c r="S18" s="264" t="s">
        <v>178</v>
      </c>
      <c r="T18" s="212">
        <v>0</v>
      </c>
      <c r="U18" s="161">
        <v>0</v>
      </c>
      <c r="V18" s="161">
        <v>0</v>
      </c>
      <c r="W18" s="161">
        <v>0</v>
      </c>
      <c r="X18" s="161">
        <v>0</v>
      </c>
      <c r="Y18" s="161">
        <v>0</v>
      </c>
      <c r="Z18" s="161">
        <v>0</v>
      </c>
      <c r="AA18" s="162">
        <v>0</v>
      </c>
      <c r="AB18" s="264" t="s">
        <v>178</v>
      </c>
      <c r="AC18" s="212">
        <v>449</v>
      </c>
      <c r="AD18" s="161">
        <v>452</v>
      </c>
      <c r="AE18" s="161">
        <v>481</v>
      </c>
      <c r="AF18" s="161">
        <v>443</v>
      </c>
      <c r="AG18" s="161">
        <v>0</v>
      </c>
      <c r="AH18" s="161">
        <v>0</v>
      </c>
      <c r="AI18" s="161">
        <v>0</v>
      </c>
      <c r="AJ18" s="162">
        <v>0</v>
      </c>
      <c r="AK18" s="160" t="s">
        <v>45</v>
      </c>
      <c r="AL18" s="212">
        <v>487</v>
      </c>
      <c r="AM18" s="161">
        <v>468</v>
      </c>
      <c r="AN18" s="161">
        <v>472</v>
      </c>
      <c r="AO18" s="161">
        <v>571</v>
      </c>
      <c r="AP18" s="161">
        <v>0</v>
      </c>
      <c r="AQ18" s="161">
        <v>0</v>
      </c>
      <c r="AR18" s="161">
        <v>0</v>
      </c>
      <c r="AS18" s="162">
        <v>0</v>
      </c>
      <c r="AT18" s="160" t="s">
        <v>45</v>
      </c>
      <c r="AU18" s="212">
        <v>398</v>
      </c>
      <c r="AV18" s="161">
        <v>406</v>
      </c>
      <c r="AW18" s="161">
        <v>428</v>
      </c>
      <c r="AX18" s="161">
        <v>460</v>
      </c>
      <c r="AY18" s="161">
        <v>0</v>
      </c>
      <c r="AZ18" s="161">
        <v>0</v>
      </c>
      <c r="BA18" s="161">
        <v>0</v>
      </c>
      <c r="BB18" s="162">
        <v>0</v>
      </c>
      <c r="BC18" s="160" t="s">
        <v>45</v>
      </c>
      <c r="BD18" s="161">
        <v>395</v>
      </c>
      <c r="BE18" s="161">
        <v>406</v>
      </c>
      <c r="BF18" s="161">
        <v>427</v>
      </c>
      <c r="BG18" s="161">
        <v>459</v>
      </c>
      <c r="BH18" s="161">
        <v>0</v>
      </c>
      <c r="BI18" s="161">
        <v>0</v>
      </c>
      <c r="BJ18" s="161">
        <v>0</v>
      </c>
      <c r="BK18" s="162">
        <v>0</v>
      </c>
      <c r="BL18" s="160" t="s">
        <v>45</v>
      </c>
      <c r="BM18" s="212">
        <v>27</v>
      </c>
      <c r="BN18" s="161">
        <v>47</v>
      </c>
      <c r="BO18" s="161">
        <v>102</v>
      </c>
      <c r="BP18" s="161">
        <v>439</v>
      </c>
      <c r="BQ18" s="161">
        <v>277</v>
      </c>
      <c r="BR18" s="161">
        <v>156</v>
      </c>
      <c r="BS18" s="161">
        <v>0</v>
      </c>
      <c r="BT18" s="161">
        <v>0</v>
      </c>
      <c r="BU18" s="161">
        <v>0</v>
      </c>
      <c r="BV18" s="161">
        <v>0</v>
      </c>
      <c r="BW18" s="161">
        <v>0</v>
      </c>
      <c r="BX18" s="162">
        <v>0</v>
      </c>
      <c r="BY18" s="212">
        <v>485</v>
      </c>
      <c r="BZ18" s="161">
        <v>428</v>
      </c>
      <c r="CA18" s="161">
        <v>0</v>
      </c>
      <c r="CB18" s="161">
        <v>0</v>
      </c>
      <c r="CC18" s="161">
        <v>406</v>
      </c>
      <c r="CD18" s="161">
        <v>415</v>
      </c>
      <c r="CE18" s="161">
        <v>425</v>
      </c>
      <c r="CF18" s="161">
        <v>0</v>
      </c>
      <c r="CG18" s="161">
        <v>0</v>
      </c>
      <c r="CH18" s="162">
        <v>0</v>
      </c>
      <c r="CI18" s="160" t="s">
        <v>45</v>
      </c>
      <c r="CJ18" s="161">
        <v>464</v>
      </c>
      <c r="CK18" s="161">
        <v>527</v>
      </c>
      <c r="CL18" s="161">
        <v>0</v>
      </c>
      <c r="CM18" s="161">
        <v>0</v>
      </c>
      <c r="CN18" s="161">
        <v>0</v>
      </c>
      <c r="CO18" s="161">
        <v>0</v>
      </c>
      <c r="CP18" s="161">
        <v>0</v>
      </c>
      <c r="CQ18" s="162">
        <v>0</v>
      </c>
      <c r="CR18" s="212">
        <v>0</v>
      </c>
      <c r="CS18" s="161">
        <v>0</v>
      </c>
      <c r="CT18" s="161">
        <v>0</v>
      </c>
      <c r="CU18" s="162">
        <v>0</v>
      </c>
      <c r="CV18" s="160" t="s">
        <v>45</v>
      </c>
      <c r="CW18" s="259">
        <v>410</v>
      </c>
      <c r="CX18" s="260">
        <v>0</v>
      </c>
      <c r="CY18" s="260">
        <v>410</v>
      </c>
      <c r="CZ18" s="260">
        <v>0</v>
      </c>
      <c r="DA18" s="260">
        <v>0</v>
      </c>
      <c r="DB18" s="262">
        <v>0</v>
      </c>
      <c r="DC18" s="259">
        <v>15852</v>
      </c>
      <c r="DD18" s="260">
        <v>22</v>
      </c>
      <c r="DE18" s="260">
        <v>15830</v>
      </c>
      <c r="DF18" s="260">
        <v>980</v>
      </c>
      <c r="DG18" s="260">
        <v>0</v>
      </c>
      <c r="DH18" s="263">
        <v>980</v>
      </c>
    </row>
    <row r="19" spans="1:112" s="261" customFormat="1" ht="45" customHeight="1">
      <c r="A19" s="160" t="s">
        <v>46</v>
      </c>
      <c r="B19" s="212">
        <v>0</v>
      </c>
      <c r="C19" s="161">
        <v>0</v>
      </c>
      <c r="D19" s="161">
        <v>0</v>
      </c>
      <c r="E19" s="161">
        <v>0</v>
      </c>
      <c r="F19" s="212">
        <v>0</v>
      </c>
      <c r="G19" s="161">
        <v>0</v>
      </c>
      <c r="H19" s="161">
        <v>0</v>
      </c>
      <c r="I19" s="162">
        <v>0</v>
      </c>
      <c r="J19" s="160" t="s">
        <v>46</v>
      </c>
      <c r="K19" s="212">
        <v>0</v>
      </c>
      <c r="L19" s="161">
        <v>0</v>
      </c>
      <c r="M19" s="161">
        <v>0</v>
      </c>
      <c r="N19" s="161">
        <v>186</v>
      </c>
      <c r="O19" s="161">
        <v>0</v>
      </c>
      <c r="P19" s="161">
        <v>0</v>
      </c>
      <c r="Q19" s="161">
        <v>0</v>
      </c>
      <c r="R19" s="162">
        <v>0</v>
      </c>
      <c r="S19" s="264" t="s">
        <v>179</v>
      </c>
      <c r="T19" s="212">
        <v>0</v>
      </c>
      <c r="U19" s="161">
        <v>0</v>
      </c>
      <c r="V19" s="161">
        <v>0</v>
      </c>
      <c r="W19" s="161">
        <v>0</v>
      </c>
      <c r="X19" s="161">
        <v>0</v>
      </c>
      <c r="Y19" s="161">
        <v>0</v>
      </c>
      <c r="Z19" s="161">
        <v>0</v>
      </c>
      <c r="AA19" s="162">
        <v>0</v>
      </c>
      <c r="AB19" s="264" t="s">
        <v>179</v>
      </c>
      <c r="AC19" s="212">
        <v>131</v>
      </c>
      <c r="AD19" s="161">
        <v>140</v>
      </c>
      <c r="AE19" s="161">
        <v>146</v>
      </c>
      <c r="AF19" s="161">
        <v>153</v>
      </c>
      <c r="AG19" s="161">
        <v>0</v>
      </c>
      <c r="AH19" s="161">
        <v>0</v>
      </c>
      <c r="AI19" s="161">
        <v>0</v>
      </c>
      <c r="AJ19" s="162">
        <v>0</v>
      </c>
      <c r="AK19" s="160" t="s">
        <v>46</v>
      </c>
      <c r="AL19" s="212">
        <v>178</v>
      </c>
      <c r="AM19" s="161">
        <v>174</v>
      </c>
      <c r="AN19" s="161">
        <v>188</v>
      </c>
      <c r="AO19" s="161">
        <v>365</v>
      </c>
      <c r="AP19" s="161">
        <v>0</v>
      </c>
      <c r="AQ19" s="161">
        <v>0</v>
      </c>
      <c r="AR19" s="161">
        <v>0</v>
      </c>
      <c r="AS19" s="162">
        <v>0</v>
      </c>
      <c r="AT19" s="160" t="s">
        <v>46</v>
      </c>
      <c r="AU19" s="212">
        <v>123</v>
      </c>
      <c r="AV19" s="161">
        <v>125</v>
      </c>
      <c r="AW19" s="161">
        <v>131</v>
      </c>
      <c r="AX19" s="161">
        <v>138</v>
      </c>
      <c r="AY19" s="161">
        <v>0</v>
      </c>
      <c r="AZ19" s="161">
        <v>0</v>
      </c>
      <c r="BA19" s="161">
        <v>0</v>
      </c>
      <c r="BB19" s="162">
        <v>0</v>
      </c>
      <c r="BC19" s="160" t="s">
        <v>46</v>
      </c>
      <c r="BD19" s="161">
        <v>124</v>
      </c>
      <c r="BE19" s="161">
        <v>125</v>
      </c>
      <c r="BF19" s="161">
        <v>131</v>
      </c>
      <c r="BG19" s="161">
        <v>139</v>
      </c>
      <c r="BH19" s="161">
        <v>0</v>
      </c>
      <c r="BI19" s="161">
        <v>0</v>
      </c>
      <c r="BJ19" s="161">
        <v>0</v>
      </c>
      <c r="BK19" s="162">
        <v>0</v>
      </c>
      <c r="BL19" s="160" t="s">
        <v>46</v>
      </c>
      <c r="BM19" s="212">
        <v>25</v>
      </c>
      <c r="BN19" s="161">
        <v>33</v>
      </c>
      <c r="BO19" s="161">
        <v>58</v>
      </c>
      <c r="BP19" s="161">
        <v>160</v>
      </c>
      <c r="BQ19" s="161">
        <v>109</v>
      </c>
      <c r="BR19" s="161">
        <v>55</v>
      </c>
      <c r="BS19" s="161">
        <v>0</v>
      </c>
      <c r="BT19" s="161">
        <v>0</v>
      </c>
      <c r="BU19" s="161">
        <v>0</v>
      </c>
      <c r="BV19" s="161">
        <v>0</v>
      </c>
      <c r="BW19" s="161">
        <v>0</v>
      </c>
      <c r="BX19" s="162">
        <v>0</v>
      </c>
      <c r="BY19" s="212">
        <v>134</v>
      </c>
      <c r="BZ19" s="161">
        <v>146</v>
      </c>
      <c r="CA19" s="161">
        <v>0</v>
      </c>
      <c r="CB19" s="161">
        <v>0</v>
      </c>
      <c r="CC19" s="161">
        <v>123</v>
      </c>
      <c r="CD19" s="161">
        <v>127</v>
      </c>
      <c r="CE19" s="161">
        <v>129</v>
      </c>
      <c r="CF19" s="161">
        <v>0</v>
      </c>
      <c r="CG19" s="161">
        <v>0</v>
      </c>
      <c r="CH19" s="162">
        <v>0</v>
      </c>
      <c r="CI19" s="160" t="s">
        <v>46</v>
      </c>
      <c r="CJ19" s="161">
        <v>136</v>
      </c>
      <c r="CK19" s="161">
        <v>184</v>
      </c>
      <c r="CL19" s="161">
        <v>0</v>
      </c>
      <c r="CM19" s="161">
        <v>0</v>
      </c>
      <c r="CN19" s="161">
        <v>0</v>
      </c>
      <c r="CO19" s="161">
        <v>0</v>
      </c>
      <c r="CP19" s="161">
        <v>0</v>
      </c>
      <c r="CQ19" s="162">
        <v>0</v>
      </c>
      <c r="CR19" s="212">
        <v>0</v>
      </c>
      <c r="CS19" s="161">
        <v>0</v>
      </c>
      <c r="CT19" s="161">
        <v>0</v>
      </c>
      <c r="CU19" s="162">
        <v>0</v>
      </c>
      <c r="CV19" s="160" t="s">
        <v>46</v>
      </c>
      <c r="CW19" s="259">
        <v>138</v>
      </c>
      <c r="CX19" s="260">
        <v>45</v>
      </c>
      <c r="CY19" s="260">
        <v>93</v>
      </c>
      <c r="CZ19" s="260">
        <v>0</v>
      </c>
      <c r="DA19" s="260">
        <v>0</v>
      </c>
      <c r="DB19" s="262">
        <v>0</v>
      </c>
      <c r="DC19" s="259">
        <v>8915</v>
      </c>
      <c r="DD19" s="260">
        <v>11</v>
      </c>
      <c r="DE19" s="260">
        <v>8904</v>
      </c>
      <c r="DF19" s="260">
        <v>312</v>
      </c>
      <c r="DG19" s="260">
        <v>0</v>
      </c>
      <c r="DH19" s="263">
        <v>312</v>
      </c>
    </row>
    <row r="20" spans="1:112" s="261" customFormat="1" ht="45" customHeight="1">
      <c r="A20" s="160" t="s">
        <v>47</v>
      </c>
      <c r="B20" s="212">
        <v>0</v>
      </c>
      <c r="C20" s="161">
        <v>0</v>
      </c>
      <c r="D20" s="161">
        <v>0</v>
      </c>
      <c r="E20" s="161">
        <v>0</v>
      </c>
      <c r="F20" s="212">
        <v>0</v>
      </c>
      <c r="G20" s="161">
        <v>0</v>
      </c>
      <c r="H20" s="161">
        <v>0</v>
      </c>
      <c r="I20" s="162">
        <v>0</v>
      </c>
      <c r="J20" s="160" t="s">
        <v>47</v>
      </c>
      <c r="K20" s="212">
        <v>0</v>
      </c>
      <c r="L20" s="161">
        <v>0</v>
      </c>
      <c r="M20" s="161">
        <v>0</v>
      </c>
      <c r="N20" s="161">
        <v>230</v>
      </c>
      <c r="O20" s="161">
        <v>0</v>
      </c>
      <c r="P20" s="161">
        <v>0</v>
      </c>
      <c r="Q20" s="161">
        <v>0</v>
      </c>
      <c r="R20" s="162">
        <v>0</v>
      </c>
      <c r="S20" s="265" t="s">
        <v>180</v>
      </c>
      <c r="T20" s="212">
        <v>0</v>
      </c>
      <c r="U20" s="164">
        <v>0</v>
      </c>
      <c r="V20" s="164">
        <v>0</v>
      </c>
      <c r="W20" s="164">
        <v>0</v>
      </c>
      <c r="X20" s="161">
        <v>0</v>
      </c>
      <c r="Y20" s="161">
        <v>0</v>
      </c>
      <c r="Z20" s="161">
        <v>0</v>
      </c>
      <c r="AA20" s="165">
        <v>0</v>
      </c>
      <c r="AB20" s="264" t="s">
        <v>180</v>
      </c>
      <c r="AC20" s="213">
        <v>221</v>
      </c>
      <c r="AD20" s="164">
        <v>214</v>
      </c>
      <c r="AE20" s="164">
        <v>223</v>
      </c>
      <c r="AF20" s="164">
        <v>203</v>
      </c>
      <c r="AG20" s="164">
        <v>0</v>
      </c>
      <c r="AH20" s="161">
        <v>0</v>
      </c>
      <c r="AI20" s="164">
        <v>0</v>
      </c>
      <c r="AJ20" s="165">
        <v>0</v>
      </c>
      <c r="AK20" s="160" t="s">
        <v>47</v>
      </c>
      <c r="AL20" s="212">
        <v>220</v>
      </c>
      <c r="AM20" s="161">
        <v>215</v>
      </c>
      <c r="AN20" s="161">
        <v>236</v>
      </c>
      <c r="AO20" s="161">
        <v>307</v>
      </c>
      <c r="AP20" s="161">
        <v>0</v>
      </c>
      <c r="AQ20" s="161">
        <v>0</v>
      </c>
      <c r="AR20" s="161">
        <v>0</v>
      </c>
      <c r="AS20" s="162">
        <v>0</v>
      </c>
      <c r="AT20" s="160" t="s">
        <v>47</v>
      </c>
      <c r="AU20" s="212">
        <v>203</v>
      </c>
      <c r="AV20" s="161">
        <v>200</v>
      </c>
      <c r="AW20" s="161">
        <v>199</v>
      </c>
      <c r="AX20" s="161">
        <v>192</v>
      </c>
      <c r="AY20" s="161">
        <v>0</v>
      </c>
      <c r="AZ20" s="161">
        <v>0</v>
      </c>
      <c r="BA20" s="161">
        <v>0</v>
      </c>
      <c r="BB20" s="162">
        <v>0</v>
      </c>
      <c r="BC20" s="160" t="s">
        <v>47</v>
      </c>
      <c r="BD20" s="161">
        <v>203</v>
      </c>
      <c r="BE20" s="161">
        <v>202</v>
      </c>
      <c r="BF20" s="161">
        <v>198</v>
      </c>
      <c r="BG20" s="161">
        <v>192</v>
      </c>
      <c r="BH20" s="161">
        <v>0</v>
      </c>
      <c r="BI20" s="161">
        <v>0</v>
      </c>
      <c r="BJ20" s="161">
        <v>0</v>
      </c>
      <c r="BK20" s="162">
        <v>0</v>
      </c>
      <c r="BL20" s="160" t="s">
        <v>47</v>
      </c>
      <c r="BM20" s="212">
        <v>3</v>
      </c>
      <c r="BN20" s="161">
        <v>6</v>
      </c>
      <c r="BO20" s="161">
        <v>15</v>
      </c>
      <c r="BP20" s="161">
        <v>198</v>
      </c>
      <c r="BQ20" s="161">
        <v>151</v>
      </c>
      <c r="BR20" s="161">
        <v>124</v>
      </c>
      <c r="BS20" s="161">
        <v>0</v>
      </c>
      <c r="BT20" s="161">
        <v>0</v>
      </c>
      <c r="BU20" s="161">
        <v>0</v>
      </c>
      <c r="BV20" s="161">
        <v>0</v>
      </c>
      <c r="BW20" s="161">
        <v>0</v>
      </c>
      <c r="BX20" s="162">
        <v>0</v>
      </c>
      <c r="BY20" s="212">
        <v>195</v>
      </c>
      <c r="BZ20" s="161">
        <v>191</v>
      </c>
      <c r="CA20" s="161">
        <v>0</v>
      </c>
      <c r="CB20" s="161">
        <v>0</v>
      </c>
      <c r="CC20" s="161">
        <v>201</v>
      </c>
      <c r="CD20" s="161">
        <v>201</v>
      </c>
      <c r="CE20" s="161">
        <v>215</v>
      </c>
      <c r="CF20" s="161">
        <v>0</v>
      </c>
      <c r="CG20" s="161">
        <v>0</v>
      </c>
      <c r="CH20" s="162">
        <v>0</v>
      </c>
      <c r="CI20" s="160" t="s">
        <v>47</v>
      </c>
      <c r="CJ20" s="161">
        <v>194</v>
      </c>
      <c r="CK20" s="161">
        <v>258</v>
      </c>
      <c r="CL20" s="161">
        <v>0</v>
      </c>
      <c r="CM20" s="161">
        <v>0</v>
      </c>
      <c r="CN20" s="161">
        <v>1</v>
      </c>
      <c r="CO20" s="161">
        <v>0</v>
      </c>
      <c r="CP20" s="161">
        <v>0</v>
      </c>
      <c r="CQ20" s="162">
        <v>0</v>
      </c>
      <c r="CR20" s="212">
        <v>0</v>
      </c>
      <c r="CS20" s="161">
        <v>0</v>
      </c>
      <c r="CT20" s="161">
        <v>0</v>
      </c>
      <c r="CU20" s="162">
        <v>0</v>
      </c>
      <c r="CV20" s="160" t="s">
        <v>47</v>
      </c>
      <c r="CW20" s="259">
        <v>208</v>
      </c>
      <c r="CX20" s="260">
        <v>16</v>
      </c>
      <c r="CY20" s="260">
        <v>192</v>
      </c>
      <c r="CZ20" s="260">
        <v>0</v>
      </c>
      <c r="DA20" s="260">
        <v>0</v>
      </c>
      <c r="DB20" s="262">
        <v>0</v>
      </c>
      <c r="DC20" s="259">
        <v>6077</v>
      </c>
      <c r="DD20" s="260">
        <v>6</v>
      </c>
      <c r="DE20" s="260">
        <v>6071</v>
      </c>
      <c r="DF20" s="260">
        <v>344</v>
      </c>
      <c r="DG20" s="260">
        <v>0</v>
      </c>
      <c r="DH20" s="263">
        <v>344</v>
      </c>
    </row>
    <row r="21" spans="1:112" s="261" customFormat="1" ht="45" customHeight="1">
      <c r="A21" s="166" t="s">
        <v>49</v>
      </c>
      <c r="B21" s="167">
        <v>0</v>
      </c>
      <c r="C21" s="168">
        <v>0</v>
      </c>
      <c r="D21" s="168">
        <v>0</v>
      </c>
      <c r="E21" s="168">
        <v>0</v>
      </c>
      <c r="F21" s="167">
        <v>0</v>
      </c>
      <c r="G21" s="168">
        <v>0</v>
      </c>
      <c r="H21" s="168">
        <v>0</v>
      </c>
      <c r="I21" s="169">
        <v>0</v>
      </c>
      <c r="J21" s="166" t="s">
        <v>49</v>
      </c>
      <c r="K21" s="167">
        <v>0</v>
      </c>
      <c r="L21" s="168">
        <v>0</v>
      </c>
      <c r="M21" s="168">
        <v>0</v>
      </c>
      <c r="N21" s="168">
        <v>30</v>
      </c>
      <c r="O21" s="168">
        <v>0</v>
      </c>
      <c r="P21" s="168">
        <v>0</v>
      </c>
      <c r="Q21" s="168">
        <v>0</v>
      </c>
      <c r="R21" s="169">
        <v>0</v>
      </c>
      <c r="S21" s="166" t="s">
        <v>49</v>
      </c>
      <c r="T21" s="167">
        <v>0</v>
      </c>
      <c r="U21" s="168">
        <v>0</v>
      </c>
      <c r="V21" s="168">
        <v>0</v>
      </c>
      <c r="W21" s="168">
        <v>0</v>
      </c>
      <c r="X21" s="168">
        <v>0</v>
      </c>
      <c r="Y21" s="168">
        <v>0</v>
      </c>
      <c r="Z21" s="168">
        <v>0</v>
      </c>
      <c r="AA21" s="165">
        <v>0</v>
      </c>
      <c r="AB21" s="166" t="s">
        <v>49</v>
      </c>
      <c r="AC21" s="167">
        <v>13</v>
      </c>
      <c r="AD21" s="168">
        <v>13</v>
      </c>
      <c r="AE21" s="168">
        <v>12</v>
      </c>
      <c r="AF21" s="168">
        <v>12</v>
      </c>
      <c r="AG21" s="168">
        <v>0</v>
      </c>
      <c r="AH21" s="168">
        <v>0</v>
      </c>
      <c r="AI21" s="168">
        <v>0</v>
      </c>
      <c r="AJ21" s="169">
        <v>0</v>
      </c>
      <c r="AK21" s="166" t="s">
        <v>49</v>
      </c>
      <c r="AL21" s="167">
        <v>13</v>
      </c>
      <c r="AM21" s="168">
        <v>11</v>
      </c>
      <c r="AN21" s="168">
        <v>21</v>
      </c>
      <c r="AO21" s="168">
        <v>35</v>
      </c>
      <c r="AP21" s="168">
        <v>0</v>
      </c>
      <c r="AQ21" s="168">
        <v>0</v>
      </c>
      <c r="AR21" s="168">
        <v>0</v>
      </c>
      <c r="AS21" s="169">
        <v>0</v>
      </c>
      <c r="AT21" s="166" t="s">
        <v>49</v>
      </c>
      <c r="AU21" s="167">
        <v>12</v>
      </c>
      <c r="AV21" s="168">
        <v>10</v>
      </c>
      <c r="AW21" s="168">
        <v>9</v>
      </c>
      <c r="AX21" s="168">
        <v>12</v>
      </c>
      <c r="AY21" s="168">
        <v>0</v>
      </c>
      <c r="AZ21" s="168">
        <v>0</v>
      </c>
      <c r="BA21" s="168">
        <v>0</v>
      </c>
      <c r="BB21" s="169">
        <v>0</v>
      </c>
      <c r="BC21" s="166" t="s">
        <v>49</v>
      </c>
      <c r="BD21" s="168">
        <v>12</v>
      </c>
      <c r="BE21" s="168">
        <v>11</v>
      </c>
      <c r="BF21" s="168">
        <v>9</v>
      </c>
      <c r="BG21" s="168">
        <v>13</v>
      </c>
      <c r="BH21" s="168">
        <v>0</v>
      </c>
      <c r="BI21" s="168">
        <v>0</v>
      </c>
      <c r="BJ21" s="168">
        <v>0</v>
      </c>
      <c r="BK21" s="169">
        <v>0</v>
      </c>
      <c r="BL21" s="166" t="s">
        <v>49</v>
      </c>
      <c r="BM21" s="167">
        <v>1</v>
      </c>
      <c r="BN21" s="168">
        <v>3</v>
      </c>
      <c r="BO21" s="168">
        <v>7</v>
      </c>
      <c r="BP21" s="168">
        <v>15</v>
      </c>
      <c r="BQ21" s="168">
        <v>11</v>
      </c>
      <c r="BR21" s="168">
        <v>3</v>
      </c>
      <c r="BS21" s="168">
        <v>0</v>
      </c>
      <c r="BT21" s="168">
        <v>0</v>
      </c>
      <c r="BU21" s="168">
        <v>0</v>
      </c>
      <c r="BV21" s="168">
        <v>0</v>
      </c>
      <c r="BW21" s="168">
        <v>0</v>
      </c>
      <c r="BX21" s="169">
        <v>0</v>
      </c>
      <c r="BY21" s="167">
        <v>13</v>
      </c>
      <c r="BZ21" s="168">
        <v>12</v>
      </c>
      <c r="CA21" s="168">
        <v>0</v>
      </c>
      <c r="CB21" s="168">
        <v>0</v>
      </c>
      <c r="CC21" s="168">
        <v>11</v>
      </c>
      <c r="CD21" s="168">
        <v>11</v>
      </c>
      <c r="CE21" s="168">
        <v>12</v>
      </c>
      <c r="CF21" s="168">
        <v>0</v>
      </c>
      <c r="CG21" s="168">
        <v>0</v>
      </c>
      <c r="CH21" s="169">
        <v>0</v>
      </c>
      <c r="CI21" s="166" t="s">
        <v>49</v>
      </c>
      <c r="CJ21" s="168">
        <v>12</v>
      </c>
      <c r="CK21" s="168">
        <v>22</v>
      </c>
      <c r="CL21" s="168">
        <v>0</v>
      </c>
      <c r="CM21" s="168">
        <v>0</v>
      </c>
      <c r="CN21" s="168">
        <v>0</v>
      </c>
      <c r="CO21" s="168">
        <v>0</v>
      </c>
      <c r="CP21" s="168">
        <v>0</v>
      </c>
      <c r="CQ21" s="169">
        <v>0</v>
      </c>
      <c r="CR21" s="167">
        <v>0</v>
      </c>
      <c r="CS21" s="168">
        <v>0</v>
      </c>
      <c r="CT21" s="168">
        <v>0</v>
      </c>
      <c r="CU21" s="169">
        <v>0</v>
      </c>
      <c r="CV21" s="166" t="s">
        <v>49</v>
      </c>
      <c r="CW21" s="271">
        <v>10</v>
      </c>
      <c r="CX21" s="272">
        <v>0</v>
      </c>
      <c r="CY21" s="272">
        <v>10</v>
      </c>
      <c r="CZ21" s="272">
        <v>0</v>
      </c>
      <c r="DA21" s="272">
        <v>0</v>
      </c>
      <c r="DB21" s="273">
        <v>0</v>
      </c>
      <c r="DC21" s="271">
        <v>1929</v>
      </c>
      <c r="DD21" s="272">
        <v>3</v>
      </c>
      <c r="DE21" s="272">
        <v>1926</v>
      </c>
      <c r="DF21" s="272">
        <v>68</v>
      </c>
      <c r="DG21" s="272">
        <v>0</v>
      </c>
      <c r="DH21" s="274">
        <v>68</v>
      </c>
    </row>
    <row r="22" spans="1:112" s="261" customFormat="1" ht="45" customHeight="1">
      <c r="A22" s="166" t="s">
        <v>50</v>
      </c>
      <c r="B22" s="167">
        <v>0</v>
      </c>
      <c r="C22" s="168">
        <v>0</v>
      </c>
      <c r="D22" s="168">
        <v>0</v>
      </c>
      <c r="E22" s="168">
        <v>0</v>
      </c>
      <c r="F22" s="167">
        <v>0</v>
      </c>
      <c r="G22" s="168">
        <v>0</v>
      </c>
      <c r="H22" s="168">
        <v>0</v>
      </c>
      <c r="I22" s="169">
        <v>0</v>
      </c>
      <c r="J22" s="166" t="s">
        <v>50</v>
      </c>
      <c r="K22" s="167">
        <v>0</v>
      </c>
      <c r="L22" s="168">
        <v>0</v>
      </c>
      <c r="M22" s="168">
        <v>0</v>
      </c>
      <c r="N22" s="168">
        <v>28</v>
      </c>
      <c r="O22" s="168">
        <v>0</v>
      </c>
      <c r="P22" s="168">
        <v>0</v>
      </c>
      <c r="Q22" s="168">
        <v>0</v>
      </c>
      <c r="R22" s="169">
        <v>0</v>
      </c>
      <c r="S22" s="166" t="s">
        <v>50</v>
      </c>
      <c r="T22" s="167">
        <v>0</v>
      </c>
      <c r="U22" s="168">
        <v>0</v>
      </c>
      <c r="V22" s="168">
        <v>0</v>
      </c>
      <c r="W22" s="168">
        <v>0</v>
      </c>
      <c r="X22" s="168">
        <v>0</v>
      </c>
      <c r="Y22" s="168">
        <v>0</v>
      </c>
      <c r="Z22" s="168">
        <v>0</v>
      </c>
      <c r="AA22" s="165">
        <v>0</v>
      </c>
      <c r="AB22" s="166" t="s">
        <v>50</v>
      </c>
      <c r="AC22" s="167">
        <v>25</v>
      </c>
      <c r="AD22" s="168">
        <v>28</v>
      </c>
      <c r="AE22" s="168">
        <v>27</v>
      </c>
      <c r="AF22" s="168">
        <v>26</v>
      </c>
      <c r="AG22" s="168">
        <v>0</v>
      </c>
      <c r="AH22" s="168">
        <v>0</v>
      </c>
      <c r="AI22" s="168">
        <v>0</v>
      </c>
      <c r="AJ22" s="169">
        <v>0</v>
      </c>
      <c r="AK22" s="166" t="s">
        <v>50</v>
      </c>
      <c r="AL22" s="167">
        <v>32</v>
      </c>
      <c r="AM22" s="168">
        <v>30</v>
      </c>
      <c r="AN22" s="168">
        <v>31</v>
      </c>
      <c r="AO22" s="168">
        <v>36</v>
      </c>
      <c r="AP22" s="168">
        <v>0</v>
      </c>
      <c r="AQ22" s="168">
        <v>0</v>
      </c>
      <c r="AR22" s="168">
        <v>0</v>
      </c>
      <c r="AS22" s="169">
        <v>0</v>
      </c>
      <c r="AT22" s="166" t="s">
        <v>50</v>
      </c>
      <c r="AU22" s="167">
        <v>26</v>
      </c>
      <c r="AV22" s="168">
        <v>24</v>
      </c>
      <c r="AW22" s="168">
        <v>26</v>
      </c>
      <c r="AX22" s="168">
        <v>28</v>
      </c>
      <c r="AY22" s="168">
        <v>0</v>
      </c>
      <c r="AZ22" s="168">
        <v>0</v>
      </c>
      <c r="BA22" s="168">
        <v>0</v>
      </c>
      <c r="BB22" s="169">
        <v>0</v>
      </c>
      <c r="BC22" s="166" t="s">
        <v>50</v>
      </c>
      <c r="BD22" s="168">
        <v>26</v>
      </c>
      <c r="BE22" s="168">
        <v>24</v>
      </c>
      <c r="BF22" s="168">
        <v>26</v>
      </c>
      <c r="BG22" s="168">
        <v>28</v>
      </c>
      <c r="BH22" s="168">
        <v>0</v>
      </c>
      <c r="BI22" s="168">
        <v>0</v>
      </c>
      <c r="BJ22" s="168">
        <v>0</v>
      </c>
      <c r="BK22" s="169">
        <v>0</v>
      </c>
      <c r="BL22" s="166" t="s">
        <v>50</v>
      </c>
      <c r="BM22" s="167">
        <v>3</v>
      </c>
      <c r="BN22" s="168">
        <v>4</v>
      </c>
      <c r="BO22" s="168">
        <v>4</v>
      </c>
      <c r="BP22" s="168">
        <v>11</v>
      </c>
      <c r="BQ22" s="168">
        <v>7</v>
      </c>
      <c r="BR22" s="168">
        <v>3</v>
      </c>
      <c r="BS22" s="168">
        <v>0</v>
      </c>
      <c r="BT22" s="168">
        <v>0</v>
      </c>
      <c r="BU22" s="168">
        <v>0</v>
      </c>
      <c r="BV22" s="168">
        <v>0</v>
      </c>
      <c r="BW22" s="168">
        <v>0</v>
      </c>
      <c r="BX22" s="169">
        <v>0</v>
      </c>
      <c r="BY22" s="167">
        <v>27</v>
      </c>
      <c r="BZ22" s="168">
        <v>23</v>
      </c>
      <c r="CA22" s="168">
        <v>0</v>
      </c>
      <c r="CB22" s="168">
        <v>0</v>
      </c>
      <c r="CC22" s="168">
        <v>25</v>
      </c>
      <c r="CD22" s="168">
        <v>23</v>
      </c>
      <c r="CE22" s="168">
        <v>28</v>
      </c>
      <c r="CF22" s="168">
        <v>0</v>
      </c>
      <c r="CG22" s="168">
        <v>0</v>
      </c>
      <c r="CH22" s="169">
        <v>0</v>
      </c>
      <c r="CI22" s="166" t="s">
        <v>50</v>
      </c>
      <c r="CJ22" s="168">
        <v>27</v>
      </c>
      <c r="CK22" s="168">
        <v>25</v>
      </c>
      <c r="CL22" s="168">
        <v>0</v>
      </c>
      <c r="CM22" s="168">
        <v>0</v>
      </c>
      <c r="CN22" s="168">
        <v>0</v>
      </c>
      <c r="CO22" s="168">
        <v>0</v>
      </c>
      <c r="CP22" s="168">
        <v>0</v>
      </c>
      <c r="CQ22" s="169">
        <v>0</v>
      </c>
      <c r="CR22" s="167">
        <v>0</v>
      </c>
      <c r="CS22" s="168">
        <v>0</v>
      </c>
      <c r="CT22" s="168">
        <v>0</v>
      </c>
      <c r="CU22" s="169">
        <v>0</v>
      </c>
      <c r="CV22" s="166" t="s">
        <v>50</v>
      </c>
      <c r="CW22" s="271">
        <v>26</v>
      </c>
      <c r="CX22" s="272">
        <v>1</v>
      </c>
      <c r="CY22" s="272">
        <v>25</v>
      </c>
      <c r="CZ22" s="272">
        <v>0</v>
      </c>
      <c r="DA22" s="272">
        <v>0</v>
      </c>
      <c r="DB22" s="273">
        <v>0</v>
      </c>
      <c r="DC22" s="271">
        <v>2129</v>
      </c>
      <c r="DD22" s="272">
        <v>3</v>
      </c>
      <c r="DE22" s="272">
        <v>2126</v>
      </c>
      <c r="DF22" s="272">
        <v>104</v>
      </c>
      <c r="DG22" s="272">
        <v>0</v>
      </c>
      <c r="DH22" s="274">
        <v>104</v>
      </c>
    </row>
    <row r="23" spans="1:112" s="261" customFormat="1" ht="45" customHeight="1">
      <c r="A23" s="160" t="s">
        <v>51</v>
      </c>
      <c r="B23" s="212">
        <v>0</v>
      </c>
      <c r="C23" s="161">
        <v>0</v>
      </c>
      <c r="D23" s="161">
        <v>0</v>
      </c>
      <c r="E23" s="161">
        <v>0</v>
      </c>
      <c r="F23" s="212">
        <v>0</v>
      </c>
      <c r="G23" s="161">
        <v>0</v>
      </c>
      <c r="H23" s="161">
        <v>0</v>
      </c>
      <c r="I23" s="162">
        <v>0</v>
      </c>
      <c r="J23" s="160" t="s">
        <v>51</v>
      </c>
      <c r="K23" s="212">
        <v>0</v>
      </c>
      <c r="L23" s="161">
        <v>0</v>
      </c>
      <c r="M23" s="161">
        <v>0</v>
      </c>
      <c r="N23" s="161">
        <v>201</v>
      </c>
      <c r="O23" s="161">
        <v>0</v>
      </c>
      <c r="P23" s="161">
        <v>0</v>
      </c>
      <c r="Q23" s="161">
        <v>0</v>
      </c>
      <c r="R23" s="162">
        <v>0</v>
      </c>
      <c r="S23" s="160" t="s">
        <v>51</v>
      </c>
      <c r="T23" s="212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2">
        <v>0</v>
      </c>
      <c r="AB23" s="160" t="s">
        <v>51</v>
      </c>
      <c r="AC23" s="212">
        <v>189</v>
      </c>
      <c r="AD23" s="161">
        <v>197</v>
      </c>
      <c r="AE23" s="161">
        <v>196</v>
      </c>
      <c r="AF23" s="161">
        <v>171</v>
      </c>
      <c r="AG23" s="161">
        <v>0</v>
      </c>
      <c r="AH23" s="161">
        <v>0</v>
      </c>
      <c r="AI23" s="161">
        <v>0</v>
      </c>
      <c r="AJ23" s="162">
        <v>0</v>
      </c>
      <c r="AK23" s="160" t="s">
        <v>51</v>
      </c>
      <c r="AL23" s="212">
        <v>186</v>
      </c>
      <c r="AM23" s="161">
        <v>190</v>
      </c>
      <c r="AN23" s="161">
        <v>204</v>
      </c>
      <c r="AO23" s="161">
        <v>246</v>
      </c>
      <c r="AP23" s="161">
        <v>0</v>
      </c>
      <c r="AQ23" s="161">
        <v>0</v>
      </c>
      <c r="AR23" s="161">
        <v>0</v>
      </c>
      <c r="AS23" s="162">
        <v>0</v>
      </c>
      <c r="AT23" s="160" t="s">
        <v>51</v>
      </c>
      <c r="AU23" s="212">
        <v>170</v>
      </c>
      <c r="AV23" s="161">
        <v>183</v>
      </c>
      <c r="AW23" s="161">
        <v>183</v>
      </c>
      <c r="AX23" s="161">
        <v>185</v>
      </c>
      <c r="AY23" s="161">
        <v>0</v>
      </c>
      <c r="AZ23" s="161">
        <v>0</v>
      </c>
      <c r="BA23" s="161">
        <v>0</v>
      </c>
      <c r="BB23" s="162">
        <v>0</v>
      </c>
      <c r="BC23" s="160" t="s">
        <v>51</v>
      </c>
      <c r="BD23" s="161">
        <v>169</v>
      </c>
      <c r="BE23" s="161">
        <v>182</v>
      </c>
      <c r="BF23" s="161">
        <v>182</v>
      </c>
      <c r="BG23" s="161">
        <v>183</v>
      </c>
      <c r="BH23" s="161">
        <v>0</v>
      </c>
      <c r="BI23" s="161">
        <v>0</v>
      </c>
      <c r="BJ23" s="161">
        <v>0</v>
      </c>
      <c r="BK23" s="162">
        <v>0</v>
      </c>
      <c r="BL23" s="160" t="s">
        <v>51</v>
      </c>
      <c r="BM23" s="212">
        <v>11</v>
      </c>
      <c r="BN23" s="161">
        <v>25</v>
      </c>
      <c r="BO23" s="161">
        <v>61</v>
      </c>
      <c r="BP23" s="161">
        <v>144</v>
      </c>
      <c r="BQ23" s="161">
        <v>106</v>
      </c>
      <c r="BR23" s="161">
        <v>72</v>
      </c>
      <c r="BS23" s="161">
        <v>0</v>
      </c>
      <c r="BT23" s="161">
        <v>0</v>
      </c>
      <c r="BU23" s="161">
        <v>0</v>
      </c>
      <c r="BV23" s="161">
        <v>0</v>
      </c>
      <c r="BW23" s="161">
        <v>0</v>
      </c>
      <c r="BX23" s="162">
        <v>0</v>
      </c>
      <c r="BY23" s="212">
        <v>188</v>
      </c>
      <c r="BZ23" s="161">
        <v>161</v>
      </c>
      <c r="CA23" s="161">
        <v>0</v>
      </c>
      <c r="CB23" s="161">
        <v>0</v>
      </c>
      <c r="CC23" s="161">
        <v>169</v>
      </c>
      <c r="CD23" s="161">
        <v>182</v>
      </c>
      <c r="CE23" s="161">
        <v>170</v>
      </c>
      <c r="CF23" s="161">
        <v>0</v>
      </c>
      <c r="CG23" s="161">
        <v>0</v>
      </c>
      <c r="CH23" s="162">
        <v>0</v>
      </c>
      <c r="CI23" s="160" t="s">
        <v>51</v>
      </c>
      <c r="CJ23" s="161">
        <v>191</v>
      </c>
      <c r="CK23" s="161">
        <v>248</v>
      </c>
      <c r="CL23" s="161">
        <v>0</v>
      </c>
      <c r="CM23" s="161">
        <v>0</v>
      </c>
      <c r="CN23" s="161">
        <v>0</v>
      </c>
      <c r="CO23" s="161">
        <v>0</v>
      </c>
      <c r="CP23" s="161">
        <v>0</v>
      </c>
      <c r="CQ23" s="162">
        <v>0</v>
      </c>
      <c r="CR23" s="212">
        <v>0</v>
      </c>
      <c r="CS23" s="161">
        <v>0</v>
      </c>
      <c r="CT23" s="161">
        <v>0</v>
      </c>
      <c r="CU23" s="162">
        <v>0</v>
      </c>
      <c r="CV23" s="160" t="s">
        <v>51</v>
      </c>
      <c r="CW23" s="275">
        <v>172</v>
      </c>
      <c r="CX23" s="276">
        <v>2</v>
      </c>
      <c r="CY23" s="276">
        <v>170</v>
      </c>
      <c r="CZ23" s="276">
        <v>0</v>
      </c>
      <c r="DA23" s="276">
        <v>0</v>
      </c>
      <c r="DB23" s="277">
        <v>0</v>
      </c>
      <c r="DC23" s="275">
        <v>5463</v>
      </c>
      <c r="DD23" s="276">
        <v>1</v>
      </c>
      <c r="DE23" s="276">
        <v>5462</v>
      </c>
      <c r="DF23" s="276">
        <v>341</v>
      </c>
      <c r="DG23" s="276">
        <v>0</v>
      </c>
      <c r="DH23" s="278">
        <v>341</v>
      </c>
    </row>
    <row r="24" spans="1:112" s="261" customFormat="1" ht="45" customHeight="1">
      <c r="A24" s="160" t="s">
        <v>52</v>
      </c>
      <c r="B24" s="212">
        <v>0</v>
      </c>
      <c r="C24" s="161">
        <v>0</v>
      </c>
      <c r="D24" s="161">
        <v>0</v>
      </c>
      <c r="E24" s="161">
        <v>0</v>
      </c>
      <c r="F24" s="212">
        <v>0</v>
      </c>
      <c r="G24" s="161">
        <v>0</v>
      </c>
      <c r="H24" s="161">
        <v>0</v>
      </c>
      <c r="I24" s="162">
        <v>0</v>
      </c>
      <c r="J24" s="160" t="s">
        <v>52</v>
      </c>
      <c r="K24" s="212">
        <v>0</v>
      </c>
      <c r="L24" s="161">
        <v>0</v>
      </c>
      <c r="M24" s="161">
        <v>0</v>
      </c>
      <c r="N24" s="161">
        <v>121</v>
      </c>
      <c r="O24" s="161">
        <v>0</v>
      </c>
      <c r="P24" s="161">
        <v>0</v>
      </c>
      <c r="Q24" s="161">
        <v>0</v>
      </c>
      <c r="R24" s="162">
        <v>0</v>
      </c>
      <c r="S24" s="160" t="s">
        <v>52</v>
      </c>
      <c r="T24" s="212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5">
        <v>0</v>
      </c>
      <c r="AB24" s="160" t="s">
        <v>181</v>
      </c>
      <c r="AC24" s="213">
        <v>109</v>
      </c>
      <c r="AD24" s="164">
        <v>109</v>
      </c>
      <c r="AE24" s="164">
        <v>108</v>
      </c>
      <c r="AF24" s="164">
        <v>107</v>
      </c>
      <c r="AG24" s="164">
        <v>0</v>
      </c>
      <c r="AH24" s="164">
        <v>0</v>
      </c>
      <c r="AI24" s="164">
        <v>0</v>
      </c>
      <c r="AJ24" s="165">
        <v>0</v>
      </c>
      <c r="AK24" s="160" t="s">
        <v>52</v>
      </c>
      <c r="AL24" s="212">
        <v>116</v>
      </c>
      <c r="AM24" s="161">
        <v>117</v>
      </c>
      <c r="AN24" s="161">
        <v>125</v>
      </c>
      <c r="AO24" s="161">
        <v>170</v>
      </c>
      <c r="AP24" s="161">
        <v>0</v>
      </c>
      <c r="AQ24" s="161">
        <v>0</v>
      </c>
      <c r="AR24" s="161">
        <v>0</v>
      </c>
      <c r="AS24" s="162">
        <v>0</v>
      </c>
      <c r="AT24" s="160" t="s">
        <v>52</v>
      </c>
      <c r="AU24" s="212">
        <v>98</v>
      </c>
      <c r="AV24" s="161">
        <v>103</v>
      </c>
      <c r="AW24" s="161">
        <v>101</v>
      </c>
      <c r="AX24" s="161">
        <v>104</v>
      </c>
      <c r="AY24" s="161">
        <v>0</v>
      </c>
      <c r="AZ24" s="161">
        <v>0</v>
      </c>
      <c r="BA24" s="161">
        <v>0</v>
      </c>
      <c r="BB24" s="162">
        <v>0</v>
      </c>
      <c r="BC24" s="160" t="s">
        <v>52</v>
      </c>
      <c r="BD24" s="161">
        <v>100</v>
      </c>
      <c r="BE24" s="161">
        <v>103</v>
      </c>
      <c r="BF24" s="161">
        <v>101</v>
      </c>
      <c r="BG24" s="161">
        <v>105</v>
      </c>
      <c r="BH24" s="161">
        <v>0</v>
      </c>
      <c r="BI24" s="161">
        <v>0</v>
      </c>
      <c r="BJ24" s="161">
        <v>0</v>
      </c>
      <c r="BK24" s="162">
        <v>0</v>
      </c>
      <c r="BL24" s="160" t="s">
        <v>52</v>
      </c>
      <c r="BM24" s="212">
        <v>9</v>
      </c>
      <c r="BN24" s="161">
        <v>13</v>
      </c>
      <c r="BO24" s="161">
        <v>27</v>
      </c>
      <c r="BP24" s="161">
        <v>99</v>
      </c>
      <c r="BQ24" s="161">
        <v>59</v>
      </c>
      <c r="BR24" s="161">
        <v>54</v>
      </c>
      <c r="BS24" s="164">
        <v>0</v>
      </c>
      <c r="BT24" s="164">
        <v>0</v>
      </c>
      <c r="BU24" s="164">
        <v>0</v>
      </c>
      <c r="BV24" s="164">
        <v>0</v>
      </c>
      <c r="BW24" s="161">
        <v>0</v>
      </c>
      <c r="BX24" s="162">
        <v>0</v>
      </c>
      <c r="BY24" s="212">
        <v>106</v>
      </c>
      <c r="BZ24" s="161">
        <v>103</v>
      </c>
      <c r="CA24" s="161">
        <v>0</v>
      </c>
      <c r="CB24" s="161">
        <v>0</v>
      </c>
      <c r="CC24" s="161">
        <v>101</v>
      </c>
      <c r="CD24" s="161">
        <v>100</v>
      </c>
      <c r="CE24" s="161">
        <v>107</v>
      </c>
      <c r="CF24" s="161">
        <v>0</v>
      </c>
      <c r="CG24" s="161">
        <v>0</v>
      </c>
      <c r="CH24" s="162">
        <v>0</v>
      </c>
      <c r="CI24" s="160" t="s">
        <v>52</v>
      </c>
      <c r="CJ24" s="161">
        <v>103</v>
      </c>
      <c r="CK24" s="161">
        <v>153</v>
      </c>
      <c r="CL24" s="161">
        <v>0</v>
      </c>
      <c r="CM24" s="161">
        <v>0</v>
      </c>
      <c r="CN24" s="161">
        <v>0</v>
      </c>
      <c r="CO24" s="161">
        <v>0</v>
      </c>
      <c r="CP24" s="161">
        <v>0</v>
      </c>
      <c r="CQ24" s="162">
        <v>0</v>
      </c>
      <c r="CR24" s="212">
        <v>0</v>
      </c>
      <c r="CS24" s="161">
        <v>0</v>
      </c>
      <c r="CT24" s="161">
        <v>0</v>
      </c>
      <c r="CU24" s="162">
        <v>0</v>
      </c>
      <c r="CV24" s="160" t="s">
        <v>52</v>
      </c>
      <c r="CW24" s="259">
        <v>111</v>
      </c>
      <c r="CX24" s="260">
        <v>1</v>
      </c>
      <c r="CY24" s="260">
        <v>110</v>
      </c>
      <c r="CZ24" s="260">
        <v>0</v>
      </c>
      <c r="DA24" s="260">
        <v>0</v>
      </c>
      <c r="DB24" s="262">
        <v>0</v>
      </c>
      <c r="DC24" s="259">
        <v>4007</v>
      </c>
      <c r="DD24" s="260">
        <v>7</v>
      </c>
      <c r="DE24" s="260">
        <v>4000</v>
      </c>
      <c r="DF24" s="260">
        <v>216</v>
      </c>
      <c r="DG24" s="260">
        <v>0</v>
      </c>
      <c r="DH24" s="263">
        <v>216</v>
      </c>
    </row>
    <row r="25" spans="1:112" s="261" customFormat="1" ht="45" customHeight="1">
      <c r="A25" s="166" t="s">
        <v>53</v>
      </c>
      <c r="B25" s="167">
        <v>0</v>
      </c>
      <c r="C25" s="168">
        <v>0</v>
      </c>
      <c r="D25" s="168">
        <v>0</v>
      </c>
      <c r="E25" s="168">
        <v>0</v>
      </c>
      <c r="F25" s="167">
        <v>0</v>
      </c>
      <c r="G25" s="168">
        <v>0</v>
      </c>
      <c r="H25" s="168">
        <v>0</v>
      </c>
      <c r="I25" s="169">
        <v>0</v>
      </c>
      <c r="J25" s="166" t="s">
        <v>53</v>
      </c>
      <c r="K25" s="167">
        <v>0</v>
      </c>
      <c r="L25" s="168">
        <v>0</v>
      </c>
      <c r="M25" s="168">
        <v>0</v>
      </c>
      <c r="N25" s="168">
        <v>92</v>
      </c>
      <c r="O25" s="168">
        <v>0</v>
      </c>
      <c r="P25" s="168">
        <v>0</v>
      </c>
      <c r="Q25" s="168">
        <v>0</v>
      </c>
      <c r="R25" s="169">
        <v>0</v>
      </c>
      <c r="S25" s="166" t="s">
        <v>53</v>
      </c>
      <c r="T25" s="167">
        <v>0</v>
      </c>
      <c r="U25" s="168">
        <v>0</v>
      </c>
      <c r="V25" s="168">
        <v>0</v>
      </c>
      <c r="W25" s="168">
        <v>0</v>
      </c>
      <c r="X25" s="168">
        <v>0</v>
      </c>
      <c r="Y25" s="168">
        <v>0</v>
      </c>
      <c r="Z25" s="168">
        <v>0</v>
      </c>
      <c r="AA25" s="162">
        <v>0</v>
      </c>
      <c r="AB25" s="166" t="s">
        <v>53</v>
      </c>
      <c r="AC25" s="167">
        <v>50</v>
      </c>
      <c r="AD25" s="168">
        <v>54</v>
      </c>
      <c r="AE25" s="168">
        <v>53</v>
      </c>
      <c r="AF25" s="168">
        <v>66</v>
      </c>
      <c r="AG25" s="168">
        <v>0</v>
      </c>
      <c r="AH25" s="168">
        <v>0</v>
      </c>
      <c r="AI25" s="168">
        <v>0</v>
      </c>
      <c r="AJ25" s="169">
        <v>0</v>
      </c>
      <c r="AK25" s="166" t="s">
        <v>53</v>
      </c>
      <c r="AL25" s="167">
        <v>54</v>
      </c>
      <c r="AM25" s="168">
        <v>55</v>
      </c>
      <c r="AN25" s="168">
        <v>100</v>
      </c>
      <c r="AO25" s="168">
        <v>118</v>
      </c>
      <c r="AP25" s="168">
        <v>0</v>
      </c>
      <c r="AQ25" s="168">
        <v>0</v>
      </c>
      <c r="AR25" s="168">
        <v>0</v>
      </c>
      <c r="AS25" s="169">
        <v>0</v>
      </c>
      <c r="AT25" s="166" t="s">
        <v>53</v>
      </c>
      <c r="AU25" s="167">
        <v>48</v>
      </c>
      <c r="AV25" s="168">
        <v>52</v>
      </c>
      <c r="AW25" s="168">
        <v>56</v>
      </c>
      <c r="AX25" s="168">
        <v>48</v>
      </c>
      <c r="AY25" s="168">
        <v>0</v>
      </c>
      <c r="AZ25" s="168">
        <v>0</v>
      </c>
      <c r="BA25" s="168">
        <v>0</v>
      </c>
      <c r="BB25" s="169">
        <v>0</v>
      </c>
      <c r="BC25" s="166" t="s">
        <v>53</v>
      </c>
      <c r="BD25" s="168">
        <v>48</v>
      </c>
      <c r="BE25" s="168">
        <v>52</v>
      </c>
      <c r="BF25" s="168">
        <v>56</v>
      </c>
      <c r="BG25" s="168">
        <v>47</v>
      </c>
      <c r="BH25" s="168">
        <v>0</v>
      </c>
      <c r="BI25" s="168">
        <v>0</v>
      </c>
      <c r="BJ25" s="168">
        <v>0</v>
      </c>
      <c r="BK25" s="169">
        <v>0</v>
      </c>
      <c r="BL25" s="166" t="s">
        <v>53</v>
      </c>
      <c r="BM25" s="167">
        <v>0</v>
      </c>
      <c r="BN25" s="168">
        <v>5</v>
      </c>
      <c r="BO25" s="168">
        <v>15</v>
      </c>
      <c r="BP25" s="168">
        <v>38</v>
      </c>
      <c r="BQ25" s="168">
        <v>24</v>
      </c>
      <c r="BR25" s="168">
        <v>13</v>
      </c>
      <c r="BS25" s="168">
        <v>0</v>
      </c>
      <c r="BT25" s="168">
        <v>0</v>
      </c>
      <c r="BU25" s="168">
        <v>0</v>
      </c>
      <c r="BV25" s="168">
        <v>0</v>
      </c>
      <c r="BW25" s="168">
        <v>0</v>
      </c>
      <c r="BX25" s="169">
        <v>0</v>
      </c>
      <c r="BY25" s="167">
        <v>52</v>
      </c>
      <c r="BZ25" s="168">
        <v>69</v>
      </c>
      <c r="CA25" s="168">
        <v>0</v>
      </c>
      <c r="CB25" s="168">
        <v>0</v>
      </c>
      <c r="CC25" s="168">
        <v>50</v>
      </c>
      <c r="CD25" s="168">
        <v>52</v>
      </c>
      <c r="CE25" s="168">
        <v>42</v>
      </c>
      <c r="CF25" s="168">
        <v>0</v>
      </c>
      <c r="CG25" s="168">
        <v>0</v>
      </c>
      <c r="CH25" s="169">
        <v>0</v>
      </c>
      <c r="CI25" s="166" t="s">
        <v>53</v>
      </c>
      <c r="CJ25" s="168">
        <v>52</v>
      </c>
      <c r="CK25" s="168">
        <v>88</v>
      </c>
      <c r="CL25" s="168">
        <v>0</v>
      </c>
      <c r="CM25" s="168">
        <v>0</v>
      </c>
      <c r="CN25" s="168">
        <v>0</v>
      </c>
      <c r="CO25" s="168">
        <v>0</v>
      </c>
      <c r="CP25" s="168">
        <v>0</v>
      </c>
      <c r="CQ25" s="169">
        <v>0</v>
      </c>
      <c r="CR25" s="167">
        <v>0</v>
      </c>
      <c r="CS25" s="168">
        <v>0</v>
      </c>
      <c r="CT25" s="168">
        <v>0</v>
      </c>
      <c r="CU25" s="169">
        <v>0</v>
      </c>
      <c r="CV25" s="166" t="s">
        <v>53</v>
      </c>
      <c r="CW25" s="271">
        <v>51</v>
      </c>
      <c r="CX25" s="272">
        <v>0</v>
      </c>
      <c r="CY25" s="272">
        <v>51</v>
      </c>
      <c r="CZ25" s="272">
        <v>0</v>
      </c>
      <c r="DA25" s="272">
        <v>0</v>
      </c>
      <c r="DB25" s="273">
        <v>0</v>
      </c>
      <c r="DC25" s="271">
        <v>4346</v>
      </c>
      <c r="DD25" s="272">
        <v>4</v>
      </c>
      <c r="DE25" s="272">
        <v>4342</v>
      </c>
      <c r="DF25" s="272">
        <v>222</v>
      </c>
      <c r="DG25" s="272">
        <v>0</v>
      </c>
      <c r="DH25" s="274">
        <v>222</v>
      </c>
    </row>
    <row r="26" spans="1:112" s="261" customFormat="1" ht="45" customHeight="1">
      <c r="A26" s="166" t="s">
        <v>54</v>
      </c>
      <c r="B26" s="167">
        <v>0</v>
      </c>
      <c r="C26" s="168">
        <v>0</v>
      </c>
      <c r="D26" s="168">
        <v>0</v>
      </c>
      <c r="E26" s="168">
        <v>0</v>
      </c>
      <c r="F26" s="167">
        <v>0</v>
      </c>
      <c r="G26" s="168">
        <v>0</v>
      </c>
      <c r="H26" s="168">
        <v>0</v>
      </c>
      <c r="I26" s="169">
        <v>0</v>
      </c>
      <c r="J26" s="166" t="s">
        <v>54</v>
      </c>
      <c r="K26" s="167">
        <v>0</v>
      </c>
      <c r="L26" s="168">
        <v>0</v>
      </c>
      <c r="M26" s="168">
        <v>0</v>
      </c>
      <c r="N26" s="168">
        <v>35</v>
      </c>
      <c r="O26" s="168">
        <v>0</v>
      </c>
      <c r="P26" s="168">
        <v>0</v>
      </c>
      <c r="Q26" s="168">
        <v>0</v>
      </c>
      <c r="R26" s="169">
        <v>0</v>
      </c>
      <c r="S26" s="166" t="s">
        <v>54</v>
      </c>
      <c r="T26" s="167">
        <v>0</v>
      </c>
      <c r="U26" s="168">
        <v>0</v>
      </c>
      <c r="V26" s="168">
        <v>0</v>
      </c>
      <c r="W26" s="168">
        <v>0</v>
      </c>
      <c r="X26" s="168">
        <v>0</v>
      </c>
      <c r="Y26" s="168">
        <v>0</v>
      </c>
      <c r="Z26" s="168">
        <v>0</v>
      </c>
      <c r="AA26" s="169">
        <v>0</v>
      </c>
      <c r="AB26" s="166" t="s">
        <v>54</v>
      </c>
      <c r="AC26" s="167">
        <v>27</v>
      </c>
      <c r="AD26" s="168">
        <v>26</v>
      </c>
      <c r="AE26" s="168">
        <v>27</v>
      </c>
      <c r="AF26" s="168">
        <v>24</v>
      </c>
      <c r="AG26" s="168">
        <v>0</v>
      </c>
      <c r="AH26" s="168">
        <v>0</v>
      </c>
      <c r="AI26" s="168">
        <v>0</v>
      </c>
      <c r="AJ26" s="169">
        <v>0</v>
      </c>
      <c r="AK26" s="166" t="s">
        <v>54</v>
      </c>
      <c r="AL26" s="167">
        <v>21</v>
      </c>
      <c r="AM26" s="168">
        <v>18</v>
      </c>
      <c r="AN26" s="168">
        <v>23</v>
      </c>
      <c r="AO26" s="168">
        <v>32</v>
      </c>
      <c r="AP26" s="168">
        <v>0</v>
      </c>
      <c r="AQ26" s="168">
        <v>0</v>
      </c>
      <c r="AR26" s="168">
        <v>0</v>
      </c>
      <c r="AS26" s="169">
        <v>0</v>
      </c>
      <c r="AT26" s="166" t="s">
        <v>54</v>
      </c>
      <c r="AU26" s="167">
        <v>23</v>
      </c>
      <c r="AV26" s="168">
        <v>21</v>
      </c>
      <c r="AW26" s="168">
        <v>22</v>
      </c>
      <c r="AX26" s="168">
        <v>23</v>
      </c>
      <c r="AY26" s="168">
        <v>0</v>
      </c>
      <c r="AZ26" s="168">
        <v>0</v>
      </c>
      <c r="BA26" s="168">
        <v>0</v>
      </c>
      <c r="BB26" s="169">
        <v>0</v>
      </c>
      <c r="BC26" s="166" t="s">
        <v>54</v>
      </c>
      <c r="BD26" s="168">
        <v>23</v>
      </c>
      <c r="BE26" s="168">
        <v>21</v>
      </c>
      <c r="BF26" s="168">
        <v>22</v>
      </c>
      <c r="BG26" s="168">
        <v>23</v>
      </c>
      <c r="BH26" s="168">
        <v>0</v>
      </c>
      <c r="BI26" s="168">
        <v>0</v>
      </c>
      <c r="BJ26" s="168">
        <v>0</v>
      </c>
      <c r="BK26" s="169">
        <v>0</v>
      </c>
      <c r="BL26" s="166" t="s">
        <v>54</v>
      </c>
      <c r="BM26" s="167">
        <v>8</v>
      </c>
      <c r="BN26" s="168">
        <v>10</v>
      </c>
      <c r="BO26" s="168">
        <v>20</v>
      </c>
      <c r="BP26" s="168">
        <v>24</v>
      </c>
      <c r="BQ26" s="168">
        <v>18</v>
      </c>
      <c r="BR26" s="168">
        <v>8</v>
      </c>
      <c r="BS26" s="168">
        <v>0</v>
      </c>
      <c r="BT26" s="168">
        <v>0</v>
      </c>
      <c r="BU26" s="168">
        <v>0</v>
      </c>
      <c r="BV26" s="168">
        <v>0</v>
      </c>
      <c r="BW26" s="168">
        <v>0</v>
      </c>
      <c r="BX26" s="169">
        <v>0</v>
      </c>
      <c r="BY26" s="167">
        <v>20</v>
      </c>
      <c r="BZ26" s="168">
        <v>19</v>
      </c>
      <c r="CA26" s="168">
        <v>0</v>
      </c>
      <c r="CB26" s="168">
        <v>0</v>
      </c>
      <c r="CC26" s="168">
        <v>23</v>
      </c>
      <c r="CD26" s="168">
        <v>24</v>
      </c>
      <c r="CE26" s="168">
        <v>23</v>
      </c>
      <c r="CF26" s="168">
        <v>0</v>
      </c>
      <c r="CG26" s="168">
        <v>0</v>
      </c>
      <c r="CH26" s="169">
        <v>0</v>
      </c>
      <c r="CI26" s="166" t="s">
        <v>54</v>
      </c>
      <c r="CJ26" s="168">
        <v>19</v>
      </c>
      <c r="CK26" s="168">
        <v>25</v>
      </c>
      <c r="CL26" s="168">
        <v>0</v>
      </c>
      <c r="CM26" s="168">
        <v>0</v>
      </c>
      <c r="CN26" s="168">
        <v>0</v>
      </c>
      <c r="CO26" s="168">
        <v>0</v>
      </c>
      <c r="CP26" s="168">
        <v>0</v>
      </c>
      <c r="CQ26" s="169">
        <v>0</v>
      </c>
      <c r="CR26" s="167">
        <v>0</v>
      </c>
      <c r="CS26" s="168">
        <v>0</v>
      </c>
      <c r="CT26" s="168">
        <v>0</v>
      </c>
      <c r="CU26" s="169">
        <v>0</v>
      </c>
      <c r="CV26" s="166" t="s">
        <v>54</v>
      </c>
      <c r="CW26" s="271">
        <v>23</v>
      </c>
      <c r="CX26" s="272">
        <v>0</v>
      </c>
      <c r="CY26" s="272">
        <v>23</v>
      </c>
      <c r="CZ26" s="272">
        <v>0</v>
      </c>
      <c r="DA26" s="272">
        <v>0</v>
      </c>
      <c r="DB26" s="273">
        <v>0</v>
      </c>
      <c r="DC26" s="271">
        <v>2672</v>
      </c>
      <c r="DD26" s="272">
        <v>1</v>
      </c>
      <c r="DE26" s="272">
        <v>2671</v>
      </c>
      <c r="DF26" s="272">
        <v>114</v>
      </c>
      <c r="DG26" s="272">
        <v>1</v>
      </c>
      <c r="DH26" s="274">
        <v>113</v>
      </c>
    </row>
    <row r="27" spans="1:112" s="261" customFormat="1" ht="45" customHeight="1">
      <c r="A27" s="160" t="s">
        <v>55</v>
      </c>
      <c r="B27" s="212">
        <v>0</v>
      </c>
      <c r="C27" s="161">
        <v>0</v>
      </c>
      <c r="D27" s="161">
        <v>0</v>
      </c>
      <c r="E27" s="161">
        <v>0</v>
      </c>
      <c r="F27" s="212">
        <v>0</v>
      </c>
      <c r="G27" s="161">
        <v>0</v>
      </c>
      <c r="H27" s="161">
        <v>0</v>
      </c>
      <c r="I27" s="162">
        <v>0</v>
      </c>
      <c r="J27" s="160" t="s">
        <v>55</v>
      </c>
      <c r="K27" s="212">
        <v>0</v>
      </c>
      <c r="L27" s="161">
        <v>0</v>
      </c>
      <c r="M27" s="161">
        <v>0</v>
      </c>
      <c r="N27" s="161">
        <v>9</v>
      </c>
      <c r="O27" s="161">
        <v>0</v>
      </c>
      <c r="P27" s="161">
        <v>0</v>
      </c>
      <c r="Q27" s="161">
        <v>0</v>
      </c>
      <c r="R27" s="162">
        <v>0</v>
      </c>
      <c r="S27" s="160" t="s">
        <v>55</v>
      </c>
      <c r="T27" s="212">
        <v>0</v>
      </c>
      <c r="U27" s="161">
        <v>0</v>
      </c>
      <c r="V27" s="161">
        <v>0</v>
      </c>
      <c r="W27" s="161">
        <v>0</v>
      </c>
      <c r="X27" s="161">
        <v>0</v>
      </c>
      <c r="Y27" s="161">
        <v>0</v>
      </c>
      <c r="Z27" s="161">
        <v>0</v>
      </c>
      <c r="AA27" s="162">
        <v>0</v>
      </c>
      <c r="AB27" s="160" t="s">
        <v>55</v>
      </c>
      <c r="AC27" s="212">
        <v>11</v>
      </c>
      <c r="AD27" s="161">
        <v>7</v>
      </c>
      <c r="AE27" s="161">
        <v>9</v>
      </c>
      <c r="AF27" s="161">
        <v>10</v>
      </c>
      <c r="AG27" s="161">
        <v>0</v>
      </c>
      <c r="AH27" s="161">
        <v>0</v>
      </c>
      <c r="AI27" s="161">
        <v>0</v>
      </c>
      <c r="AJ27" s="162">
        <v>0</v>
      </c>
      <c r="AK27" s="160" t="s">
        <v>55</v>
      </c>
      <c r="AL27" s="212">
        <v>17</v>
      </c>
      <c r="AM27" s="161">
        <v>17</v>
      </c>
      <c r="AN27" s="161">
        <v>14</v>
      </c>
      <c r="AO27" s="161">
        <v>13</v>
      </c>
      <c r="AP27" s="161">
        <v>0</v>
      </c>
      <c r="AQ27" s="161">
        <v>0</v>
      </c>
      <c r="AR27" s="161">
        <v>0</v>
      </c>
      <c r="AS27" s="162">
        <v>0</v>
      </c>
      <c r="AT27" s="160" t="s">
        <v>55</v>
      </c>
      <c r="AU27" s="212">
        <v>11</v>
      </c>
      <c r="AV27" s="161">
        <v>7</v>
      </c>
      <c r="AW27" s="161">
        <v>8</v>
      </c>
      <c r="AX27" s="161">
        <v>10</v>
      </c>
      <c r="AY27" s="161">
        <v>0</v>
      </c>
      <c r="AZ27" s="161">
        <v>0</v>
      </c>
      <c r="BA27" s="161">
        <v>0</v>
      </c>
      <c r="BB27" s="162">
        <v>0</v>
      </c>
      <c r="BC27" s="160" t="s">
        <v>55</v>
      </c>
      <c r="BD27" s="161">
        <v>11</v>
      </c>
      <c r="BE27" s="161">
        <v>7</v>
      </c>
      <c r="BF27" s="161">
        <v>8</v>
      </c>
      <c r="BG27" s="161">
        <v>10</v>
      </c>
      <c r="BH27" s="161">
        <v>0</v>
      </c>
      <c r="BI27" s="161">
        <v>0</v>
      </c>
      <c r="BJ27" s="161">
        <v>0</v>
      </c>
      <c r="BK27" s="162">
        <v>0</v>
      </c>
      <c r="BL27" s="160" t="s">
        <v>55</v>
      </c>
      <c r="BM27" s="212">
        <v>1</v>
      </c>
      <c r="BN27" s="161">
        <v>1</v>
      </c>
      <c r="BO27" s="161">
        <v>5</v>
      </c>
      <c r="BP27" s="161">
        <v>15</v>
      </c>
      <c r="BQ27" s="161">
        <v>13</v>
      </c>
      <c r="BR27" s="161">
        <v>9</v>
      </c>
      <c r="BS27" s="161">
        <v>0</v>
      </c>
      <c r="BT27" s="161">
        <v>0</v>
      </c>
      <c r="BU27" s="161">
        <v>0</v>
      </c>
      <c r="BV27" s="161">
        <v>0</v>
      </c>
      <c r="BW27" s="161">
        <v>0</v>
      </c>
      <c r="BX27" s="162">
        <v>0</v>
      </c>
      <c r="BY27" s="212">
        <v>10</v>
      </c>
      <c r="BZ27" s="161">
        <v>11</v>
      </c>
      <c r="CA27" s="161">
        <v>0</v>
      </c>
      <c r="CB27" s="161">
        <v>0</v>
      </c>
      <c r="CC27" s="161">
        <v>11</v>
      </c>
      <c r="CD27" s="161">
        <v>7</v>
      </c>
      <c r="CE27" s="161">
        <v>6</v>
      </c>
      <c r="CF27" s="161">
        <v>0</v>
      </c>
      <c r="CG27" s="161">
        <v>0</v>
      </c>
      <c r="CH27" s="162">
        <v>0</v>
      </c>
      <c r="CI27" s="160" t="s">
        <v>55</v>
      </c>
      <c r="CJ27" s="161">
        <v>10</v>
      </c>
      <c r="CK27" s="161">
        <v>20</v>
      </c>
      <c r="CL27" s="161">
        <v>0</v>
      </c>
      <c r="CM27" s="161">
        <v>0</v>
      </c>
      <c r="CN27" s="161">
        <v>0</v>
      </c>
      <c r="CO27" s="161">
        <v>0</v>
      </c>
      <c r="CP27" s="161">
        <v>0</v>
      </c>
      <c r="CQ27" s="162">
        <v>0</v>
      </c>
      <c r="CR27" s="212">
        <v>0</v>
      </c>
      <c r="CS27" s="161">
        <v>0</v>
      </c>
      <c r="CT27" s="161">
        <v>0</v>
      </c>
      <c r="CU27" s="162">
        <v>0</v>
      </c>
      <c r="CV27" s="160" t="s">
        <v>55</v>
      </c>
      <c r="CW27" s="275">
        <v>7</v>
      </c>
      <c r="CX27" s="276">
        <v>0</v>
      </c>
      <c r="CY27" s="276">
        <v>7</v>
      </c>
      <c r="CZ27" s="276">
        <v>0</v>
      </c>
      <c r="DA27" s="276">
        <v>0</v>
      </c>
      <c r="DB27" s="277">
        <v>0</v>
      </c>
      <c r="DC27" s="275">
        <v>1099</v>
      </c>
      <c r="DD27" s="276">
        <v>2</v>
      </c>
      <c r="DE27" s="276">
        <v>1097</v>
      </c>
      <c r="DF27" s="276">
        <v>59</v>
      </c>
      <c r="DG27" s="276">
        <v>1</v>
      </c>
      <c r="DH27" s="278">
        <v>58</v>
      </c>
    </row>
    <row r="28" spans="1:112" s="261" customFormat="1" ht="45" customHeight="1">
      <c r="A28" s="160" t="s">
        <v>56</v>
      </c>
      <c r="B28" s="212">
        <v>0</v>
      </c>
      <c r="C28" s="161">
        <v>0</v>
      </c>
      <c r="D28" s="161">
        <v>0</v>
      </c>
      <c r="E28" s="161">
        <v>0</v>
      </c>
      <c r="F28" s="212">
        <v>0</v>
      </c>
      <c r="G28" s="161">
        <v>0</v>
      </c>
      <c r="H28" s="161">
        <v>0</v>
      </c>
      <c r="I28" s="162">
        <v>0</v>
      </c>
      <c r="J28" s="160" t="s">
        <v>56</v>
      </c>
      <c r="K28" s="212">
        <v>0</v>
      </c>
      <c r="L28" s="161">
        <v>0</v>
      </c>
      <c r="M28" s="161">
        <v>0</v>
      </c>
      <c r="N28" s="161">
        <v>59</v>
      </c>
      <c r="O28" s="161">
        <v>0</v>
      </c>
      <c r="P28" s="161">
        <v>0</v>
      </c>
      <c r="Q28" s="161">
        <v>0</v>
      </c>
      <c r="R28" s="162">
        <v>0</v>
      </c>
      <c r="S28" s="160" t="s">
        <v>56</v>
      </c>
      <c r="T28" s="212">
        <v>0</v>
      </c>
      <c r="U28" s="161">
        <v>0</v>
      </c>
      <c r="V28" s="161">
        <v>0</v>
      </c>
      <c r="W28" s="161">
        <v>0</v>
      </c>
      <c r="X28" s="161">
        <v>0</v>
      </c>
      <c r="Y28" s="161">
        <v>0</v>
      </c>
      <c r="Z28" s="161">
        <v>0</v>
      </c>
      <c r="AA28" s="162">
        <v>0</v>
      </c>
      <c r="AB28" s="160" t="s">
        <v>56</v>
      </c>
      <c r="AC28" s="213">
        <v>31</v>
      </c>
      <c r="AD28" s="164">
        <v>33</v>
      </c>
      <c r="AE28" s="164">
        <v>35</v>
      </c>
      <c r="AF28" s="164">
        <v>40</v>
      </c>
      <c r="AG28" s="164">
        <v>0</v>
      </c>
      <c r="AH28" s="164">
        <v>0</v>
      </c>
      <c r="AI28" s="164">
        <v>0</v>
      </c>
      <c r="AJ28" s="165">
        <v>0</v>
      </c>
      <c r="AK28" s="160" t="s">
        <v>56</v>
      </c>
      <c r="AL28" s="212">
        <v>59</v>
      </c>
      <c r="AM28" s="161">
        <v>64</v>
      </c>
      <c r="AN28" s="161">
        <v>52</v>
      </c>
      <c r="AO28" s="161">
        <v>69</v>
      </c>
      <c r="AP28" s="161">
        <v>0</v>
      </c>
      <c r="AQ28" s="161">
        <v>0</v>
      </c>
      <c r="AR28" s="161">
        <v>0</v>
      </c>
      <c r="AS28" s="162">
        <v>0</v>
      </c>
      <c r="AT28" s="160" t="s">
        <v>56</v>
      </c>
      <c r="AU28" s="212">
        <v>29</v>
      </c>
      <c r="AV28" s="161">
        <v>31</v>
      </c>
      <c r="AW28" s="161">
        <v>28</v>
      </c>
      <c r="AX28" s="161">
        <v>36</v>
      </c>
      <c r="AY28" s="161">
        <v>0</v>
      </c>
      <c r="AZ28" s="161">
        <v>0</v>
      </c>
      <c r="BA28" s="161">
        <v>0</v>
      </c>
      <c r="BB28" s="162">
        <v>0</v>
      </c>
      <c r="BC28" s="160" t="s">
        <v>56</v>
      </c>
      <c r="BD28" s="161">
        <v>29</v>
      </c>
      <c r="BE28" s="161">
        <v>31</v>
      </c>
      <c r="BF28" s="161">
        <v>27</v>
      </c>
      <c r="BG28" s="161">
        <v>36</v>
      </c>
      <c r="BH28" s="161">
        <v>0</v>
      </c>
      <c r="BI28" s="161">
        <v>0</v>
      </c>
      <c r="BJ28" s="161">
        <v>0</v>
      </c>
      <c r="BK28" s="162">
        <v>0</v>
      </c>
      <c r="BL28" s="160" t="s">
        <v>56</v>
      </c>
      <c r="BM28" s="212">
        <v>2</v>
      </c>
      <c r="BN28" s="161">
        <v>6</v>
      </c>
      <c r="BO28" s="161">
        <v>9</v>
      </c>
      <c r="BP28" s="161">
        <v>40</v>
      </c>
      <c r="BQ28" s="161">
        <v>25</v>
      </c>
      <c r="BR28" s="161">
        <v>17</v>
      </c>
      <c r="BS28" s="164">
        <v>0</v>
      </c>
      <c r="BT28" s="164">
        <v>0</v>
      </c>
      <c r="BU28" s="164">
        <v>0</v>
      </c>
      <c r="BV28" s="164">
        <v>0</v>
      </c>
      <c r="BW28" s="161">
        <v>0</v>
      </c>
      <c r="BX28" s="162">
        <v>0</v>
      </c>
      <c r="BY28" s="212">
        <v>36</v>
      </c>
      <c r="BZ28" s="161">
        <v>38</v>
      </c>
      <c r="CA28" s="161">
        <v>0</v>
      </c>
      <c r="CB28" s="161">
        <v>0</v>
      </c>
      <c r="CC28" s="161">
        <v>29</v>
      </c>
      <c r="CD28" s="161">
        <v>31</v>
      </c>
      <c r="CE28" s="161">
        <v>32</v>
      </c>
      <c r="CF28" s="161">
        <v>0</v>
      </c>
      <c r="CG28" s="161">
        <v>0</v>
      </c>
      <c r="CH28" s="162">
        <v>0</v>
      </c>
      <c r="CI28" s="160" t="s">
        <v>56</v>
      </c>
      <c r="CJ28" s="161">
        <v>33</v>
      </c>
      <c r="CK28" s="161">
        <v>41</v>
      </c>
      <c r="CL28" s="161">
        <v>0</v>
      </c>
      <c r="CM28" s="161">
        <v>0</v>
      </c>
      <c r="CN28" s="161">
        <v>0</v>
      </c>
      <c r="CO28" s="161">
        <v>0</v>
      </c>
      <c r="CP28" s="161">
        <v>0</v>
      </c>
      <c r="CQ28" s="162">
        <v>0</v>
      </c>
      <c r="CR28" s="212">
        <v>0</v>
      </c>
      <c r="CS28" s="161">
        <v>0</v>
      </c>
      <c r="CT28" s="161">
        <v>0</v>
      </c>
      <c r="CU28" s="162">
        <v>0</v>
      </c>
      <c r="CV28" s="160" t="s">
        <v>56</v>
      </c>
      <c r="CW28" s="259">
        <v>34</v>
      </c>
      <c r="CX28" s="260">
        <v>0</v>
      </c>
      <c r="CY28" s="260">
        <v>34</v>
      </c>
      <c r="CZ28" s="260">
        <v>0</v>
      </c>
      <c r="DA28" s="260">
        <v>0</v>
      </c>
      <c r="DB28" s="262">
        <v>0</v>
      </c>
      <c r="DC28" s="259">
        <v>2813</v>
      </c>
      <c r="DD28" s="260">
        <v>1</v>
      </c>
      <c r="DE28" s="260">
        <v>2812</v>
      </c>
      <c r="DF28" s="260">
        <v>128</v>
      </c>
      <c r="DG28" s="260">
        <v>0</v>
      </c>
      <c r="DH28" s="263">
        <v>128</v>
      </c>
    </row>
    <row r="29" spans="1:112" s="261" customFormat="1" ht="45" customHeight="1" thickBot="1">
      <c r="A29" s="170" t="s">
        <v>57</v>
      </c>
      <c r="B29" s="171">
        <v>0</v>
      </c>
      <c r="C29" s="172">
        <v>0</v>
      </c>
      <c r="D29" s="172">
        <v>0</v>
      </c>
      <c r="E29" s="172">
        <v>0</v>
      </c>
      <c r="F29" s="171">
        <v>0</v>
      </c>
      <c r="G29" s="172">
        <v>0</v>
      </c>
      <c r="H29" s="172">
        <v>0</v>
      </c>
      <c r="I29" s="173">
        <v>0</v>
      </c>
      <c r="J29" s="170" t="s">
        <v>57</v>
      </c>
      <c r="K29" s="171">
        <v>0</v>
      </c>
      <c r="L29" s="172">
        <v>0</v>
      </c>
      <c r="M29" s="172">
        <v>0</v>
      </c>
      <c r="N29" s="172">
        <v>103</v>
      </c>
      <c r="O29" s="172">
        <v>0</v>
      </c>
      <c r="P29" s="172">
        <v>0</v>
      </c>
      <c r="Q29" s="172">
        <v>0</v>
      </c>
      <c r="R29" s="173">
        <v>0</v>
      </c>
      <c r="S29" s="170" t="s">
        <v>57</v>
      </c>
      <c r="T29" s="171">
        <v>0</v>
      </c>
      <c r="U29" s="172">
        <v>0</v>
      </c>
      <c r="V29" s="172">
        <v>0</v>
      </c>
      <c r="W29" s="172">
        <v>0</v>
      </c>
      <c r="X29" s="172">
        <v>0</v>
      </c>
      <c r="Y29" s="172">
        <v>0</v>
      </c>
      <c r="Z29" s="172">
        <v>0</v>
      </c>
      <c r="AA29" s="173">
        <v>0</v>
      </c>
      <c r="AB29" s="170" t="s">
        <v>57</v>
      </c>
      <c r="AC29" s="171">
        <v>63</v>
      </c>
      <c r="AD29" s="172">
        <v>60</v>
      </c>
      <c r="AE29" s="172">
        <v>59</v>
      </c>
      <c r="AF29" s="172">
        <v>53</v>
      </c>
      <c r="AG29" s="172">
        <v>0</v>
      </c>
      <c r="AH29" s="172">
        <v>0</v>
      </c>
      <c r="AI29" s="172">
        <v>0</v>
      </c>
      <c r="AJ29" s="173">
        <v>0</v>
      </c>
      <c r="AK29" s="170" t="s">
        <v>57</v>
      </c>
      <c r="AL29" s="171">
        <v>59</v>
      </c>
      <c r="AM29" s="172">
        <v>58</v>
      </c>
      <c r="AN29" s="172">
        <v>64</v>
      </c>
      <c r="AO29" s="172">
        <v>121</v>
      </c>
      <c r="AP29" s="172">
        <v>0</v>
      </c>
      <c r="AQ29" s="172">
        <v>0</v>
      </c>
      <c r="AR29" s="172">
        <v>0</v>
      </c>
      <c r="AS29" s="173">
        <v>0</v>
      </c>
      <c r="AT29" s="170" t="s">
        <v>57</v>
      </c>
      <c r="AU29" s="171">
        <v>57</v>
      </c>
      <c r="AV29" s="172">
        <v>56</v>
      </c>
      <c r="AW29" s="172">
        <v>52</v>
      </c>
      <c r="AX29" s="172">
        <v>61</v>
      </c>
      <c r="AY29" s="172">
        <v>0</v>
      </c>
      <c r="AZ29" s="172">
        <v>0</v>
      </c>
      <c r="BA29" s="172">
        <v>0</v>
      </c>
      <c r="BB29" s="173">
        <v>0</v>
      </c>
      <c r="BC29" s="170" t="s">
        <v>57</v>
      </c>
      <c r="BD29" s="172">
        <v>57</v>
      </c>
      <c r="BE29" s="172">
        <v>56</v>
      </c>
      <c r="BF29" s="172">
        <v>52</v>
      </c>
      <c r="BG29" s="172">
        <v>62</v>
      </c>
      <c r="BH29" s="172">
        <v>0</v>
      </c>
      <c r="BI29" s="172">
        <v>0</v>
      </c>
      <c r="BJ29" s="172">
        <v>0</v>
      </c>
      <c r="BK29" s="173">
        <v>0</v>
      </c>
      <c r="BL29" s="170" t="s">
        <v>57</v>
      </c>
      <c r="BM29" s="171">
        <v>3</v>
      </c>
      <c r="BN29" s="172">
        <v>11</v>
      </c>
      <c r="BO29" s="172">
        <v>30</v>
      </c>
      <c r="BP29" s="172">
        <v>54</v>
      </c>
      <c r="BQ29" s="172">
        <v>34</v>
      </c>
      <c r="BR29" s="172">
        <v>18</v>
      </c>
      <c r="BS29" s="172">
        <v>0</v>
      </c>
      <c r="BT29" s="172">
        <v>0</v>
      </c>
      <c r="BU29" s="172">
        <v>0</v>
      </c>
      <c r="BV29" s="172">
        <v>0</v>
      </c>
      <c r="BW29" s="172">
        <v>0</v>
      </c>
      <c r="BX29" s="173">
        <v>0</v>
      </c>
      <c r="BY29" s="171">
        <v>73</v>
      </c>
      <c r="BZ29" s="172">
        <v>56</v>
      </c>
      <c r="CA29" s="172">
        <v>0</v>
      </c>
      <c r="CB29" s="172">
        <v>0</v>
      </c>
      <c r="CC29" s="172">
        <v>55</v>
      </c>
      <c r="CD29" s="172">
        <v>53</v>
      </c>
      <c r="CE29" s="172">
        <v>56</v>
      </c>
      <c r="CF29" s="172">
        <v>0</v>
      </c>
      <c r="CG29" s="172">
        <v>0</v>
      </c>
      <c r="CH29" s="173">
        <v>0</v>
      </c>
      <c r="CI29" s="170" t="s">
        <v>57</v>
      </c>
      <c r="CJ29" s="172">
        <v>66</v>
      </c>
      <c r="CK29" s="172">
        <v>90</v>
      </c>
      <c r="CL29" s="172">
        <v>0</v>
      </c>
      <c r="CM29" s="172">
        <v>0</v>
      </c>
      <c r="CN29" s="172">
        <v>0</v>
      </c>
      <c r="CO29" s="172">
        <v>0</v>
      </c>
      <c r="CP29" s="172">
        <v>0</v>
      </c>
      <c r="CQ29" s="173">
        <v>0</v>
      </c>
      <c r="CR29" s="171">
        <v>0</v>
      </c>
      <c r="CS29" s="172">
        <v>0</v>
      </c>
      <c r="CT29" s="172">
        <v>0</v>
      </c>
      <c r="CU29" s="173">
        <v>0</v>
      </c>
      <c r="CV29" s="170" t="s">
        <v>57</v>
      </c>
      <c r="CW29" s="279">
        <v>57</v>
      </c>
      <c r="CX29" s="280">
        <v>2</v>
      </c>
      <c r="CY29" s="280">
        <v>55</v>
      </c>
      <c r="CZ29" s="280">
        <v>0</v>
      </c>
      <c r="DA29" s="280">
        <v>0</v>
      </c>
      <c r="DB29" s="281">
        <v>0</v>
      </c>
      <c r="DC29" s="279">
        <v>5876</v>
      </c>
      <c r="DD29" s="280">
        <v>6</v>
      </c>
      <c r="DE29" s="280">
        <v>5870</v>
      </c>
      <c r="DF29" s="280">
        <v>125</v>
      </c>
      <c r="DG29" s="280">
        <v>0</v>
      </c>
      <c r="DH29" s="282">
        <v>125</v>
      </c>
    </row>
    <row r="30" spans="1:112" s="261" customFormat="1" ht="45" customHeight="1" thickTop="1">
      <c r="A30" s="160" t="s">
        <v>58</v>
      </c>
      <c r="B30" s="212">
        <f t="shared" ref="B30:I30" si="30">B18</f>
        <v>0</v>
      </c>
      <c r="C30" s="161">
        <f t="shared" si="30"/>
        <v>0</v>
      </c>
      <c r="D30" s="161">
        <f t="shared" si="30"/>
        <v>0</v>
      </c>
      <c r="E30" s="161">
        <f t="shared" si="30"/>
        <v>0</v>
      </c>
      <c r="F30" s="161">
        <f t="shared" si="30"/>
        <v>0</v>
      </c>
      <c r="G30" s="161">
        <f t="shared" si="30"/>
        <v>0</v>
      </c>
      <c r="H30" s="161">
        <f t="shared" si="30"/>
        <v>0</v>
      </c>
      <c r="I30" s="162">
        <f t="shared" si="30"/>
        <v>0</v>
      </c>
      <c r="J30" s="160" t="s">
        <v>58</v>
      </c>
      <c r="K30" s="212">
        <f t="shared" ref="K30:R30" si="31">K18</f>
        <v>0</v>
      </c>
      <c r="L30" s="161">
        <f t="shared" si="31"/>
        <v>0</v>
      </c>
      <c r="M30" s="161">
        <f t="shared" si="31"/>
        <v>0</v>
      </c>
      <c r="N30" s="161">
        <f>N18</f>
        <v>479</v>
      </c>
      <c r="O30" s="161">
        <f t="shared" si="31"/>
        <v>0</v>
      </c>
      <c r="P30" s="161">
        <f t="shared" si="31"/>
        <v>0</v>
      </c>
      <c r="Q30" s="161">
        <f t="shared" si="31"/>
        <v>0</v>
      </c>
      <c r="R30" s="162">
        <f t="shared" si="31"/>
        <v>0</v>
      </c>
      <c r="S30" s="160" t="s">
        <v>58</v>
      </c>
      <c r="T30" s="212">
        <f t="shared" ref="T30:AA30" si="32">T18</f>
        <v>0</v>
      </c>
      <c r="U30" s="161">
        <f t="shared" si="32"/>
        <v>0</v>
      </c>
      <c r="V30" s="161">
        <f t="shared" si="32"/>
        <v>0</v>
      </c>
      <c r="W30" s="161">
        <f>W18</f>
        <v>0</v>
      </c>
      <c r="X30" s="161">
        <f t="shared" si="32"/>
        <v>0</v>
      </c>
      <c r="Y30" s="161">
        <f>Y18</f>
        <v>0</v>
      </c>
      <c r="Z30" s="161">
        <f t="shared" si="32"/>
        <v>0</v>
      </c>
      <c r="AA30" s="162">
        <f t="shared" si="32"/>
        <v>0</v>
      </c>
      <c r="AB30" s="160" t="s">
        <v>58</v>
      </c>
      <c r="AC30" s="212">
        <f t="shared" ref="AC30:AJ30" si="33">AC18</f>
        <v>449</v>
      </c>
      <c r="AD30" s="161">
        <f t="shared" si="33"/>
        <v>452</v>
      </c>
      <c r="AE30" s="161">
        <f t="shared" si="33"/>
        <v>481</v>
      </c>
      <c r="AF30" s="161">
        <f t="shared" si="33"/>
        <v>443</v>
      </c>
      <c r="AG30" s="161">
        <f t="shared" si="33"/>
        <v>0</v>
      </c>
      <c r="AH30" s="161">
        <f t="shared" si="33"/>
        <v>0</v>
      </c>
      <c r="AI30" s="161">
        <f t="shared" si="33"/>
        <v>0</v>
      </c>
      <c r="AJ30" s="162">
        <f t="shared" si="33"/>
        <v>0</v>
      </c>
      <c r="AK30" s="160" t="s">
        <v>58</v>
      </c>
      <c r="AL30" s="212">
        <f t="shared" ref="AL30:AS30" si="34">AL18</f>
        <v>487</v>
      </c>
      <c r="AM30" s="161">
        <f t="shared" si="34"/>
        <v>468</v>
      </c>
      <c r="AN30" s="161">
        <f t="shared" si="34"/>
        <v>472</v>
      </c>
      <c r="AO30" s="161">
        <f t="shared" si="34"/>
        <v>571</v>
      </c>
      <c r="AP30" s="161">
        <f t="shared" si="34"/>
        <v>0</v>
      </c>
      <c r="AQ30" s="161">
        <f t="shared" si="34"/>
        <v>0</v>
      </c>
      <c r="AR30" s="161">
        <f t="shared" si="34"/>
        <v>0</v>
      </c>
      <c r="AS30" s="162">
        <f t="shared" si="34"/>
        <v>0</v>
      </c>
      <c r="AT30" s="160" t="s">
        <v>58</v>
      </c>
      <c r="AU30" s="212">
        <f t="shared" ref="AU30:BB30" si="35">AU18</f>
        <v>398</v>
      </c>
      <c r="AV30" s="161">
        <f t="shared" si="35"/>
        <v>406</v>
      </c>
      <c r="AW30" s="161">
        <f t="shared" si="35"/>
        <v>428</v>
      </c>
      <c r="AX30" s="161">
        <f t="shared" si="35"/>
        <v>460</v>
      </c>
      <c r="AY30" s="161">
        <f t="shared" si="35"/>
        <v>0</v>
      </c>
      <c r="AZ30" s="161">
        <f t="shared" si="35"/>
        <v>0</v>
      </c>
      <c r="BA30" s="161">
        <f t="shared" si="35"/>
        <v>0</v>
      </c>
      <c r="BB30" s="162">
        <f t="shared" si="35"/>
        <v>0</v>
      </c>
      <c r="BC30" s="160" t="s">
        <v>58</v>
      </c>
      <c r="BD30" s="161">
        <f t="shared" ref="BD30:BK30" si="36">BD18</f>
        <v>395</v>
      </c>
      <c r="BE30" s="161">
        <f t="shared" si="36"/>
        <v>406</v>
      </c>
      <c r="BF30" s="161">
        <f t="shared" si="36"/>
        <v>427</v>
      </c>
      <c r="BG30" s="161">
        <f t="shared" si="36"/>
        <v>459</v>
      </c>
      <c r="BH30" s="161">
        <f t="shared" si="36"/>
        <v>0</v>
      </c>
      <c r="BI30" s="161">
        <f t="shared" si="36"/>
        <v>0</v>
      </c>
      <c r="BJ30" s="161">
        <f t="shared" si="36"/>
        <v>0</v>
      </c>
      <c r="BK30" s="162">
        <f t="shared" si="36"/>
        <v>0</v>
      </c>
      <c r="BL30" s="160" t="s">
        <v>58</v>
      </c>
      <c r="BM30" s="212">
        <f t="shared" ref="BM30:CH30" si="37">BM18</f>
        <v>27</v>
      </c>
      <c r="BN30" s="161">
        <f t="shared" si="37"/>
        <v>47</v>
      </c>
      <c r="BO30" s="161">
        <f t="shared" si="37"/>
        <v>102</v>
      </c>
      <c r="BP30" s="161">
        <f t="shared" si="37"/>
        <v>439</v>
      </c>
      <c r="BQ30" s="161">
        <f t="shared" si="37"/>
        <v>277</v>
      </c>
      <c r="BR30" s="161">
        <f t="shared" si="37"/>
        <v>156</v>
      </c>
      <c r="BS30" s="161">
        <f t="shared" si="37"/>
        <v>0</v>
      </c>
      <c r="BT30" s="161">
        <f t="shared" si="37"/>
        <v>0</v>
      </c>
      <c r="BU30" s="161">
        <f t="shared" si="37"/>
        <v>0</v>
      </c>
      <c r="BV30" s="161">
        <f t="shared" si="37"/>
        <v>0</v>
      </c>
      <c r="BW30" s="161">
        <f t="shared" si="37"/>
        <v>0</v>
      </c>
      <c r="BX30" s="162">
        <f t="shared" si="37"/>
        <v>0</v>
      </c>
      <c r="BY30" s="212">
        <f t="shared" si="37"/>
        <v>485</v>
      </c>
      <c r="BZ30" s="161">
        <f t="shared" si="37"/>
        <v>428</v>
      </c>
      <c r="CA30" s="161">
        <f t="shared" si="37"/>
        <v>0</v>
      </c>
      <c r="CB30" s="161">
        <f>CB18</f>
        <v>0</v>
      </c>
      <c r="CC30" s="161">
        <f t="shared" ref="CC30:CG30" si="38">CC18</f>
        <v>406</v>
      </c>
      <c r="CD30" s="161">
        <f t="shared" si="38"/>
        <v>415</v>
      </c>
      <c r="CE30" s="161">
        <f t="shared" si="38"/>
        <v>425</v>
      </c>
      <c r="CF30" s="161">
        <f t="shared" si="38"/>
        <v>0</v>
      </c>
      <c r="CG30" s="161">
        <f t="shared" si="38"/>
        <v>0</v>
      </c>
      <c r="CH30" s="162">
        <f t="shared" si="37"/>
        <v>0</v>
      </c>
      <c r="CI30" s="160" t="s">
        <v>58</v>
      </c>
      <c r="CJ30" s="161">
        <f t="shared" ref="CJ30:CU30" si="39">CJ18</f>
        <v>464</v>
      </c>
      <c r="CK30" s="161">
        <f t="shared" si="39"/>
        <v>527</v>
      </c>
      <c r="CL30" s="161">
        <f t="shared" si="39"/>
        <v>0</v>
      </c>
      <c r="CM30" s="283">
        <f t="shared" si="39"/>
        <v>0</v>
      </c>
      <c r="CN30" s="161">
        <f t="shared" si="39"/>
        <v>0</v>
      </c>
      <c r="CO30" s="161">
        <f t="shared" si="39"/>
        <v>0</v>
      </c>
      <c r="CP30" s="161">
        <f t="shared" si="39"/>
        <v>0</v>
      </c>
      <c r="CQ30" s="162">
        <f t="shared" si="39"/>
        <v>0</v>
      </c>
      <c r="CR30" s="212">
        <f t="shared" si="39"/>
        <v>0</v>
      </c>
      <c r="CS30" s="161">
        <f t="shared" si="39"/>
        <v>0</v>
      </c>
      <c r="CT30" s="161">
        <f t="shared" si="39"/>
        <v>0</v>
      </c>
      <c r="CU30" s="162">
        <f t="shared" si="39"/>
        <v>0</v>
      </c>
      <c r="CV30" s="160" t="s">
        <v>58</v>
      </c>
      <c r="CW30" s="259">
        <f t="shared" ref="CW30:DH30" si="40">CW18</f>
        <v>410</v>
      </c>
      <c r="CX30" s="260">
        <f t="shared" si="40"/>
        <v>0</v>
      </c>
      <c r="CY30" s="260">
        <f t="shared" si="40"/>
        <v>410</v>
      </c>
      <c r="CZ30" s="260">
        <f t="shared" si="40"/>
        <v>0</v>
      </c>
      <c r="DA30" s="260">
        <f t="shared" si="40"/>
        <v>0</v>
      </c>
      <c r="DB30" s="262">
        <f t="shared" si="40"/>
        <v>0</v>
      </c>
      <c r="DC30" s="259">
        <f t="shared" si="40"/>
        <v>15852</v>
      </c>
      <c r="DD30" s="260">
        <f t="shared" si="40"/>
        <v>22</v>
      </c>
      <c r="DE30" s="260">
        <f t="shared" si="40"/>
        <v>15830</v>
      </c>
      <c r="DF30" s="260">
        <f t="shared" si="40"/>
        <v>980</v>
      </c>
      <c r="DG30" s="260">
        <f t="shared" si="40"/>
        <v>0</v>
      </c>
      <c r="DH30" s="263">
        <f t="shared" si="40"/>
        <v>980</v>
      </c>
    </row>
    <row r="31" spans="1:112" s="261" customFormat="1" ht="45" customHeight="1">
      <c r="A31" s="160" t="s">
        <v>59</v>
      </c>
      <c r="B31" s="212">
        <f t="shared" ref="B31:I31" si="41">B14+B15</f>
        <v>0</v>
      </c>
      <c r="C31" s="161">
        <f t="shared" si="41"/>
        <v>0</v>
      </c>
      <c r="D31" s="161">
        <f t="shared" si="41"/>
        <v>0</v>
      </c>
      <c r="E31" s="161">
        <f t="shared" si="41"/>
        <v>0</v>
      </c>
      <c r="F31" s="161">
        <f t="shared" si="41"/>
        <v>0</v>
      </c>
      <c r="G31" s="161">
        <f t="shared" si="41"/>
        <v>0</v>
      </c>
      <c r="H31" s="161">
        <f t="shared" si="41"/>
        <v>0</v>
      </c>
      <c r="I31" s="162">
        <f t="shared" si="41"/>
        <v>0</v>
      </c>
      <c r="J31" s="160" t="s">
        <v>59</v>
      </c>
      <c r="K31" s="212">
        <f t="shared" ref="K31:R31" si="42">K14+K15</f>
        <v>0</v>
      </c>
      <c r="L31" s="161">
        <f t="shared" si="42"/>
        <v>0</v>
      </c>
      <c r="M31" s="161">
        <f t="shared" si="42"/>
        <v>0</v>
      </c>
      <c r="N31" s="161">
        <f>N14+N15</f>
        <v>1346</v>
      </c>
      <c r="O31" s="161">
        <f t="shared" si="42"/>
        <v>0</v>
      </c>
      <c r="P31" s="161">
        <f t="shared" si="42"/>
        <v>0</v>
      </c>
      <c r="Q31" s="161">
        <f t="shared" si="42"/>
        <v>0</v>
      </c>
      <c r="R31" s="162">
        <f t="shared" si="42"/>
        <v>0</v>
      </c>
      <c r="S31" s="160" t="s">
        <v>59</v>
      </c>
      <c r="T31" s="212">
        <f t="shared" ref="T31:AA31" si="43">T14+T15</f>
        <v>0</v>
      </c>
      <c r="U31" s="161">
        <f t="shared" si="43"/>
        <v>0</v>
      </c>
      <c r="V31" s="161">
        <f t="shared" si="43"/>
        <v>0</v>
      </c>
      <c r="W31" s="161">
        <f>W14+W15</f>
        <v>0</v>
      </c>
      <c r="X31" s="161">
        <f t="shared" si="43"/>
        <v>0</v>
      </c>
      <c r="Y31" s="161">
        <f t="shared" si="43"/>
        <v>0</v>
      </c>
      <c r="Z31" s="161">
        <f t="shared" si="43"/>
        <v>0</v>
      </c>
      <c r="AA31" s="162">
        <f t="shared" si="43"/>
        <v>0</v>
      </c>
      <c r="AB31" s="160" t="s">
        <v>59</v>
      </c>
      <c r="AC31" s="212">
        <f t="shared" ref="AC31:AJ31" si="44">AC14+AC15</f>
        <v>1314</v>
      </c>
      <c r="AD31" s="161">
        <f t="shared" si="44"/>
        <v>1340</v>
      </c>
      <c r="AE31" s="161">
        <f t="shared" si="44"/>
        <v>1358</v>
      </c>
      <c r="AF31" s="161">
        <f t="shared" si="44"/>
        <v>1271</v>
      </c>
      <c r="AG31" s="161">
        <f t="shared" si="44"/>
        <v>0</v>
      </c>
      <c r="AH31" s="161">
        <f t="shared" si="44"/>
        <v>0</v>
      </c>
      <c r="AI31" s="161">
        <f t="shared" si="44"/>
        <v>0</v>
      </c>
      <c r="AJ31" s="162">
        <f t="shared" si="44"/>
        <v>0</v>
      </c>
      <c r="AK31" s="160" t="s">
        <v>59</v>
      </c>
      <c r="AL31" s="212">
        <f t="shared" ref="AL31:AS31" si="45">AL14+AL15</f>
        <v>1289</v>
      </c>
      <c r="AM31" s="161">
        <f t="shared" si="45"/>
        <v>1268</v>
      </c>
      <c r="AN31" s="161">
        <f t="shared" si="45"/>
        <v>1401</v>
      </c>
      <c r="AO31" s="161">
        <f t="shared" si="45"/>
        <v>1672</v>
      </c>
      <c r="AP31" s="161">
        <f t="shared" si="45"/>
        <v>0</v>
      </c>
      <c r="AQ31" s="161">
        <f t="shared" si="45"/>
        <v>0</v>
      </c>
      <c r="AR31" s="161">
        <f t="shared" si="45"/>
        <v>0</v>
      </c>
      <c r="AS31" s="162">
        <f t="shared" si="45"/>
        <v>0</v>
      </c>
      <c r="AT31" s="160" t="s">
        <v>59</v>
      </c>
      <c r="AU31" s="212">
        <f>AU14+AU15</f>
        <v>1211</v>
      </c>
      <c r="AV31" s="161">
        <f t="shared" ref="AV31:BB31" si="46">AV14+AV15</f>
        <v>1220</v>
      </c>
      <c r="AW31" s="161">
        <f t="shared" si="46"/>
        <v>1252</v>
      </c>
      <c r="AX31" s="161">
        <f t="shared" si="46"/>
        <v>1342</v>
      </c>
      <c r="AY31" s="161">
        <f t="shared" si="46"/>
        <v>0</v>
      </c>
      <c r="AZ31" s="161">
        <f t="shared" si="46"/>
        <v>0</v>
      </c>
      <c r="BA31" s="161">
        <f t="shared" si="46"/>
        <v>0</v>
      </c>
      <c r="BB31" s="162">
        <f t="shared" si="46"/>
        <v>0</v>
      </c>
      <c r="BC31" s="160" t="s">
        <v>59</v>
      </c>
      <c r="BD31" s="161">
        <f t="shared" ref="BD31:BK31" si="47">BD14+BD15</f>
        <v>1214</v>
      </c>
      <c r="BE31" s="161">
        <f t="shared" si="47"/>
        <v>1221</v>
      </c>
      <c r="BF31" s="161">
        <f t="shared" si="47"/>
        <v>1252</v>
      </c>
      <c r="BG31" s="161">
        <f t="shared" si="47"/>
        <v>1337</v>
      </c>
      <c r="BH31" s="161">
        <f t="shared" si="47"/>
        <v>0</v>
      </c>
      <c r="BI31" s="161">
        <f t="shared" si="47"/>
        <v>0</v>
      </c>
      <c r="BJ31" s="161">
        <f t="shared" si="47"/>
        <v>0</v>
      </c>
      <c r="BK31" s="162">
        <f t="shared" si="47"/>
        <v>0</v>
      </c>
      <c r="BL31" s="160" t="s">
        <v>59</v>
      </c>
      <c r="BM31" s="212">
        <f t="shared" ref="BM31:CH31" si="48">BM14+BM15</f>
        <v>66</v>
      </c>
      <c r="BN31" s="161">
        <f t="shared" si="48"/>
        <v>181</v>
      </c>
      <c r="BO31" s="161">
        <f t="shared" si="48"/>
        <v>380</v>
      </c>
      <c r="BP31" s="161">
        <f t="shared" si="48"/>
        <v>898</v>
      </c>
      <c r="BQ31" s="161">
        <f t="shared" si="48"/>
        <v>556</v>
      </c>
      <c r="BR31" s="161">
        <f t="shared" si="48"/>
        <v>310</v>
      </c>
      <c r="BS31" s="161">
        <f t="shared" si="48"/>
        <v>0</v>
      </c>
      <c r="BT31" s="161">
        <f t="shared" si="48"/>
        <v>0</v>
      </c>
      <c r="BU31" s="161">
        <f t="shared" si="48"/>
        <v>0</v>
      </c>
      <c r="BV31" s="161">
        <f t="shared" si="48"/>
        <v>0</v>
      </c>
      <c r="BW31" s="161">
        <f t="shared" si="48"/>
        <v>0</v>
      </c>
      <c r="BX31" s="162">
        <f t="shared" si="48"/>
        <v>0</v>
      </c>
      <c r="BY31" s="212">
        <f t="shared" si="48"/>
        <v>1320</v>
      </c>
      <c r="BZ31" s="161">
        <f t="shared" si="48"/>
        <v>1104</v>
      </c>
      <c r="CA31" s="161">
        <f t="shared" si="48"/>
        <v>0</v>
      </c>
      <c r="CB31" s="161">
        <f t="shared" si="48"/>
        <v>0</v>
      </c>
      <c r="CC31" s="161">
        <f t="shared" si="48"/>
        <v>1206</v>
      </c>
      <c r="CD31" s="161">
        <f t="shared" si="48"/>
        <v>1213</v>
      </c>
      <c r="CE31" s="161">
        <f t="shared" si="48"/>
        <v>1277</v>
      </c>
      <c r="CF31" s="161">
        <f t="shared" si="48"/>
        <v>0</v>
      </c>
      <c r="CG31" s="161">
        <f t="shared" si="48"/>
        <v>0</v>
      </c>
      <c r="CH31" s="162">
        <f t="shared" si="48"/>
        <v>0</v>
      </c>
      <c r="CI31" s="160" t="s">
        <v>59</v>
      </c>
      <c r="CJ31" s="161">
        <f t="shared" ref="CJ31:CU31" si="49">CJ14+CJ15</f>
        <v>1315</v>
      </c>
      <c r="CK31" s="161">
        <f t="shared" si="49"/>
        <v>1566</v>
      </c>
      <c r="CL31" s="161">
        <f t="shared" si="49"/>
        <v>0</v>
      </c>
      <c r="CM31" s="161">
        <f t="shared" si="49"/>
        <v>0</v>
      </c>
      <c r="CN31" s="161">
        <f t="shared" si="49"/>
        <v>0</v>
      </c>
      <c r="CO31" s="161">
        <f t="shared" si="49"/>
        <v>0</v>
      </c>
      <c r="CP31" s="161">
        <f t="shared" si="49"/>
        <v>0</v>
      </c>
      <c r="CQ31" s="162">
        <f t="shared" si="49"/>
        <v>0</v>
      </c>
      <c r="CR31" s="212">
        <f t="shared" si="49"/>
        <v>0</v>
      </c>
      <c r="CS31" s="161">
        <f t="shared" si="49"/>
        <v>0</v>
      </c>
      <c r="CT31" s="161">
        <f t="shared" si="49"/>
        <v>0</v>
      </c>
      <c r="CU31" s="162">
        <f t="shared" si="49"/>
        <v>0</v>
      </c>
      <c r="CV31" s="160" t="s">
        <v>59</v>
      </c>
      <c r="CW31" s="259">
        <f t="shared" ref="CW31:DH31" si="50">CW14+CW15</f>
        <v>1262</v>
      </c>
      <c r="CX31" s="260">
        <f t="shared" si="50"/>
        <v>60</v>
      </c>
      <c r="CY31" s="260">
        <f t="shared" si="50"/>
        <v>1202</v>
      </c>
      <c r="CZ31" s="260">
        <f t="shared" si="50"/>
        <v>0</v>
      </c>
      <c r="DA31" s="260">
        <f t="shared" si="50"/>
        <v>0</v>
      </c>
      <c r="DB31" s="262">
        <f t="shared" si="50"/>
        <v>0</v>
      </c>
      <c r="DC31" s="259">
        <f t="shared" si="50"/>
        <v>41709</v>
      </c>
      <c r="DD31" s="260">
        <f t="shared" si="50"/>
        <v>38</v>
      </c>
      <c r="DE31" s="260">
        <f t="shared" si="50"/>
        <v>41671</v>
      </c>
      <c r="DF31" s="260">
        <f t="shared" si="50"/>
        <v>2099</v>
      </c>
      <c r="DG31" s="260">
        <f t="shared" si="50"/>
        <v>1</v>
      </c>
      <c r="DH31" s="263">
        <f t="shared" si="50"/>
        <v>2098</v>
      </c>
    </row>
    <row r="32" spans="1:112" s="261" customFormat="1" ht="45" customHeight="1">
      <c r="A32" s="160" t="s">
        <v>12</v>
      </c>
      <c r="B32" s="212">
        <f t="shared" ref="B32:I32" si="51">B11+B21</f>
        <v>0</v>
      </c>
      <c r="C32" s="161">
        <f t="shared" si="51"/>
        <v>0</v>
      </c>
      <c r="D32" s="161">
        <f t="shared" si="51"/>
        <v>0</v>
      </c>
      <c r="E32" s="161">
        <f t="shared" si="51"/>
        <v>0</v>
      </c>
      <c r="F32" s="161">
        <f t="shared" si="51"/>
        <v>0</v>
      </c>
      <c r="G32" s="161">
        <f t="shared" si="51"/>
        <v>0</v>
      </c>
      <c r="H32" s="161">
        <f t="shared" si="51"/>
        <v>0</v>
      </c>
      <c r="I32" s="162">
        <f t="shared" si="51"/>
        <v>0</v>
      </c>
      <c r="J32" s="160" t="s">
        <v>12</v>
      </c>
      <c r="K32" s="212">
        <f t="shared" ref="K32:R32" si="52">K11+K21</f>
        <v>0</v>
      </c>
      <c r="L32" s="161">
        <f t="shared" si="52"/>
        <v>0</v>
      </c>
      <c r="M32" s="161">
        <f t="shared" si="52"/>
        <v>0</v>
      </c>
      <c r="N32" s="161">
        <f>N11+N21</f>
        <v>1111</v>
      </c>
      <c r="O32" s="161">
        <f t="shared" si="52"/>
        <v>0</v>
      </c>
      <c r="P32" s="161">
        <f t="shared" si="52"/>
        <v>0</v>
      </c>
      <c r="Q32" s="161">
        <f t="shared" si="52"/>
        <v>0</v>
      </c>
      <c r="R32" s="162">
        <f t="shared" si="52"/>
        <v>0</v>
      </c>
      <c r="S32" s="160" t="s">
        <v>12</v>
      </c>
      <c r="T32" s="212">
        <f t="shared" ref="T32:AA32" si="53">T11+T21</f>
        <v>0</v>
      </c>
      <c r="U32" s="161">
        <f t="shared" si="53"/>
        <v>0</v>
      </c>
      <c r="V32" s="161">
        <f t="shared" si="53"/>
        <v>0</v>
      </c>
      <c r="W32" s="161">
        <f>W11+W21</f>
        <v>0</v>
      </c>
      <c r="X32" s="161">
        <f t="shared" si="53"/>
        <v>0</v>
      </c>
      <c r="Y32" s="161">
        <f t="shared" si="53"/>
        <v>0</v>
      </c>
      <c r="Z32" s="161">
        <f t="shared" si="53"/>
        <v>0</v>
      </c>
      <c r="AA32" s="162">
        <f t="shared" si="53"/>
        <v>0</v>
      </c>
      <c r="AB32" s="160" t="s">
        <v>12</v>
      </c>
      <c r="AC32" s="212">
        <f t="shared" ref="AC32:AJ32" si="54">AC11+AC21</f>
        <v>742</v>
      </c>
      <c r="AD32" s="161">
        <f t="shared" si="54"/>
        <v>763</v>
      </c>
      <c r="AE32" s="161">
        <f t="shared" si="54"/>
        <v>768</v>
      </c>
      <c r="AF32" s="161">
        <f t="shared" si="54"/>
        <v>766</v>
      </c>
      <c r="AG32" s="161">
        <f t="shared" si="54"/>
        <v>0</v>
      </c>
      <c r="AH32" s="161">
        <f t="shared" si="54"/>
        <v>0</v>
      </c>
      <c r="AI32" s="161">
        <f t="shared" si="54"/>
        <v>0</v>
      </c>
      <c r="AJ32" s="162">
        <f t="shared" si="54"/>
        <v>0</v>
      </c>
      <c r="AK32" s="160" t="s">
        <v>12</v>
      </c>
      <c r="AL32" s="212">
        <f t="shared" ref="AL32:AS32" si="55">AL11+AL21</f>
        <v>840</v>
      </c>
      <c r="AM32" s="161">
        <f t="shared" si="55"/>
        <v>814</v>
      </c>
      <c r="AN32" s="161">
        <f t="shared" si="55"/>
        <v>835</v>
      </c>
      <c r="AO32" s="161">
        <f t="shared" si="55"/>
        <v>1437</v>
      </c>
      <c r="AP32" s="161">
        <f t="shared" si="55"/>
        <v>0</v>
      </c>
      <c r="AQ32" s="161">
        <f t="shared" si="55"/>
        <v>0</v>
      </c>
      <c r="AR32" s="161">
        <f t="shared" si="55"/>
        <v>0</v>
      </c>
      <c r="AS32" s="162">
        <f t="shared" si="55"/>
        <v>0</v>
      </c>
      <c r="AT32" s="160" t="s">
        <v>12</v>
      </c>
      <c r="AU32" s="212">
        <f>AU11+AU21</f>
        <v>680</v>
      </c>
      <c r="AV32" s="161">
        <f t="shared" ref="AV32:BB32" si="56">AV11+AV21</f>
        <v>696</v>
      </c>
      <c r="AW32" s="161">
        <f t="shared" si="56"/>
        <v>703</v>
      </c>
      <c r="AX32" s="161">
        <f t="shared" si="56"/>
        <v>766</v>
      </c>
      <c r="AY32" s="161">
        <f t="shared" si="56"/>
        <v>0</v>
      </c>
      <c r="AZ32" s="161">
        <f t="shared" si="56"/>
        <v>0</v>
      </c>
      <c r="BA32" s="161">
        <f t="shared" si="56"/>
        <v>0</v>
      </c>
      <c r="BB32" s="162">
        <f t="shared" si="56"/>
        <v>0</v>
      </c>
      <c r="BC32" s="160" t="s">
        <v>12</v>
      </c>
      <c r="BD32" s="161">
        <f t="shared" ref="BD32:BK32" si="57">BD11+BD21</f>
        <v>681</v>
      </c>
      <c r="BE32" s="161">
        <f t="shared" si="57"/>
        <v>697</v>
      </c>
      <c r="BF32" s="161">
        <f t="shared" si="57"/>
        <v>706</v>
      </c>
      <c r="BG32" s="161">
        <f t="shared" si="57"/>
        <v>761</v>
      </c>
      <c r="BH32" s="161">
        <f t="shared" si="57"/>
        <v>0</v>
      </c>
      <c r="BI32" s="161">
        <f t="shared" si="57"/>
        <v>0</v>
      </c>
      <c r="BJ32" s="161">
        <f t="shared" si="57"/>
        <v>0</v>
      </c>
      <c r="BK32" s="162">
        <f t="shared" si="57"/>
        <v>0</v>
      </c>
      <c r="BL32" s="160" t="s">
        <v>12</v>
      </c>
      <c r="BM32" s="212">
        <f t="shared" ref="BM32:CH32" si="58">BM11+BM21</f>
        <v>56</v>
      </c>
      <c r="BN32" s="161">
        <f t="shared" si="58"/>
        <v>148</v>
      </c>
      <c r="BO32" s="161">
        <f t="shared" si="58"/>
        <v>335</v>
      </c>
      <c r="BP32" s="161">
        <f t="shared" si="58"/>
        <v>765</v>
      </c>
      <c r="BQ32" s="161">
        <f t="shared" si="58"/>
        <v>521</v>
      </c>
      <c r="BR32" s="161">
        <f t="shared" si="58"/>
        <v>269</v>
      </c>
      <c r="BS32" s="161">
        <f t="shared" si="58"/>
        <v>0</v>
      </c>
      <c r="BT32" s="161">
        <f t="shared" si="58"/>
        <v>0</v>
      </c>
      <c r="BU32" s="161">
        <f t="shared" si="58"/>
        <v>0</v>
      </c>
      <c r="BV32" s="161">
        <f t="shared" si="58"/>
        <v>0</v>
      </c>
      <c r="BW32" s="161">
        <f t="shared" si="58"/>
        <v>0</v>
      </c>
      <c r="BX32" s="162">
        <f t="shared" si="58"/>
        <v>0</v>
      </c>
      <c r="BY32" s="212">
        <f t="shared" si="58"/>
        <v>778</v>
      </c>
      <c r="BZ32" s="161">
        <f t="shared" si="58"/>
        <v>732</v>
      </c>
      <c r="CA32" s="161">
        <f t="shared" si="58"/>
        <v>0</v>
      </c>
      <c r="CB32" s="161">
        <f t="shared" si="58"/>
        <v>0</v>
      </c>
      <c r="CC32" s="161">
        <f t="shared" si="58"/>
        <v>676</v>
      </c>
      <c r="CD32" s="161">
        <f t="shared" si="58"/>
        <v>696</v>
      </c>
      <c r="CE32" s="161">
        <f t="shared" si="58"/>
        <v>698</v>
      </c>
      <c r="CF32" s="161">
        <f t="shared" si="58"/>
        <v>0</v>
      </c>
      <c r="CG32" s="161">
        <f t="shared" si="58"/>
        <v>0</v>
      </c>
      <c r="CH32" s="162">
        <f t="shared" si="58"/>
        <v>0</v>
      </c>
      <c r="CI32" s="160" t="s">
        <v>12</v>
      </c>
      <c r="CJ32" s="161">
        <f t="shared" ref="CJ32:CU32" si="59">CJ11+CJ21</f>
        <v>761</v>
      </c>
      <c r="CK32" s="161">
        <f t="shared" si="59"/>
        <v>930</v>
      </c>
      <c r="CL32" s="161">
        <f t="shared" si="59"/>
        <v>0</v>
      </c>
      <c r="CM32" s="161">
        <f t="shared" si="59"/>
        <v>0</v>
      </c>
      <c r="CN32" s="161">
        <f t="shared" si="59"/>
        <v>0</v>
      </c>
      <c r="CO32" s="161">
        <f t="shared" si="59"/>
        <v>0</v>
      </c>
      <c r="CP32" s="161">
        <f t="shared" si="59"/>
        <v>0</v>
      </c>
      <c r="CQ32" s="162">
        <f t="shared" si="59"/>
        <v>0</v>
      </c>
      <c r="CR32" s="212">
        <f t="shared" si="59"/>
        <v>0</v>
      </c>
      <c r="CS32" s="161">
        <f t="shared" si="59"/>
        <v>0</v>
      </c>
      <c r="CT32" s="161">
        <f t="shared" si="59"/>
        <v>0</v>
      </c>
      <c r="CU32" s="162">
        <f t="shared" si="59"/>
        <v>0</v>
      </c>
      <c r="CV32" s="160" t="s">
        <v>12</v>
      </c>
      <c r="CW32" s="259">
        <f t="shared" ref="CW32:DH32" si="60">CW11+CW21</f>
        <v>717</v>
      </c>
      <c r="CX32" s="260">
        <f t="shared" si="60"/>
        <v>3</v>
      </c>
      <c r="CY32" s="260">
        <f t="shared" si="60"/>
        <v>714</v>
      </c>
      <c r="CZ32" s="260">
        <f t="shared" si="60"/>
        <v>0</v>
      </c>
      <c r="DA32" s="260">
        <f t="shared" si="60"/>
        <v>0</v>
      </c>
      <c r="DB32" s="262">
        <f t="shared" si="60"/>
        <v>0</v>
      </c>
      <c r="DC32" s="259">
        <f t="shared" si="60"/>
        <v>38022</v>
      </c>
      <c r="DD32" s="260">
        <f t="shared" si="60"/>
        <v>59</v>
      </c>
      <c r="DE32" s="260">
        <f t="shared" si="60"/>
        <v>37963</v>
      </c>
      <c r="DF32" s="260">
        <f t="shared" si="60"/>
        <v>1372</v>
      </c>
      <c r="DG32" s="260">
        <f t="shared" si="60"/>
        <v>1</v>
      </c>
      <c r="DH32" s="263">
        <f t="shared" si="60"/>
        <v>1371</v>
      </c>
    </row>
    <row r="33" spans="1:112" s="261" customFormat="1" ht="45" customHeight="1">
      <c r="A33" s="160" t="s">
        <v>60</v>
      </c>
      <c r="B33" s="212">
        <f t="shared" ref="B33:I33" si="61">B10+B17+B20+B22+B23+B24</f>
        <v>0</v>
      </c>
      <c r="C33" s="161">
        <f t="shared" si="61"/>
        <v>0</v>
      </c>
      <c r="D33" s="161">
        <f t="shared" si="61"/>
        <v>0</v>
      </c>
      <c r="E33" s="161">
        <f t="shared" si="61"/>
        <v>0</v>
      </c>
      <c r="F33" s="161">
        <f t="shared" si="61"/>
        <v>0</v>
      </c>
      <c r="G33" s="161">
        <f t="shared" si="61"/>
        <v>0</v>
      </c>
      <c r="H33" s="161">
        <f t="shared" si="61"/>
        <v>0</v>
      </c>
      <c r="I33" s="162">
        <f t="shared" si="61"/>
        <v>0</v>
      </c>
      <c r="J33" s="160" t="s">
        <v>60</v>
      </c>
      <c r="K33" s="212">
        <f t="shared" ref="K33:R33" si="62">K10+K17+K20+K22+K23+K24</f>
        <v>0</v>
      </c>
      <c r="L33" s="161">
        <f t="shared" si="62"/>
        <v>0</v>
      </c>
      <c r="M33" s="161">
        <f t="shared" si="62"/>
        <v>0</v>
      </c>
      <c r="N33" s="161">
        <f>N10+N17+N20+N22+N23+N24</f>
        <v>4302</v>
      </c>
      <c r="O33" s="161">
        <f t="shared" si="62"/>
        <v>0</v>
      </c>
      <c r="P33" s="161">
        <f t="shared" si="62"/>
        <v>0</v>
      </c>
      <c r="Q33" s="161">
        <f t="shared" si="62"/>
        <v>0</v>
      </c>
      <c r="R33" s="162">
        <f t="shared" si="62"/>
        <v>0</v>
      </c>
      <c r="S33" s="160" t="s">
        <v>60</v>
      </c>
      <c r="T33" s="212">
        <f t="shared" ref="T33:AA33" si="63">T10+T17+T20+T22+T23+T24</f>
        <v>0</v>
      </c>
      <c r="U33" s="161">
        <f t="shared" si="63"/>
        <v>0</v>
      </c>
      <c r="V33" s="161">
        <f t="shared" si="63"/>
        <v>0</v>
      </c>
      <c r="W33" s="161">
        <f>W10+W17+W20+W22+W23+W24</f>
        <v>0</v>
      </c>
      <c r="X33" s="161">
        <f t="shared" si="63"/>
        <v>0</v>
      </c>
      <c r="Y33" s="161">
        <f t="shared" si="63"/>
        <v>0</v>
      </c>
      <c r="Z33" s="161">
        <f t="shared" si="63"/>
        <v>0</v>
      </c>
      <c r="AA33" s="162">
        <f t="shared" si="63"/>
        <v>0</v>
      </c>
      <c r="AB33" s="160" t="s">
        <v>60</v>
      </c>
      <c r="AC33" s="212">
        <f t="shared" ref="AC33:AJ33" si="64">AC10+AC17+AC20+AC22+AC23+AC24</f>
        <v>3959</v>
      </c>
      <c r="AD33" s="161">
        <f t="shared" si="64"/>
        <v>3984</v>
      </c>
      <c r="AE33" s="161">
        <f t="shared" si="64"/>
        <v>4078</v>
      </c>
      <c r="AF33" s="161">
        <f t="shared" si="64"/>
        <v>3811</v>
      </c>
      <c r="AG33" s="161">
        <f t="shared" si="64"/>
        <v>0</v>
      </c>
      <c r="AH33" s="161">
        <f t="shared" si="64"/>
        <v>0</v>
      </c>
      <c r="AI33" s="161">
        <f t="shared" si="64"/>
        <v>0</v>
      </c>
      <c r="AJ33" s="162">
        <f t="shared" si="64"/>
        <v>0</v>
      </c>
      <c r="AK33" s="160" t="s">
        <v>60</v>
      </c>
      <c r="AL33" s="212">
        <f t="shared" ref="AL33:AS33" si="65">AL10+AL17+AL20+AL22+AL23+AL24</f>
        <v>3958</v>
      </c>
      <c r="AM33" s="161">
        <f t="shared" si="65"/>
        <v>3857</v>
      </c>
      <c r="AN33" s="161">
        <f t="shared" si="65"/>
        <v>4284</v>
      </c>
      <c r="AO33" s="161">
        <f t="shared" si="65"/>
        <v>5504</v>
      </c>
      <c r="AP33" s="161">
        <f t="shared" si="65"/>
        <v>0</v>
      </c>
      <c r="AQ33" s="161">
        <f t="shared" si="65"/>
        <v>0</v>
      </c>
      <c r="AR33" s="161">
        <f t="shared" si="65"/>
        <v>0</v>
      </c>
      <c r="AS33" s="162">
        <f t="shared" si="65"/>
        <v>0</v>
      </c>
      <c r="AT33" s="160" t="s">
        <v>60</v>
      </c>
      <c r="AU33" s="212">
        <f>AU10+AU17+AU20+AU22+AU23+AU24</f>
        <v>3634</v>
      </c>
      <c r="AV33" s="161">
        <f t="shared" ref="AV33:BB33" si="66">AV10+AV17+AV20+AV22+AV23+AV24</f>
        <v>3675</v>
      </c>
      <c r="AW33" s="161">
        <f t="shared" si="66"/>
        <v>3706</v>
      </c>
      <c r="AX33" s="161">
        <f t="shared" si="66"/>
        <v>3887</v>
      </c>
      <c r="AY33" s="161">
        <f t="shared" si="66"/>
        <v>0</v>
      </c>
      <c r="AZ33" s="161">
        <f t="shared" si="66"/>
        <v>0</v>
      </c>
      <c r="BA33" s="161">
        <f t="shared" si="66"/>
        <v>0</v>
      </c>
      <c r="BB33" s="162">
        <f t="shared" si="66"/>
        <v>0</v>
      </c>
      <c r="BC33" s="160" t="s">
        <v>60</v>
      </c>
      <c r="BD33" s="161">
        <f t="shared" ref="BD33:BK33" si="67">BD10+BD17+BD20+BD22+BD23+BD24</f>
        <v>3646</v>
      </c>
      <c r="BE33" s="161">
        <f t="shared" si="67"/>
        <v>3680</v>
      </c>
      <c r="BF33" s="161">
        <f t="shared" si="67"/>
        <v>3705</v>
      </c>
      <c r="BG33" s="161">
        <f t="shared" si="67"/>
        <v>3891</v>
      </c>
      <c r="BH33" s="161">
        <f t="shared" si="67"/>
        <v>0</v>
      </c>
      <c r="BI33" s="161">
        <f t="shared" si="67"/>
        <v>0</v>
      </c>
      <c r="BJ33" s="161">
        <f t="shared" si="67"/>
        <v>0</v>
      </c>
      <c r="BK33" s="162">
        <f t="shared" si="67"/>
        <v>0</v>
      </c>
      <c r="BL33" s="160" t="s">
        <v>60</v>
      </c>
      <c r="BM33" s="212">
        <f t="shared" ref="BM33:CH33" si="68">BM10+BM17+BM20+BM22+BM23+BM24</f>
        <v>170</v>
      </c>
      <c r="BN33" s="161">
        <f t="shared" si="68"/>
        <v>440</v>
      </c>
      <c r="BO33" s="161">
        <f t="shared" si="68"/>
        <v>964</v>
      </c>
      <c r="BP33" s="161">
        <f t="shared" si="68"/>
        <v>3556</v>
      </c>
      <c r="BQ33" s="161">
        <f t="shared" si="68"/>
        <v>2450</v>
      </c>
      <c r="BR33" s="161">
        <f t="shared" si="68"/>
        <v>1680</v>
      </c>
      <c r="BS33" s="161">
        <f t="shared" si="68"/>
        <v>0</v>
      </c>
      <c r="BT33" s="161">
        <f t="shared" si="68"/>
        <v>0</v>
      </c>
      <c r="BU33" s="161">
        <f t="shared" si="68"/>
        <v>0</v>
      </c>
      <c r="BV33" s="161">
        <f t="shared" si="68"/>
        <v>0</v>
      </c>
      <c r="BW33" s="161">
        <f t="shared" si="68"/>
        <v>0</v>
      </c>
      <c r="BX33" s="162">
        <f t="shared" si="68"/>
        <v>0</v>
      </c>
      <c r="BY33" s="212">
        <f t="shared" si="68"/>
        <v>3952</v>
      </c>
      <c r="BZ33" s="161">
        <f t="shared" si="68"/>
        <v>3593</v>
      </c>
      <c r="CA33" s="161">
        <f t="shared" si="68"/>
        <v>0</v>
      </c>
      <c r="CB33" s="161">
        <f t="shared" si="68"/>
        <v>0</v>
      </c>
      <c r="CC33" s="161">
        <f t="shared" si="68"/>
        <v>3632</v>
      </c>
      <c r="CD33" s="161">
        <f t="shared" si="68"/>
        <v>3674</v>
      </c>
      <c r="CE33" s="161">
        <f t="shared" si="68"/>
        <v>3783</v>
      </c>
      <c r="CF33" s="161">
        <f t="shared" si="68"/>
        <v>0</v>
      </c>
      <c r="CG33" s="161">
        <f t="shared" si="68"/>
        <v>0</v>
      </c>
      <c r="CH33" s="162">
        <f t="shared" si="68"/>
        <v>0</v>
      </c>
      <c r="CI33" s="160" t="s">
        <v>60</v>
      </c>
      <c r="CJ33" s="161">
        <f t="shared" ref="CJ33:CU33" si="69">CJ10+CJ17+CJ20+CJ22+CJ23+CJ24</f>
        <v>4115</v>
      </c>
      <c r="CK33" s="161">
        <f t="shared" si="69"/>
        <v>4670</v>
      </c>
      <c r="CL33" s="161">
        <f t="shared" si="69"/>
        <v>0</v>
      </c>
      <c r="CM33" s="161">
        <f t="shared" si="69"/>
        <v>0</v>
      </c>
      <c r="CN33" s="161">
        <f t="shared" si="69"/>
        <v>1</v>
      </c>
      <c r="CO33" s="161">
        <f t="shared" si="69"/>
        <v>0</v>
      </c>
      <c r="CP33" s="161">
        <f t="shared" si="69"/>
        <v>0</v>
      </c>
      <c r="CQ33" s="162">
        <f t="shared" si="69"/>
        <v>0</v>
      </c>
      <c r="CR33" s="212">
        <f t="shared" si="69"/>
        <v>0</v>
      </c>
      <c r="CS33" s="161">
        <f t="shared" si="69"/>
        <v>0</v>
      </c>
      <c r="CT33" s="161">
        <f t="shared" si="69"/>
        <v>0</v>
      </c>
      <c r="CU33" s="162">
        <f t="shared" si="69"/>
        <v>0</v>
      </c>
      <c r="CV33" s="160" t="s">
        <v>60</v>
      </c>
      <c r="CW33" s="259">
        <f t="shared" ref="CW33:DH33" si="70">CW10+CW17+CW20+CW22+CW23+CW24</f>
        <v>3740</v>
      </c>
      <c r="CX33" s="260">
        <f t="shared" si="70"/>
        <v>169</v>
      </c>
      <c r="CY33" s="260">
        <f t="shared" si="70"/>
        <v>3571</v>
      </c>
      <c r="CZ33" s="260">
        <f t="shared" si="70"/>
        <v>0</v>
      </c>
      <c r="DA33" s="260">
        <f t="shared" si="70"/>
        <v>0</v>
      </c>
      <c r="DB33" s="262">
        <f t="shared" si="70"/>
        <v>0</v>
      </c>
      <c r="DC33" s="259">
        <f t="shared" si="70"/>
        <v>109262</v>
      </c>
      <c r="DD33" s="260">
        <f t="shared" si="70"/>
        <v>125</v>
      </c>
      <c r="DE33" s="260">
        <f t="shared" si="70"/>
        <v>109137</v>
      </c>
      <c r="DF33" s="260">
        <f t="shared" si="70"/>
        <v>6871</v>
      </c>
      <c r="DG33" s="260">
        <f t="shared" si="70"/>
        <v>7</v>
      </c>
      <c r="DH33" s="263">
        <f t="shared" si="70"/>
        <v>6864</v>
      </c>
    </row>
    <row r="34" spans="1:112" s="261" customFormat="1" ht="45" customHeight="1">
      <c r="A34" s="160" t="s">
        <v>61</v>
      </c>
      <c r="B34" s="212">
        <f t="shared" ref="B34:I34" si="71">B13+B16+B19+B25+B26</f>
        <v>0</v>
      </c>
      <c r="C34" s="161">
        <f t="shared" si="71"/>
        <v>0</v>
      </c>
      <c r="D34" s="161">
        <f t="shared" si="71"/>
        <v>0</v>
      </c>
      <c r="E34" s="161">
        <f t="shared" si="71"/>
        <v>0</v>
      </c>
      <c r="F34" s="161">
        <f t="shared" si="71"/>
        <v>0</v>
      </c>
      <c r="G34" s="161">
        <f t="shared" si="71"/>
        <v>0</v>
      </c>
      <c r="H34" s="161">
        <f t="shared" si="71"/>
        <v>0</v>
      </c>
      <c r="I34" s="162">
        <f t="shared" si="71"/>
        <v>0</v>
      </c>
      <c r="J34" s="160" t="s">
        <v>61</v>
      </c>
      <c r="K34" s="212">
        <f t="shared" ref="K34:R34" si="72">K13+K16+K19+K25+K26</f>
        <v>0</v>
      </c>
      <c r="L34" s="161">
        <f t="shared" si="72"/>
        <v>0</v>
      </c>
      <c r="M34" s="161">
        <f t="shared" si="72"/>
        <v>0</v>
      </c>
      <c r="N34" s="161">
        <f>N13+N16+N19+N25+N26</f>
        <v>840</v>
      </c>
      <c r="O34" s="161">
        <f t="shared" si="72"/>
        <v>0</v>
      </c>
      <c r="P34" s="161">
        <f t="shared" si="72"/>
        <v>0</v>
      </c>
      <c r="Q34" s="161">
        <f t="shared" si="72"/>
        <v>0</v>
      </c>
      <c r="R34" s="162">
        <f t="shared" si="72"/>
        <v>0</v>
      </c>
      <c r="S34" s="160" t="s">
        <v>61</v>
      </c>
      <c r="T34" s="212">
        <f t="shared" ref="T34:AA34" si="73">T13+T16+T19+T25+T26</f>
        <v>0</v>
      </c>
      <c r="U34" s="161">
        <f t="shared" si="73"/>
        <v>0</v>
      </c>
      <c r="V34" s="161">
        <f t="shared" si="73"/>
        <v>0</v>
      </c>
      <c r="W34" s="161">
        <f>W13+W16+W19+W25+W26</f>
        <v>0</v>
      </c>
      <c r="X34" s="161">
        <f t="shared" si="73"/>
        <v>0</v>
      </c>
      <c r="Y34" s="161">
        <f t="shared" si="73"/>
        <v>0</v>
      </c>
      <c r="Z34" s="161">
        <f t="shared" si="73"/>
        <v>0</v>
      </c>
      <c r="AA34" s="162">
        <f t="shared" si="73"/>
        <v>0</v>
      </c>
      <c r="AB34" s="160" t="s">
        <v>61</v>
      </c>
      <c r="AC34" s="212">
        <f t="shared" ref="AC34:AJ34" si="74">AC13+AC16+AC19+AC25+AC26</f>
        <v>507</v>
      </c>
      <c r="AD34" s="161">
        <f t="shared" si="74"/>
        <v>526</v>
      </c>
      <c r="AE34" s="161">
        <f t="shared" si="74"/>
        <v>537</v>
      </c>
      <c r="AF34" s="161">
        <f t="shared" si="74"/>
        <v>544</v>
      </c>
      <c r="AG34" s="161">
        <f t="shared" si="74"/>
        <v>0</v>
      </c>
      <c r="AH34" s="161">
        <f t="shared" si="74"/>
        <v>0</v>
      </c>
      <c r="AI34" s="161">
        <f t="shared" si="74"/>
        <v>0</v>
      </c>
      <c r="AJ34" s="162">
        <f t="shared" si="74"/>
        <v>0</v>
      </c>
      <c r="AK34" s="160" t="s">
        <v>61</v>
      </c>
      <c r="AL34" s="212">
        <f t="shared" ref="AL34:AS34" si="75">AL13+AL16+AL19+AL25+AL26</f>
        <v>592</v>
      </c>
      <c r="AM34" s="161">
        <f t="shared" si="75"/>
        <v>585</v>
      </c>
      <c r="AN34" s="161">
        <f t="shared" si="75"/>
        <v>749</v>
      </c>
      <c r="AO34" s="161">
        <f t="shared" si="75"/>
        <v>1004</v>
      </c>
      <c r="AP34" s="161">
        <f t="shared" si="75"/>
        <v>0</v>
      </c>
      <c r="AQ34" s="161">
        <f t="shared" si="75"/>
        <v>0</v>
      </c>
      <c r="AR34" s="161">
        <f t="shared" si="75"/>
        <v>0</v>
      </c>
      <c r="AS34" s="162">
        <f t="shared" si="75"/>
        <v>0</v>
      </c>
      <c r="AT34" s="160" t="s">
        <v>61</v>
      </c>
      <c r="AU34" s="212">
        <f>AU13+AU16+AU19+AU25+AU26</f>
        <v>480</v>
      </c>
      <c r="AV34" s="161">
        <f t="shared" ref="AV34:BB34" si="76">AV13+AV16+AV19+AV25+AV26</f>
        <v>471</v>
      </c>
      <c r="AW34" s="161">
        <f t="shared" si="76"/>
        <v>494</v>
      </c>
      <c r="AX34" s="161">
        <f t="shared" si="76"/>
        <v>512</v>
      </c>
      <c r="AY34" s="161">
        <f t="shared" si="76"/>
        <v>0</v>
      </c>
      <c r="AZ34" s="161">
        <f t="shared" si="76"/>
        <v>0</v>
      </c>
      <c r="BA34" s="161">
        <f t="shared" si="76"/>
        <v>0</v>
      </c>
      <c r="BB34" s="162">
        <f t="shared" si="76"/>
        <v>0</v>
      </c>
      <c r="BC34" s="160" t="s">
        <v>61</v>
      </c>
      <c r="BD34" s="161">
        <f t="shared" ref="BD34:BK34" si="77">BD13+BD16+BD19+BD25+BD26</f>
        <v>480</v>
      </c>
      <c r="BE34" s="161">
        <f t="shared" si="77"/>
        <v>471</v>
      </c>
      <c r="BF34" s="161">
        <f t="shared" si="77"/>
        <v>494</v>
      </c>
      <c r="BG34" s="161">
        <f t="shared" si="77"/>
        <v>516</v>
      </c>
      <c r="BH34" s="161">
        <f t="shared" si="77"/>
        <v>0</v>
      </c>
      <c r="BI34" s="161">
        <f t="shared" si="77"/>
        <v>0</v>
      </c>
      <c r="BJ34" s="161">
        <f t="shared" si="77"/>
        <v>0</v>
      </c>
      <c r="BK34" s="162">
        <f t="shared" si="77"/>
        <v>0</v>
      </c>
      <c r="BL34" s="160" t="s">
        <v>61</v>
      </c>
      <c r="BM34" s="212">
        <f t="shared" ref="BM34:CH34" si="78">BM13+BM16+BM19+BM25+BM26</f>
        <v>70</v>
      </c>
      <c r="BN34" s="161">
        <f t="shared" si="78"/>
        <v>99</v>
      </c>
      <c r="BO34" s="161">
        <f t="shared" si="78"/>
        <v>186</v>
      </c>
      <c r="BP34" s="161">
        <f t="shared" si="78"/>
        <v>537</v>
      </c>
      <c r="BQ34" s="161">
        <f t="shared" si="78"/>
        <v>347</v>
      </c>
      <c r="BR34" s="161">
        <f t="shared" si="78"/>
        <v>199</v>
      </c>
      <c r="BS34" s="161">
        <f t="shared" si="78"/>
        <v>0</v>
      </c>
      <c r="BT34" s="161">
        <f t="shared" si="78"/>
        <v>0</v>
      </c>
      <c r="BU34" s="161">
        <f t="shared" si="78"/>
        <v>0</v>
      </c>
      <c r="BV34" s="161">
        <f t="shared" si="78"/>
        <v>0</v>
      </c>
      <c r="BW34" s="161">
        <f t="shared" si="78"/>
        <v>0</v>
      </c>
      <c r="BX34" s="162">
        <f t="shared" si="78"/>
        <v>0</v>
      </c>
      <c r="BY34" s="212">
        <f t="shared" si="78"/>
        <v>507</v>
      </c>
      <c r="BZ34" s="161">
        <f t="shared" si="78"/>
        <v>522</v>
      </c>
      <c r="CA34" s="161">
        <f t="shared" si="78"/>
        <v>0</v>
      </c>
      <c r="CB34" s="161">
        <f t="shared" si="78"/>
        <v>0</v>
      </c>
      <c r="CC34" s="161">
        <f t="shared" si="78"/>
        <v>482</v>
      </c>
      <c r="CD34" s="161">
        <f t="shared" si="78"/>
        <v>475</v>
      </c>
      <c r="CE34" s="161">
        <f t="shared" si="78"/>
        <v>479</v>
      </c>
      <c r="CF34" s="161">
        <f t="shared" si="78"/>
        <v>0</v>
      </c>
      <c r="CG34" s="161">
        <f t="shared" si="78"/>
        <v>0</v>
      </c>
      <c r="CH34" s="162">
        <f t="shared" si="78"/>
        <v>0</v>
      </c>
      <c r="CI34" s="160" t="s">
        <v>61</v>
      </c>
      <c r="CJ34" s="161">
        <f t="shared" ref="CJ34:CU34" si="79">CJ13+CJ16+CJ19+CJ25+CJ26</f>
        <v>509</v>
      </c>
      <c r="CK34" s="161">
        <f t="shared" si="79"/>
        <v>711</v>
      </c>
      <c r="CL34" s="161">
        <f t="shared" si="79"/>
        <v>0</v>
      </c>
      <c r="CM34" s="161">
        <f t="shared" si="79"/>
        <v>0</v>
      </c>
      <c r="CN34" s="161">
        <f t="shared" si="79"/>
        <v>0</v>
      </c>
      <c r="CO34" s="161">
        <f t="shared" si="79"/>
        <v>0</v>
      </c>
      <c r="CP34" s="161">
        <f t="shared" si="79"/>
        <v>0</v>
      </c>
      <c r="CQ34" s="162">
        <f t="shared" si="79"/>
        <v>0</v>
      </c>
      <c r="CR34" s="212">
        <f t="shared" si="79"/>
        <v>0</v>
      </c>
      <c r="CS34" s="161">
        <f t="shared" si="79"/>
        <v>0</v>
      </c>
      <c r="CT34" s="161">
        <f t="shared" si="79"/>
        <v>0</v>
      </c>
      <c r="CU34" s="162">
        <f t="shared" si="79"/>
        <v>0</v>
      </c>
      <c r="CV34" s="160" t="s">
        <v>61</v>
      </c>
      <c r="CW34" s="259">
        <f t="shared" ref="CW34:DH34" si="80">CW13+CW16+CW19+CW25+CW26</f>
        <v>502</v>
      </c>
      <c r="CX34" s="260">
        <f t="shared" si="80"/>
        <v>45</v>
      </c>
      <c r="CY34" s="260">
        <f t="shared" si="80"/>
        <v>457</v>
      </c>
      <c r="CZ34" s="260">
        <f t="shared" si="80"/>
        <v>0</v>
      </c>
      <c r="DA34" s="260">
        <f t="shared" si="80"/>
        <v>0</v>
      </c>
      <c r="DB34" s="262">
        <f t="shared" si="80"/>
        <v>0</v>
      </c>
      <c r="DC34" s="259">
        <f t="shared" si="80"/>
        <v>33597</v>
      </c>
      <c r="DD34" s="260">
        <f t="shared" si="80"/>
        <v>27</v>
      </c>
      <c r="DE34" s="260">
        <f t="shared" si="80"/>
        <v>33570</v>
      </c>
      <c r="DF34" s="260">
        <f t="shared" si="80"/>
        <v>1473</v>
      </c>
      <c r="DG34" s="260">
        <f t="shared" si="80"/>
        <v>1</v>
      </c>
      <c r="DH34" s="263">
        <f t="shared" si="80"/>
        <v>1472</v>
      </c>
    </row>
    <row r="35" spans="1:112" s="261" customFormat="1" ht="45" customHeight="1">
      <c r="A35" s="163" t="s">
        <v>62</v>
      </c>
      <c r="B35" s="213">
        <f t="shared" ref="B35:I35" si="81">B12+B27+B28+B29</f>
        <v>0</v>
      </c>
      <c r="C35" s="164">
        <f t="shared" si="81"/>
        <v>0</v>
      </c>
      <c r="D35" s="164">
        <f t="shared" si="81"/>
        <v>0</v>
      </c>
      <c r="E35" s="164">
        <f t="shared" si="81"/>
        <v>0</v>
      </c>
      <c r="F35" s="164">
        <f t="shared" si="81"/>
        <v>0</v>
      </c>
      <c r="G35" s="164">
        <f t="shared" si="81"/>
        <v>0</v>
      </c>
      <c r="H35" s="164">
        <f t="shared" si="81"/>
        <v>0</v>
      </c>
      <c r="I35" s="165">
        <f t="shared" si="81"/>
        <v>0</v>
      </c>
      <c r="J35" s="163" t="s">
        <v>62</v>
      </c>
      <c r="K35" s="213">
        <f t="shared" ref="K35:R35" si="82">K12+K27+K28+K29</f>
        <v>0</v>
      </c>
      <c r="L35" s="164">
        <f t="shared" si="82"/>
        <v>0</v>
      </c>
      <c r="M35" s="164">
        <f t="shared" si="82"/>
        <v>0</v>
      </c>
      <c r="N35" s="164">
        <f>N12+N27+N28+N29</f>
        <v>560</v>
      </c>
      <c r="O35" s="164">
        <f t="shared" si="82"/>
        <v>0</v>
      </c>
      <c r="P35" s="164">
        <f t="shared" si="82"/>
        <v>0</v>
      </c>
      <c r="Q35" s="164">
        <f t="shared" si="82"/>
        <v>0</v>
      </c>
      <c r="R35" s="165">
        <f t="shared" si="82"/>
        <v>0</v>
      </c>
      <c r="S35" s="163" t="s">
        <v>62</v>
      </c>
      <c r="T35" s="213">
        <f t="shared" ref="T35:AA35" si="83">T12+T27+T28+T29</f>
        <v>0</v>
      </c>
      <c r="U35" s="164">
        <f t="shared" si="83"/>
        <v>0</v>
      </c>
      <c r="V35" s="164">
        <f t="shared" si="83"/>
        <v>0</v>
      </c>
      <c r="W35" s="164">
        <f>W12+W27+W28+W29</f>
        <v>0</v>
      </c>
      <c r="X35" s="164">
        <f t="shared" si="83"/>
        <v>0</v>
      </c>
      <c r="Y35" s="164">
        <f t="shared" si="83"/>
        <v>0</v>
      </c>
      <c r="Z35" s="164">
        <f t="shared" si="83"/>
        <v>0</v>
      </c>
      <c r="AA35" s="165">
        <f t="shared" si="83"/>
        <v>0</v>
      </c>
      <c r="AB35" s="163" t="s">
        <v>62</v>
      </c>
      <c r="AC35" s="213">
        <f t="shared" ref="AC35:AJ35" si="84">AC12+AC27+AC28+AC29</f>
        <v>416</v>
      </c>
      <c r="AD35" s="164">
        <f t="shared" si="84"/>
        <v>405</v>
      </c>
      <c r="AE35" s="164">
        <f t="shared" si="84"/>
        <v>423</v>
      </c>
      <c r="AF35" s="164">
        <f t="shared" si="84"/>
        <v>406</v>
      </c>
      <c r="AG35" s="164">
        <f t="shared" si="84"/>
        <v>0</v>
      </c>
      <c r="AH35" s="164">
        <f t="shared" si="84"/>
        <v>0</v>
      </c>
      <c r="AI35" s="164">
        <f t="shared" si="84"/>
        <v>0</v>
      </c>
      <c r="AJ35" s="165">
        <f t="shared" si="84"/>
        <v>0</v>
      </c>
      <c r="AK35" s="163" t="s">
        <v>182</v>
      </c>
      <c r="AL35" s="213">
        <f t="shared" ref="AL35:AS35" si="85">AL12+AL27+AL28+AL29</f>
        <v>555</v>
      </c>
      <c r="AM35" s="164">
        <f t="shared" si="85"/>
        <v>571</v>
      </c>
      <c r="AN35" s="164">
        <f t="shared" si="85"/>
        <v>504</v>
      </c>
      <c r="AO35" s="164">
        <f t="shared" si="85"/>
        <v>670</v>
      </c>
      <c r="AP35" s="164">
        <f t="shared" si="85"/>
        <v>0</v>
      </c>
      <c r="AQ35" s="164">
        <f t="shared" si="85"/>
        <v>0</v>
      </c>
      <c r="AR35" s="164">
        <f t="shared" si="85"/>
        <v>0</v>
      </c>
      <c r="AS35" s="165">
        <f t="shared" si="85"/>
        <v>0</v>
      </c>
      <c r="AT35" s="163" t="s">
        <v>62</v>
      </c>
      <c r="AU35" s="213">
        <f>AU12+AU27+AU28+AU29</f>
        <v>393</v>
      </c>
      <c r="AV35" s="164">
        <f t="shared" ref="AV35:BB35" si="86">AV12+AV27+AV28+AV29</f>
        <v>373</v>
      </c>
      <c r="AW35" s="164">
        <f t="shared" si="86"/>
        <v>369</v>
      </c>
      <c r="AX35" s="164">
        <f t="shared" si="86"/>
        <v>406</v>
      </c>
      <c r="AY35" s="164">
        <f t="shared" si="86"/>
        <v>0</v>
      </c>
      <c r="AZ35" s="164">
        <f t="shared" si="86"/>
        <v>0</v>
      </c>
      <c r="BA35" s="164">
        <f t="shared" si="86"/>
        <v>0</v>
      </c>
      <c r="BB35" s="165">
        <f t="shared" si="86"/>
        <v>0</v>
      </c>
      <c r="BC35" s="163" t="s">
        <v>62</v>
      </c>
      <c r="BD35" s="164">
        <f t="shared" ref="BD35:BK35" si="87">BD12+BD27+BD28+BD29</f>
        <v>392</v>
      </c>
      <c r="BE35" s="164">
        <f t="shared" si="87"/>
        <v>374</v>
      </c>
      <c r="BF35" s="164">
        <f t="shared" si="87"/>
        <v>368</v>
      </c>
      <c r="BG35" s="164">
        <f t="shared" si="87"/>
        <v>408</v>
      </c>
      <c r="BH35" s="164">
        <f t="shared" si="87"/>
        <v>0</v>
      </c>
      <c r="BI35" s="164">
        <f t="shared" si="87"/>
        <v>0</v>
      </c>
      <c r="BJ35" s="164">
        <f t="shared" si="87"/>
        <v>0</v>
      </c>
      <c r="BK35" s="165">
        <f t="shared" si="87"/>
        <v>0</v>
      </c>
      <c r="BL35" s="163" t="s">
        <v>62</v>
      </c>
      <c r="BM35" s="213">
        <f t="shared" ref="BM35:CH35" si="88">BM12+BM27+BM28+BM29</f>
        <v>32</v>
      </c>
      <c r="BN35" s="164">
        <f t="shared" si="88"/>
        <v>73</v>
      </c>
      <c r="BO35" s="164">
        <f t="shared" si="88"/>
        <v>171</v>
      </c>
      <c r="BP35" s="164">
        <f t="shared" si="88"/>
        <v>414</v>
      </c>
      <c r="BQ35" s="164">
        <f t="shared" si="88"/>
        <v>283</v>
      </c>
      <c r="BR35" s="164">
        <f t="shared" si="88"/>
        <v>153</v>
      </c>
      <c r="BS35" s="164">
        <f t="shared" si="88"/>
        <v>0</v>
      </c>
      <c r="BT35" s="164">
        <f t="shared" si="88"/>
        <v>0</v>
      </c>
      <c r="BU35" s="164">
        <f t="shared" si="88"/>
        <v>0</v>
      </c>
      <c r="BV35" s="164">
        <f t="shared" si="88"/>
        <v>0</v>
      </c>
      <c r="BW35" s="164">
        <f t="shared" si="88"/>
        <v>0</v>
      </c>
      <c r="BX35" s="165">
        <f t="shared" si="88"/>
        <v>0</v>
      </c>
      <c r="BY35" s="213">
        <f t="shared" si="88"/>
        <v>419</v>
      </c>
      <c r="BZ35" s="164">
        <f t="shared" si="88"/>
        <v>385</v>
      </c>
      <c r="CA35" s="164">
        <f t="shared" si="88"/>
        <v>0</v>
      </c>
      <c r="CB35" s="164">
        <f t="shared" si="88"/>
        <v>0</v>
      </c>
      <c r="CC35" s="164">
        <f t="shared" si="88"/>
        <v>389</v>
      </c>
      <c r="CD35" s="164">
        <f t="shared" si="88"/>
        <v>368</v>
      </c>
      <c r="CE35" s="164">
        <f t="shared" si="88"/>
        <v>370</v>
      </c>
      <c r="CF35" s="164">
        <f t="shared" si="88"/>
        <v>0</v>
      </c>
      <c r="CG35" s="164">
        <f t="shared" si="88"/>
        <v>0</v>
      </c>
      <c r="CH35" s="165">
        <f t="shared" si="88"/>
        <v>0</v>
      </c>
      <c r="CI35" s="163" t="s">
        <v>62</v>
      </c>
      <c r="CJ35" s="164">
        <f t="shared" ref="CJ35:CU35" si="89">CJ12+CJ27+CJ28+CJ29</f>
        <v>407</v>
      </c>
      <c r="CK35" s="164">
        <f t="shared" si="89"/>
        <v>498</v>
      </c>
      <c r="CL35" s="164">
        <f t="shared" si="89"/>
        <v>0</v>
      </c>
      <c r="CM35" s="164">
        <f t="shared" si="89"/>
        <v>0</v>
      </c>
      <c r="CN35" s="164">
        <f t="shared" si="89"/>
        <v>0</v>
      </c>
      <c r="CO35" s="164">
        <f t="shared" si="89"/>
        <v>0</v>
      </c>
      <c r="CP35" s="164">
        <f t="shared" si="89"/>
        <v>0</v>
      </c>
      <c r="CQ35" s="165">
        <f t="shared" si="89"/>
        <v>0</v>
      </c>
      <c r="CR35" s="213">
        <f t="shared" si="89"/>
        <v>0</v>
      </c>
      <c r="CS35" s="164">
        <f t="shared" si="89"/>
        <v>0</v>
      </c>
      <c r="CT35" s="164">
        <f t="shared" si="89"/>
        <v>0</v>
      </c>
      <c r="CU35" s="165">
        <f t="shared" si="89"/>
        <v>0</v>
      </c>
      <c r="CV35" s="163" t="s">
        <v>62</v>
      </c>
      <c r="CW35" s="266">
        <f t="shared" ref="CW35:DH35" si="90">CW12+CW27+CW28+CW29</f>
        <v>383</v>
      </c>
      <c r="CX35" s="267">
        <f t="shared" si="90"/>
        <v>10</v>
      </c>
      <c r="CY35" s="267">
        <f t="shared" si="90"/>
        <v>373</v>
      </c>
      <c r="CZ35" s="267">
        <f t="shared" si="90"/>
        <v>0</v>
      </c>
      <c r="DA35" s="267">
        <f t="shared" si="90"/>
        <v>0</v>
      </c>
      <c r="DB35" s="269">
        <f t="shared" si="90"/>
        <v>0</v>
      </c>
      <c r="DC35" s="266">
        <f t="shared" si="90"/>
        <v>23835</v>
      </c>
      <c r="DD35" s="267">
        <f t="shared" si="90"/>
        <v>33</v>
      </c>
      <c r="DE35" s="267">
        <f t="shared" si="90"/>
        <v>23802</v>
      </c>
      <c r="DF35" s="267">
        <f t="shared" si="90"/>
        <v>802</v>
      </c>
      <c r="DG35" s="267">
        <f t="shared" si="90"/>
        <v>1</v>
      </c>
      <c r="DH35" s="270">
        <f t="shared" si="90"/>
        <v>801</v>
      </c>
    </row>
    <row r="37" spans="1:112" ht="19" customHeight="1">
      <c r="A37" s="5"/>
    </row>
    <row r="38" spans="1:112" ht="19" customHeight="1">
      <c r="A38" s="5"/>
    </row>
    <row r="39" spans="1:112" ht="19" customHeight="1">
      <c r="A39" s="5"/>
    </row>
    <row r="40" spans="1:112" ht="19" customHeight="1">
      <c r="A40" s="5"/>
    </row>
    <row r="41" spans="1:112" ht="19" customHeight="1">
      <c r="A41" s="5"/>
    </row>
    <row r="42" spans="1:112" ht="19" customHeight="1">
      <c r="A42" s="5"/>
    </row>
    <row r="43" spans="1:112" ht="19" customHeight="1">
      <c r="A43" s="5"/>
    </row>
    <row r="44" spans="1:112" ht="19" customHeight="1">
      <c r="A44" s="5"/>
    </row>
    <row r="45" spans="1:112" ht="19" customHeight="1">
      <c r="A45" s="5"/>
    </row>
    <row r="46" spans="1:112" ht="19" customHeight="1">
      <c r="A46" s="5"/>
    </row>
    <row r="47" spans="1:112" ht="19" customHeight="1">
      <c r="A47" s="5"/>
    </row>
    <row r="48" spans="1:112" ht="19" customHeight="1">
      <c r="A48" s="5"/>
    </row>
    <row r="49" spans="1:1" ht="19" customHeight="1">
      <c r="A49" s="5"/>
    </row>
    <row r="50" spans="1:1" ht="19" customHeight="1">
      <c r="A50" s="5"/>
    </row>
    <row r="51" spans="1:1" ht="19" customHeight="1">
      <c r="A51" s="5"/>
    </row>
    <row r="52" spans="1:1" ht="19" customHeight="1">
      <c r="A52" s="5"/>
    </row>
    <row r="53" spans="1:1" ht="19" customHeight="1">
      <c r="A53" s="5"/>
    </row>
    <row r="54" spans="1:1" ht="19" customHeight="1">
      <c r="A54" s="5"/>
    </row>
    <row r="55" spans="1:1" ht="19" customHeight="1">
      <c r="A55" s="5"/>
    </row>
    <row r="56" spans="1:1" ht="19" customHeight="1">
      <c r="A56" s="5"/>
    </row>
    <row r="57" spans="1:1" ht="19" customHeight="1">
      <c r="A57" s="5"/>
    </row>
    <row r="58" spans="1:1" ht="19" customHeight="1">
      <c r="A58" s="5"/>
    </row>
    <row r="59" spans="1:1" ht="19" customHeight="1">
      <c r="A59" s="5"/>
    </row>
    <row r="60" spans="1:1" ht="19" customHeight="1">
      <c r="A60" s="5"/>
    </row>
    <row r="61" spans="1:1" ht="19" customHeight="1">
      <c r="A61" s="5"/>
    </row>
    <row r="62" spans="1:1" ht="19" customHeight="1">
      <c r="A62" s="5"/>
    </row>
    <row r="63" spans="1:1" ht="19" customHeight="1">
      <c r="A63" s="5"/>
    </row>
    <row r="64" spans="1:1" ht="19" customHeight="1">
      <c r="A64" s="5"/>
    </row>
    <row r="65" spans="1:1" ht="19" customHeight="1">
      <c r="A65" s="5"/>
    </row>
    <row r="66" spans="1:1" ht="19" customHeight="1">
      <c r="A66" s="5"/>
    </row>
    <row r="67" spans="1:1" ht="19" customHeight="1">
      <c r="A67" s="5"/>
    </row>
    <row r="68" spans="1:1" ht="19" customHeight="1">
      <c r="A68" s="5"/>
    </row>
    <row r="69" spans="1:1" ht="19" customHeight="1">
      <c r="A69" s="5"/>
    </row>
    <row r="70" spans="1:1" ht="19" customHeight="1">
      <c r="A70" s="5"/>
    </row>
    <row r="71" spans="1:1" ht="19" customHeight="1">
      <c r="A71" s="5"/>
    </row>
    <row r="72" spans="1:1" ht="19" customHeight="1">
      <c r="A72" s="5"/>
    </row>
    <row r="73" spans="1:1" ht="19" customHeight="1">
      <c r="A73" s="5"/>
    </row>
    <row r="74" spans="1:1" ht="19" customHeight="1">
      <c r="A74" s="5"/>
    </row>
    <row r="75" spans="1:1" ht="19" customHeight="1">
      <c r="A75" s="5"/>
    </row>
    <row r="76" spans="1:1" ht="19" customHeight="1">
      <c r="A76" s="5"/>
    </row>
    <row r="77" spans="1:1" ht="19" customHeight="1">
      <c r="A77" s="5"/>
    </row>
    <row r="78" spans="1:1" ht="19" customHeight="1">
      <c r="A78" s="5"/>
    </row>
    <row r="79" spans="1:1" ht="19" customHeight="1">
      <c r="A79" s="5"/>
    </row>
    <row r="80" spans="1:1" ht="19" customHeight="1">
      <c r="A80" s="5"/>
    </row>
    <row r="81" spans="1:1" ht="19" customHeight="1">
      <c r="A81" s="5"/>
    </row>
    <row r="82" spans="1:1" ht="19" customHeight="1">
      <c r="A82" s="5"/>
    </row>
    <row r="83" spans="1:1" ht="19" customHeight="1">
      <c r="A83" s="5"/>
    </row>
    <row r="84" spans="1:1" ht="19" customHeight="1">
      <c r="A84" s="5"/>
    </row>
    <row r="85" spans="1:1" ht="19" customHeight="1">
      <c r="A85" s="5"/>
    </row>
    <row r="86" spans="1:1" ht="19" customHeight="1">
      <c r="A86" s="5"/>
    </row>
    <row r="87" spans="1:1" ht="19" customHeight="1">
      <c r="A87" s="5"/>
    </row>
    <row r="88" spans="1:1" ht="19" customHeight="1">
      <c r="A88" s="5"/>
    </row>
    <row r="89" spans="1:1" ht="19" customHeight="1">
      <c r="A89" s="5"/>
    </row>
    <row r="90" spans="1:1" ht="19" customHeight="1">
      <c r="A90" s="5"/>
    </row>
    <row r="91" spans="1:1" ht="19" customHeight="1">
      <c r="A91" s="5"/>
    </row>
    <row r="92" spans="1:1" ht="19" customHeight="1">
      <c r="A92" s="5"/>
    </row>
    <row r="93" spans="1:1" ht="19" customHeight="1">
      <c r="A93" s="5"/>
    </row>
    <row r="94" spans="1:1" ht="19" customHeight="1">
      <c r="A94" s="5"/>
    </row>
    <row r="95" spans="1:1" ht="19" customHeight="1">
      <c r="A95" s="5"/>
    </row>
    <row r="96" spans="1:1" ht="19" customHeight="1">
      <c r="A96" s="5"/>
    </row>
    <row r="97" spans="1:1" ht="19" customHeight="1">
      <c r="A97" s="5"/>
    </row>
    <row r="98" spans="1:1" ht="19" customHeight="1">
      <c r="A98" s="5"/>
    </row>
    <row r="99" spans="1:1" ht="19" customHeight="1">
      <c r="A99" s="5"/>
    </row>
    <row r="100" spans="1:1" ht="19" customHeight="1">
      <c r="A100" s="5"/>
    </row>
    <row r="101" spans="1:1" ht="19" customHeight="1">
      <c r="A101" s="5"/>
    </row>
    <row r="102" spans="1:1" ht="19" customHeight="1">
      <c r="A102" s="5"/>
    </row>
    <row r="103" spans="1:1" ht="19" customHeight="1">
      <c r="A103" s="5"/>
    </row>
    <row r="104" spans="1:1" ht="19" customHeight="1">
      <c r="A104" s="5"/>
    </row>
    <row r="105" spans="1:1" ht="19" customHeight="1">
      <c r="A105" s="5"/>
    </row>
    <row r="106" spans="1:1" ht="19" customHeight="1">
      <c r="A106" s="5"/>
    </row>
    <row r="107" spans="1:1" ht="19" customHeight="1">
      <c r="A107" s="5"/>
    </row>
    <row r="108" spans="1:1" ht="19" customHeight="1">
      <c r="A108" s="5"/>
    </row>
    <row r="109" spans="1:1" ht="19" customHeight="1">
      <c r="A109" s="5"/>
    </row>
    <row r="110" spans="1:1" ht="19" customHeight="1">
      <c r="A110" s="5"/>
    </row>
    <row r="111" spans="1:1" ht="19" customHeight="1">
      <c r="A111" s="5"/>
    </row>
    <row r="112" spans="1:1" ht="19" customHeight="1">
      <c r="A112" s="5"/>
    </row>
    <row r="113" spans="1:1" ht="19" customHeight="1">
      <c r="A113" s="5"/>
    </row>
    <row r="114" spans="1:1" ht="19" customHeight="1">
      <c r="A114" s="5"/>
    </row>
    <row r="115" spans="1:1" ht="19" customHeight="1">
      <c r="A115" s="5"/>
    </row>
    <row r="116" spans="1:1" ht="19" customHeight="1">
      <c r="A116" s="5"/>
    </row>
    <row r="117" spans="1:1" ht="19" customHeight="1">
      <c r="A117" s="5"/>
    </row>
    <row r="118" spans="1:1" ht="19" customHeight="1">
      <c r="A118" s="5"/>
    </row>
    <row r="119" spans="1:1" ht="19" customHeight="1">
      <c r="A119" s="5"/>
    </row>
    <row r="120" spans="1:1" ht="19" customHeight="1">
      <c r="A120" s="5"/>
    </row>
    <row r="121" spans="1:1" ht="19" customHeight="1">
      <c r="A121" s="5"/>
    </row>
  </sheetData>
  <mergeCells count="145">
    <mergeCell ref="CZ5:CZ6"/>
    <mergeCell ref="DA5:DB5"/>
    <mergeCell ref="DD5:DD6"/>
    <mergeCell ref="DE5:DE6"/>
    <mergeCell ref="DG5:DG6"/>
    <mergeCell ref="DH5:DH6"/>
    <mergeCell ref="CR5:CR6"/>
    <mergeCell ref="CS5:CS6"/>
    <mergeCell ref="CT5:CT6"/>
    <mergeCell ref="CU5:CU6"/>
    <mergeCell ref="CW5:CW6"/>
    <mergeCell ref="CX5:CY5"/>
    <mergeCell ref="CL5:CL6"/>
    <mergeCell ref="CM5:CM6"/>
    <mergeCell ref="CN5:CN6"/>
    <mergeCell ref="CO5:CO6"/>
    <mergeCell ref="CP5:CP6"/>
    <mergeCell ref="CQ5:CQ6"/>
    <mergeCell ref="CE5:CE6"/>
    <mergeCell ref="CF5:CF6"/>
    <mergeCell ref="CG5:CG6"/>
    <mergeCell ref="CH5:CH6"/>
    <mergeCell ref="CJ5:CJ6"/>
    <mergeCell ref="CK5:CK6"/>
    <mergeCell ref="BY5:BY6"/>
    <mergeCell ref="BZ5:BZ6"/>
    <mergeCell ref="CA5:CA6"/>
    <mergeCell ref="CB5:CB6"/>
    <mergeCell ref="CC5:CC6"/>
    <mergeCell ref="CD5:CD6"/>
    <mergeCell ref="BJ5:BJ6"/>
    <mergeCell ref="BK5:BK6"/>
    <mergeCell ref="BM5:BO5"/>
    <mergeCell ref="BP5:BR5"/>
    <mergeCell ref="BS5:BU5"/>
    <mergeCell ref="BV5:BX5"/>
    <mergeCell ref="BD5:BD6"/>
    <mergeCell ref="BE5:BE6"/>
    <mergeCell ref="BF5:BF6"/>
    <mergeCell ref="BG5:BG6"/>
    <mergeCell ref="BH5:BH6"/>
    <mergeCell ref="BI5:BI6"/>
    <mergeCell ref="AW5:AW6"/>
    <mergeCell ref="AX5:AX6"/>
    <mergeCell ref="AY5:AY6"/>
    <mergeCell ref="AZ5:AZ6"/>
    <mergeCell ref="BA5:BA6"/>
    <mergeCell ref="BB5:BB6"/>
    <mergeCell ref="AL5:AM5"/>
    <mergeCell ref="AN5:AN6"/>
    <mergeCell ref="AP5:AQ5"/>
    <mergeCell ref="AR5:AR6"/>
    <mergeCell ref="AU5:AU6"/>
    <mergeCell ref="AV5:AV6"/>
    <mergeCell ref="AE5:AE6"/>
    <mergeCell ref="AF5:AF6"/>
    <mergeCell ref="AG5:AG6"/>
    <mergeCell ref="AH5:AH6"/>
    <mergeCell ref="AI5:AI6"/>
    <mergeCell ref="AJ5:AJ6"/>
    <mergeCell ref="X5:X6"/>
    <mergeCell ref="Y5:Y6"/>
    <mergeCell ref="Z5:Z6"/>
    <mergeCell ref="AA5:AA6"/>
    <mergeCell ref="AC5:AC6"/>
    <mergeCell ref="AD5:AD6"/>
    <mergeCell ref="CZ4:DB4"/>
    <mergeCell ref="DC4:DC6"/>
    <mergeCell ref="DF4:DF6"/>
    <mergeCell ref="B5:D5"/>
    <mergeCell ref="E5:E6"/>
    <mergeCell ref="F5:H5"/>
    <mergeCell ref="I5:I6"/>
    <mergeCell ref="K5:L5"/>
    <mergeCell ref="M5:M6"/>
    <mergeCell ref="O5:P5"/>
    <mergeCell ref="CL4:CM4"/>
    <mergeCell ref="CN4:CO4"/>
    <mergeCell ref="CP4:CQ4"/>
    <mergeCell ref="CR4:CS4"/>
    <mergeCell ref="CT4:CU4"/>
    <mergeCell ref="CW4:CY4"/>
    <mergeCell ref="AY4:BB4"/>
    <mergeCell ref="BD4:BG4"/>
    <mergeCell ref="BH4:BK4"/>
    <mergeCell ref="BM4:BR4"/>
    <mergeCell ref="BS4:BX4"/>
    <mergeCell ref="BY4:BZ4"/>
    <mergeCell ref="T4:W4"/>
    <mergeCell ref="X4:AA4"/>
    <mergeCell ref="AC4:AF4"/>
    <mergeCell ref="AG4:AJ4"/>
    <mergeCell ref="AL4:AN4"/>
    <mergeCell ref="AO4:AO6"/>
    <mergeCell ref="T5:T6"/>
    <mergeCell ref="U5:U6"/>
    <mergeCell ref="V5:V6"/>
    <mergeCell ref="W5:W6"/>
    <mergeCell ref="B4:E4"/>
    <mergeCell ref="F4:I4"/>
    <mergeCell ref="K4:M4"/>
    <mergeCell ref="N4:N6"/>
    <mergeCell ref="O4:Q4"/>
    <mergeCell ref="R4:R6"/>
    <mergeCell ref="Q5:Q6"/>
    <mergeCell ref="CR2:CU3"/>
    <mergeCell ref="CV2:CV6"/>
    <mergeCell ref="CW2:DB3"/>
    <mergeCell ref="DC2:DE3"/>
    <mergeCell ref="DF2:DH3"/>
    <mergeCell ref="B3:E3"/>
    <mergeCell ref="F3:I3"/>
    <mergeCell ref="K3:N3"/>
    <mergeCell ref="O3:R3"/>
    <mergeCell ref="AL3:AO3"/>
    <mergeCell ref="BM2:BX3"/>
    <mergeCell ref="BY2:CB3"/>
    <mergeCell ref="CC2:CH3"/>
    <mergeCell ref="CI2:CI6"/>
    <mergeCell ref="CJ2:CM3"/>
    <mergeCell ref="CN2:CQ3"/>
    <mergeCell ref="CA4:CB4"/>
    <mergeCell ref="CC4:CE4"/>
    <mergeCell ref="CF4:CH4"/>
    <mergeCell ref="CJ4:CK4"/>
    <mergeCell ref="AL2:AS2"/>
    <mergeCell ref="AT2:AT6"/>
    <mergeCell ref="AU2:BB3"/>
    <mergeCell ref="BC2:BC6"/>
    <mergeCell ref="BD2:BK3"/>
    <mergeCell ref="BL2:BL6"/>
    <mergeCell ref="AP3:AS3"/>
    <mergeCell ref="AP4:AR4"/>
    <mergeCell ref="AS4:AS6"/>
    <mergeCell ref="AU4:AX4"/>
    <mergeCell ref="AR1:AS1"/>
    <mergeCell ref="A2:A6"/>
    <mergeCell ref="B2:I2"/>
    <mergeCell ref="J2:J6"/>
    <mergeCell ref="K2:R2"/>
    <mergeCell ref="S2:S6"/>
    <mergeCell ref="T2:AA3"/>
    <mergeCell ref="AB2:AB6"/>
    <mergeCell ref="AC2:AJ3"/>
    <mergeCell ref="AK2:AK6"/>
  </mergeCells>
  <phoneticPr fontId="3"/>
  <printOptions horizontalCentered="1"/>
  <pageMargins left="0.51181102362204722" right="0.47244094488188981" top="0.59055118110236227" bottom="0.59055118110236227" header="0.51181102362204722" footer="0.51181102362204722"/>
  <pageSetup paperSize="9" scale="56" fitToWidth="0" orientation="portrait" horizontalDpi="300" verticalDpi="300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6" max="1048575" man="1"/>
    <brk id="86" max="1048575" man="1"/>
    <brk id="95" max="1048575" man="1"/>
    <brk id="99" max="1048575" man="1"/>
    <brk id="10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１表</vt:lpstr>
      <vt:lpstr>２表</vt:lpstr>
      <vt:lpstr>２表保健所</vt:lpstr>
      <vt:lpstr>３表</vt:lpstr>
      <vt:lpstr>４表</vt:lpstr>
      <vt:lpstr>５表</vt:lpstr>
      <vt:lpstr>６表</vt:lpstr>
      <vt:lpstr>７表</vt:lpstr>
      <vt:lpstr>８表</vt:lpstr>
      <vt:lpstr>'１表'!Print_Area</vt:lpstr>
      <vt:lpstr>'２表'!Print_Area</vt:lpstr>
      <vt:lpstr>'３表'!Print_Area</vt:lpstr>
      <vt:lpstr>'４表'!Print_Area</vt:lpstr>
      <vt:lpstr>'５表'!Print_Area</vt:lpstr>
      <vt:lpstr>'６表'!Print_Area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2025-11-17T07:10:00Z</dcterms:created>
  <dcterms:modified xsi:type="dcterms:W3CDTF">2025-11-17T07:12:39Z</dcterms:modified>
</cp:coreProperties>
</file>