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66925"/>
  <mc:AlternateContent xmlns:mc="http://schemas.openxmlformats.org/markup-compatibility/2006">
    <mc:Choice Requires="x15">
      <x15ac:absPath xmlns:x15ac="http://schemas.microsoft.com/office/spreadsheetml/2010/11/ac" url="\\f-ipn-fsv-03\share\8\imoto-jyunki\Desktop\徳永氏修正あり分資料(２回目)\"/>
    </mc:Choice>
  </mc:AlternateContent>
  <xr:revisionPtr revIDLastSave="0" documentId="13_ncr:1_{F36B6A20-5C49-4BE7-9527-716A64E3C180}" xr6:coauthVersionLast="47" xr6:coauthVersionMax="47" xr10:uidLastSave="{00000000-0000-0000-0000-000000000000}"/>
  <bookViews>
    <workbookView xWindow="-110" yWindow="-110" windowWidth="19420" windowHeight="10300" tabRatio="874"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<sst xmlns="http://schemas.openxmlformats.org/spreadsheetml/2006/main" count="1771" uniqueCount="262">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</sst>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6"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133350</xdr:colOff>
      <xdr:row>92</xdr:row>
      <xdr:rowOff>218622</xdr:rowOff>
    </xdr:from>
    <xdr:to>
      <xdr:col>26</xdr:col>
      <xdr:colOff>330243</xdr:colOff>
      <xdr:row>94</xdr:row>
      <xdr:rowOff>8371</xdr:rowOff>
    </xdr:to>
    <xdr:sp macro="" textlink="">
      <xdr:nvSpPr>
        <xdr:cNvPr id="2" name="矢印: 右 1">
          <a:extLst>
            <a:ext uri="{FF2B5EF4-FFF2-40B4-BE49-F238E27FC236}">
              <a16:creationId xmlns:a16="http://schemas.microsoft.com/office/drawing/2014/main" id="{D9C629C1-473E-490A-AB5C-47CDF12FE1E1}"/>
            </a:ext>
          </a:extLst>
        </xdr:cNvPr>
        <xdr:cNvSpPr/>
      </xdr:nvSpPr>
      <xdr:spPr>
        <a:xfrm>
          <a:off x="8343900" y="23135772"/>
          <a:ext cx="1054143" cy="304099"/>
        </a:xfrm>
        <a:prstGeom prst="rightArrow">
          <a:avLst>
            <a:gd name="adj1" fmla="val 43478"/>
            <a:gd name="adj2" fmla="val 85870"/>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409952</xdr:colOff>
      <xdr:row>92</xdr:row>
      <xdr:rowOff>38100</xdr:rowOff>
    </xdr:from>
    <xdr:to>
      <xdr:col>41</xdr:col>
      <xdr:colOff>85838</xdr:colOff>
      <xdr:row>94</xdr:row>
      <xdr:rowOff>162428</xdr:rowOff>
    </xdr:to>
    <xdr:sp macro="" textlink="">
      <xdr:nvSpPr>
        <xdr:cNvPr id="3" name="テキスト ボックス 2">
          <a:extLst>
            <a:ext uri="{FF2B5EF4-FFF2-40B4-BE49-F238E27FC236}">
              <a16:creationId xmlns:a16="http://schemas.microsoft.com/office/drawing/2014/main" id="{80FBCE3A-8DB0-4BC0-A216-B8E46406FB81}"/>
            </a:ext>
          </a:extLst>
        </xdr:cNvPr>
        <xdr:cNvSpPr txBox="1"/>
      </xdr:nvSpPr>
      <xdr:spPr>
        <a:xfrm>
          <a:off x="9477752" y="22955250"/>
          <a:ext cx="6105261" cy="638678"/>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今回の申請書に記載が必要となる常勤換算職員数となります。こちらの数値を申請書へご記入ください。</a:t>
          </a:r>
        </a:p>
      </xdr:txBody>
    </xdr:sp>
    <xdr:clientData/>
  </xdr:twoCellAnchor>
  <xdr:twoCellAnchor>
    <xdr:from>
      <xdr:col>22</xdr:col>
      <xdr:colOff>158750</xdr:colOff>
      <xdr:row>16</xdr:row>
      <xdr:rowOff>47625</xdr:rowOff>
    </xdr:from>
    <xdr:to>
      <xdr:col>49</xdr:col>
      <xdr:colOff>347010</xdr:colOff>
      <xdr:row>32</xdr:row>
      <xdr:rowOff>152112</xdr:rowOff>
    </xdr:to>
    <xdr:sp macro="" textlink="">
      <xdr:nvSpPr>
        <xdr:cNvPr id="4" name="テキスト ボックス 3">
          <a:extLst>
            <a:ext uri="{FF2B5EF4-FFF2-40B4-BE49-F238E27FC236}">
              <a16:creationId xmlns:a16="http://schemas.microsoft.com/office/drawing/2014/main" id="{583E716E-0EAD-4A90-87EF-BF3D91E2610E}"/>
            </a:ext>
          </a:extLst>
        </xdr:cNvPr>
        <xdr:cNvSpPr txBox="1"/>
      </xdr:nvSpPr>
      <xdr:spPr>
        <a:xfrm>
          <a:off x="7508875" y="3381375"/>
          <a:ext cx="11761135" cy="41684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rgbClr val="FF0000"/>
              </a:solidFill>
            </a:rPr>
            <a:t>○従事者の勤務体制及び勤務形態一覧表のみ申請時にご提出ください。</a:t>
          </a:r>
          <a:endParaRPr kumimoji="1" lang="en-US" altLang="ja-JP" sz="4400">
            <a:solidFill>
              <a:srgbClr val="FF0000"/>
            </a:solidFill>
          </a:endParaRPr>
        </a:p>
        <a:p>
          <a:endParaRPr kumimoji="1" lang="en-US" altLang="ja-JP" sz="4400">
            <a:solidFill>
              <a:srgbClr val="FF0000"/>
            </a:solidFill>
          </a:endParaRPr>
        </a:p>
        <a:p>
          <a:r>
            <a:rPr kumimoji="1" lang="ja-JP" altLang="en-US" sz="4400">
              <a:solidFill>
                <a:srgbClr val="FF0000"/>
              </a:solidFill>
            </a:rPr>
            <a:t>○シフト記号表の提出は必要ございません。</a:t>
          </a:r>
          <a:endParaRPr kumimoji="1" lang="en-US" altLang="ja-JP" sz="4400">
            <a:solidFill>
              <a:srgbClr val="FF0000"/>
            </a:solidFill>
          </a:endParaRPr>
        </a:p>
        <a:p>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121227</xdr:colOff>
      <xdr:row>232</xdr:row>
      <xdr:rowOff>245464</xdr:rowOff>
    </xdr:from>
    <xdr:to>
      <xdr:col>26</xdr:col>
      <xdr:colOff>318986</xdr:colOff>
      <xdr:row>234</xdr:row>
      <xdr:rowOff>23668</xdr:rowOff>
    </xdr:to>
    <xdr:sp macro="" textlink="">
      <xdr:nvSpPr>
        <xdr:cNvPr id="2" name="矢印: 右 1">
          <a:extLst>
            <a:ext uri="{FF2B5EF4-FFF2-40B4-BE49-F238E27FC236}">
              <a16:creationId xmlns:a16="http://schemas.microsoft.com/office/drawing/2014/main" id="{01D8EB47-EBD6-4479-9885-C2B26C2AB3B8}"/>
            </a:ext>
          </a:extLst>
        </xdr:cNvPr>
        <xdr:cNvSpPr/>
      </xdr:nvSpPr>
      <xdr:spPr>
        <a:xfrm>
          <a:off x="8416636" y="59750737"/>
          <a:ext cx="1063668" cy="297749"/>
        </a:xfrm>
        <a:prstGeom prst="rightArrow">
          <a:avLst>
            <a:gd name="adj1" fmla="val 43478"/>
            <a:gd name="adj2" fmla="val 85870"/>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395520</xdr:colOff>
      <xdr:row>232</xdr:row>
      <xdr:rowOff>17317</xdr:rowOff>
    </xdr:from>
    <xdr:to>
      <xdr:col>40</xdr:col>
      <xdr:colOff>423542</xdr:colOff>
      <xdr:row>234</xdr:row>
      <xdr:rowOff>133275</xdr:rowOff>
    </xdr:to>
    <xdr:sp macro="" textlink="">
      <xdr:nvSpPr>
        <xdr:cNvPr id="3" name="テキスト ボックス 2">
          <a:extLst>
            <a:ext uri="{FF2B5EF4-FFF2-40B4-BE49-F238E27FC236}">
              <a16:creationId xmlns:a16="http://schemas.microsoft.com/office/drawing/2014/main" id="{C670D4A3-9354-4516-AA03-111A8AEA4BB7}"/>
            </a:ext>
          </a:extLst>
        </xdr:cNvPr>
        <xdr:cNvSpPr txBox="1"/>
      </xdr:nvSpPr>
      <xdr:spPr>
        <a:xfrm>
          <a:off x="9556838" y="59522590"/>
          <a:ext cx="6089386" cy="63550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今回の申請書に記載が必要となる常勤換算職員数となります。こちらの数値を申請書へご記入ください。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tabSelected="1" view="pageBreakPreview" zoomScale="40" zoomScaleNormal="55" zoomScaleSheetLayoutView="40" workbookViewId="0">
      <selection activeCell="BT14" sqref="BT14"/>
    </sheetView>
  </sheetViews>
  <sheetFormatPr defaultColWidth="4.5" defaultRowHeight="14" x14ac:dyDescent="0.55000000000000004"/>
  <cols>
    <col min="1" max="1" width="0.9140625" style="1" customWidth="1"/>
    <col min="2" max="2" width="5.6640625" style="1" customWidth="1"/>
    <col min="3" max="4" width="8.08203125" style="1" customWidth="1"/>
    <col min="5" max="8" width="3.1640625" style="1" hidden="1" customWidth="1"/>
    <col min="9" max="10" width="3.1640625" style="1" customWidth="1"/>
    <col min="11" max="62" width="5.6640625" style="1" customWidth="1"/>
    <col min="63" max="63" width="1.08203125" style="1" customWidth="1"/>
    <col min="64" max="16384" width="4.5" style="1"/>
  </cols>
  <sheetData>
    <row r="1" spans="2:67" s="6" customFormat="1" ht="20.25" customHeight="1" x14ac:dyDescent="0.55000000000000004">
      <c r="C1" s="5" t="s">
        <v>261</v>
      </c>
      <c r="D1" s="5"/>
      <c r="E1" s="5"/>
      <c r="F1" s="5"/>
      <c r="G1" s="5"/>
      <c r="H1" s="5"/>
      <c r="I1" s="5"/>
      <c r="J1" s="5"/>
      <c r="M1" s="7" t="s">
        <v>0</v>
      </c>
      <c r="P1" s="5"/>
      <c r="Q1" s="5"/>
      <c r="R1" s="5"/>
      <c r="S1" s="5"/>
      <c r="T1" s="5"/>
      <c r="U1" s="5"/>
      <c r="V1" s="5"/>
      <c r="W1" s="5"/>
      <c r="AS1" s="9" t="s">
        <v>30</v>
      </c>
      <c r="AT1" s="221" t="s">
        <v>194</v>
      </c>
      <c r="AU1" s="222"/>
      <c r="AV1" s="222"/>
      <c r="AW1" s="222"/>
      <c r="AX1" s="222"/>
      <c r="AY1" s="222"/>
      <c r="AZ1" s="222"/>
      <c r="BA1" s="222"/>
      <c r="BB1" s="222"/>
      <c r="BC1" s="222"/>
      <c r="BD1" s="222"/>
      <c r="BE1" s="222"/>
      <c r="BF1" s="222"/>
      <c r="BG1" s="222"/>
      <c r="BH1" s="222"/>
      <c r="BI1" s="222"/>
      <c r="BJ1" s="9" t="s">
        <v>2</v>
      </c>
    </row>
    <row r="2" spans="2:67" s="8" customFormat="1" ht="20.25" customHeight="1" x14ac:dyDescent="0.55000000000000004">
      <c r="J2" s="7"/>
      <c r="M2" s="7"/>
      <c r="N2" s="7"/>
      <c r="P2" s="9"/>
      <c r="Q2" s="9"/>
      <c r="R2" s="9"/>
      <c r="S2" s="9"/>
      <c r="T2" s="9"/>
      <c r="U2" s="9"/>
      <c r="V2" s="9"/>
      <c r="W2" s="9"/>
      <c r="AB2" s="139" t="s">
        <v>27</v>
      </c>
      <c r="AC2" s="223">
        <v>7</v>
      </c>
      <c r="AD2" s="223"/>
      <c r="AE2" s="139" t="s">
        <v>28</v>
      </c>
      <c r="AF2" s="224">
        <f>IF(AC2=0,"",YEAR(DATE(2018+AC2,1,1)))</f>
        <v>2025</v>
      </c>
      <c r="AG2" s="224"/>
      <c r="AH2" s="140" t="s">
        <v>29</v>
      </c>
      <c r="AI2" s="140" t="s">
        <v>1</v>
      </c>
      <c r="AJ2" s="223">
        <v>4</v>
      </c>
      <c r="AK2" s="223"/>
      <c r="AL2" s="140" t="s">
        <v>24</v>
      </c>
      <c r="AS2" s="9" t="s">
        <v>31</v>
      </c>
      <c r="AT2" s="223" t="s">
        <v>152</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55000000000000004">
      <c r="J3" s="7"/>
      <c r="M3" s="7"/>
      <c r="O3" s="9"/>
      <c r="P3" s="9"/>
      <c r="Q3" s="9"/>
      <c r="R3" s="9"/>
      <c r="S3" s="9"/>
      <c r="T3" s="9"/>
      <c r="U3" s="9"/>
      <c r="AC3" s="15"/>
      <c r="AD3" s="15"/>
      <c r="AE3" s="16"/>
      <c r="AF3" s="17"/>
      <c r="AG3" s="16"/>
      <c r="BD3" s="18" t="s">
        <v>21</v>
      </c>
      <c r="BE3" s="225" t="s">
        <v>174</v>
      </c>
      <c r="BF3" s="226"/>
      <c r="BG3" s="226"/>
      <c r="BH3" s="227"/>
      <c r="BI3" s="9"/>
    </row>
    <row r="4" spans="2:67" s="8" customFormat="1" ht="20.25" customHeight="1" x14ac:dyDescent="0.550000000000000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176</v>
      </c>
      <c r="BE4" s="225" t="s">
        <v>175</v>
      </c>
      <c r="BF4" s="226"/>
      <c r="BG4" s="226"/>
      <c r="BH4" s="227"/>
      <c r="BI4" s="9"/>
    </row>
    <row r="5" spans="2:67" s="8" customFormat="1" ht="9" customHeight="1" x14ac:dyDescent="0.550000000000000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550000000000000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184</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550000000000000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550000000000000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6">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5" customHeight="1" x14ac:dyDescent="0.55000000000000004">
      <c r="B10" s="252" t="s">
        <v>20</v>
      </c>
      <c r="C10" s="240" t="s">
        <v>192</v>
      </c>
      <c r="D10" s="255"/>
      <c r="E10" s="141"/>
      <c r="F10" s="142"/>
      <c r="G10" s="141"/>
      <c r="H10" s="142"/>
      <c r="I10" s="258" t="s">
        <v>236</v>
      </c>
      <c r="J10" s="259"/>
      <c r="K10" s="264" t="s">
        <v>237</v>
      </c>
      <c r="L10" s="241"/>
      <c r="M10" s="241"/>
      <c r="N10" s="255"/>
      <c r="O10" s="264" t="s">
        <v>238</v>
      </c>
      <c r="P10" s="241"/>
      <c r="Q10" s="241"/>
      <c r="R10" s="241"/>
      <c r="S10" s="255"/>
      <c r="T10" s="195"/>
      <c r="U10" s="195"/>
      <c r="V10" s="196"/>
      <c r="W10" s="267" t="s">
        <v>239</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240</v>
      </c>
      <c r="BE10" s="235"/>
      <c r="BF10" s="240" t="s">
        <v>241</v>
      </c>
      <c r="BG10" s="241"/>
      <c r="BH10" s="241"/>
      <c r="BI10" s="241"/>
      <c r="BJ10" s="242"/>
    </row>
    <row r="11" spans="2:67" ht="20.25" customHeight="1" x14ac:dyDescent="0.55000000000000004">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55000000000000004">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55000000000000004">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3</v>
      </c>
      <c r="X13" s="148">
        <f>WEEKDAY(DATE($AF$2,$AJ$2,2))</f>
        <v>4</v>
      </c>
      <c r="Y13" s="148">
        <f>WEEKDAY(DATE($AF$2,$AJ$2,3))</f>
        <v>5</v>
      </c>
      <c r="Z13" s="148">
        <f>WEEKDAY(DATE($AF$2,$AJ$2,4))</f>
        <v>6</v>
      </c>
      <c r="AA13" s="148">
        <f>WEEKDAY(DATE($AF$2,$AJ$2,5))</f>
        <v>7</v>
      </c>
      <c r="AB13" s="148">
        <f>WEEKDAY(DATE($AF$2,$AJ$2,6))</f>
        <v>1</v>
      </c>
      <c r="AC13" s="149">
        <f>WEEKDAY(DATE($AF$2,$AJ$2,7))</f>
        <v>2</v>
      </c>
      <c r="AD13" s="150">
        <f>WEEKDAY(DATE($AF$2,$AJ$2,8))</f>
        <v>3</v>
      </c>
      <c r="AE13" s="148">
        <f>WEEKDAY(DATE($AF$2,$AJ$2,9))</f>
        <v>4</v>
      </c>
      <c r="AF13" s="148">
        <f>WEEKDAY(DATE($AF$2,$AJ$2,10))</f>
        <v>5</v>
      </c>
      <c r="AG13" s="148">
        <f>WEEKDAY(DATE($AF$2,$AJ$2,11))</f>
        <v>6</v>
      </c>
      <c r="AH13" s="148">
        <f>WEEKDAY(DATE($AF$2,$AJ$2,12))</f>
        <v>7</v>
      </c>
      <c r="AI13" s="148">
        <f>WEEKDAY(DATE($AF$2,$AJ$2,13))</f>
        <v>1</v>
      </c>
      <c r="AJ13" s="149">
        <f>WEEKDAY(DATE($AF$2,$AJ$2,14))</f>
        <v>2</v>
      </c>
      <c r="AK13" s="150">
        <f>WEEKDAY(DATE($AF$2,$AJ$2,15))</f>
        <v>3</v>
      </c>
      <c r="AL13" s="148">
        <f>WEEKDAY(DATE($AF$2,$AJ$2,16))</f>
        <v>4</v>
      </c>
      <c r="AM13" s="148">
        <f>WEEKDAY(DATE($AF$2,$AJ$2,17))</f>
        <v>5</v>
      </c>
      <c r="AN13" s="148">
        <f>WEEKDAY(DATE($AF$2,$AJ$2,18))</f>
        <v>6</v>
      </c>
      <c r="AO13" s="148">
        <f>WEEKDAY(DATE($AF$2,$AJ$2,19))</f>
        <v>7</v>
      </c>
      <c r="AP13" s="148">
        <f>WEEKDAY(DATE($AF$2,$AJ$2,20))</f>
        <v>1</v>
      </c>
      <c r="AQ13" s="149">
        <f>WEEKDAY(DATE($AF$2,$AJ$2,21))</f>
        <v>2</v>
      </c>
      <c r="AR13" s="150">
        <f>WEEKDAY(DATE($AF$2,$AJ$2,22))</f>
        <v>3</v>
      </c>
      <c r="AS13" s="148">
        <f>WEEKDAY(DATE($AF$2,$AJ$2,23))</f>
        <v>4</v>
      </c>
      <c r="AT13" s="148">
        <f>WEEKDAY(DATE($AF$2,$AJ$2,24))</f>
        <v>5</v>
      </c>
      <c r="AU13" s="148">
        <f>WEEKDAY(DATE($AF$2,$AJ$2,25))</f>
        <v>6</v>
      </c>
      <c r="AV13" s="148">
        <f>WEEKDAY(DATE($AF$2,$AJ$2,26))</f>
        <v>7</v>
      </c>
      <c r="AW13" s="148">
        <f>WEEKDAY(DATE($AF$2,$AJ$2,27))</f>
        <v>1</v>
      </c>
      <c r="AX13" s="149">
        <f>WEEKDAY(DATE($AF$2,$AJ$2,28))</f>
        <v>2</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6">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火</v>
      </c>
      <c r="X14" s="154" t="str">
        <f t="shared" ref="X14:AX14" si="0">IF(X13=1,"日",IF(X13=2,"月",IF(X13=3,"火",IF(X13=4,"水",IF(X13=5,"木",IF(X13=6,"金","土"))))))</f>
        <v>水</v>
      </c>
      <c r="Y14" s="154" t="str">
        <f t="shared" si="0"/>
        <v>木</v>
      </c>
      <c r="Z14" s="154" t="str">
        <f t="shared" si="0"/>
        <v>金</v>
      </c>
      <c r="AA14" s="154" t="str">
        <f t="shared" si="0"/>
        <v>土</v>
      </c>
      <c r="AB14" s="154" t="str">
        <f t="shared" si="0"/>
        <v>日</v>
      </c>
      <c r="AC14" s="155" t="str">
        <f t="shared" si="0"/>
        <v>月</v>
      </c>
      <c r="AD14" s="156" t="str">
        <f>IF(AD13=1,"日",IF(AD13=2,"月",IF(AD13=3,"火",IF(AD13=4,"水",IF(AD13=5,"木",IF(AD13=6,"金","土"))))))</f>
        <v>火</v>
      </c>
      <c r="AE14" s="154" t="str">
        <f t="shared" si="0"/>
        <v>水</v>
      </c>
      <c r="AF14" s="154" t="str">
        <f t="shared" si="0"/>
        <v>木</v>
      </c>
      <c r="AG14" s="154" t="str">
        <f t="shared" si="0"/>
        <v>金</v>
      </c>
      <c r="AH14" s="154" t="str">
        <f t="shared" si="0"/>
        <v>土</v>
      </c>
      <c r="AI14" s="154" t="str">
        <f t="shared" si="0"/>
        <v>日</v>
      </c>
      <c r="AJ14" s="155" t="str">
        <f t="shared" si="0"/>
        <v>月</v>
      </c>
      <c r="AK14" s="156" t="str">
        <f>IF(AK13=1,"日",IF(AK13=2,"月",IF(AK13=3,"火",IF(AK13=4,"水",IF(AK13=5,"木",IF(AK13=6,"金","土"))))))</f>
        <v>火</v>
      </c>
      <c r="AL14" s="154" t="str">
        <f t="shared" si="0"/>
        <v>水</v>
      </c>
      <c r="AM14" s="154" t="str">
        <f t="shared" si="0"/>
        <v>木</v>
      </c>
      <c r="AN14" s="154" t="str">
        <f t="shared" si="0"/>
        <v>金</v>
      </c>
      <c r="AO14" s="154" t="str">
        <f t="shared" si="0"/>
        <v>土</v>
      </c>
      <c r="AP14" s="154" t="str">
        <f t="shared" si="0"/>
        <v>日</v>
      </c>
      <c r="AQ14" s="155" t="str">
        <f t="shared" si="0"/>
        <v>月</v>
      </c>
      <c r="AR14" s="156" t="str">
        <f>IF(AR13=1,"日",IF(AR13=2,"月",IF(AR13=3,"火",IF(AR13=4,"水",IF(AR13=5,"木",IF(AR13=6,"金","土"))))))</f>
        <v>火</v>
      </c>
      <c r="AS14" s="154" t="str">
        <f t="shared" si="0"/>
        <v>水</v>
      </c>
      <c r="AT14" s="154" t="str">
        <f t="shared" si="0"/>
        <v>木</v>
      </c>
      <c r="AU14" s="154" t="str">
        <f t="shared" si="0"/>
        <v>金</v>
      </c>
      <c r="AV14" s="154" t="str">
        <f t="shared" si="0"/>
        <v>土</v>
      </c>
      <c r="AW14" s="154" t="str">
        <f t="shared" si="0"/>
        <v>日</v>
      </c>
      <c r="AX14" s="155" t="str">
        <f t="shared" si="0"/>
        <v>月</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55000000000000004">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223</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55000000000000004">
      <c r="B16" s="350"/>
      <c r="C16" s="211"/>
      <c r="D16" s="212"/>
      <c r="E16" s="160"/>
      <c r="F16" s="161" t="str">
        <f>C15</f>
        <v>管理者</v>
      </c>
      <c r="G16" s="160"/>
      <c r="H16" s="161" t="str">
        <f>I15</f>
        <v>A</v>
      </c>
      <c r="I16" s="275"/>
      <c r="J16" s="276"/>
      <c r="K16" s="279"/>
      <c r="L16" s="280"/>
      <c r="M16" s="280"/>
      <c r="N16" s="212"/>
      <c r="O16" s="305"/>
      <c r="P16" s="306"/>
      <c r="Q16" s="306"/>
      <c r="R16" s="306"/>
      <c r="S16" s="307"/>
      <c r="T16" s="110" t="s">
        <v>180</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55000000000000004">
      <c r="B17" s="349">
        <f>B15+1</f>
        <v>2</v>
      </c>
      <c r="C17" s="213" t="s">
        <v>234</v>
      </c>
      <c r="D17" s="214"/>
      <c r="E17" s="162"/>
      <c r="F17" s="163"/>
      <c r="G17" s="162"/>
      <c r="H17" s="163"/>
      <c r="I17" s="273" t="s">
        <v>88</v>
      </c>
      <c r="J17" s="274"/>
      <c r="K17" s="277" t="s">
        <v>207</v>
      </c>
      <c r="L17" s="278"/>
      <c r="M17" s="278"/>
      <c r="N17" s="214"/>
      <c r="O17" s="305" t="s">
        <v>124</v>
      </c>
      <c r="P17" s="306"/>
      <c r="Q17" s="306"/>
      <c r="R17" s="306"/>
      <c r="S17" s="307"/>
      <c r="T17" s="113" t="s">
        <v>18</v>
      </c>
      <c r="U17" s="114"/>
      <c r="V17" s="115"/>
      <c r="W17" s="103" t="s">
        <v>39</v>
      </c>
      <c r="X17" s="104" t="s">
        <v>224</v>
      </c>
      <c r="Y17" s="104"/>
      <c r="Z17" s="104"/>
      <c r="AA17" s="104" t="s">
        <v>224</v>
      </c>
      <c r="AB17" s="104" t="s">
        <v>39</v>
      </c>
      <c r="AC17" s="105" t="s">
        <v>224</v>
      </c>
      <c r="AD17" s="103" t="s">
        <v>39</v>
      </c>
      <c r="AE17" s="104" t="s">
        <v>224</v>
      </c>
      <c r="AF17" s="104"/>
      <c r="AG17" s="104"/>
      <c r="AH17" s="104" t="s">
        <v>224</v>
      </c>
      <c r="AI17" s="104" t="s">
        <v>39</v>
      </c>
      <c r="AJ17" s="105" t="s">
        <v>224</v>
      </c>
      <c r="AK17" s="103" t="s">
        <v>39</v>
      </c>
      <c r="AL17" s="104" t="s">
        <v>224</v>
      </c>
      <c r="AM17" s="104"/>
      <c r="AN17" s="104"/>
      <c r="AO17" s="104" t="s">
        <v>224</v>
      </c>
      <c r="AP17" s="104" t="s">
        <v>39</v>
      </c>
      <c r="AQ17" s="105" t="s">
        <v>224</v>
      </c>
      <c r="AR17" s="103" t="s">
        <v>39</v>
      </c>
      <c r="AS17" s="104" t="s">
        <v>224</v>
      </c>
      <c r="AT17" s="104"/>
      <c r="AU17" s="104"/>
      <c r="AV17" s="104" t="s">
        <v>224</v>
      </c>
      <c r="AW17" s="104" t="s">
        <v>39</v>
      </c>
      <c r="AX17" s="105" t="s">
        <v>224</v>
      </c>
      <c r="AY17" s="103"/>
      <c r="AZ17" s="104"/>
      <c r="BA17" s="106"/>
      <c r="BB17" s="269"/>
      <c r="BC17" s="270"/>
      <c r="BD17" s="271"/>
      <c r="BE17" s="272"/>
      <c r="BF17" s="281" t="s">
        <v>251</v>
      </c>
      <c r="BG17" s="282"/>
      <c r="BH17" s="282"/>
      <c r="BI17" s="282"/>
      <c r="BJ17" s="283"/>
    </row>
    <row r="18" spans="2:62" ht="20.25" customHeight="1" x14ac:dyDescent="0.55000000000000004">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180</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55000000000000004">
      <c r="B19" s="349">
        <f>B17+1</f>
        <v>3</v>
      </c>
      <c r="C19" s="213" t="s">
        <v>234</v>
      </c>
      <c r="D19" s="214"/>
      <c r="E19" s="160"/>
      <c r="F19" s="161"/>
      <c r="G19" s="160"/>
      <c r="H19" s="161"/>
      <c r="I19" s="273" t="s">
        <v>88</v>
      </c>
      <c r="J19" s="274"/>
      <c r="K19" s="277" t="s">
        <v>203</v>
      </c>
      <c r="L19" s="278"/>
      <c r="M19" s="278"/>
      <c r="N19" s="214"/>
      <c r="O19" s="305" t="s">
        <v>125</v>
      </c>
      <c r="P19" s="306"/>
      <c r="Q19" s="306"/>
      <c r="R19" s="306"/>
      <c r="S19" s="307"/>
      <c r="T19" s="113" t="s">
        <v>18</v>
      </c>
      <c r="U19" s="114"/>
      <c r="V19" s="115"/>
      <c r="W19" s="103" t="s">
        <v>252</v>
      </c>
      <c r="X19" s="104" t="s">
        <v>252</v>
      </c>
      <c r="Y19" s="104" t="s">
        <v>252</v>
      </c>
      <c r="Z19" s="104" t="s">
        <v>252</v>
      </c>
      <c r="AA19" s="104"/>
      <c r="AB19" s="104"/>
      <c r="AC19" s="105" t="s">
        <v>252</v>
      </c>
      <c r="AD19" s="103" t="s">
        <v>252</v>
      </c>
      <c r="AE19" s="104" t="s">
        <v>252</v>
      </c>
      <c r="AF19" s="104" t="s">
        <v>252</v>
      </c>
      <c r="AG19" s="104" t="s">
        <v>252</v>
      </c>
      <c r="AH19" s="104"/>
      <c r="AI19" s="104"/>
      <c r="AJ19" s="105" t="s">
        <v>252</v>
      </c>
      <c r="AK19" s="103" t="s">
        <v>252</v>
      </c>
      <c r="AL19" s="104" t="s">
        <v>252</v>
      </c>
      <c r="AM19" s="104" t="s">
        <v>252</v>
      </c>
      <c r="AN19" s="104" t="s">
        <v>252</v>
      </c>
      <c r="AO19" s="104"/>
      <c r="AP19" s="104"/>
      <c r="AQ19" s="105" t="s">
        <v>252</v>
      </c>
      <c r="AR19" s="103" t="s">
        <v>252</v>
      </c>
      <c r="AS19" s="104" t="s">
        <v>252</v>
      </c>
      <c r="AT19" s="104" t="s">
        <v>252</v>
      </c>
      <c r="AU19" s="104" t="s">
        <v>252</v>
      </c>
      <c r="AV19" s="104"/>
      <c r="AW19" s="104"/>
      <c r="AX19" s="105" t="s">
        <v>252</v>
      </c>
      <c r="AY19" s="103"/>
      <c r="AZ19" s="104"/>
      <c r="BA19" s="106"/>
      <c r="BB19" s="269"/>
      <c r="BC19" s="270"/>
      <c r="BD19" s="271"/>
      <c r="BE19" s="272"/>
      <c r="BF19" s="281" t="s">
        <v>251</v>
      </c>
      <c r="BG19" s="282"/>
      <c r="BH19" s="282"/>
      <c r="BI19" s="282"/>
      <c r="BJ19" s="283"/>
    </row>
    <row r="20" spans="2:62" ht="20.25" customHeight="1" x14ac:dyDescent="0.55000000000000004">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180</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55000000000000004">
      <c r="B21" s="349">
        <f>B19+1</f>
        <v>4</v>
      </c>
      <c r="C21" s="213" t="s">
        <v>197</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226</v>
      </c>
      <c r="AB21" s="104" t="s">
        <v>41</v>
      </c>
      <c r="AC21" s="105" t="s">
        <v>41</v>
      </c>
      <c r="AD21" s="103" t="s">
        <v>41</v>
      </c>
      <c r="AE21" s="104" t="s">
        <v>41</v>
      </c>
      <c r="AF21" s="104"/>
      <c r="AG21" s="104"/>
      <c r="AH21" s="104" t="s">
        <v>226</v>
      </c>
      <c r="AI21" s="104" t="s">
        <v>41</v>
      </c>
      <c r="AJ21" s="105" t="s">
        <v>41</v>
      </c>
      <c r="AK21" s="103" t="s">
        <v>41</v>
      </c>
      <c r="AL21" s="104" t="s">
        <v>41</v>
      </c>
      <c r="AM21" s="104"/>
      <c r="AN21" s="104"/>
      <c r="AO21" s="104" t="s">
        <v>226</v>
      </c>
      <c r="AP21" s="104" t="s">
        <v>41</v>
      </c>
      <c r="AQ21" s="105" t="s">
        <v>41</v>
      </c>
      <c r="AR21" s="103" t="s">
        <v>41</v>
      </c>
      <c r="AS21" s="104" t="s">
        <v>41</v>
      </c>
      <c r="AT21" s="104"/>
      <c r="AU21" s="104"/>
      <c r="AV21" s="104" t="s">
        <v>226</v>
      </c>
      <c r="AW21" s="104" t="s">
        <v>41</v>
      </c>
      <c r="AX21" s="105" t="s">
        <v>41</v>
      </c>
      <c r="AY21" s="103"/>
      <c r="AZ21" s="104"/>
      <c r="BA21" s="106"/>
      <c r="BB21" s="269"/>
      <c r="BC21" s="270"/>
      <c r="BD21" s="271"/>
      <c r="BE21" s="272"/>
      <c r="BF21" s="281"/>
      <c r="BG21" s="282"/>
      <c r="BH21" s="282"/>
      <c r="BI21" s="282"/>
      <c r="BJ21" s="283"/>
    </row>
    <row r="22" spans="2:62" ht="20.25" customHeight="1" x14ac:dyDescent="0.55000000000000004">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180</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55000000000000004">
      <c r="B23" s="349">
        <f>B21+1</f>
        <v>5</v>
      </c>
      <c r="C23" s="213" t="s">
        <v>197</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253</v>
      </c>
      <c r="AB23" s="104" t="s">
        <v>253</v>
      </c>
      <c r="AC23" s="105" t="s">
        <v>40</v>
      </c>
      <c r="AD23" s="103" t="s">
        <v>40</v>
      </c>
      <c r="AE23" s="104" t="s">
        <v>40</v>
      </c>
      <c r="AF23" s="104"/>
      <c r="AG23" s="104"/>
      <c r="AH23" s="104" t="s">
        <v>253</v>
      </c>
      <c r="AI23" s="104" t="s">
        <v>253</v>
      </c>
      <c r="AJ23" s="105" t="s">
        <v>40</v>
      </c>
      <c r="AK23" s="103" t="s">
        <v>40</v>
      </c>
      <c r="AL23" s="104" t="s">
        <v>40</v>
      </c>
      <c r="AM23" s="104"/>
      <c r="AN23" s="104"/>
      <c r="AO23" s="104" t="s">
        <v>253</v>
      </c>
      <c r="AP23" s="104" t="s">
        <v>253</v>
      </c>
      <c r="AQ23" s="105" t="s">
        <v>40</v>
      </c>
      <c r="AR23" s="103" t="s">
        <v>40</v>
      </c>
      <c r="AS23" s="104" t="s">
        <v>40</v>
      </c>
      <c r="AT23" s="104"/>
      <c r="AU23" s="104"/>
      <c r="AV23" s="104" t="s">
        <v>253</v>
      </c>
      <c r="AW23" s="104" t="s">
        <v>253</v>
      </c>
      <c r="AX23" s="105" t="s">
        <v>40</v>
      </c>
      <c r="AY23" s="103"/>
      <c r="AZ23" s="104"/>
      <c r="BA23" s="106"/>
      <c r="BB23" s="269"/>
      <c r="BC23" s="270"/>
      <c r="BD23" s="271"/>
      <c r="BE23" s="272"/>
      <c r="BF23" s="281"/>
      <c r="BG23" s="282"/>
      <c r="BH23" s="282"/>
      <c r="BI23" s="282"/>
      <c r="BJ23" s="283"/>
    </row>
    <row r="24" spans="2:62" ht="20.25" customHeight="1" x14ac:dyDescent="0.55000000000000004">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180</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55000000000000004">
      <c r="B25" s="349">
        <f>B23+1</f>
        <v>6</v>
      </c>
      <c r="C25" s="213" t="s">
        <v>197</v>
      </c>
      <c r="D25" s="214"/>
      <c r="E25" s="160"/>
      <c r="F25" s="161"/>
      <c r="G25" s="160"/>
      <c r="H25" s="161"/>
      <c r="I25" s="273" t="s">
        <v>88</v>
      </c>
      <c r="J25" s="274"/>
      <c r="K25" s="277" t="s">
        <v>89</v>
      </c>
      <c r="L25" s="278"/>
      <c r="M25" s="278"/>
      <c r="N25" s="214"/>
      <c r="O25" s="305" t="s">
        <v>193</v>
      </c>
      <c r="P25" s="306"/>
      <c r="Q25" s="306"/>
      <c r="R25" s="306"/>
      <c r="S25" s="307"/>
      <c r="T25" s="192" t="s">
        <v>18</v>
      </c>
      <c r="U25" s="116"/>
      <c r="V25" s="117"/>
      <c r="W25" s="103" t="s">
        <v>40</v>
      </c>
      <c r="X25" s="104" t="s">
        <v>40</v>
      </c>
      <c r="Y25" s="104" t="s">
        <v>40</v>
      </c>
      <c r="Z25" s="104" t="s">
        <v>40</v>
      </c>
      <c r="AA25" s="104"/>
      <c r="AB25" s="104"/>
      <c r="AC25" s="105" t="s">
        <v>225</v>
      </c>
      <c r="AD25" s="103" t="s">
        <v>225</v>
      </c>
      <c r="AE25" s="104" t="s">
        <v>40</v>
      </c>
      <c r="AF25" s="104" t="s">
        <v>40</v>
      </c>
      <c r="AG25" s="104" t="s">
        <v>40</v>
      </c>
      <c r="AH25" s="104"/>
      <c r="AI25" s="104"/>
      <c r="AJ25" s="105" t="s">
        <v>40</v>
      </c>
      <c r="AK25" s="103" t="s">
        <v>40</v>
      </c>
      <c r="AL25" s="104" t="s">
        <v>225</v>
      </c>
      <c r="AM25" s="104" t="s">
        <v>40</v>
      </c>
      <c r="AN25" s="104" t="s">
        <v>40</v>
      </c>
      <c r="AO25" s="104"/>
      <c r="AP25" s="104"/>
      <c r="AQ25" s="105" t="s">
        <v>225</v>
      </c>
      <c r="AR25" s="103" t="s">
        <v>40</v>
      </c>
      <c r="AS25" s="104" t="s">
        <v>225</v>
      </c>
      <c r="AT25" s="104" t="s">
        <v>225</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55000000000000004">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180</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55000000000000004">
      <c r="B27" s="349">
        <f>B25+1</f>
        <v>7</v>
      </c>
      <c r="C27" s="213" t="s">
        <v>197</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226</v>
      </c>
      <c r="AA27" s="104"/>
      <c r="AB27" s="104"/>
      <c r="AC27" s="105" t="s">
        <v>41</v>
      </c>
      <c r="AD27" s="103" t="s">
        <v>41</v>
      </c>
      <c r="AE27" s="104" t="s">
        <v>41</v>
      </c>
      <c r="AF27" s="104" t="s">
        <v>41</v>
      </c>
      <c r="AG27" s="104" t="s">
        <v>226</v>
      </c>
      <c r="AH27" s="104"/>
      <c r="AI27" s="104"/>
      <c r="AJ27" s="105" t="s">
        <v>41</v>
      </c>
      <c r="AK27" s="103" t="s">
        <v>41</v>
      </c>
      <c r="AL27" s="104" t="s">
        <v>41</v>
      </c>
      <c r="AM27" s="104" t="s">
        <v>41</v>
      </c>
      <c r="AN27" s="104" t="s">
        <v>226</v>
      </c>
      <c r="AO27" s="104"/>
      <c r="AP27" s="104"/>
      <c r="AQ27" s="105" t="s">
        <v>41</v>
      </c>
      <c r="AR27" s="103" t="s">
        <v>41</v>
      </c>
      <c r="AS27" s="104" t="s">
        <v>41</v>
      </c>
      <c r="AT27" s="104" t="s">
        <v>41</v>
      </c>
      <c r="AU27" s="104" t="s">
        <v>226</v>
      </c>
      <c r="AV27" s="104"/>
      <c r="AW27" s="104"/>
      <c r="AX27" s="105" t="s">
        <v>41</v>
      </c>
      <c r="AY27" s="103"/>
      <c r="AZ27" s="104"/>
      <c r="BA27" s="106"/>
      <c r="BB27" s="269"/>
      <c r="BC27" s="270"/>
      <c r="BD27" s="271"/>
      <c r="BE27" s="272"/>
      <c r="BF27" s="281"/>
      <c r="BG27" s="282"/>
      <c r="BH27" s="282"/>
      <c r="BI27" s="282"/>
      <c r="BJ27" s="283"/>
    </row>
    <row r="28" spans="2:62" ht="20.25" customHeight="1" x14ac:dyDescent="0.55000000000000004">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180</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55000000000000004">
      <c r="B29" s="349">
        <f>B27+1</f>
        <v>8</v>
      </c>
      <c r="C29" s="213" t="s">
        <v>213</v>
      </c>
      <c r="D29" s="214"/>
      <c r="E29" s="160"/>
      <c r="F29" s="161"/>
      <c r="G29" s="160"/>
      <c r="H29" s="161"/>
      <c r="I29" s="273" t="s">
        <v>88</v>
      </c>
      <c r="J29" s="274"/>
      <c r="K29" s="277" t="s">
        <v>201</v>
      </c>
      <c r="L29" s="278"/>
      <c r="M29" s="278"/>
      <c r="N29" s="214"/>
      <c r="O29" s="305" t="s">
        <v>128</v>
      </c>
      <c r="P29" s="306"/>
      <c r="Q29" s="306"/>
      <c r="R29" s="306"/>
      <c r="S29" s="307"/>
      <c r="T29" s="113" t="s">
        <v>18</v>
      </c>
      <c r="U29" s="114"/>
      <c r="V29" s="115"/>
      <c r="W29" s="103" t="s">
        <v>39</v>
      </c>
      <c r="X29" s="104" t="s">
        <v>224</v>
      </c>
      <c r="Y29" s="104"/>
      <c r="Z29" s="104"/>
      <c r="AA29" s="104" t="s">
        <v>224</v>
      </c>
      <c r="AB29" s="104" t="s">
        <v>39</v>
      </c>
      <c r="AC29" s="105" t="s">
        <v>224</v>
      </c>
      <c r="AD29" s="103" t="s">
        <v>39</v>
      </c>
      <c r="AE29" s="104" t="s">
        <v>224</v>
      </c>
      <c r="AF29" s="104"/>
      <c r="AG29" s="104"/>
      <c r="AH29" s="104" t="s">
        <v>224</v>
      </c>
      <c r="AI29" s="104" t="s">
        <v>39</v>
      </c>
      <c r="AJ29" s="105" t="s">
        <v>224</v>
      </c>
      <c r="AK29" s="103" t="s">
        <v>39</v>
      </c>
      <c r="AL29" s="104" t="s">
        <v>224</v>
      </c>
      <c r="AM29" s="104"/>
      <c r="AN29" s="104"/>
      <c r="AO29" s="104" t="s">
        <v>224</v>
      </c>
      <c r="AP29" s="104" t="s">
        <v>39</v>
      </c>
      <c r="AQ29" s="105" t="s">
        <v>224</v>
      </c>
      <c r="AR29" s="103" t="s">
        <v>39</v>
      </c>
      <c r="AS29" s="104" t="s">
        <v>224</v>
      </c>
      <c r="AT29" s="104"/>
      <c r="AU29" s="104"/>
      <c r="AV29" s="104" t="s">
        <v>224</v>
      </c>
      <c r="AW29" s="104" t="s">
        <v>39</v>
      </c>
      <c r="AX29" s="105" t="s">
        <v>224</v>
      </c>
      <c r="AY29" s="103"/>
      <c r="AZ29" s="104"/>
      <c r="BA29" s="106"/>
      <c r="BB29" s="269"/>
      <c r="BC29" s="270"/>
      <c r="BD29" s="271"/>
      <c r="BE29" s="272"/>
      <c r="BF29" s="281"/>
      <c r="BG29" s="282"/>
      <c r="BH29" s="282"/>
      <c r="BI29" s="282"/>
      <c r="BJ29" s="283"/>
    </row>
    <row r="30" spans="2:62" ht="20.25" customHeight="1" x14ac:dyDescent="0.55000000000000004">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180</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55000000000000004">
      <c r="B31" s="349">
        <f>B29+1</f>
        <v>9</v>
      </c>
      <c r="C31" s="213" t="s">
        <v>213</v>
      </c>
      <c r="D31" s="214"/>
      <c r="E31" s="160"/>
      <c r="F31" s="161"/>
      <c r="G31" s="160"/>
      <c r="H31" s="161"/>
      <c r="I31" s="273" t="s">
        <v>88</v>
      </c>
      <c r="J31" s="274"/>
      <c r="K31" s="277" t="s">
        <v>201</v>
      </c>
      <c r="L31" s="278"/>
      <c r="M31" s="278"/>
      <c r="N31" s="214"/>
      <c r="O31" s="305" t="s">
        <v>129</v>
      </c>
      <c r="P31" s="306"/>
      <c r="Q31" s="306"/>
      <c r="R31" s="306"/>
      <c r="S31" s="307"/>
      <c r="T31" s="113" t="s">
        <v>18</v>
      </c>
      <c r="U31" s="114"/>
      <c r="V31" s="115"/>
      <c r="W31" s="103" t="s">
        <v>40</v>
      </c>
      <c r="X31" s="104" t="s">
        <v>40</v>
      </c>
      <c r="Y31" s="104"/>
      <c r="Z31" s="104"/>
      <c r="AA31" s="104" t="s">
        <v>225</v>
      </c>
      <c r="AB31" s="104" t="s">
        <v>40</v>
      </c>
      <c r="AC31" s="105" t="s">
        <v>40</v>
      </c>
      <c r="AD31" s="103" t="s">
        <v>40</v>
      </c>
      <c r="AE31" s="104" t="s">
        <v>40</v>
      </c>
      <c r="AF31" s="104"/>
      <c r="AG31" s="104"/>
      <c r="AH31" s="104" t="s">
        <v>225</v>
      </c>
      <c r="AI31" s="104" t="s">
        <v>40</v>
      </c>
      <c r="AJ31" s="105" t="s">
        <v>40</v>
      </c>
      <c r="AK31" s="103" t="s">
        <v>40</v>
      </c>
      <c r="AL31" s="104" t="s">
        <v>40</v>
      </c>
      <c r="AM31" s="104"/>
      <c r="AN31" s="104"/>
      <c r="AO31" s="104" t="s">
        <v>225</v>
      </c>
      <c r="AP31" s="104" t="s">
        <v>40</v>
      </c>
      <c r="AQ31" s="105" t="s">
        <v>40</v>
      </c>
      <c r="AR31" s="103" t="s">
        <v>40</v>
      </c>
      <c r="AS31" s="104" t="s">
        <v>40</v>
      </c>
      <c r="AT31" s="104"/>
      <c r="AU31" s="104"/>
      <c r="AV31" s="104" t="s">
        <v>225</v>
      </c>
      <c r="AW31" s="104" t="s">
        <v>40</v>
      </c>
      <c r="AX31" s="105" t="s">
        <v>40</v>
      </c>
      <c r="AY31" s="103"/>
      <c r="AZ31" s="104"/>
      <c r="BA31" s="106"/>
      <c r="BB31" s="269"/>
      <c r="BC31" s="270"/>
      <c r="BD31" s="271"/>
      <c r="BE31" s="272"/>
      <c r="BF31" s="281"/>
      <c r="BG31" s="282"/>
      <c r="BH31" s="282"/>
      <c r="BI31" s="282"/>
      <c r="BJ31" s="283"/>
    </row>
    <row r="32" spans="2:62" ht="20.25" customHeight="1" x14ac:dyDescent="0.55000000000000004">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180</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55000000000000004">
      <c r="B33" s="349">
        <f>B31+1</f>
        <v>10</v>
      </c>
      <c r="C33" s="213" t="s">
        <v>213</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226</v>
      </c>
      <c r="AB33" s="104" t="s">
        <v>41</v>
      </c>
      <c r="AC33" s="105" t="s">
        <v>41</v>
      </c>
      <c r="AD33" s="103" t="s">
        <v>41</v>
      </c>
      <c r="AE33" s="104" t="s">
        <v>41</v>
      </c>
      <c r="AF33" s="104"/>
      <c r="AG33" s="104"/>
      <c r="AH33" s="104" t="s">
        <v>226</v>
      </c>
      <c r="AI33" s="104" t="s">
        <v>41</v>
      </c>
      <c r="AJ33" s="105" t="s">
        <v>41</v>
      </c>
      <c r="AK33" s="103" t="s">
        <v>41</v>
      </c>
      <c r="AL33" s="104" t="s">
        <v>41</v>
      </c>
      <c r="AM33" s="104"/>
      <c r="AN33" s="104"/>
      <c r="AO33" s="104" t="s">
        <v>226</v>
      </c>
      <c r="AP33" s="104" t="s">
        <v>41</v>
      </c>
      <c r="AQ33" s="105" t="s">
        <v>41</v>
      </c>
      <c r="AR33" s="103" t="s">
        <v>41</v>
      </c>
      <c r="AS33" s="104" t="s">
        <v>41</v>
      </c>
      <c r="AT33" s="104"/>
      <c r="AU33" s="104"/>
      <c r="AV33" s="104" t="s">
        <v>226</v>
      </c>
      <c r="AW33" s="104" t="s">
        <v>41</v>
      </c>
      <c r="AX33" s="105" t="s">
        <v>41</v>
      </c>
      <c r="AY33" s="103"/>
      <c r="AZ33" s="104"/>
      <c r="BA33" s="106"/>
      <c r="BB33" s="269"/>
      <c r="BC33" s="270"/>
      <c r="BD33" s="271"/>
      <c r="BE33" s="272"/>
      <c r="BF33" s="281"/>
      <c r="BG33" s="282"/>
      <c r="BH33" s="282"/>
      <c r="BI33" s="282"/>
      <c r="BJ33" s="283"/>
    </row>
    <row r="34" spans="2:62" ht="20.25" customHeight="1" x14ac:dyDescent="0.55000000000000004">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180</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55000000000000004">
      <c r="B35" s="349">
        <f>B33+1</f>
        <v>11</v>
      </c>
      <c r="C35" s="213" t="s">
        <v>213</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224</v>
      </c>
      <c r="AA35" s="104"/>
      <c r="AB35" s="104"/>
      <c r="AC35" s="105" t="s">
        <v>39</v>
      </c>
      <c r="AD35" s="103" t="s">
        <v>39</v>
      </c>
      <c r="AE35" s="104" t="s">
        <v>39</v>
      </c>
      <c r="AF35" s="104" t="s">
        <v>39</v>
      </c>
      <c r="AG35" s="104" t="s">
        <v>224</v>
      </c>
      <c r="AH35" s="104"/>
      <c r="AI35" s="104"/>
      <c r="AJ35" s="105" t="s">
        <v>39</v>
      </c>
      <c r="AK35" s="103" t="s">
        <v>39</v>
      </c>
      <c r="AL35" s="104" t="s">
        <v>39</v>
      </c>
      <c r="AM35" s="104" t="s">
        <v>39</v>
      </c>
      <c r="AN35" s="104" t="s">
        <v>224</v>
      </c>
      <c r="AO35" s="104"/>
      <c r="AP35" s="104"/>
      <c r="AQ35" s="105" t="s">
        <v>39</v>
      </c>
      <c r="AR35" s="103" t="s">
        <v>39</v>
      </c>
      <c r="AS35" s="104" t="s">
        <v>39</v>
      </c>
      <c r="AT35" s="104" t="s">
        <v>39</v>
      </c>
      <c r="AU35" s="104" t="s">
        <v>224</v>
      </c>
      <c r="AV35" s="104"/>
      <c r="AW35" s="104"/>
      <c r="AX35" s="105" t="s">
        <v>39</v>
      </c>
      <c r="AY35" s="103"/>
      <c r="AZ35" s="104"/>
      <c r="BA35" s="106"/>
      <c r="BB35" s="269"/>
      <c r="BC35" s="270"/>
      <c r="BD35" s="271"/>
      <c r="BE35" s="272"/>
      <c r="BF35" s="281"/>
      <c r="BG35" s="282"/>
      <c r="BH35" s="282"/>
      <c r="BI35" s="282"/>
      <c r="BJ35" s="283"/>
    </row>
    <row r="36" spans="2:62" ht="20.25" customHeight="1" x14ac:dyDescent="0.55000000000000004">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180</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55000000000000004">
      <c r="B37" s="349">
        <f>B35+1</f>
        <v>12</v>
      </c>
      <c r="C37" s="213" t="s">
        <v>213</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225</v>
      </c>
      <c r="AD37" s="103" t="s">
        <v>225</v>
      </c>
      <c r="AE37" s="104" t="s">
        <v>40</v>
      </c>
      <c r="AF37" s="104" t="s">
        <v>40</v>
      </c>
      <c r="AG37" s="104" t="s">
        <v>40</v>
      </c>
      <c r="AH37" s="104"/>
      <c r="AI37" s="104"/>
      <c r="AJ37" s="105" t="s">
        <v>40</v>
      </c>
      <c r="AK37" s="103" t="s">
        <v>40</v>
      </c>
      <c r="AL37" s="104" t="s">
        <v>225</v>
      </c>
      <c r="AM37" s="104" t="s">
        <v>40</v>
      </c>
      <c r="AN37" s="104" t="s">
        <v>40</v>
      </c>
      <c r="AO37" s="104"/>
      <c r="AP37" s="104"/>
      <c r="AQ37" s="105" t="s">
        <v>225</v>
      </c>
      <c r="AR37" s="103" t="s">
        <v>40</v>
      </c>
      <c r="AS37" s="104" t="s">
        <v>225</v>
      </c>
      <c r="AT37" s="104" t="s">
        <v>225</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55000000000000004">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180</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55000000000000004">
      <c r="B39" s="349">
        <f>B37+1</f>
        <v>13</v>
      </c>
      <c r="C39" s="213" t="s">
        <v>213</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226</v>
      </c>
      <c r="AA39" s="104"/>
      <c r="AB39" s="104"/>
      <c r="AC39" s="105" t="s">
        <v>41</v>
      </c>
      <c r="AD39" s="103" t="s">
        <v>41</v>
      </c>
      <c r="AE39" s="104" t="s">
        <v>41</v>
      </c>
      <c r="AF39" s="104" t="s">
        <v>41</v>
      </c>
      <c r="AG39" s="104" t="s">
        <v>226</v>
      </c>
      <c r="AH39" s="104"/>
      <c r="AI39" s="104"/>
      <c r="AJ39" s="105" t="s">
        <v>41</v>
      </c>
      <c r="AK39" s="103" t="s">
        <v>41</v>
      </c>
      <c r="AL39" s="104" t="s">
        <v>41</v>
      </c>
      <c r="AM39" s="104" t="s">
        <v>41</v>
      </c>
      <c r="AN39" s="104" t="s">
        <v>226</v>
      </c>
      <c r="AO39" s="104"/>
      <c r="AP39" s="104"/>
      <c r="AQ39" s="105" t="s">
        <v>41</v>
      </c>
      <c r="AR39" s="103" t="s">
        <v>41</v>
      </c>
      <c r="AS39" s="104" t="s">
        <v>41</v>
      </c>
      <c r="AT39" s="104" t="s">
        <v>41</v>
      </c>
      <c r="AU39" s="104" t="s">
        <v>226</v>
      </c>
      <c r="AV39" s="104"/>
      <c r="AW39" s="104"/>
      <c r="AX39" s="105" t="s">
        <v>41</v>
      </c>
      <c r="AY39" s="103"/>
      <c r="AZ39" s="104"/>
      <c r="BA39" s="106"/>
      <c r="BB39" s="269"/>
      <c r="BC39" s="270"/>
      <c r="BD39" s="271"/>
      <c r="BE39" s="272"/>
      <c r="BF39" s="281"/>
      <c r="BG39" s="282"/>
      <c r="BH39" s="282"/>
      <c r="BI39" s="282"/>
      <c r="BJ39" s="283"/>
    </row>
    <row r="40" spans="2:62" ht="20.25" customHeight="1" x14ac:dyDescent="0.55000000000000004">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180</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55000000000000004">
      <c r="B41" s="349">
        <f>B39+1</f>
        <v>14</v>
      </c>
      <c r="C41" s="213" t="s">
        <v>213</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224</v>
      </c>
      <c r="Y41" s="104"/>
      <c r="Z41" s="104"/>
      <c r="AA41" s="104" t="s">
        <v>224</v>
      </c>
      <c r="AB41" s="104" t="s">
        <v>39</v>
      </c>
      <c r="AC41" s="105" t="s">
        <v>224</v>
      </c>
      <c r="AD41" s="103" t="s">
        <v>39</v>
      </c>
      <c r="AE41" s="104" t="s">
        <v>224</v>
      </c>
      <c r="AF41" s="104"/>
      <c r="AG41" s="104"/>
      <c r="AH41" s="104" t="s">
        <v>224</v>
      </c>
      <c r="AI41" s="104" t="s">
        <v>39</v>
      </c>
      <c r="AJ41" s="105" t="s">
        <v>224</v>
      </c>
      <c r="AK41" s="103" t="s">
        <v>39</v>
      </c>
      <c r="AL41" s="104" t="s">
        <v>224</v>
      </c>
      <c r="AM41" s="104"/>
      <c r="AN41" s="104"/>
      <c r="AO41" s="104" t="s">
        <v>224</v>
      </c>
      <c r="AP41" s="104" t="s">
        <v>39</v>
      </c>
      <c r="AQ41" s="105" t="s">
        <v>224</v>
      </c>
      <c r="AR41" s="103" t="s">
        <v>39</v>
      </c>
      <c r="AS41" s="104" t="s">
        <v>224</v>
      </c>
      <c r="AT41" s="104"/>
      <c r="AU41" s="104"/>
      <c r="AV41" s="104" t="s">
        <v>224</v>
      </c>
      <c r="AW41" s="104" t="s">
        <v>39</v>
      </c>
      <c r="AX41" s="105" t="s">
        <v>224</v>
      </c>
      <c r="AY41" s="103"/>
      <c r="AZ41" s="104"/>
      <c r="BA41" s="106"/>
      <c r="BB41" s="269"/>
      <c r="BC41" s="270"/>
      <c r="BD41" s="271"/>
      <c r="BE41" s="272"/>
      <c r="BF41" s="281"/>
      <c r="BG41" s="282"/>
      <c r="BH41" s="282"/>
      <c r="BI41" s="282"/>
      <c r="BJ41" s="283"/>
    </row>
    <row r="42" spans="2:62" ht="20.25" customHeight="1" x14ac:dyDescent="0.55000000000000004">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180</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55000000000000004">
      <c r="B43" s="349">
        <f>B41+1</f>
        <v>15</v>
      </c>
      <c r="C43" s="213" t="s">
        <v>213</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225</v>
      </c>
      <c r="AB43" s="104" t="s">
        <v>40</v>
      </c>
      <c r="AC43" s="105" t="s">
        <v>40</v>
      </c>
      <c r="AD43" s="103" t="s">
        <v>40</v>
      </c>
      <c r="AE43" s="104" t="s">
        <v>40</v>
      </c>
      <c r="AF43" s="104"/>
      <c r="AG43" s="104"/>
      <c r="AH43" s="104" t="s">
        <v>225</v>
      </c>
      <c r="AI43" s="104" t="s">
        <v>40</v>
      </c>
      <c r="AJ43" s="105" t="s">
        <v>40</v>
      </c>
      <c r="AK43" s="103" t="s">
        <v>40</v>
      </c>
      <c r="AL43" s="104" t="s">
        <v>40</v>
      </c>
      <c r="AM43" s="104"/>
      <c r="AN43" s="104"/>
      <c r="AO43" s="104" t="s">
        <v>225</v>
      </c>
      <c r="AP43" s="104" t="s">
        <v>40</v>
      </c>
      <c r="AQ43" s="105" t="s">
        <v>40</v>
      </c>
      <c r="AR43" s="103" t="s">
        <v>40</v>
      </c>
      <c r="AS43" s="104" t="s">
        <v>40</v>
      </c>
      <c r="AT43" s="104"/>
      <c r="AU43" s="104"/>
      <c r="AV43" s="104" t="s">
        <v>225</v>
      </c>
      <c r="AW43" s="104" t="s">
        <v>40</v>
      </c>
      <c r="AX43" s="105" t="s">
        <v>40</v>
      </c>
      <c r="AY43" s="103"/>
      <c r="AZ43" s="104"/>
      <c r="BA43" s="106"/>
      <c r="BB43" s="269"/>
      <c r="BC43" s="270"/>
      <c r="BD43" s="271"/>
      <c r="BE43" s="272"/>
      <c r="BF43" s="281"/>
      <c r="BG43" s="282"/>
      <c r="BH43" s="282"/>
      <c r="BI43" s="282"/>
      <c r="BJ43" s="283"/>
    </row>
    <row r="44" spans="2:62" ht="20.25" customHeight="1" x14ac:dyDescent="0.55000000000000004">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180</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55000000000000004">
      <c r="B45" s="349">
        <f>B43+1</f>
        <v>16</v>
      </c>
      <c r="C45" s="213" t="s">
        <v>213</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226</v>
      </c>
      <c r="AB45" s="104" t="s">
        <v>41</v>
      </c>
      <c r="AC45" s="105" t="s">
        <v>41</v>
      </c>
      <c r="AD45" s="103" t="s">
        <v>41</v>
      </c>
      <c r="AE45" s="104" t="s">
        <v>41</v>
      </c>
      <c r="AF45" s="104"/>
      <c r="AG45" s="104"/>
      <c r="AH45" s="104" t="s">
        <v>226</v>
      </c>
      <c r="AI45" s="104" t="s">
        <v>41</v>
      </c>
      <c r="AJ45" s="105" t="s">
        <v>41</v>
      </c>
      <c r="AK45" s="103" t="s">
        <v>41</v>
      </c>
      <c r="AL45" s="104" t="s">
        <v>41</v>
      </c>
      <c r="AM45" s="104"/>
      <c r="AN45" s="104"/>
      <c r="AO45" s="104" t="s">
        <v>226</v>
      </c>
      <c r="AP45" s="104" t="s">
        <v>41</v>
      </c>
      <c r="AQ45" s="105" t="s">
        <v>41</v>
      </c>
      <c r="AR45" s="103" t="s">
        <v>41</v>
      </c>
      <c r="AS45" s="104" t="s">
        <v>41</v>
      </c>
      <c r="AT45" s="104"/>
      <c r="AU45" s="104"/>
      <c r="AV45" s="104" t="s">
        <v>226</v>
      </c>
      <c r="AW45" s="104" t="s">
        <v>41</v>
      </c>
      <c r="AX45" s="105" t="s">
        <v>41</v>
      </c>
      <c r="AY45" s="103"/>
      <c r="AZ45" s="104"/>
      <c r="BA45" s="106"/>
      <c r="BB45" s="269"/>
      <c r="BC45" s="270"/>
      <c r="BD45" s="271"/>
      <c r="BE45" s="272"/>
      <c r="BF45" s="281"/>
      <c r="BG45" s="282"/>
      <c r="BH45" s="282"/>
      <c r="BI45" s="282"/>
      <c r="BJ45" s="283"/>
    </row>
    <row r="46" spans="2:62" ht="20.25" customHeight="1" x14ac:dyDescent="0.55000000000000004">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180</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55000000000000004">
      <c r="B47" s="349">
        <f>B45+1</f>
        <v>17</v>
      </c>
      <c r="C47" s="213" t="s">
        <v>213</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224</v>
      </c>
      <c r="AA47" s="104"/>
      <c r="AB47" s="104"/>
      <c r="AC47" s="105" t="s">
        <v>39</v>
      </c>
      <c r="AD47" s="103" t="s">
        <v>39</v>
      </c>
      <c r="AE47" s="104" t="s">
        <v>39</v>
      </c>
      <c r="AF47" s="104" t="s">
        <v>39</v>
      </c>
      <c r="AG47" s="104" t="s">
        <v>224</v>
      </c>
      <c r="AH47" s="104"/>
      <c r="AI47" s="104"/>
      <c r="AJ47" s="105" t="s">
        <v>39</v>
      </c>
      <c r="AK47" s="103" t="s">
        <v>39</v>
      </c>
      <c r="AL47" s="104" t="s">
        <v>39</v>
      </c>
      <c r="AM47" s="104" t="s">
        <v>39</v>
      </c>
      <c r="AN47" s="104" t="s">
        <v>224</v>
      </c>
      <c r="AO47" s="104"/>
      <c r="AP47" s="104"/>
      <c r="AQ47" s="105" t="s">
        <v>39</v>
      </c>
      <c r="AR47" s="103" t="s">
        <v>39</v>
      </c>
      <c r="AS47" s="104" t="s">
        <v>39</v>
      </c>
      <c r="AT47" s="104" t="s">
        <v>39</v>
      </c>
      <c r="AU47" s="104" t="s">
        <v>224</v>
      </c>
      <c r="AV47" s="104"/>
      <c r="AW47" s="104"/>
      <c r="AX47" s="105" t="s">
        <v>39</v>
      </c>
      <c r="AY47" s="103"/>
      <c r="AZ47" s="104"/>
      <c r="BA47" s="106"/>
      <c r="BB47" s="269"/>
      <c r="BC47" s="270"/>
      <c r="BD47" s="271"/>
      <c r="BE47" s="272"/>
      <c r="BF47" s="281"/>
      <c r="BG47" s="282"/>
      <c r="BH47" s="282"/>
      <c r="BI47" s="282"/>
      <c r="BJ47" s="283"/>
    </row>
    <row r="48" spans="2:62" ht="20.25" customHeight="1" x14ac:dyDescent="0.55000000000000004">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180</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55000000000000004">
      <c r="B49" s="349">
        <f>B47+1</f>
        <v>18</v>
      </c>
      <c r="C49" s="213" t="s">
        <v>213</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225</v>
      </c>
      <c r="AD49" s="103" t="s">
        <v>225</v>
      </c>
      <c r="AE49" s="104" t="s">
        <v>40</v>
      </c>
      <c r="AF49" s="104" t="s">
        <v>40</v>
      </c>
      <c r="AG49" s="104" t="s">
        <v>40</v>
      </c>
      <c r="AH49" s="104"/>
      <c r="AI49" s="104"/>
      <c r="AJ49" s="105" t="s">
        <v>40</v>
      </c>
      <c r="AK49" s="103" t="s">
        <v>40</v>
      </c>
      <c r="AL49" s="104" t="s">
        <v>225</v>
      </c>
      <c r="AM49" s="104" t="s">
        <v>40</v>
      </c>
      <c r="AN49" s="104" t="s">
        <v>40</v>
      </c>
      <c r="AO49" s="104"/>
      <c r="AP49" s="104"/>
      <c r="AQ49" s="105" t="s">
        <v>225</v>
      </c>
      <c r="AR49" s="103" t="s">
        <v>40</v>
      </c>
      <c r="AS49" s="104" t="s">
        <v>225</v>
      </c>
      <c r="AT49" s="104" t="s">
        <v>225</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55000000000000004">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180</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55000000000000004">
      <c r="B51" s="349">
        <f>B49+1</f>
        <v>19</v>
      </c>
      <c r="C51" s="213" t="s">
        <v>213</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226</v>
      </c>
      <c r="AA51" s="104"/>
      <c r="AB51" s="104"/>
      <c r="AC51" s="105" t="s">
        <v>41</v>
      </c>
      <c r="AD51" s="103" t="s">
        <v>41</v>
      </c>
      <c r="AE51" s="104" t="s">
        <v>41</v>
      </c>
      <c r="AF51" s="104" t="s">
        <v>41</v>
      </c>
      <c r="AG51" s="104" t="s">
        <v>226</v>
      </c>
      <c r="AH51" s="104"/>
      <c r="AI51" s="104"/>
      <c r="AJ51" s="105" t="s">
        <v>41</v>
      </c>
      <c r="AK51" s="103" t="s">
        <v>41</v>
      </c>
      <c r="AL51" s="104" t="s">
        <v>41</v>
      </c>
      <c r="AM51" s="104" t="s">
        <v>41</v>
      </c>
      <c r="AN51" s="104" t="s">
        <v>226</v>
      </c>
      <c r="AO51" s="104"/>
      <c r="AP51" s="104"/>
      <c r="AQ51" s="105" t="s">
        <v>41</v>
      </c>
      <c r="AR51" s="103" t="s">
        <v>41</v>
      </c>
      <c r="AS51" s="104" t="s">
        <v>41</v>
      </c>
      <c r="AT51" s="104" t="s">
        <v>41</v>
      </c>
      <c r="AU51" s="104" t="s">
        <v>226</v>
      </c>
      <c r="AV51" s="104"/>
      <c r="AW51" s="104"/>
      <c r="AX51" s="105" t="s">
        <v>41</v>
      </c>
      <c r="AY51" s="103"/>
      <c r="AZ51" s="104"/>
      <c r="BA51" s="106"/>
      <c r="BB51" s="269"/>
      <c r="BC51" s="270"/>
      <c r="BD51" s="271"/>
      <c r="BE51" s="272"/>
      <c r="BF51" s="281"/>
      <c r="BG51" s="282"/>
      <c r="BH51" s="282"/>
      <c r="BI51" s="282"/>
      <c r="BJ51" s="283"/>
    </row>
    <row r="52" spans="2:62" ht="20.25" customHeight="1" x14ac:dyDescent="0.55000000000000004">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180</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55000000000000004">
      <c r="B53" s="349">
        <f>B51+1</f>
        <v>20</v>
      </c>
      <c r="C53" s="213" t="s">
        <v>213</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225</v>
      </c>
      <c r="AB53" s="104" t="s">
        <v>40</v>
      </c>
      <c r="AC53" s="105"/>
      <c r="AD53" s="103"/>
      <c r="AE53" s="104"/>
      <c r="AF53" s="104" t="s">
        <v>40</v>
      </c>
      <c r="AG53" s="104" t="s">
        <v>40</v>
      </c>
      <c r="AH53" s="104" t="s">
        <v>40</v>
      </c>
      <c r="AI53" s="104" t="s">
        <v>225</v>
      </c>
      <c r="AJ53" s="105"/>
      <c r="AK53" s="103"/>
      <c r="AL53" s="104"/>
      <c r="AM53" s="104" t="s">
        <v>40</v>
      </c>
      <c r="AN53" s="104" t="s">
        <v>40</v>
      </c>
      <c r="AO53" s="104" t="s">
        <v>40</v>
      </c>
      <c r="AP53" s="104" t="s">
        <v>40</v>
      </c>
      <c r="AQ53" s="105"/>
      <c r="AR53" s="103"/>
      <c r="AS53" s="104"/>
      <c r="AT53" s="104" t="s">
        <v>225</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55000000000000004">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180</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55000000000000004">
      <c r="B55" s="349">
        <f>B53+1</f>
        <v>21</v>
      </c>
      <c r="C55" s="213" t="s">
        <v>216</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224</v>
      </c>
      <c r="Y55" s="104"/>
      <c r="Z55" s="104"/>
      <c r="AA55" s="104" t="s">
        <v>224</v>
      </c>
      <c r="AB55" s="104" t="s">
        <v>39</v>
      </c>
      <c r="AC55" s="105" t="s">
        <v>224</v>
      </c>
      <c r="AD55" s="103" t="s">
        <v>39</v>
      </c>
      <c r="AE55" s="104" t="s">
        <v>224</v>
      </c>
      <c r="AF55" s="104"/>
      <c r="AG55" s="104"/>
      <c r="AH55" s="104" t="s">
        <v>224</v>
      </c>
      <c r="AI55" s="104" t="s">
        <v>39</v>
      </c>
      <c r="AJ55" s="105" t="s">
        <v>224</v>
      </c>
      <c r="AK55" s="103" t="s">
        <v>39</v>
      </c>
      <c r="AL55" s="104" t="s">
        <v>224</v>
      </c>
      <c r="AM55" s="104"/>
      <c r="AN55" s="104"/>
      <c r="AO55" s="104" t="s">
        <v>224</v>
      </c>
      <c r="AP55" s="104" t="s">
        <v>39</v>
      </c>
      <c r="AQ55" s="105" t="s">
        <v>224</v>
      </c>
      <c r="AR55" s="103" t="s">
        <v>39</v>
      </c>
      <c r="AS55" s="104" t="s">
        <v>224</v>
      </c>
      <c r="AT55" s="104"/>
      <c r="AU55" s="104"/>
      <c r="AV55" s="104" t="s">
        <v>224</v>
      </c>
      <c r="AW55" s="104" t="s">
        <v>39</v>
      </c>
      <c r="AX55" s="105" t="s">
        <v>224</v>
      </c>
      <c r="AY55" s="103"/>
      <c r="AZ55" s="104"/>
      <c r="BA55" s="106"/>
      <c r="BB55" s="269"/>
      <c r="BC55" s="270"/>
      <c r="BD55" s="271"/>
      <c r="BE55" s="272"/>
      <c r="BF55" s="281"/>
      <c r="BG55" s="282"/>
      <c r="BH55" s="282"/>
      <c r="BI55" s="282"/>
      <c r="BJ55" s="283"/>
    </row>
    <row r="56" spans="2:62" ht="20.25" customHeight="1" x14ac:dyDescent="0.55000000000000004">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180</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55000000000000004">
      <c r="B57" s="349">
        <f>B55+1</f>
        <v>22</v>
      </c>
      <c r="C57" s="213" t="s">
        <v>216</v>
      </c>
      <c r="D57" s="214"/>
      <c r="E57" s="160"/>
      <c r="F57" s="161"/>
      <c r="G57" s="160"/>
      <c r="H57" s="161"/>
      <c r="I57" s="273" t="s">
        <v>88</v>
      </c>
      <c r="J57" s="274"/>
      <c r="K57" s="277" t="s">
        <v>202</v>
      </c>
      <c r="L57" s="278"/>
      <c r="M57" s="278"/>
      <c r="N57" s="214"/>
      <c r="O57" s="305" t="s">
        <v>142</v>
      </c>
      <c r="P57" s="306"/>
      <c r="Q57" s="306"/>
      <c r="R57" s="306"/>
      <c r="S57" s="307"/>
      <c r="T57" s="192" t="s">
        <v>18</v>
      </c>
      <c r="U57" s="116"/>
      <c r="V57" s="117"/>
      <c r="W57" s="103" t="s">
        <v>40</v>
      </c>
      <c r="X57" s="104" t="s">
        <v>40</v>
      </c>
      <c r="Y57" s="104"/>
      <c r="Z57" s="104"/>
      <c r="AA57" s="104" t="s">
        <v>225</v>
      </c>
      <c r="AB57" s="104" t="s">
        <v>40</v>
      </c>
      <c r="AC57" s="105" t="s">
        <v>40</v>
      </c>
      <c r="AD57" s="103" t="s">
        <v>40</v>
      </c>
      <c r="AE57" s="104" t="s">
        <v>40</v>
      </c>
      <c r="AF57" s="104"/>
      <c r="AG57" s="104"/>
      <c r="AH57" s="104" t="s">
        <v>225</v>
      </c>
      <c r="AI57" s="104" t="s">
        <v>40</v>
      </c>
      <c r="AJ57" s="105" t="s">
        <v>40</v>
      </c>
      <c r="AK57" s="103" t="s">
        <v>40</v>
      </c>
      <c r="AL57" s="104" t="s">
        <v>40</v>
      </c>
      <c r="AM57" s="104"/>
      <c r="AN57" s="104"/>
      <c r="AO57" s="104" t="s">
        <v>225</v>
      </c>
      <c r="AP57" s="104" t="s">
        <v>40</v>
      </c>
      <c r="AQ57" s="105" t="s">
        <v>40</v>
      </c>
      <c r="AR57" s="103" t="s">
        <v>40</v>
      </c>
      <c r="AS57" s="104" t="s">
        <v>40</v>
      </c>
      <c r="AT57" s="104"/>
      <c r="AU57" s="104"/>
      <c r="AV57" s="104" t="s">
        <v>225</v>
      </c>
      <c r="AW57" s="104" t="s">
        <v>40</v>
      </c>
      <c r="AX57" s="105" t="s">
        <v>40</v>
      </c>
      <c r="AY57" s="103"/>
      <c r="AZ57" s="104"/>
      <c r="BA57" s="106"/>
      <c r="BB57" s="269"/>
      <c r="BC57" s="270"/>
      <c r="BD57" s="271"/>
      <c r="BE57" s="272"/>
      <c r="BF57" s="281"/>
      <c r="BG57" s="282"/>
      <c r="BH57" s="282"/>
      <c r="BI57" s="282"/>
      <c r="BJ57" s="283"/>
    </row>
    <row r="58" spans="2:62" ht="20.25" customHeight="1" x14ac:dyDescent="0.55000000000000004">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180</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55000000000000004">
      <c r="B59" s="349">
        <f>B57+1</f>
        <v>23</v>
      </c>
      <c r="C59" s="213" t="s">
        <v>216</v>
      </c>
      <c r="D59" s="214"/>
      <c r="E59" s="160"/>
      <c r="F59" s="161"/>
      <c r="G59" s="160"/>
      <c r="H59" s="161"/>
      <c r="I59" s="273" t="s">
        <v>88</v>
      </c>
      <c r="J59" s="274"/>
      <c r="K59" s="277" t="s">
        <v>203</v>
      </c>
      <c r="L59" s="278"/>
      <c r="M59" s="278"/>
      <c r="N59" s="214"/>
      <c r="O59" s="305" t="s">
        <v>143</v>
      </c>
      <c r="P59" s="306"/>
      <c r="Q59" s="306"/>
      <c r="R59" s="306"/>
      <c r="S59" s="307"/>
      <c r="T59" s="192" t="s">
        <v>18</v>
      </c>
      <c r="U59" s="116"/>
      <c r="V59" s="117"/>
      <c r="W59" s="103" t="s">
        <v>41</v>
      </c>
      <c r="X59" s="104" t="s">
        <v>41</v>
      </c>
      <c r="Y59" s="104"/>
      <c r="Z59" s="104"/>
      <c r="AA59" s="104" t="s">
        <v>226</v>
      </c>
      <c r="AB59" s="104" t="s">
        <v>41</v>
      </c>
      <c r="AC59" s="105" t="s">
        <v>41</v>
      </c>
      <c r="AD59" s="103" t="s">
        <v>41</v>
      </c>
      <c r="AE59" s="104" t="s">
        <v>41</v>
      </c>
      <c r="AF59" s="104"/>
      <c r="AG59" s="104"/>
      <c r="AH59" s="104" t="s">
        <v>226</v>
      </c>
      <c r="AI59" s="104" t="s">
        <v>41</v>
      </c>
      <c r="AJ59" s="105" t="s">
        <v>41</v>
      </c>
      <c r="AK59" s="103" t="s">
        <v>41</v>
      </c>
      <c r="AL59" s="104" t="s">
        <v>41</v>
      </c>
      <c r="AM59" s="104"/>
      <c r="AN59" s="104"/>
      <c r="AO59" s="104" t="s">
        <v>226</v>
      </c>
      <c r="AP59" s="104" t="s">
        <v>41</v>
      </c>
      <c r="AQ59" s="105" t="s">
        <v>41</v>
      </c>
      <c r="AR59" s="103" t="s">
        <v>41</v>
      </c>
      <c r="AS59" s="104" t="s">
        <v>41</v>
      </c>
      <c r="AT59" s="104"/>
      <c r="AU59" s="104"/>
      <c r="AV59" s="104" t="s">
        <v>226</v>
      </c>
      <c r="AW59" s="104" t="s">
        <v>41</v>
      </c>
      <c r="AX59" s="105" t="s">
        <v>41</v>
      </c>
      <c r="AY59" s="103"/>
      <c r="AZ59" s="104"/>
      <c r="BA59" s="106"/>
      <c r="BB59" s="269"/>
      <c r="BC59" s="270"/>
      <c r="BD59" s="271"/>
      <c r="BE59" s="272"/>
      <c r="BF59" s="281"/>
      <c r="BG59" s="282"/>
      <c r="BH59" s="282"/>
      <c r="BI59" s="282"/>
      <c r="BJ59" s="283"/>
    </row>
    <row r="60" spans="2:62" ht="20.25" customHeight="1" x14ac:dyDescent="0.55000000000000004">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180</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55000000000000004">
      <c r="B61" s="349">
        <f>B59+1</f>
        <v>24</v>
      </c>
      <c r="C61" s="213" t="s">
        <v>216</v>
      </c>
      <c r="D61" s="214"/>
      <c r="E61" s="160"/>
      <c r="F61" s="161"/>
      <c r="G61" s="160"/>
      <c r="H61" s="161"/>
      <c r="I61" s="273" t="s">
        <v>88</v>
      </c>
      <c r="J61" s="274"/>
      <c r="K61" s="277" t="s">
        <v>203</v>
      </c>
      <c r="L61" s="278"/>
      <c r="M61" s="278"/>
      <c r="N61" s="214"/>
      <c r="O61" s="305" t="s">
        <v>144</v>
      </c>
      <c r="P61" s="306"/>
      <c r="Q61" s="306"/>
      <c r="R61" s="306"/>
      <c r="S61" s="307"/>
      <c r="T61" s="192" t="s">
        <v>18</v>
      </c>
      <c r="U61" s="116"/>
      <c r="V61" s="117"/>
      <c r="W61" s="103" t="s">
        <v>39</v>
      </c>
      <c r="X61" s="104" t="s">
        <v>39</v>
      </c>
      <c r="Y61" s="104" t="s">
        <v>39</v>
      </c>
      <c r="Z61" s="104" t="s">
        <v>224</v>
      </c>
      <c r="AA61" s="104"/>
      <c r="AB61" s="104"/>
      <c r="AC61" s="105" t="s">
        <v>39</v>
      </c>
      <c r="AD61" s="103" t="s">
        <v>39</v>
      </c>
      <c r="AE61" s="104" t="s">
        <v>39</v>
      </c>
      <c r="AF61" s="104" t="s">
        <v>39</v>
      </c>
      <c r="AG61" s="104" t="s">
        <v>224</v>
      </c>
      <c r="AH61" s="104"/>
      <c r="AI61" s="104"/>
      <c r="AJ61" s="105" t="s">
        <v>39</v>
      </c>
      <c r="AK61" s="103" t="s">
        <v>39</v>
      </c>
      <c r="AL61" s="104" t="s">
        <v>39</v>
      </c>
      <c r="AM61" s="104" t="s">
        <v>39</v>
      </c>
      <c r="AN61" s="104" t="s">
        <v>224</v>
      </c>
      <c r="AO61" s="104"/>
      <c r="AP61" s="104"/>
      <c r="AQ61" s="105" t="s">
        <v>39</v>
      </c>
      <c r="AR61" s="103" t="s">
        <v>39</v>
      </c>
      <c r="AS61" s="104" t="s">
        <v>39</v>
      </c>
      <c r="AT61" s="104" t="s">
        <v>39</v>
      </c>
      <c r="AU61" s="104" t="s">
        <v>224</v>
      </c>
      <c r="AV61" s="104"/>
      <c r="AW61" s="104"/>
      <c r="AX61" s="105" t="s">
        <v>39</v>
      </c>
      <c r="AY61" s="103"/>
      <c r="AZ61" s="104"/>
      <c r="BA61" s="106"/>
      <c r="BB61" s="269"/>
      <c r="BC61" s="270"/>
      <c r="BD61" s="271"/>
      <c r="BE61" s="272"/>
      <c r="BF61" s="281"/>
      <c r="BG61" s="282"/>
      <c r="BH61" s="282"/>
      <c r="BI61" s="282"/>
      <c r="BJ61" s="283"/>
    </row>
    <row r="62" spans="2:62" ht="20.25" customHeight="1" x14ac:dyDescent="0.55000000000000004">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180</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55000000000000004">
      <c r="B63" s="349">
        <f>B61+1</f>
        <v>25</v>
      </c>
      <c r="C63" s="213" t="s">
        <v>216</v>
      </c>
      <c r="D63" s="214"/>
      <c r="E63" s="160"/>
      <c r="F63" s="161"/>
      <c r="G63" s="160"/>
      <c r="H63" s="161"/>
      <c r="I63" s="273" t="s">
        <v>88</v>
      </c>
      <c r="J63" s="274"/>
      <c r="K63" s="277" t="s">
        <v>203</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225</v>
      </c>
      <c r="AD63" s="103" t="s">
        <v>225</v>
      </c>
      <c r="AE63" s="104" t="s">
        <v>40</v>
      </c>
      <c r="AF63" s="104" t="s">
        <v>40</v>
      </c>
      <c r="AG63" s="104" t="s">
        <v>40</v>
      </c>
      <c r="AH63" s="104"/>
      <c r="AI63" s="104"/>
      <c r="AJ63" s="105" t="s">
        <v>40</v>
      </c>
      <c r="AK63" s="103" t="s">
        <v>40</v>
      </c>
      <c r="AL63" s="104" t="s">
        <v>225</v>
      </c>
      <c r="AM63" s="104" t="s">
        <v>40</v>
      </c>
      <c r="AN63" s="104" t="s">
        <v>40</v>
      </c>
      <c r="AO63" s="104"/>
      <c r="AP63" s="104"/>
      <c r="AQ63" s="105" t="s">
        <v>225</v>
      </c>
      <c r="AR63" s="103" t="s">
        <v>40</v>
      </c>
      <c r="AS63" s="104" t="s">
        <v>225</v>
      </c>
      <c r="AT63" s="104" t="s">
        <v>225</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55000000000000004">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180</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55000000000000004">
      <c r="B65" s="349">
        <f>B63+1</f>
        <v>26</v>
      </c>
      <c r="C65" s="213" t="s">
        <v>216</v>
      </c>
      <c r="D65" s="214"/>
      <c r="E65" s="160"/>
      <c r="F65" s="161"/>
      <c r="G65" s="160"/>
      <c r="H65" s="161"/>
      <c r="I65" s="273" t="s">
        <v>88</v>
      </c>
      <c r="J65" s="274"/>
      <c r="K65" s="277" t="s">
        <v>203</v>
      </c>
      <c r="L65" s="278"/>
      <c r="M65" s="278"/>
      <c r="N65" s="214"/>
      <c r="O65" s="305" t="s">
        <v>146</v>
      </c>
      <c r="P65" s="306"/>
      <c r="Q65" s="306"/>
      <c r="R65" s="306"/>
      <c r="S65" s="307"/>
      <c r="T65" s="192" t="s">
        <v>18</v>
      </c>
      <c r="U65" s="116"/>
      <c r="V65" s="117"/>
      <c r="W65" s="103" t="s">
        <v>41</v>
      </c>
      <c r="X65" s="104" t="s">
        <v>41</v>
      </c>
      <c r="Y65" s="104" t="s">
        <v>41</v>
      </c>
      <c r="Z65" s="104" t="s">
        <v>226</v>
      </c>
      <c r="AA65" s="104"/>
      <c r="AB65" s="104"/>
      <c r="AC65" s="105" t="s">
        <v>41</v>
      </c>
      <c r="AD65" s="103" t="s">
        <v>41</v>
      </c>
      <c r="AE65" s="104" t="s">
        <v>41</v>
      </c>
      <c r="AF65" s="104" t="s">
        <v>41</v>
      </c>
      <c r="AG65" s="104" t="s">
        <v>226</v>
      </c>
      <c r="AH65" s="104"/>
      <c r="AI65" s="104"/>
      <c r="AJ65" s="105" t="s">
        <v>41</v>
      </c>
      <c r="AK65" s="103" t="s">
        <v>41</v>
      </c>
      <c r="AL65" s="104" t="s">
        <v>41</v>
      </c>
      <c r="AM65" s="104" t="s">
        <v>41</v>
      </c>
      <c r="AN65" s="104" t="s">
        <v>226</v>
      </c>
      <c r="AO65" s="104"/>
      <c r="AP65" s="104"/>
      <c r="AQ65" s="105" t="s">
        <v>41</v>
      </c>
      <c r="AR65" s="103" t="s">
        <v>41</v>
      </c>
      <c r="AS65" s="104" t="s">
        <v>41</v>
      </c>
      <c r="AT65" s="104" t="s">
        <v>41</v>
      </c>
      <c r="AU65" s="104" t="s">
        <v>226</v>
      </c>
      <c r="AV65" s="104"/>
      <c r="AW65" s="104"/>
      <c r="AX65" s="105" t="s">
        <v>41</v>
      </c>
      <c r="AY65" s="103"/>
      <c r="AZ65" s="104"/>
      <c r="BA65" s="106"/>
      <c r="BB65" s="269"/>
      <c r="BC65" s="270"/>
      <c r="BD65" s="271"/>
      <c r="BE65" s="272"/>
      <c r="BF65" s="281"/>
      <c r="BG65" s="282"/>
      <c r="BH65" s="282"/>
      <c r="BI65" s="282"/>
      <c r="BJ65" s="283"/>
    </row>
    <row r="66" spans="2:62" ht="20.25" customHeight="1" x14ac:dyDescent="0.55000000000000004">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180</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55000000000000004">
      <c r="B67" s="349">
        <f>B65+1</f>
        <v>27</v>
      </c>
      <c r="C67" s="213" t="s">
        <v>198</v>
      </c>
      <c r="D67" s="214"/>
      <c r="E67" s="160"/>
      <c r="F67" s="161"/>
      <c r="G67" s="160"/>
      <c r="H67" s="161"/>
      <c r="I67" s="273" t="s">
        <v>88</v>
      </c>
      <c r="J67" s="274"/>
      <c r="K67" s="277" t="s">
        <v>198</v>
      </c>
      <c r="L67" s="278"/>
      <c r="M67" s="278"/>
      <c r="N67" s="214"/>
      <c r="O67" s="305" t="s">
        <v>147</v>
      </c>
      <c r="P67" s="306"/>
      <c r="Q67" s="306"/>
      <c r="R67" s="306"/>
      <c r="S67" s="307"/>
      <c r="T67" s="192" t="s">
        <v>18</v>
      </c>
      <c r="U67" s="116"/>
      <c r="V67" s="117"/>
      <c r="W67" s="103" t="s">
        <v>38</v>
      </c>
      <c r="X67" s="104"/>
      <c r="Y67" s="104"/>
      <c r="Z67" s="104" t="s">
        <v>223</v>
      </c>
      <c r="AA67" s="104" t="s">
        <v>38</v>
      </c>
      <c r="AB67" s="104" t="s">
        <v>223</v>
      </c>
      <c r="AC67" s="105" t="s">
        <v>38</v>
      </c>
      <c r="AD67" s="103" t="s">
        <v>38</v>
      </c>
      <c r="AE67" s="104"/>
      <c r="AF67" s="104"/>
      <c r="AG67" s="104" t="s">
        <v>179</v>
      </c>
      <c r="AH67" s="104" t="s">
        <v>179</v>
      </c>
      <c r="AI67" s="104" t="s">
        <v>223</v>
      </c>
      <c r="AJ67" s="105" t="s">
        <v>38</v>
      </c>
      <c r="AK67" s="103" t="s">
        <v>38</v>
      </c>
      <c r="AL67" s="104"/>
      <c r="AM67" s="104"/>
      <c r="AN67" s="104" t="s">
        <v>223</v>
      </c>
      <c r="AO67" s="104" t="s">
        <v>38</v>
      </c>
      <c r="AP67" s="104" t="s">
        <v>38</v>
      </c>
      <c r="AQ67" s="105" t="s">
        <v>223</v>
      </c>
      <c r="AR67" s="103" t="s">
        <v>223</v>
      </c>
      <c r="AS67" s="104"/>
      <c r="AT67" s="104"/>
      <c r="AU67" s="104" t="s">
        <v>179</v>
      </c>
      <c r="AV67" s="104" t="s">
        <v>38</v>
      </c>
      <c r="AW67" s="104" t="s">
        <v>38</v>
      </c>
      <c r="AX67" s="105" t="s">
        <v>223</v>
      </c>
      <c r="AY67" s="103"/>
      <c r="AZ67" s="104"/>
      <c r="BA67" s="106"/>
      <c r="BB67" s="269"/>
      <c r="BC67" s="270"/>
      <c r="BD67" s="271"/>
      <c r="BE67" s="272"/>
      <c r="BF67" s="281"/>
      <c r="BG67" s="282"/>
      <c r="BH67" s="282"/>
      <c r="BI67" s="282"/>
      <c r="BJ67" s="283"/>
    </row>
    <row r="68" spans="2:62" ht="20.25" customHeight="1" x14ac:dyDescent="0.55000000000000004">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180</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55000000000000004">
      <c r="B69" s="349">
        <f>B67+1</f>
        <v>28</v>
      </c>
      <c r="C69" s="213" t="s">
        <v>199</v>
      </c>
      <c r="D69" s="214"/>
      <c r="E69" s="160"/>
      <c r="F69" s="161"/>
      <c r="G69" s="160"/>
      <c r="H69" s="161"/>
      <c r="I69" s="273" t="s">
        <v>88</v>
      </c>
      <c r="J69" s="274"/>
      <c r="K69" s="277" t="s">
        <v>199</v>
      </c>
      <c r="L69" s="278"/>
      <c r="M69" s="278"/>
      <c r="N69" s="214"/>
      <c r="O69" s="305" t="s">
        <v>148</v>
      </c>
      <c r="P69" s="306"/>
      <c r="Q69" s="306"/>
      <c r="R69" s="306"/>
      <c r="S69" s="307"/>
      <c r="T69" s="192" t="s">
        <v>18</v>
      </c>
      <c r="U69" s="116"/>
      <c r="V69" s="117"/>
      <c r="W69" s="103" t="s">
        <v>223</v>
      </c>
      <c r="X69" s="104" t="s">
        <v>38</v>
      </c>
      <c r="Y69" s="104" t="s">
        <v>38</v>
      </c>
      <c r="Z69" s="104" t="s">
        <v>179</v>
      </c>
      <c r="AA69" s="104"/>
      <c r="AB69" s="104"/>
      <c r="AC69" s="105" t="s">
        <v>223</v>
      </c>
      <c r="AD69" s="103" t="s">
        <v>38</v>
      </c>
      <c r="AE69" s="104" t="s">
        <v>38</v>
      </c>
      <c r="AF69" s="104" t="s">
        <v>38</v>
      </c>
      <c r="AG69" s="104" t="s">
        <v>223</v>
      </c>
      <c r="AH69" s="104"/>
      <c r="AI69" s="104"/>
      <c r="AJ69" s="105" t="s">
        <v>223</v>
      </c>
      <c r="AK69" s="103" t="s">
        <v>223</v>
      </c>
      <c r="AL69" s="104" t="s">
        <v>38</v>
      </c>
      <c r="AM69" s="104" t="s">
        <v>38</v>
      </c>
      <c r="AN69" s="104" t="s">
        <v>38</v>
      </c>
      <c r="AO69" s="104"/>
      <c r="AP69" s="104"/>
      <c r="AQ69" s="105" t="s">
        <v>38</v>
      </c>
      <c r="AR69" s="103" t="s">
        <v>38</v>
      </c>
      <c r="AS69" s="104" t="s">
        <v>223</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55000000000000004">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180</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55000000000000004">
      <c r="B71" s="349">
        <f>B69+1</f>
        <v>29</v>
      </c>
      <c r="C71" s="213" t="s">
        <v>200</v>
      </c>
      <c r="D71" s="214"/>
      <c r="E71" s="160"/>
      <c r="F71" s="161"/>
      <c r="G71" s="160"/>
      <c r="H71" s="161"/>
      <c r="I71" s="273" t="s">
        <v>88</v>
      </c>
      <c r="J71" s="274"/>
      <c r="K71" s="277" t="s">
        <v>200</v>
      </c>
      <c r="L71" s="278"/>
      <c r="M71" s="278"/>
      <c r="N71" s="214"/>
      <c r="O71" s="305" t="s">
        <v>149</v>
      </c>
      <c r="P71" s="306"/>
      <c r="Q71" s="306"/>
      <c r="R71" s="306"/>
      <c r="S71" s="307"/>
      <c r="T71" s="192" t="s">
        <v>18</v>
      </c>
      <c r="U71" s="116"/>
      <c r="V71" s="117"/>
      <c r="W71" s="103"/>
      <c r="X71" s="104" t="s">
        <v>223</v>
      </c>
      <c r="Y71" s="104" t="s">
        <v>223</v>
      </c>
      <c r="Z71" s="104"/>
      <c r="AA71" s="104" t="s">
        <v>223</v>
      </c>
      <c r="AB71" s="104" t="s">
        <v>38</v>
      </c>
      <c r="AC71" s="105" t="s">
        <v>38</v>
      </c>
      <c r="AD71" s="103"/>
      <c r="AE71" s="104" t="s">
        <v>38</v>
      </c>
      <c r="AF71" s="104" t="s">
        <v>223</v>
      </c>
      <c r="AG71" s="104"/>
      <c r="AH71" s="104" t="s">
        <v>38</v>
      </c>
      <c r="AI71" s="104" t="s">
        <v>179</v>
      </c>
      <c r="AJ71" s="105" t="s">
        <v>179</v>
      </c>
      <c r="AK71" s="103"/>
      <c r="AL71" s="104" t="s">
        <v>223</v>
      </c>
      <c r="AM71" s="104" t="s">
        <v>38</v>
      </c>
      <c r="AN71" s="104"/>
      <c r="AO71" s="104" t="s">
        <v>38</v>
      </c>
      <c r="AP71" s="104" t="s">
        <v>223</v>
      </c>
      <c r="AQ71" s="105" t="s">
        <v>179</v>
      </c>
      <c r="AR71" s="103"/>
      <c r="AS71" s="104" t="s">
        <v>38</v>
      </c>
      <c r="AT71" s="104" t="s">
        <v>223</v>
      </c>
      <c r="AU71" s="104"/>
      <c r="AV71" s="104" t="s">
        <v>223</v>
      </c>
      <c r="AW71" s="104" t="s">
        <v>38</v>
      </c>
      <c r="AX71" s="105" t="s">
        <v>223</v>
      </c>
      <c r="AY71" s="103"/>
      <c r="AZ71" s="104"/>
      <c r="BA71" s="106"/>
      <c r="BB71" s="269"/>
      <c r="BC71" s="270"/>
      <c r="BD71" s="271"/>
      <c r="BE71" s="272"/>
      <c r="BF71" s="281"/>
      <c r="BG71" s="282"/>
      <c r="BH71" s="282"/>
      <c r="BI71" s="282"/>
      <c r="BJ71" s="283"/>
    </row>
    <row r="72" spans="2:62" ht="20.25" customHeight="1" x14ac:dyDescent="0.55000000000000004">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180</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55000000000000004">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6">
      <c r="B74" s="351"/>
      <c r="C74" s="215"/>
      <c r="D74" s="216"/>
      <c r="E74" s="187"/>
      <c r="F74" s="188">
        <f>C74</f>
        <v>0</v>
      </c>
      <c r="G74" s="187"/>
      <c r="H74" s="188">
        <f>I74</f>
        <v>0</v>
      </c>
      <c r="I74" s="301"/>
      <c r="J74" s="302"/>
      <c r="K74" s="303"/>
      <c r="L74" s="304"/>
      <c r="M74" s="304"/>
      <c r="N74" s="216"/>
      <c r="O74" s="308"/>
      <c r="P74" s="309"/>
      <c r="Q74" s="309"/>
      <c r="R74" s="309"/>
      <c r="S74" s="310"/>
      <c r="T74" s="189" t="s">
        <v>180</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550000000000000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55000000000000004">
      <c r="B76" s="48"/>
      <c r="C76" s="68"/>
      <c r="D76" s="68"/>
      <c r="E76" s="68"/>
      <c r="F76" s="68"/>
      <c r="G76" s="68"/>
      <c r="H76" s="68"/>
      <c r="I76" s="122"/>
      <c r="J76" s="123" t="s">
        <v>242</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550000000000000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55000000000000004">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55000000000000004">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55000000000000004">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55000000000000004">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55000000000000004">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55000000000000004">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55000000000000004">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550000000000000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55000000000000004">
      <c r="B86" s="48"/>
      <c r="C86" s="68"/>
      <c r="D86" s="68"/>
      <c r="E86" s="68"/>
      <c r="F86" s="68"/>
      <c r="G86" s="68"/>
      <c r="H86" s="68"/>
      <c r="I86" s="122"/>
      <c r="J86" s="122"/>
      <c r="K86" s="124" t="s">
        <v>112</v>
      </c>
      <c r="L86" s="123"/>
      <c r="M86" s="123"/>
      <c r="N86" s="123"/>
      <c r="O86" s="123"/>
      <c r="P86" s="123"/>
      <c r="Q86" s="157" t="s">
        <v>177</v>
      </c>
      <c r="R86" s="207" t="s">
        <v>178</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550000000000000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550000000000000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55000000000000004">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550000000000000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55000000000000004">
      <c r="I91" s="2"/>
      <c r="J91" s="2"/>
      <c r="K91" s="123" t="s">
        <v>153</v>
      </c>
      <c r="L91" s="123"/>
      <c r="M91" s="123"/>
      <c r="N91" s="123"/>
      <c r="O91" s="123"/>
      <c r="P91" s="123"/>
      <c r="Q91" s="123"/>
      <c r="R91" s="123"/>
      <c r="S91" s="123"/>
      <c r="T91" s="124"/>
      <c r="U91" s="123"/>
      <c r="V91" s="123"/>
      <c r="W91" s="123"/>
      <c r="X91" s="123"/>
      <c r="Y91" s="2"/>
      <c r="Z91" s="2"/>
    </row>
    <row r="92" spans="2:46" ht="20.25" customHeight="1" x14ac:dyDescent="0.55000000000000004">
      <c r="I92" s="2"/>
      <c r="J92" s="2"/>
      <c r="K92" s="123" t="s">
        <v>107</v>
      </c>
      <c r="L92" s="123"/>
      <c r="M92" s="123"/>
      <c r="N92" s="123"/>
      <c r="O92" s="123"/>
      <c r="P92" s="123"/>
      <c r="Q92" s="123"/>
      <c r="R92" s="123"/>
      <c r="S92" s="123"/>
      <c r="T92" s="124"/>
      <c r="U92" s="321"/>
      <c r="V92" s="321"/>
      <c r="W92" s="321"/>
      <c r="X92" s="321"/>
      <c r="Y92" s="2"/>
      <c r="Z92" s="2"/>
    </row>
    <row r="93" spans="2:46" ht="20.25" customHeight="1" x14ac:dyDescent="0.55000000000000004">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55000000000000004">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55000000000000004"/>
    <row r="96" spans="2:4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03" ht="20.25" customHeight="1" x14ac:dyDescent="0.55000000000000004"/>
    <row r="104" ht="20.25" customHeight="1" x14ac:dyDescent="0.55000000000000004"/>
    <row r="105" ht="20.25" customHeight="1" x14ac:dyDescent="0.55000000000000004"/>
    <row r="106" ht="20.25" customHeight="1" x14ac:dyDescent="0.55000000000000004"/>
    <row r="107" ht="20.25" customHeight="1" x14ac:dyDescent="0.55000000000000004"/>
    <row r="108" ht="20.25" customHeight="1" x14ac:dyDescent="0.55000000000000004"/>
    <row r="109" ht="20.25" customHeight="1" x14ac:dyDescent="0.55000000000000004"/>
    <row r="110" ht="20.25" customHeight="1" x14ac:dyDescent="0.55000000000000004"/>
    <row r="111" ht="20.25" customHeight="1" x14ac:dyDescent="0.55000000000000004"/>
    <row r="112" ht="20.25" customHeight="1" x14ac:dyDescent="0.55000000000000004"/>
    <row r="113" ht="20.25" customHeight="1" x14ac:dyDescent="0.55000000000000004"/>
    <row r="114" ht="20.25" customHeight="1" x14ac:dyDescent="0.55000000000000004"/>
    <row r="134" spans="1:59" x14ac:dyDescent="0.55000000000000004">
      <c r="AQ134" s="13"/>
      <c r="AR134" s="13"/>
      <c r="AS134" s="13"/>
      <c r="AT134" s="13"/>
      <c r="AU134" s="13"/>
      <c r="AV134" s="13"/>
    </row>
    <row r="135" spans="1:59" x14ac:dyDescent="0.55000000000000004">
      <c r="AQ135" s="13"/>
      <c r="AR135" s="13"/>
      <c r="AS135" s="13"/>
      <c r="AT135" s="13"/>
      <c r="AU135" s="13"/>
      <c r="AV135" s="13"/>
    </row>
    <row r="137" spans="1:59" x14ac:dyDescent="0.55000000000000004">
      <c r="AW137" s="13"/>
      <c r="AX137" s="13"/>
      <c r="AY137" s="13"/>
      <c r="AZ137" s="10"/>
      <c r="BA137" s="10"/>
      <c r="BB137" s="10"/>
      <c r="BC137" s="10"/>
      <c r="BD137" s="10"/>
      <c r="BE137" s="10"/>
    </row>
    <row r="138" spans="1:59" x14ac:dyDescent="0.55000000000000004">
      <c r="AW138" s="13"/>
      <c r="AX138" s="13"/>
      <c r="AY138" s="13"/>
      <c r="AZ138" s="10"/>
      <c r="BA138" s="10"/>
      <c r="BB138" s="10"/>
      <c r="BC138" s="10"/>
      <c r="BD138" s="10"/>
      <c r="BE138" s="10"/>
    </row>
    <row r="141" spans="1:59" x14ac:dyDescent="0.550000000000000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550000000000000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55000000000000004">
      <c r="A143" s="11"/>
      <c r="B143" s="11"/>
      <c r="C143" s="14"/>
      <c r="D143" s="14"/>
      <c r="E143" s="14"/>
      <c r="F143" s="14"/>
      <c r="G143" s="14"/>
      <c r="H143" s="14"/>
      <c r="I143" s="14"/>
      <c r="J143" s="14"/>
      <c r="K143" s="12"/>
      <c r="L143" s="12"/>
      <c r="M143" s="11"/>
      <c r="N143" s="11"/>
      <c r="O143" s="11"/>
      <c r="P143" s="11"/>
      <c r="Q143" s="11"/>
      <c r="R143" s="11"/>
    </row>
    <row r="144" spans="1:59" x14ac:dyDescent="0.55000000000000004">
      <c r="A144" s="11"/>
      <c r="B144" s="11"/>
      <c r="C144" s="14"/>
      <c r="D144" s="14"/>
      <c r="E144" s="14"/>
      <c r="F144" s="14"/>
      <c r="G144" s="14"/>
      <c r="H144" s="14"/>
      <c r="I144" s="14"/>
      <c r="J144" s="14"/>
      <c r="K144" s="12"/>
      <c r="L144" s="12"/>
      <c r="M144" s="11"/>
      <c r="N144" s="11"/>
      <c r="O144" s="11"/>
      <c r="P144" s="11"/>
      <c r="Q144" s="11"/>
      <c r="R144" s="11"/>
    </row>
    <row r="145" spans="3:10" x14ac:dyDescent="0.55000000000000004">
      <c r="C145" s="3"/>
      <c r="D145" s="3"/>
      <c r="E145" s="3"/>
      <c r="F145" s="3"/>
      <c r="G145" s="3"/>
      <c r="H145" s="3"/>
      <c r="I145" s="3"/>
      <c r="J145" s="3"/>
    </row>
    <row r="146" spans="3:10" x14ac:dyDescent="0.55000000000000004">
      <c r="C146" s="3"/>
      <c r="D146" s="3"/>
      <c r="E146" s="3"/>
      <c r="F146" s="3"/>
      <c r="G146" s="3"/>
      <c r="H146" s="3"/>
      <c r="I146" s="3"/>
      <c r="J146" s="3"/>
    </row>
    <row r="147" spans="3:10" x14ac:dyDescent="0.55000000000000004">
      <c r="C147" s="3"/>
      <c r="D147" s="3"/>
      <c r="E147" s="3"/>
      <c r="F147" s="3"/>
      <c r="G147" s="3"/>
      <c r="H147" s="3"/>
      <c r="I147" s="3"/>
      <c r="J147" s="3"/>
    </row>
    <row r="148" spans="3:10" x14ac:dyDescent="0.55000000000000004">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K89:N89">
    <cfRule type="expression" dxfId="143" priority="38">
      <formula>INDIRECT(ADDRESS(ROW(),COLUMN()))=TRUNC(INDIRECT(ADDRESS(ROW(),COLUMN())))</formula>
    </cfRule>
  </conditionalFormatting>
  <conditionalFormatting sqref="M80:X84">
    <cfRule type="expression" dxfId="142" priority="40">
      <formula>INDIRECT(ADDRESS(ROW(),COLUMN()))=TRUNC(INDIRECT(ADDRESS(ROW(),COLUMN())))</formula>
    </cfRule>
  </conditionalFormatting>
  <conditionalFormatting sqref="W78:X78 Z78 W87:Z87">
    <cfRule type="expression" dxfId="141" priority="149">
      <formula>OR(#REF!=$B76,#REF!=$B76)</formula>
    </cfRule>
  </conditionalFormatting>
  <conditionalFormatting sqref="W88:Z88">
    <cfRule type="expression" dxfId="140" priority="147">
      <formula>OR(#REF!=$B75,#REF!=$B75)</formula>
    </cfRule>
  </conditionalFormatting>
  <conditionalFormatting sqref="W16:BE16">
    <cfRule type="expression" dxfId="139" priority="77">
      <formula>INDIRECT(ADDRESS(ROW(),COLUMN()))=TRUNC(INDIRECT(ADDRESS(ROW(),COLUMN())))</formula>
    </cfRule>
  </conditionalFormatting>
  <conditionalFormatting sqref="W18:BE18">
    <cfRule type="expression" dxfId="138" priority="29">
      <formula>INDIRECT(ADDRESS(ROW(),COLUMN()))=TRUNC(INDIRECT(ADDRESS(ROW(),COLUMN())))</formula>
    </cfRule>
  </conditionalFormatting>
  <conditionalFormatting sqref="W20:BE20">
    <cfRule type="expression" dxfId="137" priority="28">
      <formula>INDIRECT(ADDRESS(ROW(),COLUMN()))=TRUNC(INDIRECT(ADDRESS(ROW(),COLUMN())))</formula>
    </cfRule>
  </conditionalFormatting>
  <conditionalFormatting sqref="W22:BE22">
    <cfRule type="expression" dxfId="136" priority="27">
      <formula>INDIRECT(ADDRESS(ROW(),COLUMN()))=TRUNC(INDIRECT(ADDRESS(ROW(),COLUMN())))</formula>
    </cfRule>
  </conditionalFormatting>
  <conditionalFormatting sqref="W24:BE24">
    <cfRule type="expression" dxfId="135" priority="26">
      <formula>INDIRECT(ADDRESS(ROW(),COLUMN()))=TRUNC(INDIRECT(ADDRESS(ROW(),COLUMN())))</formula>
    </cfRule>
  </conditionalFormatting>
  <conditionalFormatting sqref="W26:BE26">
    <cfRule type="expression" dxfId="134" priority="25">
      <formula>INDIRECT(ADDRESS(ROW(),COLUMN()))=TRUNC(INDIRECT(ADDRESS(ROW(),COLUMN())))</formula>
    </cfRule>
  </conditionalFormatting>
  <conditionalFormatting sqref="W28:BE28">
    <cfRule type="expression" dxfId="133" priority="24">
      <formula>INDIRECT(ADDRESS(ROW(),COLUMN()))=TRUNC(INDIRECT(ADDRESS(ROW(),COLUMN())))</formula>
    </cfRule>
  </conditionalFormatting>
  <conditionalFormatting sqref="W30:BE30">
    <cfRule type="expression" dxfId="132" priority="23">
      <formula>INDIRECT(ADDRESS(ROW(),COLUMN()))=TRUNC(INDIRECT(ADDRESS(ROW(),COLUMN())))</formula>
    </cfRule>
  </conditionalFormatting>
  <conditionalFormatting sqref="W32:BE32">
    <cfRule type="expression" dxfId="131" priority="22">
      <formula>INDIRECT(ADDRESS(ROW(),COLUMN()))=TRUNC(INDIRECT(ADDRESS(ROW(),COLUMN())))</formula>
    </cfRule>
  </conditionalFormatting>
  <conditionalFormatting sqref="W34:BE34">
    <cfRule type="expression" dxfId="130" priority="21">
      <formula>INDIRECT(ADDRESS(ROW(),COLUMN()))=TRUNC(INDIRECT(ADDRESS(ROW(),COLUMN())))</formula>
    </cfRule>
  </conditionalFormatting>
  <conditionalFormatting sqref="W36:BE36">
    <cfRule type="expression" dxfId="129" priority="20">
      <formula>INDIRECT(ADDRESS(ROW(),COLUMN()))=TRUNC(INDIRECT(ADDRESS(ROW(),COLUMN())))</formula>
    </cfRule>
  </conditionalFormatting>
  <conditionalFormatting sqref="W38:BE38">
    <cfRule type="expression" dxfId="128" priority="19">
      <formula>INDIRECT(ADDRESS(ROW(),COLUMN()))=TRUNC(INDIRECT(ADDRESS(ROW(),COLUMN())))</formula>
    </cfRule>
  </conditionalFormatting>
  <conditionalFormatting sqref="W40:BE40">
    <cfRule type="expression" dxfId="127" priority="18">
      <formula>INDIRECT(ADDRESS(ROW(),COLUMN()))=TRUNC(INDIRECT(ADDRESS(ROW(),COLUMN())))</formula>
    </cfRule>
  </conditionalFormatting>
  <conditionalFormatting sqref="W42:BE42">
    <cfRule type="expression" dxfId="126" priority="17">
      <formula>INDIRECT(ADDRESS(ROW(),COLUMN()))=TRUNC(INDIRECT(ADDRESS(ROW(),COLUMN())))</formula>
    </cfRule>
  </conditionalFormatting>
  <conditionalFormatting sqref="W44:BE44">
    <cfRule type="expression" dxfId="125" priority="16">
      <formula>INDIRECT(ADDRESS(ROW(),COLUMN()))=TRUNC(INDIRECT(ADDRESS(ROW(),COLUMN())))</formula>
    </cfRule>
  </conditionalFormatting>
  <conditionalFormatting sqref="W46:BE46">
    <cfRule type="expression" dxfId="124" priority="15">
      <formula>INDIRECT(ADDRESS(ROW(),COLUMN()))=TRUNC(INDIRECT(ADDRESS(ROW(),COLUMN())))</formula>
    </cfRule>
  </conditionalFormatting>
  <conditionalFormatting sqref="W48:BE48">
    <cfRule type="expression" dxfId="123" priority="14">
      <formula>INDIRECT(ADDRESS(ROW(),COLUMN()))=TRUNC(INDIRECT(ADDRESS(ROW(),COLUMN())))</formula>
    </cfRule>
  </conditionalFormatting>
  <conditionalFormatting sqref="W50:BE50">
    <cfRule type="expression" dxfId="122" priority="13">
      <formula>INDIRECT(ADDRESS(ROW(),COLUMN()))=TRUNC(INDIRECT(ADDRESS(ROW(),COLUMN())))</formula>
    </cfRule>
  </conditionalFormatting>
  <conditionalFormatting sqref="W52:BE52">
    <cfRule type="expression" dxfId="121" priority="12">
      <formula>INDIRECT(ADDRESS(ROW(),COLUMN()))=TRUNC(INDIRECT(ADDRESS(ROW(),COLUMN())))</formula>
    </cfRule>
  </conditionalFormatting>
  <conditionalFormatting sqref="W54:BE54">
    <cfRule type="expression" dxfId="120" priority="11">
      <formula>INDIRECT(ADDRESS(ROW(),COLUMN()))=TRUNC(INDIRECT(ADDRESS(ROW(),COLUMN())))</formula>
    </cfRule>
  </conditionalFormatting>
  <conditionalFormatting sqref="W56:BE56">
    <cfRule type="expression" dxfId="119" priority="10">
      <formula>INDIRECT(ADDRESS(ROW(),COLUMN()))=TRUNC(INDIRECT(ADDRESS(ROW(),COLUMN())))</formula>
    </cfRule>
  </conditionalFormatting>
  <conditionalFormatting sqref="W58:BE58">
    <cfRule type="expression" dxfId="118" priority="9">
      <formula>INDIRECT(ADDRESS(ROW(),COLUMN()))=TRUNC(INDIRECT(ADDRESS(ROW(),COLUMN())))</formula>
    </cfRule>
  </conditionalFormatting>
  <conditionalFormatting sqref="W60:BE60">
    <cfRule type="expression" dxfId="117" priority="8">
      <formula>INDIRECT(ADDRESS(ROW(),COLUMN()))=TRUNC(INDIRECT(ADDRESS(ROW(),COLUMN())))</formula>
    </cfRule>
  </conditionalFormatting>
  <conditionalFormatting sqref="W62:BE62">
    <cfRule type="expression" dxfId="116" priority="7">
      <formula>INDIRECT(ADDRESS(ROW(),COLUMN()))=TRUNC(INDIRECT(ADDRESS(ROW(),COLUMN())))</formula>
    </cfRule>
  </conditionalFormatting>
  <conditionalFormatting sqref="W64:BE64">
    <cfRule type="expression" dxfId="115" priority="6">
      <formula>INDIRECT(ADDRESS(ROW(),COLUMN()))=TRUNC(INDIRECT(ADDRESS(ROW(),COLUMN())))</formula>
    </cfRule>
  </conditionalFormatting>
  <conditionalFormatting sqref="W66:BE66">
    <cfRule type="expression" dxfId="114" priority="5">
      <formula>INDIRECT(ADDRESS(ROW(),COLUMN()))=TRUNC(INDIRECT(ADDRESS(ROW(),COLUMN())))</formula>
    </cfRule>
  </conditionalFormatting>
  <conditionalFormatting sqref="W68:BE68">
    <cfRule type="expression" dxfId="113" priority="4">
      <formula>INDIRECT(ADDRESS(ROW(),COLUMN()))=TRUNC(INDIRECT(ADDRESS(ROW(),COLUMN())))</formula>
    </cfRule>
  </conditionalFormatting>
  <conditionalFormatting sqref="W70:BE70">
    <cfRule type="expression" dxfId="112" priority="3">
      <formula>INDIRECT(ADDRESS(ROW(),COLUMN()))=TRUNC(INDIRECT(ADDRESS(ROW(),COLUMN())))</formula>
    </cfRule>
  </conditionalFormatting>
  <conditionalFormatting sqref="W72:BE72">
    <cfRule type="expression" dxfId="111" priority="2">
      <formula>INDIRECT(ADDRESS(ROW(),COLUMN()))=TRUNC(INDIRECT(ADDRESS(ROW(),COLUMN())))</formula>
    </cfRule>
  </conditionalFormatting>
  <conditionalFormatting sqref="W74:BE74">
    <cfRule type="expression" dxfId="110" priority="1">
      <formula>INDIRECT(ADDRESS(ROW(),COLUMN()))=TRUNC(INDIRECT(ADDRESS(ROW(),COLUMN())))</formula>
    </cfRule>
  </conditionalFormatting>
  <conditionalFormatting sqref="AA80:AF80">
    <cfRule type="expression" dxfId="109" priority="247">
      <formula>OR(#REF!=$B85,#REF!=$B85)</formula>
    </cfRule>
  </conditionalFormatting>
  <conditionalFormatting sqref="AA81:AF81">
    <cfRule type="expression" dxfId="108" priority="245">
      <formula>OR(#REF!=$B75,#REF!=$B75)</formula>
    </cfRule>
  </conditionalFormatting>
  <conditionalFormatting sqref="AG83:AK83">
    <cfRule type="expression" dxfId="107" priority="243">
      <formula>OR(#REF!=$B85,#REF!=$B85)</formula>
    </cfRule>
  </conditionalFormatting>
  <conditionalFormatting sqref="AG84:AK84">
    <cfRule type="expression" dxfId="106" priority="241">
      <formula>OR(#REF!=$B75,#REF!=$B75)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1"/>
    <pageSetUpPr fitToPage="1"/>
  </sheetPr>
  <dimension ref="B1:N52"/>
  <sheetViews>
    <sheetView zoomScaleNormal="100" workbookViewId="0"/>
  </sheetViews>
  <sheetFormatPr defaultColWidth="9" defaultRowHeight="26.5" x14ac:dyDescent="0.55000000000000004"/>
  <cols>
    <col min="1" max="1" width="1.58203125" style="83" customWidth="1"/>
    <col min="2" max="2" width="5.58203125" style="82" customWidth="1"/>
    <col min="3" max="3" width="10.58203125" style="82" customWidth="1"/>
    <col min="4" max="4" width="10.58203125" style="82" hidden="1" customWidth="1"/>
    <col min="5" max="5" width="3.4140625" style="82" bestFit="1" customWidth="1"/>
    <col min="6" max="6" width="15.58203125" style="83" customWidth="1"/>
    <col min="7" max="7" width="3.4140625" style="83" bestFit="1" customWidth="1"/>
    <col min="8" max="8" width="15.58203125" style="83" customWidth="1"/>
    <col min="9" max="9" width="3.4140625" style="83" bestFit="1" customWidth="1"/>
    <col min="10" max="10" width="15.58203125" style="82" customWidth="1"/>
    <col min="11" max="11" width="3.4140625" style="83" bestFit="1" customWidth="1"/>
    <col min="12" max="12" width="15.58203125" style="83" customWidth="1"/>
    <col min="13" max="13" width="3.4140625" style="83" customWidth="1"/>
    <col min="14" max="14" width="50.58203125" style="83" customWidth="1"/>
    <col min="15" max="16384" width="9" style="83"/>
  </cols>
  <sheetData>
    <row r="1" spans="2:14" x14ac:dyDescent="0.55000000000000004">
      <c r="B1" s="81" t="s">
        <v>32</v>
      </c>
    </row>
    <row r="2" spans="2:14" x14ac:dyDescent="0.55000000000000004">
      <c r="B2" s="84" t="s">
        <v>33</v>
      </c>
      <c r="F2" s="85"/>
      <c r="G2" s="86"/>
      <c r="H2" s="86"/>
      <c r="I2" s="86"/>
      <c r="J2" s="87"/>
      <c r="K2" s="86"/>
      <c r="L2" s="86"/>
    </row>
    <row r="3" spans="2:14" x14ac:dyDescent="0.55000000000000004">
      <c r="B3" s="85" t="s">
        <v>157</v>
      </c>
      <c r="F3" s="87" t="s">
        <v>158</v>
      </c>
      <c r="G3" s="86"/>
      <c r="H3" s="86"/>
      <c r="I3" s="86"/>
      <c r="J3" s="87"/>
      <c r="K3" s="86"/>
      <c r="L3" s="86"/>
    </row>
    <row r="4" spans="2:14" x14ac:dyDescent="0.55000000000000004">
      <c r="B4" s="84"/>
      <c r="F4" s="355" t="s">
        <v>34</v>
      </c>
      <c r="G4" s="355"/>
      <c r="H4" s="355"/>
      <c r="I4" s="355"/>
      <c r="J4" s="355"/>
      <c r="K4" s="355"/>
      <c r="L4" s="355"/>
      <c r="N4" s="355" t="s">
        <v>163</v>
      </c>
    </row>
    <row r="5" spans="2:14" x14ac:dyDescent="0.55000000000000004">
      <c r="B5" s="82" t="s">
        <v>20</v>
      </c>
      <c r="C5" s="82" t="s">
        <v>4</v>
      </c>
      <c r="F5" s="82" t="s">
        <v>164</v>
      </c>
      <c r="G5" s="82"/>
      <c r="H5" s="82" t="s">
        <v>165</v>
      </c>
      <c r="J5" s="82" t="s">
        <v>35</v>
      </c>
      <c r="L5" s="82" t="s">
        <v>34</v>
      </c>
      <c r="N5" s="355"/>
    </row>
    <row r="6" spans="2:14" x14ac:dyDescent="0.550000000000000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550000000000000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550000000000000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550000000000000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550000000000000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550000000000000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550000000000000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550000000000000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550000000000000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550000000000000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550000000000000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550000000000000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550000000000000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550000000000000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550000000000000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550000000000000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550000000000000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55000000000000004">
      <c r="B23" s="88">
        <v>18</v>
      </c>
      <c r="C23" s="89" t="s">
        <v>55</v>
      </c>
      <c r="D23" s="90" t="str">
        <f t="shared" si="0"/>
        <v>r</v>
      </c>
      <c r="E23" s="88" t="s">
        <v>16</v>
      </c>
      <c r="F23" s="96"/>
      <c r="G23" s="88" t="s">
        <v>17</v>
      </c>
      <c r="H23" s="96"/>
      <c r="I23" s="92" t="s">
        <v>37</v>
      </c>
      <c r="J23" s="96"/>
      <c r="K23" s="93" t="s">
        <v>2</v>
      </c>
      <c r="L23" s="89">
        <v>1</v>
      </c>
      <c r="N23" s="95"/>
    </row>
    <row r="24" spans="2:14" x14ac:dyDescent="0.55000000000000004">
      <c r="B24" s="88">
        <v>19</v>
      </c>
      <c r="C24" s="89" t="s">
        <v>56</v>
      </c>
      <c r="D24" s="90" t="str">
        <f t="shared" si="0"/>
        <v>s</v>
      </c>
      <c r="E24" s="88" t="s">
        <v>16</v>
      </c>
      <c r="F24" s="96"/>
      <c r="G24" s="88" t="s">
        <v>17</v>
      </c>
      <c r="H24" s="96"/>
      <c r="I24" s="92" t="s">
        <v>37</v>
      </c>
      <c r="J24" s="96"/>
      <c r="K24" s="93" t="s">
        <v>2</v>
      </c>
      <c r="L24" s="89">
        <v>2</v>
      </c>
      <c r="N24" s="95"/>
    </row>
    <row r="25" spans="2:14" x14ac:dyDescent="0.55000000000000004">
      <c r="B25" s="88">
        <v>20</v>
      </c>
      <c r="C25" s="89" t="s">
        <v>57</v>
      </c>
      <c r="D25" s="90" t="str">
        <f t="shared" si="0"/>
        <v>t</v>
      </c>
      <c r="E25" s="88" t="s">
        <v>16</v>
      </c>
      <c r="F25" s="96"/>
      <c r="G25" s="88" t="s">
        <v>17</v>
      </c>
      <c r="H25" s="96"/>
      <c r="I25" s="92" t="s">
        <v>37</v>
      </c>
      <c r="J25" s="96"/>
      <c r="K25" s="93" t="s">
        <v>2</v>
      </c>
      <c r="L25" s="89">
        <v>3</v>
      </c>
      <c r="N25" s="95"/>
    </row>
    <row r="26" spans="2:14" x14ac:dyDescent="0.55000000000000004">
      <c r="B26" s="88">
        <v>21</v>
      </c>
      <c r="C26" s="89" t="s">
        <v>58</v>
      </c>
      <c r="D26" s="90" t="str">
        <f t="shared" si="0"/>
        <v>u</v>
      </c>
      <c r="E26" s="88" t="s">
        <v>16</v>
      </c>
      <c r="F26" s="96"/>
      <c r="G26" s="88" t="s">
        <v>17</v>
      </c>
      <c r="H26" s="96"/>
      <c r="I26" s="92" t="s">
        <v>37</v>
      </c>
      <c r="J26" s="96"/>
      <c r="K26" s="93" t="s">
        <v>2</v>
      </c>
      <c r="L26" s="89">
        <v>4</v>
      </c>
      <c r="N26" s="95"/>
    </row>
    <row r="27" spans="2:14" x14ac:dyDescent="0.55000000000000004">
      <c r="B27" s="88">
        <v>22</v>
      </c>
      <c r="C27" s="89" t="s">
        <v>59</v>
      </c>
      <c r="D27" s="90" t="str">
        <f t="shared" si="0"/>
        <v>v</v>
      </c>
      <c r="E27" s="88" t="s">
        <v>16</v>
      </c>
      <c r="F27" s="96"/>
      <c r="G27" s="88" t="s">
        <v>17</v>
      </c>
      <c r="H27" s="96"/>
      <c r="I27" s="92" t="s">
        <v>37</v>
      </c>
      <c r="J27" s="96"/>
      <c r="K27" s="93" t="s">
        <v>2</v>
      </c>
      <c r="L27" s="89">
        <v>5</v>
      </c>
      <c r="N27" s="95"/>
    </row>
    <row r="28" spans="2:14" x14ac:dyDescent="0.55000000000000004">
      <c r="B28" s="88">
        <v>23</v>
      </c>
      <c r="C28" s="89" t="s">
        <v>60</v>
      </c>
      <c r="D28" s="90" t="str">
        <f t="shared" si="0"/>
        <v>w</v>
      </c>
      <c r="E28" s="88" t="s">
        <v>16</v>
      </c>
      <c r="F28" s="96"/>
      <c r="G28" s="88" t="s">
        <v>17</v>
      </c>
      <c r="H28" s="96"/>
      <c r="I28" s="92" t="s">
        <v>37</v>
      </c>
      <c r="J28" s="96"/>
      <c r="K28" s="93" t="s">
        <v>2</v>
      </c>
      <c r="L28" s="89">
        <v>6</v>
      </c>
      <c r="N28" s="95"/>
    </row>
    <row r="29" spans="2:14" x14ac:dyDescent="0.55000000000000004">
      <c r="B29" s="88">
        <v>24</v>
      </c>
      <c r="C29" s="89" t="s">
        <v>61</v>
      </c>
      <c r="D29" s="90" t="str">
        <f t="shared" si="0"/>
        <v>x</v>
      </c>
      <c r="E29" s="88" t="s">
        <v>16</v>
      </c>
      <c r="F29" s="96"/>
      <c r="G29" s="88" t="s">
        <v>17</v>
      </c>
      <c r="H29" s="96"/>
      <c r="I29" s="92" t="s">
        <v>37</v>
      </c>
      <c r="J29" s="96"/>
      <c r="K29" s="93" t="s">
        <v>2</v>
      </c>
      <c r="L29" s="89">
        <v>7</v>
      </c>
      <c r="N29" s="95"/>
    </row>
    <row r="30" spans="2:14" x14ac:dyDescent="0.55000000000000004">
      <c r="B30" s="88">
        <v>25</v>
      </c>
      <c r="C30" s="89" t="s">
        <v>62</v>
      </c>
      <c r="D30" s="90" t="str">
        <f t="shared" si="0"/>
        <v>y</v>
      </c>
      <c r="E30" s="88" t="s">
        <v>16</v>
      </c>
      <c r="F30" s="96"/>
      <c r="G30" s="88" t="s">
        <v>17</v>
      </c>
      <c r="H30" s="96"/>
      <c r="I30" s="92" t="s">
        <v>37</v>
      </c>
      <c r="J30" s="96"/>
      <c r="K30" s="93" t="s">
        <v>2</v>
      </c>
      <c r="L30" s="89">
        <v>8</v>
      </c>
      <c r="N30" s="95"/>
    </row>
    <row r="31" spans="2:14" x14ac:dyDescent="0.55000000000000004">
      <c r="B31" s="88">
        <v>26</v>
      </c>
      <c r="C31" s="89" t="s">
        <v>63</v>
      </c>
      <c r="D31" s="90" t="str">
        <f t="shared" si="0"/>
        <v>z</v>
      </c>
      <c r="E31" s="88" t="s">
        <v>16</v>
      </c>
      <c r="F31" s="96"/>
      <c r="G31" s="88" t="s">
        <v>17</v>
      </c>
      <c r="H31" s="96"/>
      <c r="I31" s="92" t="s">
        <v>37</v>
      </c>
      <c r="J31" s="96"/>
      <c r="K31" s="93" t="s">
        <v>2</v>
      </c>
      <c r="L31" s="89">
        <v>1</v>
      </c>
      <c r="N31" s="95"/>
    </row>
    <row r="32" spans="2:14" x14ac:dyDescent="0.55000000000000004">
      <c r="B32" s="88">
        <v>27</v>
      </c>
      <c r="C32" s="89" t="s">
        <v>61</v>
      </c>
      <c r="D32" s="90" t="str">
        <f t="shared" si="0"/>
        <v>x</v>
      </c>
      <c r="E32" s="88" t="s">
        <v>16</v>
      </c>
      <c r="F32" s="96"/>
      <c r="G32" s="88" t="s">
        <v>17</v>
      </c>
      <c r="H32" s="96"/>
      <c r="I32" s="92" t="s">
        <v>37</v>
      </c>
      <c r="J32" s="96"/>
      <c r="K32" s="93" t="s">
        <v>2</v>
      </c>
      <c r="L32" s="89">
        <v>2</v>
      </c>
      <c r="N32" s="95"/>
    </row>
    <row r="33" spans="2:14" x14ac:dyDescent="0.55000000000000004">
      <c r="B33" s="88">
        <v>28</v>
      </c>
      <c r="C33" s="89" t="s">
        <v>64</v>
      </c>
      <c r="D33" s="90" t="str">
        <f t="shared" si="0"/>
        <v>aa</v>
      </c>
      <c r="E33" s="88" t="s">
        <v>16</v>
      </c>
      <c r="F33" s="96"/>
      <c r="G33" s="88" t="s">
        <v>17</v>
      </c>
      <c r="H33" s="96"/>
      <c r="I33" s="92" t="s">
        <v>37</v>
      </c>
      <c r="J33" s="96"/>
      <c r="K33" s="93" t="s">
        <v>2</v>
      </c>
      <c r="L33" s="89">
        <v>3</v>
      </c>
      <c r="N33" s="95"/>
    </row>
    <row r="34" spans="2:14" x14ac:dyDescent="0.55000000000000004">
      <c r="B34" s="88">
        <v>29</v>
      </c>
      <c r="C34" s="89" t="s">
        <v>65</v>
      </c>
      <c r="D34" s="90" t="str">
        <f t="shared" si="0"/>
        <v>ab</v>
      </c>
      <c r="E34" s="88" t="s">
        <v>16</v>
      </c>
      <c r="F34" s="96"/>
      <c r="G34" s="88" t="s">
        <v>17</v>
      </c>
      <c r="H34" s="96"/>
      <c r="I34" s="92" t="s">
        <v>37</v>
      </c>
      <c r="J34" s="96"/>
      <c r="K34" s="93" t="s">
        <v>2</v>
      </c>
      <c r="L34" s="89">
        <v>4</v>
      </c>
      <c r="N34" s="95"/>
    </row>
    <row r="35" spans="2:14" x14ac:dyDescent="0.55000000000000004">
      <c r="B35" s="88">
        <v>30</v>
      </c>
      <c r="C35" s="89" t="s">
        <v>66</v>
      </c>
      <c r="D35" s="90" t="str">
        <f t="shared" si="0"/>
        <v>ac</v>
      </c>
      <c r="E35" s="88" t="s">
        <v>16</v>
      </c>
      <c r="F35" s="96"/>
      <c r="G35" s="88" t="s">
        <v>17</v>
      </c>
      <c r="H35" s="96"/>
      <c r="I35" s="92" t="s">
        <v>37</v>
      </c>
      <c r="J35" s="96"/>
      <c r="K35" s="93" t="s">
        <v>2</v>
      </c>
      <c r="L35" s="89">
        <v>5</v>
      </c>
      <c r="N35" s="95"/>
    </row>
    <row r="36" spans="2:14" x14ac:dyDescent="0.55000000000000004">
      <c r="B36" s="88">
        <v>31</v>
      </c>
      <c r="C36" s="89" t="s">
        <v>67</v>
      </c>
      <c r="D36" s="90" t="str">
        <f t="shared" si="0"/>
        <v>ad</v>
      </c>
      <c r="E36" s="88" t="s">
        <v>16</v>
      </c>
      <c r="F36" s="96"/>
      <c r="G36" s="88" t="s">
        <v>17</v>
      </c>
      <c r="H36" s="96"/>
      <c r="I36" s="92" t="s">
        <v>37</v>
      </c>
      <c r="J36" s="96"/>
      <c r="K36" s="93" t="s">
        <v>2</v>
      </c>
      <c r="L36" s="89">
        <v>6</v>
      </c>
      <c r="N36" s="95"/>
    </row>
    <row r="37" spans="2:14" x14ac:dyDescent="0.55000000000000004">
      <c r="B37" s="88">
        <v>32</v>
      </c>
      <c r="C37" s="89" t="s">
        <v>68</v>
      </c>
      <c r="D37" s="90" t="str">
        <f t="shared" si="0"/>
        <v>ae</v>
      </c>
      <c r="E37" s="88" t="s">
        <v>16</v>
      </c>
      <c r="F37" s="96"/>
      <c r="G37" s="88" t="s">
        <v>17</v>
      </c>
      <c r="H37" s="96"/>
      <c r="I37" s="92" t="s">
        <v>37</v>
      </c>
      <c r="J37" s="96"/>
      <c r="K37" s="93" t="s">
        <v>2</v>
      </c>
      <c r="L37" s="89">
        <v>7</v>
      </c>
      <c r="N37" s="95"/>
    </row>
    <row r="38" spans="2:14" x14ac:dyDescent="0.55000000000000004">
      <c r="B38" s="88">
        <v>33</v>
      </c>
      <c r="C38" s="89" t="s">
        <v>69</v>
      </c>
      <c r="D38" s="90" t="str">
        <f t="shared" si="0"/>
        <v>af</v>
      </c>
      <c r="E38" s="88" t="s">
        <v>16</v>
      </c>
      <c r="F38" s="96"/>
      <c r="G38" s="88" t="s">
        <v>17</v>
      </c>
      <c r="H38" s="96"/>
      <c r="I38" s="92" t="s">
        <v>37</v>
      </c>
      <c r="J38" s="96"/>
      <c r="K38" s="93" t="s">
        <v>2</v>
      </c>
      <c r="L38" s="89">
        <v>8</v>
      </c>
      <c r="N38" s="95"/>
    </row>
    <row r="39" spans="2:14" x14ac:dyDescent="0.550000000000000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55000000000000004">
      <c r="B40" s="88"/>
      <c r="C40" s="98" t="s">
        <v>36</v>
      </c>
      <c r="D40" s="90"/>
      <c r="E40" s="88" t="s">
        <v>16</v>
      </c>
      <c r="F40" s="91"/>
      <c r="G40" s="88" t="s">
        <v>17</v>
      </c>
      <c r="H40" s="91"/>
      <c r="I40" s="92" t="s">
        <v>37</v>
      </c>
      <c r="J40" s="91">
        <v>0</v>
      </c>
      <c r="K40" s="93" t="s">
        <v>2</v>
      </c>
      <c r="L40" s="94" t="str">
        <f t="shared" si="2"/>
        <v/>
      </c>
      <c r="N40" s="95"/>
    </row>
    <row r="41" spans="2:14" x14ac:dyDescent="0.55000000000000004">
      <c r="B41" s="88"/>
      <c r="C41" s="99" t="s">
        <v>36</v>
      </c>
      <c r="D41" s="90" t="str">
        <f>C39</f>
        <v>ag</v>
      </c>
      <c r="E41" s="88" t="s">
        <v>16</v>
      </c>
      <c r="F41" s="91" t="s">
        <v>36</v>
      </c>
      <c r="G41" s="88" t="s">
        <v>17</v>
      </c>
      <c r="H41" s="91" t="s">
        <v>36</v>
      </c>
      <c r="I41" s="92" t="s">
        <v>37</v>
      </c>
      <c r="J41" s="91" t="s">
        <v>36</v>
      </c>
      <c r="K41" s="93" t="s">
        <v>2</v>
      </c>
      <c r="L41" s="94" t="str">
        <f>IF(OR(L39="",L40=""),"",L39+L40)</f>
        <v/>
      </c>
      <c r="N41" s="95" t="s">
        <v>166</v>
      </c>
    </row>
    <row r="42" spans="2:14" x14ac:dyDescent="0.55000000000000004">
      <c r="B42" s="88"/>
      <c r="C42" s="97" t="s">
        <v>167</v>
      </c>
      <c r="D42" s="90"/>
      <c r="E42" s="88" t="s">
        <v>16</v>
      </c>
      <c r="F42" s="91"/>
      <c r="G42" s="88" t="s">
        <v>17</v>
      </c>
      <c r="H42" s="91"/>
      <c r="I42" s="92" t="s">
        <v>37</v>
      </c>
      <c r="J42" s="91">
        <v>0</v>
      </c>
      <c r="K42" s="93" t="s">
        <v>2</v>
      </c>
      <c r="L42" s="94" t="str">
        <f t="shared" ref="L42:L43" si="3">IF(OR(F42="",H42=""),"",(H42+IF(F42&gt;H42,1,0)-F42-J42)*24)</f>
        <v/>
      </c>
      <c r="N42" s="95"/>
    </row>
    <row r="43" spans="2:14" x14ac:dyDescent="0.55000000000000004">
      <c r="B43" s="88">
        <v>35</v>
      </c>
      <c r="C43" s="98" t="s">
        <v>36</v>
      </c>
      <c r="D43" s="90"/>
      <c r="E43" s="88" t="s">
        <v>16</v>
      </c>
      <c r="F43" s="91"/>
      <c r="G43" s="88" t="s">
        <v>17</v>
      </c>
      <c r="H43" s="91"/>
      <c r="I43" s="92" t="s">
        <v>37</v>
      </c>
      <c r="J43" s="91">
        <v>0</v>
      </c>
      <c r="K43" s="93" t="s">
        <v>2</v>
      </c>
      <c r="L43" s="94" t="str">
        <f t="shared" si="3"/>
        <v/>
      </c>
      <c r="N43" s="95"/>
    </row>
    <row r="44" spans="2:14" x14ac:dyDescent="0.55000000000000004">
      <c r="B44" s="88"/>
      <c r="C44" s="99" t="s">
        <v>36</v>
      </c>
      <c r="D44" s="90" t="str">
        <f>C42</f>
        <v>ah</v>
      </c>
      <c r="E44" s="88" t="s">
        <v>16</v>
      </c>
      <c r="F44" s="91" t="s">
        <v>36</v>
      </c>
      <c r="G44" s="88" t="s">
        <v>17</v>
      </c>
      <c r="H44" s="91" t="s">
        <v>36</v>
      </c>
      <c r="I44" s="92" t="s">
        <v>37</v>
      </c>
      <c r="J44" s="91" t="s">
        <v>36</v>
      </c>
      <c r="K44" s="93" t="s">
        <v>2</v>
      </c>
      <c r="L44" s="94" t="str">
        <f>IF(OR(L42="",L43=""),"",L42+L43)</f>
        <v/>
      </c>
      <c r="N44" s="95" t="s">
        <v>168</v>
      </c>
    </row>
    <row r="45" spans="2:14" x14ac:dyDescent="0.55000000000000004">
      <c r="B45" s="88"/>
      <c r="C45" s="97" t="s">
        <v>169</v>
      </c>
      <c r="D45" s="90"/>
      <c r="E45" s="88" t="s">
        <v>16</v>
      </c>
      <c r="F45" s="91"/>
      <c r="G45" s="88" t="s">
        <v>17</v>
      </c>
      <c r="H45" s="91"/>
      <c r="I45" s="92" t="s">
        <v>37</v>
      </c>
      <c r="J45" s="91">
        <v>0</v>
      </c>
      <c r="K45" s="93" t="s">
        <v>2</v>
      </c>
      <c r="L45" s="94" t="str">
        <f t="shared" ref="L45:L46" si="4">IF(OR(F45="",H45=""),"",(H45+IF(F45&gt;H45,1,0)-F45-J45)*24)</f>
        <v/>
      </c>
      <c r="N45" s="95"/>
    </row>
    <row r="46" spans="2:14" x14ac:dyDescent="0.55000000000000004">
      <c r="B46" s="88">
        <v>36</v>
      </c>
      <c r="C46" s="98" t="s">
        <v>36</v>
      </c>
      <c r="D46" s="90"/>
      <c r="E46" s="88" t="s">
        <v>16</v>
      </c>
      <c r="F46" s="91"/>
      <c r="G46" s="88" t="s">
        <v>17</v>
      </c>
      <c r="H46" s="91"/>
      <c r="I46" s="92" t="s">
        <v>37</v>
      </c>
      <c r="J46" s="91">
        <v>0</v>
      </c>
      <c r="K46" s="93" t="s">
        <v>2</v>
      </c>
      <c r="L46" s="94" t="str">
        <f t="shared" si="4"/>
        <v/>
      </c>
      <c r="N46" s="95"/>
    </row>
    <row r="47" spans="2:14" x14ac:dyDescent="0.55000000000000004">
      <c r="B47" s="88"/>
      <c r="C47" s="99" t="s">
        <v>36</v>
      </c>
      <c r="D47" s="90" t="str">
        <f>C45</f>
        <v>ai</v>
      </c>
      <c r="E47" s="88" t="s">
        <v>16</v>
      </c>
      <c r="F47" s="91" t="s">
        <v>36</v>
      </c>
      <c r="G47" s="88" t="s">
        <v>17</v>
      </c>
      <c r="H47" s="91" t="s">
        <v>36</v>
      </c>
      <c r="I47" s="92" t="s">
        <v>37</v>
      </c>
      <c r="J47" s="91" t="s">
        <v>36</v>
      </c>
      <c r="K47" s="93" t="s">
        <v>2</v>
      </c>
      <c r="L47" s="94" t="str">
        <f>IF(OR(L45="",L46=""),"",L45+L46)</f>
        <v/>
      </c>
      <c r="N47" s="95" t="s">
        <v>168</v>
      </c>
    </row>
    <row r="49" spans="3:4" x14ac:dyDescent="0.55000000000000004">
      <c r="C49" s="84" t="s">
        <v>170</v>
      </c>
      <c r="D49" s="84"/>
    </row>
    <row r="50" spans="3:4" x14ac:dyDescent="0.55000000000000004">
      <c r="C50" s="84" t="s">
        <v>171</v>
      </c>
      <c r="D50" s="84"/>
    </row>
    <row r="51" spans="3:4" x14ac:dyDescent="0.55000000000000004">
      <c r="C51" s="84" t="s">
        <v>172</v>
      </c>
      <c r="D51" s="84"/>
    </row>
    <row r="52" spans="3:4" x14ac:dyDescent="0.55000000000000004">
      <c r="C52" s="84" t="s">
        <v>173</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view="pageBreakPreview" zoomScale="55" zoomScaleNormal="55" zoomScaleSheetLayoutView="55" workbookViewId="0">
      <selection activeCell="AO229" sqref="AO229"/>
    </sheetView>
  </sheetViews>
  <sheetFormatPr defaultColWidth="4.5" defaultRowHeight="14" x14ac:dyDescent="0.55000000000000004"/>
  <cols>
    <col min="1" max="1" width="0.9140625" style="1" customWidth="1"/>
    <col min="2" max="2" width="5.6640625" style="1" customWidth="1"/>
    <col min="3" max="4" width="8.08203125" style="1" customWidth="1"/>
    <col min="5" max="8" width="3.1640625" style="1" hidden="1" customWidth="1"/>
    <col min="9" max="10" width="3.1640625" style="1" customWidth="1"/>
    <col min="11" max="62" width="5.6640625" style="1" customWidth="1"/>
    <col min="63" max="63" width="1.08203125" style="1" customWidth="1"/>
    <col min="64" max="16384" width="4.5" style="1"/>
  </cols>
  <sheetData>
    <row r="1" spans="2:67" s="6" customFormat="1" ht="20.25" customHeight="1" x14ac:dyDescent="0.55000000000000004">
      <c r="C1" s="5" t="s">
        <v>261</v>
      </c>
      <c r="D1" s="5"/>
      <c r="E1" s="5"/>
      <c r="F1" s="5"/>
      <c r="G1" s="5"/>
      <c r="H1" s="5"/>
      <c r="I1" s="5"/>
      <c r="J1" s="5"/>
      <c r="M1" s="7" t="s">
        <v>0</v>
      </c>
      <c r="P1" s="5"/>
      <c r="Q1" s="5"/>
      <c r="R1" s="5"/>
      <c r="S1" s="5"/>
      <c r="T1" s="5"/>
      <c r="U1" s="5"/>
      <c r="V1" s="5"/>
      <c r="W1" s="5"/>
      <c r="AS1" s="9" t="s">
        <v>30</v>
      </c>
      <c r="AT1" s="221" t="s">
        <v>194</v>
      </c>
      <c r="AU1" s="222"/>
      <c r="AV1" s="222"/>
      <c r="AW1" s="222"/>
      <c r="AX1" s="222"/>
      <c r="AY1" s="222"/>
      <c r="AZ1" s="222"/>
      <c r="BA1" s="222"/>
      <c r="BB1" s="222"/>
      <c r="BC1" s="222"/>
      <c r="BD1" s="222"/>
      <c r="BE1" s="222"/>
      <c r="BF1" s="222"/>
      <c r="BG1" s="222"/>
      <c r="BH1" s="222"/>
      <c r="BI1" s="222"/>
      <c r="BJ1" s="9" t="s">
        <v>2</v>
      </c>
    </row>
    <row r="2" spans="2:67" s="8" customFormat="1" ht="20.25" customHeight="1" x14ac:dyDescent="0.55000000000000004">
      <c r="J2" s="7"/>
      <c r="M2" s="7"/>
      <c r="N2" s="7"/>
      <c r="P2" s="9"/>
      <c r="Q2" s="9"/>
      <c r="R2" s="9"/>
      <c r="S2" s="9"/>
      <c r="T2" s="9"/>
      <c r="U2" s="9"/>
      <c r="V2" s="9"/>
      <c r="W2" s="9"/>
      <c r="AB2" s="139" t="s">
        <v>27</v>
      </c>
      <c r="AC2" s="223">
        <v>7</v>
      </c>
      <c r="AD2" s="223"/>
      <c r="AE2" s="139" t="s">
        <v>28</v>
      </c>
      <c r="AF2" s="224">
        <f>IF(AC2=0,"",YEAR(DATE(2018+AC2,1,1)))</f>
        <v>2025</v>
      </c>
      <c r="AG2" s="224"/>
      <c r="AH2" s="140" t="s">
        <v>29</v>
      </c>
      <c r="AI2" s="140" t="s">
        <v>1</v>
      </c>
      <c r="AJ2" s="223">
        <v>4</v>
      </c>
      <c r="AK2" s="223"/>
      <c r="AL2" s="140" t="s">
        <v>24</v>
      </c>
      <c r="AS2" s="9" t="s">
        <v>31</v>
      </c>
      <c r="AT2" s="223" t="s">
        <v>152</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55000000000000004">
      <c r="J3" s="7"/>
      <c r="M3" s="7"/>
      <c r="O3" s="9"/>
      <c r="P3" s="9"/>
      <c r="Q3" s="9"/>
      <c r="R3" s="9"/>
      <c r="S3" s="9"/>
      <c r="T3" s="9"/>
      <c r="U3" s="9"/>
      <c r="AC3" s="15"/>
      <c r="AD3" s="15"/>
      <c r="AE3" s="16"/>
      <c r="AF3" s="17"/>
      <c r="AG3" s="16"/>
      <c r="BD3" s="18" t="s">
        <v>21</v>
      </c>
      <c r="BE3" s="225" t="s">
        <v>174</v>
      </c>
      <c r="BF3" s="226"/>
      <c r="BG3" s="226"/>
      <c r="BH3" s="227"/>
      <c r="BI3" s="9"/>
    </row>
    <row r="4" spans="2:67" s="8" customFormat="1" ht="20.25" customHeight="1" x14ac:dyDescent="0.550000000000000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176</v>
      </c>
      <c r="BE4" s="225" t="s">
        <v>175</v>
      </c>
      <c r="BF4" s="226"/>
      <c r="BG4" s="226"/>
      <c r="BH4" s="227"/>
      <c r="BI4" s="9"/>
    </row>
    <row r="5" spans="2:67" s="8" customFormat="1" ht="9" customHeight="1" x14ac:dyDescent="0.550000000000000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550000000000000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184</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550000000000000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550000000000000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6">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5" customHeight="1" x14ac:dyDescent="0.55000000000000004">
      <c r="B10" s="252" t="s">
        <v>20</v>
      </c>
      <c r="C10" s="240" t="s">
        <v>192</v>
      </c>
      <c r="D10" s="255"/>
      <c r="E10" s="183"/>
      <c r="F10" s="180"/>
      <c r="G10" s="183"/>
      <c r="H10" s="180"/>
      <c r="I10" s="258" t="s">
        <v>236</v>
      </c>
      <c r="J10" s="259"/>
      <c r="K10" s="264" t="s">
        <v>237</v>
      </c>
      <c r="L10" s="241"/>
      <c r="M10" s="241"/>
      <c r="N10" s="255"/>
      <c r="O10" s="264" t="s">
        <v>238</v>
      </c>
      <c r="P10" s="241"/>
      <c r="Q10" s="241"/>
      <c r="R10" s="241"/>
      <c r="S10" s="255"/>
      <c r="T10" s="195"/>
      <c r="U10" s="195"/>
      <c r="V10" s="196"/>
      <c r="W10" s="267" t="s">
        <v>239</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240</v>
      </c>
      <c r="BE10" s="235"/>
      <c r="BF10" s="240" t="s">
        <v>241</v>
      </c>
      <c r="BG10" s="241"/>
      <c r="BH10" s="241"/>
      <c r="BI10" s="241"/>
      <c r="BJ10" s="242"/>
    </row>
    <row r="11" spans="2:67" ht="20.25" customHeight="1" x14ac:dyDescent="0.55000000000000004">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55000000000000004">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55000000000000004">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3</v>
      </c>
      <c r="X13" s="148">
        <f>WEEKDAY(DATE($AF$2,$AJ$2,2))</f>
        <v>4</v>
      </c>
      <c r="Y13" s="148">
        <f>WEEKDAY(DATE($AF$2,$AJ$2,3))</f>
        <v>5</v>
      </c>
      <c r="Z13" s="148">
        <f>WEEKDAY(DATE($AF$2,$AJ$2,4))</f>
        <v>6</v>
      </c>
      <c r="AA13" s="148">
        <f>WEEKDAY(DATE($AF$2,$AJ$2,5))</f>
        <v>7</v>
      </c>
      <c r="AB13" s="148">
        <f>WEEKDAY(DATE($AF$2,$AJ$2,6))</f>
        <v>1</v>
      </c>
      <c r="AC13" s="149">
        <f>WEEKDAY(DATE($AF$2,$AJ$2,7))</f>
        <v>2</v>
      </c>
      <c r="AD13" s="150">
        <f>WEEKDAY(DATE($AF$2,$AJ$2,8))</f>
        <v>3</v>
      </c>
      <c r="AE13" s="148">
        <f>WEEKDAY(DATE($AF$2,$AJ$2,9))</f>
        <v>4</v>
      </c>
      <c r="AF13" s="148">
        <f>WEEKDAY(DATE($AF$2,$AJ$2,10))</f>
        <v>5</v>
      </c>
      <c r="AG13" s="148">
        <f>WEEKDAY(DATE($AF$2,$AJ$2,11))</f>
        <v>6</v>
      </c>
      <c r="AH13" s="148">
        <f>WEEKDAY(DATE($AF$2,$AJ$2,12))</f>
        <v>7</v>
      </c>
      <c r="AI13" s="148">
        <f>WEEKDAY(DATE($AF$2,$AJ$2,13))</f>
        <v>1</v>
      </c>
      <c r="AJ13" s="149">
        <f>WEEKDAY(DATE($AF$2,$AJ$2,14))</f>
        <v>2</v>
      </c>
      <c r="AK13" s="150">
        <f>WEEKDAY(DATE($AF$2,$AJ$2,15))</f>
        <v>3</v>
      </c>
      <c r="AL13" s="148">
        <f>WEEKDAY(DATE($AF$2,$AJ$2,16))</f>
        <v>4</v>
      </c>
      <c r="AM13" s="148">
        <f>WEEKDAY(DATE($AF$2,$AJ$2,17))</f>
        <v>5</v>
      </c>
      <c r="AN13" s="148">
        <f>WEEKDAY(DATE($AF$2,$AJ$2,18))</f>
        <v>6</v>
      </c>
      <c r="AO13" s="148">
        <f>WEEKDAY(DATE($AF$2,$AJ$2,19))</f>
        <v>7</v>
      </c>
      <c r="AP13" s="148">
        <f>WEEKDAY(DATE($AF$2,$AJ$2,20))</f>
        <v>1</v>
      </c>
      <c r="AQ13" s="149">
        <f>WEEKDAY(DATE($AF$2,$AJ$2,21))</f>
        <v>2</v>
      </c>
      <c r="AR13" s="150">
        <f>WEEKDAY(DATE($AF$2,$AJ$2,22))</f>
        <v>3</v>
      </c>
      <c r="AS13" s="148">
        <f>WEEKDAY(DATE($AF$2,$AJ$2,23))</f>
        <v>4</v>
      </c>
      <c r="AT13" s="148">
        <f>WEEKDAY(DATE($AF$2,$AJ$2,24))</f>
        <v>5</v>
      </c>
      <c r="AU13" s="148">
        <f>WEEKDAY(DATE($AF$2,$AJ$2,25))</f>
        <v>6</v>
      </c>
      <c r="AV13" s="148">
        <f>WEEKDAY(DATE($AF$2,$AJ$2,26))</f>
        <v>7</v>
      </c>
      <c r="AW13" s="148">
        <f>WEEKDAY(DATE($AF$2,$AJ$2,27))</f>
        <v>1</v>
      </c>
      <c r="AX13" s="149">
        <f>WEEKDAY(DATE($AF$2,$AJ$2,28))</f>
        <v>2</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6">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火</v>
      </c>
      <c r="X14" s="154" t="str">
        <f t="shared" ref="X14:AX14" si="0">IF(X13=1,"日",IF(X13=2,"月",IF(X13=3,"火",IF(X13=4,"水",IF(X13=5,"木",IF(X13=6,"金","土"))))))</f>
        <v>水</v>
      </c>
      <c r="Y14" s="154" t="str">
        <f t="shared" si="0"/>
        <v>木</v>
      </c>
      <c r="Z14" s="154" t="str">
        <f t="shared" si="0"/>
        <v>金</v>
      </c>
      <c r="AA14" s="154" t="str">
        <f t="shared" si="0"/>
        <v>土</v>
      </c>
      <c r="AB14" s="154" t="str">
        <f t="shared" si="0"/>
        <v>日</v>
      </c>
      <c r="AC14" s="155" t="str">
        <f t="shared" si="0"/>
        <v>月</v>
      </c>
      <c r="AD14" s="156" t="str">
        <f>IF(AD13=1,"日",IF(AD13=2,"月",IF(AD13=3,"火",IF(AD13=4,"水",IF(AD13=5,"木",IF(AD13=6,"金","土"))))))</f>
        <v>火</v>
      </c>
      <c r="AE14" s="154" t="str">
        <f t="shared" si="0"/>
        <v>水</v>
      </c>
      <c r="AF14" s="154" t="str">
        <f t="shared" si="0"/>
        <v>木</v>
      </c>
      <c r="AG14" s="154" t="str">
        <f t="shared" si="0"/>
        <v>金</v>
      </c>
      <c r="AH14" s="154" t="str">
        <f t="shared" si="0"/>
        <v>土</v>
      </c>
      <c r="AI14" s="154" t="str">
        <f t="shared" si="0"/>
        <v>日</v>
      </c>
      <c r="AJ14" s="155" t="str">
        <f t="shared" si="0"/>
        <v>月</v>
      </c>
      <c r="AK14" s="156" t="str">
        <f>IF(AK13=1,"日",IF(AK13=2,"月",IF(AK13=3,"火",IF(AK13=4,"水",IF(AK13=5,"木",IF(AK13=6,"金","土"))))))</f>
        <v>火</v>
      </c>
      <c r="AL14" s="154" t="str">
        <f t="shared" si="0"/>
        <v>水</v>
      </c>
      <c r="AM14" s="154" t="str">
        <f t="shared" si="0"/>
        <v>木</v>
      </c>
      <c r="AN14" s="154" t="str">
        <f t="shared" si="0"/>
        <v>金</v>
      </c>
      <c r="AO14" s="154" t="str">
        <f t="shared" si="0"/>
        <v>土</v>
      </c>
      <c r="AP14" s="154" t="str">
        <f t="shared" si="0"/>
        <v>日</v>
      </c>
      <c r="AQ14" s="155" t="str">
        <f t="shared" si="0"/>
        <v>月</v>
      </c>
      <c r="AR14" s="156" t="str">
        <f>IF(AR13=1,"日",IF(AR13=2,"月",IF(AR13=3,"火",IF(AR13=4,"水",IF(AR13=5,"木",IF(AR13=6,"金","土"))))))</f>
        <v>火</v>
      </c>
      <c r="AS14" s="154" t="str">
        <f t="shared" si="0"/>
        <v>水</v>
      </c>
      <c r="AT14" s="154" t="str">
        <f t="shared" si="0"/>
        <v>木</v>
      </c>
      <c r="AU14" s="154" t="str">
        <f t="shared" si="0"/>
        <v>金</v>
      </c>
      <c r="AV14" s="154" t="str">
        <f t="shared" si="0"/>
        <v>土</v>
      </c>
      <c r="AW14" s="154" t="str">
        <f t="shared" si="0"/>
        <v>日</v>
      </c>
      <c r="AX14" s="155" t="str">
        <f t="shared" si="0"/>
        <v>月</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55000000000000004">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55000000000000004">
      <c r="B16" s="350"/>
      <c r="C16" s="211"/>
      <c r="D16" s="212"/>
      <c r="E16" s="160"/>
      <c r="F16" s="161">
        <f>C15</f>
        <v>0</v>
      </c>
      <c r="G16" s="160"/>
      <c r="H16" s="161">
        <f>I15</f>
        <v>0</v>
      </c>
      <c r="I16" s="275"/>
      <c r="J16" s="276"/>
      <c r="K16" s="279"/>
      <c r="L16" s="280"/>
      <c r="M16" s="280"/>
      <c r="N16" s="212"/>
      <c r="O16" s="305"/>
      <c r="P16" s="306"/>
      <c r="Q16" s="306"/>
      <c r="R16" s="306"/>
      <c r="S16" s="307"/>
      <c r="T16" s="110" t="s">
        <v>180</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55000000000000004">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55000000000000004">
      <c r="B18" s="350"/>
      <c r="C18" s="211"/>
      <c r="D18" s="212"/>
      <c r="E18" s="160"/>
      <c r="F18" s="161">
        <f>C17</f>
        <v>0</v>
      </c>
      <c r="G18" s="160"/>
      <c r="H18" s="161">
        <f>I17</f>
        <v>0</v>
      </c>
      <c r="I18" s="275"/>
      <c r="J18" s="276"/>
      <c r="K18" s="279"/>
      <c r="L18" s="280"/>
      <c r="M18" s="280"/>
      <c r="N18" s="212"/>
      <c r="O18" s="305"/>
      <c r="P18" s="306"/>
      <c r="Q18" s="306"/>
      <c r="R18" s="306"/>
      <c r="S18" s="307"/>
      <c r="T18" s="110" t="s">
        <v>180</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55000000000000004">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55000000000000004">
      <c r="B20" s="350"/>
      <c r="C20" s="211"/>
      <c r="D20" s="212"/>
      <c r="E20" s="160"/>
      <c r="F20" s="161">
        <f>C19</f>
        <v>0</v>
      </c>
      <c r="G20" s="160"/>
      <c r="H20" s="161">
        <f>I19</f>
        <v>0</v>
      </c>
      <c r="I20" s="275"/>
      <c r="J20" s="276"/>
      <c r="K20" s="279"/>
      <c r="L20" s="280"/>
      <c r="M20" s="280"/>
      <c r="N20" s="212"/>
      <c r="O20" s="305"/>
      <c r="P20" s="306"/>
      <c r="Q20" s="306"/>
      <c r="R20" s="306"/>
      <c r="S20" s="307"/>
      <c r="T20" s="110" t="s">
        <v>180</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55000000000000004">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55000000000000004">
      <c r="B22" s="350"/>
      <c r="C22" s="211"/>
      <c r="D22" s="212"/>
      <c r="E22" s="160"/>
      <c r="F22" s="161">
        <f>C21</f>
        <v>0</v>
      </c>
      <c r="G22" s="160"/>
      <c r="H22" s="161">
        <f>I21</f>
        <v>0</v>
      </c>
      <c r="I22" s="275"/>
      <c r="J22" s="276"/>
      <c r="K22" s="279"/>
      <c r="L22" s="280"/>
      <c r="M22" s="280"/>
      <c r="N22" s="212"/>
      <c r="O22" s="305"/>
      <c r="P22" s="306"/>
      <c r="Q22" s="306"/>
      <c r="R22" s="306"/>
      <c r="S22" s="307"/>
      <c r="T22" s="110" t="s">
        <v>180</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55000000000000004">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55000000000000004">
      <c r="B24" s="350"/>
      <c r="C24" s="211"/>
      <c r="D24" s="212"/>
      <c r="E24" s="160"/>
      <c r="F24" s="161">
        <f>C23</f>
        <v>0</v>
      </c>
      <c r="G24" s="160"/>
      <c r="H24" s="161">
        <f>I23</f>
        <v>0</v>
      </c>
      <c r="I24" s="275"/>
      <c r="J24" s="276"/>
      <c r="K24" s="279"/>
      <c r="L24" s="280"/>
      <c r="M24" s="280"/>
      <c r="N24" s="212"/>
      <c r="O24" s="305"/>
      <c r="P24" s="306"/>
      <c r="Q24" s="306"/>
      <c r="R24" s="306"/>
      <c r="S24" s="307"/>
      <c r="T24" s="193" t="s">
        <v>180</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55000000000000004">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55000000000000004">
      <c r="B26" s="350"/>
      <c r="C26" s="211"/>
      <c r="D26" s="212"/>
      <c r="E26" s="160"/>
      <c r="F26" s="161">
        <f>C25</f>
        <v>0</v>
      </c>
      <c r="G26" s="160"/>
      <c r="H26" s="161">
        <f>I25</f>
        <v>0</v>
      </c>
      <c r="I26" s="275"/>
      <c r="J26" s="276"/>
      <c r="K26" s="279"/>
      <c r="L26" s="280"/>
      <c r="M26" s="280"/>
      <c r="N26" s="212"/>
      <c r="O26" s="305"/>
      <c r="P26" s="306"/>
      <c r="Q26" s="306"/>
      <c r="R26" s="306"/>
      <c r="S26" s="307"/>
      <c r="T26" s="110" t="s">
        <v>180</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55000000000000004">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55000000000000004">
      <c r="B28" s="350"/>
      <c r="C28" s="211"/>
      <c r="D28" s="212"/>
      <c r="E28" s="160"/>
      <c r="F28" s="161">
        <f>C27</f>
        <v>0</v>
      </c>
      <c r="G28" s="160"/>
      <c r="H28" s="161">
        <f>I27</f>
        <v>0</v>
      </c>
      <c r="I28" s="275"/>
      <c r="J28" s="276"/>
      <c r="K28" s="279"/>
      <c r="L28" s="280"/>
      <c r="M28" s="280"/>
      <c r="N28" s="212"/>
      <c r="O28" s="305"/>
      <c r="P28" s="306"/>
      <c r="Q28" s="306"/>
      <c r="R28" s="306"/>
      <c r="S28" s="307"/>
      <c r="T28" s="110" t="s">
        <v>180</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55000000000000004">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55000000000000004">
      <c r="B30" s="350"/>
      <c r="C30" s="211"/>
      <c r="D30" s="212"/>
      <c r="E30" s="160"/>
      <c r="F30" s="161">
        <f>C29</f>
        <v>0</v>
      </c>
      <c r="G30" s="160"/>
      <c r="H30" s="161">
        <f>I29</f>
        <v>0</v>
      </c>
      <c r="I30" s="275"/>
      <c r="J30" s="276"/>
      <c r="K30" s="279"/>
      <c r="L30" s="280"/>
      <c r="M30" s="280"/>
      <c r="N30" s="212"/>
      <c r="O30" s="305"/>
      <c r="P30" s="306"/>
      <c r="Q30" s="306"/>
      <c r="R30" s="306"/>
      <c r="S30" s="307"/>
      <c r="T30" s="110" t="s">
        <v>180</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55000000000000004">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55000000000000004">
      <c r="B32" s="350"/>
      <c r="C32" s="211"/>
      <c r="D32" s="212"/>
      <c r="E32" s="160"/>
      <c r="F32" s="161">
        <f>C31</f>
        <v>0</v>
      </c>
      <c r="G32" s="160"/>
      <c r="H32" s="161">
        <f>I31</f>
        <v>0</v>
      </c>
      <c r="I32" s="275"/>
      <c r="J32" s="276"/>
      <c r="K32" s="279"/>
      <c r="L32" s="280"/>
      <c r="M32" s="280"/>
      <c r="N32" s="212"/>
      <c r="O32" s="305"/>
      <c r="P32" s="306"/>
      <c r="Q32" s="306"/>
      <c r="R32" s="306"/>
      <c r="S32" s="307"/>
      <c r="T32" s="193" t="s">
        <v>180</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55000000000000004">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55000000000000004">
      <c r="B34" s="350"/>
      <c r="C34" s="211"/>
      <c r="D34" s="212"/>
      <c r="E34" s="160"/>
      <c r="F34" s="161">
        <f>C33</f>
        <v>0</v>
      </c>
      <c r="G34" s="160"/>
      <c r="H34" s="161">
        <f>I33</f>
        <v>0</v>
      </c>
      <c r="I34" s="275"/>
      <c r="J34" s="276"/>
      <c r="K34" s="279"/>
      <c r="L34" s="280"/>
      <c r="M34" s="280"/>
      <c r="N34" s="212"/>
      <c r="O34" s="305"/>
      <c r="P34" s="306"/>
      <c r="Q34" s="306"/>
      <c r="R34" s="306"/>
      <c r="S34" s="307"/>
      <c r="T34" s="193" t="s">
        <v>180</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55000000000000004">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55000000000000004">
      <c r="B36" s="350"/>
      <c r="C36" s="211"/>
      <c r="D36" s="212"/>
      <c r="E36" s="160"/>
      <c r="F36" s="161">
        <f>C35</f>
        <v>0</v>
      </c>
      <c r="G36" s="160"/>
      <c r="H36" s="161">
        <f>I35</f>
        <v>0</v>
      </c>
      <c r="I36" s="275"/>
      <c r="J36" s="276"/>
      <c r="K36" s="279"/>
      <c r="L36" s="280"/>
      <c r="M36" s="280"/>
      <c r="N36" s="212"/>
      <c r="O36" s="305"/>
      <c r="P36" s="306"/>
      <c r="Q36" s="306"/>
      <c r="R36" s="306"/>
      <c r="S36" s="307"/>
      <c r="T36" s="193" t="s">
        <v>180</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55000000000000004">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55000000000000004">
      <c r="B38" s="350"/>
      <c r="C38" s="211"/>
      <c r="D38" s="212"/>
      <c r="E38" s="160"/>
      <c r="F38" s="161">
        <f>C37</f>
        <v>0</v>
      </c>
      <c r="G38" s="160"/>
      <c r="H38" s="161">
        <f>I37</f>
        <v>0</v>
      </c>
      <c r="I38" s="275"/>
      <c r="J38" s="276"/>
      <c r="K38" s="279"/>
      <c r="L38" s="280"/>
      <c r="M38" s="280"/>
      <c r="N38" s="212"/>
      <c r="O38" s="305"/>
      <c r="P38" s="306"/>
      <c r="Q38" s="306"/>
      <c r="R38" s="306"/>
      <c r="S38" s="307"/>
      <c r="T38" s="193" t="s">
        <v>180</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55000000000000004">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55000000000000004">
      <c r="B40" s="350"/>
      <c r="C40" s="211"/>
      <c r="D40" s="212"/>
      <c r="E40" s="160"/>
      <c r="F40" s="161">
        <f>C39</f>
        <v>0</v>
      </c>
      <c r="G40" s="160"/>
      <c r="H40" s="161">
        <f>I39</f>
        <v>0</v>
      </c>
      <c r="I40" s="275"/>
      <c r="J40" s="276"/>
      <c r="K40" s="279"/>
      <c r="L40" s="280"/>
      <c r="M40" s="280"/>
      <c r="N40" s="212"/>
      <c r="O40" s="305"/>
      <c r="P40" s="306"/>
      <c r="Q40" s="306"/>
      <c r="R40" s="306"/>
      <c r="S40" s="307"/>
      <c r="T40" s="193" t="s">
        <v>180</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55000000000000004">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55000000000000004">
      <c r="B42" s="350"/>
      <c r="C42" s="211"/>
      <c r="D42" s="212"/>
      <c r="E42" s="160"/>
      <c r="F42" s="161">
        <f>C41</f>
        <v>0</v>
      </c>
      <c r="G42" s="160"/>
      <c r="H42" s="161">
        <f>I41</f>
        <v>0</v>
      </c>
      <c r="I42" s="275"/>
      <c r="J42" s="276"/>
      <c r="K42" s="279"/>
      <c r="L42" s="280"/>
      <c r="M42" s="280"/>
      <c r="N42" s="212"/>
      <c r="O42" s="305"/>
      <c r="P42" s="306"/>
      <c r="Q42" s="306"/>
      <c r="R42" s="306"/>
      <c r="S42" s="307"/>
      <c r="T42" s="193" t="s">
        <v>180</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55000000000000004">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55000000000000004">
      <c r="B44" s="350"/>
      <c r="C44" s="211"/>
      <c r="D44" s="212"/>
      <c r="E44" s="160"/>
      <c r="F44" s="161">
        <f>C43</f>
        <v>0</v>
      </c>
      <c r="G44" s="160"/>
      <c r="H44" s="161">
        <f>I43</f>
        <v>0</v>
      </c>
      <c r="I44" s="275"/>
      <c r="J44" s="276"/>
      <c r="K44" s="279"/>
      <c r="L44" s="280"/>
      <c r="M44" s="280"/>
      <c r="N44" s="212"/>
      <c r="O44" s="305"/>
      <c r="P44" s="306"/>
      <c r="Q44" s="306"/>
      <c r="R44" s="306"/>
      <c r="S44" s="307"/>
      <c r="T44" s="193" t="s">
        <v>180</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55000000000000004">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55000000000000004">
      <c r="B46" s="350"/>
      <c r="C46" s="211"/>
      <c r="D46" s="212"/>
      <c r="E46" s="160"/>
      <c r="F46" s="161">
        <f>C45</f>
        <v>0</v>
      </c>
      <c r="G46" s="160"/>
      <c r="H46" s="161">
        <f>I45</f>
        <v>0</v>
      </c>
      <c r="I46" s="275"/>
      <c r="J46" s="276"/>
      <c r="K46" s="279"/>
      <c r="L46" s="280"/>
      <c r="M46" s="280"/>
      <c r="N46" s="212"/>
      <c r="O46" s="305"/>
      <c r="P46" s="306"/>
      <c r="Q46" s="306"/>
      <c r="R46" s="306"/>
      <c r="S46" s="307"/>
      <c r="T46" s="193" t="s">
        <v>180</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55000000000000004">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55000000000000004">
      <c r="B48" s="350"/>
      <c r="C48" s="211"/>
      <c r="D48" s="212"/>
      <c r="E48" s="160"/>
      <c r="F48" s="161">
        <f>C47</f>
        <v>0</v>
      </c>
      <c r="G48" s="160"/>
      <c r="H48" s="161">
        <f>I47</f>
        <v>0</v>
      </c>
      <c r="I48" s="275"/>
      <c r="J48" s="276"/>
      <c r="K48" s="279"/>
      <c r="L48" s="280"/>
      <c r="M48" s="280"/>
      <c r="N48" s="212"/>
      <c r="O48" s="305"/>
      <c r="P48" s="306"/>
      <c r="Q48" s="306"/>
      <c r="R48" s="306"/>
      <c r="S48" s="307"/>
      <c r="T48" s="193" t="s">
        <v>180</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55000000000000004">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55000000000000004">
      <c r="B50" s="350"/>
      <c r="C50" s="211"/>
      <c r="D50" s="212"/>
      <c r="E50" s="160"/>
      <c r="F50" s="161">
        <f>C49</f>
        <v>0</v>
      </c>
      <c r="G50" s="160"/>
      <c r="H50" s="161">
        <f>I49</f>
        <v>0</v>
      </c>
      <c r="I50" s="275"/>
      <c r="J50" s="276"/>
      <c r="K50" s="279"/>
      <c r="L50" s="280"/>
      <c r="M50" s="280"/>
      <c r="N50" s="212"/>
      <c r="O50" s="305"/>
      <c r="P50" s="306"/>
      <c r="Q50" s="306"/>
      <c r="R50" s="306"/>
      <c r="S50" s="307"/>
      <c r="T50" s="193" t="s">
        <v>180</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55000000000000004">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55000000000000004">
      <c r="B52" s="350"/>
      <c r="C52" s="211"/>
      <c r="D52" s="212"/>
      <c r="E52" s="160"/>
      <c r="F52" s="161">
        <f>C51</f>
        <v>0</v>
      </c>
      <c r="G52" s="160"/>
      <c r="H52" s="161">
        <f>I51</f>
        <v>0</v>
      </c>
      <c r="I52" s="275"/>
      <c r="J52" s="276"/>
      <c r="K52" s="279"/>
      <c r="L52" s="280"/>
      <c r="M52" s="280"/>
      <c r="N52" s="212"/>
      <c r="O52" s="305"/>
      <c r="P52" s="306"/>
      <c r="Q52" s="306"/>
      <c r="R52" s="306"/>
      <c r="S52" s="307"/>
      <c r="T52" s="193" t="s">
        <v>180</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55000000000000004">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55000000000000004">
      <c r="B54" s="350"/>
      <c r="C54" s="211"/>
      <c r="D54" s="212"/>
      <c r="E54" s="160"/>
      <c r="F54" s="161">
        <f>C53</f>
        <v>0</v>
      </c>
      <c r="G54" s="160"/>
      <c r="H54" s="161">
        <f>I53</f>
        <v>0</v>
      </c>
      <c r="I54" s="275"/>
      <c r="J54" s="276"/>
      <c r="K54" s="279"/>
      <c r="L54" s="280"/>
      <c r="M54" s="280"/>
      <c r="N54" s="212"/>
      <c r="O54" s="305"/>
      <c r="P54" s="306"/>
      <c r="Q54" s="306"/>
      <c r="R54" s="306"/>
      <c r="S54" s="307"/>
      <c r="T54" s="193" t="s">
        <v>180</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55000000000000004">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55000000000000004">
      <c r="B56" s="350"/>
      <c r="C56" s="211"/>
      <c r="D56" s="212"/>
      <c r="E56" s="160"/>
      <c r="F56" s="161">
        <f>C55</f>
        <v>0</v>
      </c>
      <c r="G56" s="160"/>
      <c r="H56" s="161">
        <f>I55</f>
        <v>0</v>
      </c>
      <c r="I56" s="275"/>
      <c r="J56" s="276"/>
      <c r="K56" s="279"/>
      <c r="L56" s="280"/>
      <c r="M56" s="280"/>
      <c r="N56" s="212"/>
      <c r="O56" s="305"/>
      <c r="P56" s="306"/>
      <c r="Q56" s="306"/>
      <c r="R56" s="306"/>
      <c r="S56" s="307"/>
      <c r="T56" s="193" t="s">
        <v>180</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55000000000000004">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55000000000000004">
      <c r="B58" s="350"/>
      <c r="C58" s="211"/>
      <c r="D58" s="212"/>
      <c r="E58" s="160"/>
      <c r="F58" s="161">
        <f>C57</f>
        <v>0</v>
      </c>
      <c r="G58" s="160"/>
      <c r="H58" s="161">
        <f>I57</f>
        <v>0</v>
      </c>
      <c r="I58" s="275"/>
      <c r="J58" s="276"/>
      <c r="K58" s="279"/>
      <c r="L58" s="280"/>
      <c r="M58" s="280"/>
      <c r="N58" s="212"/>
      <c r="O58" s="305"/>
      <c r="P58" s="306"/>
      <c r="Q58" s="306"/>
      <c r="R58" s="306"/>
      <c r="S58" s="307"/>
      <c r="T58" s="193" t="s">
        <v>180</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55000000000000004">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55000000000000004">
      <c r="B60" s="350"/>
      <c r="C60" s="211"/>
      <c r="D60" s="212"/>
      <c r="E60" s="160"/>
      <c r="F60" s="161">
        <f>C59</f>
        <v>0</v>
      </c>
      <c r="G60" s="160"/>
      <c r="H60" s="161">
        <f>I59</f>
        <v>0</v>
      </c>
      <c r="I60" s="275"/>
      <c r="J60" s="276"/>
      <c r="K60" s="279"/>
      <c r="L60" s="280"/>
      <c r="M60" s="280"/>
      <c r="N60" s="212"/>
      <c r="O60" s="305"/>
      <c r="P60" s="306"/>
      <c r="Q60" s="306"/>
      <c r="R60" s="306"/>
      <c r="S60" s="307"/>
      <c r="T60" s="193" t="s">
        <v>180</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55000000000000004">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55000000000000004">
      <c r="B62" s="350"/>
      <c r="C62" s="211"/>
      <c r="D62" s="212"/>
      <c r="E62" s="160"/>
      <c r="F62" s="161">
        <f>C61</f>
        <v>0</v>
      </c>
      <c r="G62" s="160"/>
      <c r="H62" s="161">
        <f>I61</f>
        <v>0</v>
      </c>
      <c r="I62" s="275"/>
      <c r="J62" s="276"/>
      <c r="K62" s="279"/>
      <c r="L62" s="280"/>
      <c r="M62" s="280"/>
      <c r="N62" s="212"/>
      <c r="O62" s="305"/>
      <c r="P62" s="306"/>
      <c r="Q62" s="306"/>
      <c r="R62" s="306"/>
      <c r="S62" s="307"/>
      <c r="T62" s="193" t="s">
        <v>180</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55000000000000004">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55000000000000004">
      <c r="B64" s="350"/>
      <c r="C64" s="211"/>
      <c r="D64" s="212"/>
      <c r="E64" s="160"/>
      <c r="F64" s="161">
        <f>C63</f>
        <v>0</v>
      </c>
      <c r="G64" s="160"/>
      <c r="H64" s="161">
        <f>I63</f>
        <v>0</v>
      </c>
      <c r="I64" s="275"/>
      <c r="J64" s="276"/>
      <c r="K64" s="279"/>
      <c r="L64" s="280"/>
      <c r="M64" s="280"/>
      <c r="N64" s="212"/>
      <c r="O64" s="305"/>
      <c r="P64" s="306"/>
      <c r="Q64" s="306"/>
      <c r="R64" s="306"/>
      <c r="S64" s="307"/>
      <c r="T64" s="193" t="s">
        <v>180</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55000000000000004">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55000000000000004">
      <c r="B66" s="350"/>
      <c r="C66" s="211"/>
      <c r="D66" s="212"/>
      <c r="E66" s="160"/>
      <c r="F66" s="161">
        <f>C65</f>
        <v>0</v>
      </c>
      <c r="G66" s="160"/>
      <c r="H66" s="161">
        <f>I65</f>
        <v>0</v>
      </c>
      <c r="I66" s="275"/>
      <c r="J66" s="276"/>
      <c r="K66" s="279"/>
      <c r="L66" s="280"/>
      <c r="M66" s="280"/>
      <c r="N66" s="212"/>
      <c r="O66" s="305"/>
      <c r="P66" s="306"/>
      <c r="Q66" s="306"/>
      <c r="R66" s="306"/>
      <c r="S66" s="307"/>
      <c r="T66" s="193" t="s">
        <v>180</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55000000000000004">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55000000000000004">
      <c r="B68" s="350"/>
      <c r="C68" s="211"/>
      <c r="D68" s="212"/>
      <c r="E68" s="160"/>
      <c r="F68" s="161">
        <f>C67</f>
        <v>0</v>
      </c>
      <c r="G68" s="160"/>
      <c r="H68" s="161">
        <f>I67</f>
        <v>0</v>
      </c>
      <c r="I68" s="275"/>
      <c r="J68" s="276"/>
      <c r="K68" s="279"/>
      <c r="L68" s="280"/>
      <c r="M68" s="280"/>
      <c r="N68" s="212"/>
      <c r="O68" s="305"/>
      <c r="P68" s="306"/>
      <c r="Q68" s="306"/>
      <c r="R68" s="306"/>
      <c r="S68" s="307"/>
      <c r="T68" s="193" t="s">
        <v>180</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55000000000000004">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55000000000000004">
      <c r="B70" s="350"/>
      <c r="C70" s="211"/>
      <c r="D70" s="212"/>
      <c r="E70" s="160"/>
      <c r="F70" s="161">
        <f>C69</f>
        <v>0</v>
      </c>
      <c r="G70" s="160"/>
      <c r="H70" s="161">
        <f>I69</f>
        <v>0</v>
      </c>
      <c r="I70" s="275"/>
      <c r="J70" s="276"/>
      <c r="K70" s="279"/>
      <c r="L70" s="280"/>
      <c r="M70" s="280"/>
      <c r="N70" s="212"/>
      <c r="O70" s="305"/>
      <c r="P70" s="306"/>
      <c r="Q70" s="306"/>
      <c r="R70" s="306"/>
      <c r="S70" s="307"/>
      <c r="T70" s="193" t="s">
        <v>180</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55000000000000004">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55000000000000004">
      <c r="B72" s="350"/>
      <c r="C72" s="345"/>
      <c r="D72" s="338"/>
      <c r="E72" s="203"/>
      <c r="F72" s="204">
        <f>C71</f>
        <v>0</v>
      </c>
      <c r="G72" s="203"/>
      <c r="H72" s="204">
        <f>I71</f>
        <v>0</v>
      </c>
      <c r="I72" s="334"/>
      <c r="J72" s="335"/>
      <c r="K72" s="336"/>
      <c r="L72" s="337"/>
      <c r="M72" s="337"/>
      <c r="N72" s="338"/>
      <c r="O72" s="305"/>
      <c r="P72" s="306"/>
      <c r="Q72" s="306"/>
      <c r="R72" s="306"/>
      <c r="S72" s="307"/>
      <c r="T72" s="193" t="s">
        <v>180</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55000000000000004">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55000000000000004">
      <c r="B74" s="350"/>
      <c r="C74" s="345"/>
      <c r="D74" s="338"/>
      <c r="E74" s="203"/>
      <c r="F74" s="204">
        <f>C73</f>
        <v>0</v>
      </c>
      <c r="G74" s="203"/>
      <c r="H74" s="204">
        <f>I73</f>
        <v>0</v>
      </c>
      <c r="I74" s="334"/>
      <c r="J74" s="335"/>
      <c r="K74" s="336"/>
      <c r="L74" s="337"/>
      <c r="M74" s="337"/>
      <c r="N74" s="338"/>
      <c r="O74" s="305"/>
      <c r="P74" s="306"/>
      <c r="Q74" s="306"/>
      <c r="R74" s="306"/>
      <c r="S74" s="307"/>
      <c r="T74" s="193" t="s">
        <v>180</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55000000000000004">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55000000000000004">
      <c r="B76" s="350"/>
      <c r="C76" s="345"/>
      <c r="D76" s="338"/>
      <c r="E76" s="203"/>
      <c r="F76" s="204">
        <f>C75</f>
        <v>0</v>
      </c>
      <c r="G76" s="203"/>
      <c r="H76" s="204">
        <f>I75</f>
        <v>0</v>
      </c>
      <c r="I76" s="334"/>
      <c r="J76" s="335"/>
      <c r="K76" s="336"/>
      <c r="L76" s="337"/>
      <c r="M76" s="337"/>
      <c r="N76" s="338"/>
      <c r="O76" s="305"/>
      <c r="P76" s="306"/>
      <c r="Q76" s="306"/>
      <c r="R76" s="306"/>
      <c r="S76" s="307"/>
      <c r="T76" s="193" t="s">
        <v>180</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55000000000000004">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55000000000000004">
      <c r="B78" s="350"/>
      <c r="C78" s="345"/>
      <c r="D78" s="338"/>
      <c r="E78" s="203"/>
      <c r="F78" s="204">
        <f>C77</f>
        <v>0</v>
      </c>
      <c r="G78" s="203"/>
      <c r="H78" s="204">
        <f>I77</f>
        <v>0</v>
      </c>
      <c r="I78" s="334"/>
      <c r="J78" s="335"/>
      <c r="K78" s="336"/>
      <c r="L78" s="337"/>
      <c r="M78" s="337"/>
      <c r="N78" s="338"/>
      <c r="O78" s="305"/>
      <c r="P78" s="306"/>
      <c r="Q78" s="306"/>
      <c r="R78" s="306"/>
      <c r="S78" s="307"/>
      <c r="T78" s="193" t="s">
        <v>180</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55000000000000004">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55000000000000004">
      <c r="B80" s="350"/>
      <c r="C80" s="345"/>
      <c r="D80" s="338"/>
      <c r="E80" s="203"/>
      <c r="F80" s="204">
        <f>C79</f>
        <v>0</v>
      </c>
      <c r="G80" s="203"/>
      <c r="H80" s="204">
        <f>I79</f>
        <v>0</v>
      </c>
      <c r="I80" s="334"/>
      <c r="J80" s="335"/>
      <c r="K80" s="336"/>
      <c r="L80" s="337"/>
      <c r="M80" s="337"/>
      <c r="N80" s="338"/>
      <c r="O80" s="305"/>
      <c r="P80" s="306"/>
      <c r="Q80" s="306"/>
      <c r="R80" s="306"/>
      <c r="S80" s="307"/>
      <c r="T80" s="193" t="s">
        <v>180</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55000000000000004">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55000000000000004">
      <c r="B82" s="350"/>
      <c r="C82" s="345"/>
      <c r="D82" s="338"/>
      <c r="E82" s="203"/>
      <c r="F82" s="204">
        <f>C81</f>
        <v>0</v>
      </c>
      <c r="G82" s="203"/>
      <c r="H82" s="204">
        <f>I81</f>
        <v>0</v>
      </c>
      <c r="I82" s="334"/>
      <c r="J82" s="335"/>
      <c r="K82" s="336"/>
      <c r="L82" s="337"/>
      <c r="M82" s="337"/>
      <c r="N82" s="338"/>
      <c r="O82" s="305"/>
      <c r="P82" s="306"/>
      <c r="Q82" s="306"/>
      <c r="R82" s="306"/>
      <c r="S82" s="307"/>
      <c r="T82" s="193" t="s">
        <v>180</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55000000000000004">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55000000000000004">
      <c r="B84" s="350"/>
      <c r="C84" s="345"/>
      <c r="D84" s="338"/>
      <c r="E84" s="203"/>
      <c r="F84" s="204">
        <f>C83</f>
        <v>0</v>
      </c>
      <c r="G84" s="203"/>
      <c r="H84" s="204">
        <f>I83</f>
        <v>0</v>
      </c>
      <c r="I84" s="334"/>
      <c r="J84" s="335"/>
      <c r="K84" s="336"/>
      <c r="L84" s="337"/>
      <c r="M84" s="337"/>
      <c r="N84" s="338"/>
      <c r="O84" s="305"/>
      <c r="P84" s="306"/>
      <c r="Q84" s="306"/>
      <c r="R84" s="306"/>
      <c r="S84" s="307"/>
      <c r="T84" s="193" t="s">
        <v>180</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55000000000000004">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55000000000000004">
      <c r="B86" s="350"/>
      <c r="C86" s="345"/>
      <c r="D86" s="338"/>
      <c r="E86" s="203"/>
      <c r="F86" s="204">
        <f>C85</f>
        <v>0</v>
      </c>
      <c r="G86" s="203"/>
      <c r="H86" s="204">
        <f>I85</f>
        <v>0</v>
      </c>
      <c r="I86" s="334"/>
      <c r="J86" s="335"/>
      <c r="K86" s="336"/>
      <c r="L86" s="337"/>
      <c r="M86" s="337"/>
      <c r="N86" s="338"/>
      <c r="O86" s="305"/>
      <c r="P86" s="306"/>
      <c r="Q86" s="306"/>
      <c r="R86" s="306"/>
      <c r="S86" s="307"/>
      <c r="T86" s="193" t="s">
        <v>180</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55000000000000004">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55000000000000004">
      <c r="B88" s="350"/>
      <c r="C88" s="345"/>
      <c r="D88" s="338"/>
      <c r="E88" s="203"/>
      <c r="F88" s="204">
        <f>C87</f>
        <v>0</v>
      </c>
      <c r="G88" s="203"/>
      <c r="H88" s="204">
        <f>I87</f>
        <v>0</v>
      </c>
      <c r="I88" s="334"/>
      <c r="J88" s="335"/>
      <c r="K88" s="336"/>
      <c r="L88" s="337"/>
      <c r="M88" s="337"/>
      <c r="N88" s="338"/>
      <c r="O88" s="305"/>
      <c r="P88" s="306"/>
      <c r="Q88" s="306"/>
      <c r="R88" s="306"/>
      <c r="S88" s="307"/>
      <c r="T88" s="193" t="s">
        <v>180</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55000000000000004">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55000000000000004">
      <c r="B90" s="350"/>
      <c r="C90" s="345"/>
      <c r="D90" s="338"/>
      <c r="E90" s="203"/>
      <c r="F90" s="204">
        <f>C89</f>
        <v>0</v>
      </c>
      <c r="G90" s="203"/>
      <c r="H90" s="204">
        <f>I89</f>
        <v>0</v>
      </c>
      <c r="I90" s="334"/>
      <c r="J90" s="335"/>
      <c r="K90" s="336"/>
      <c r="L90" s="337"/>
      <c r="M90" s="337"/>
      <c r="N90" s="338"/>
      <c r="O90" s="305"/>
      <c r="P90" s="306"/>
      <c r="Q90" s="306"/>
      <c r="R90" s="306"/>
      <c r="S90" s="307"/>
      <c r="T90" s="193" t="s">
        <v>180</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55000000000000004">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55000000000000004">
      <c r="B92" s="350"/>
      <c r="C92" s="345"/>
      <c r="D92" s="338"/>
      <c r="E92" s="203"/>
      <c r="F92" s="204">
        <f>C91</f>
        <v>0</v>
      </c>
      <c r="G92" s="203"/>
      <c r="H92" s="204">
        <f>I91</f>
        <v>0</v>
      </c>
      <c r="I92" s="334"/>
      <c r="J92" s="335"/>
      <c r="K92" s="336"/>
      <c r="L92" s="337"/>
      <c r="M92" s="337"/>
      <c r="N92" s="338"/>
      <c r="O92" s="305"/>
      <c r="P92" s="306"/>
      <c r="Q92" s="306"/>
      <c r="R92" s="306"/>
      <c r="S92" s="307"/>
      <c r="T92" s="193" t="s">
        <v>180</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55000000000000004">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55000000000000004">
      <c r="B94" s="350"/>
      <c r="C94" s="345"/>
      <c r="D94" s="338"/>
      <c r="E94" s="203"/>
      <c r="F94" s="204">
        <f>C93</f>
        <v>0</v>
      </c>
      <c r="G94" s="203"/>
      <c r="H94" s="204">
        <f>I93</f>
        <v>0</v>
      </c>
      <c r="I94" s="334"/>
      <c r="J94" s="335"/>
      <c r="K94" s="336"/>
      <c r="L94" s="337"/>
      <c r="M94" s="337"/>
      <c r="N94" s="338"/>
      <c r="O94" s="305"/>
      <c r="P94" s="306"/>
      <c r="Q94" s="306"/>
      <c r="R94" s="306"/>
      <c r="S94" s="307"/>
      <c r="T94" s="193" t="s">
        <v>180</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55000000000000004">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55000000000000004">
      <c r="B96" s="350"/>
      <c r="C96" s="345"/>
      <c r="D96" s="338"/>
      <c r="E96" s="203"/>
      <c r="F96" s="204">
        <f>C95</f>
        <v>0</v>
      </c>
      <c r="G96" s="203"/>
      <c r="H96" s="204">
        <f>I95</f>
        <v>0</v>
      </c>
      <c r="I96" s="334"/>
      <c r="J96" s="335"/>
      <c r="K96" s="336"/>
      <c r="L96" s="337"/>
      <c r="M96" s="337"/>
      <c r="N96" s="338"/>
      <c r="O96" s="305"/>
      <c r="P96" s="306"/>
      <c r="Q96" s="306"/>
      <c r="R96" s="306"/>
      <c r="S96" s="307"/>
      <c r="T96" s="193" t="s">
        <v>180</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55000000000000004">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55000000000000004">
      <c r="B98" s="350"/>
      <c r="C98" s="345"/>
      <c r="D98" s="338"/>
      <c r="E98" s="203"/>
      <c r="F98" s="204">
        <f>C97</f>
        <v>0</v>
      </c>
      <c r="G98" s="203"/>
      <c r="H98" s="204">
        <f>I97</f>
        <v>0</v>
      </c>
      <c r="I98" s="334"/>
      <c r="J98" s="335"/>
      <c r="K98" s="336"/>
      <c r="L98" s="337"/>
      <c r="M98" s="337"/>
      <c r="N98" s="338"/>
      <c r="O98" s="305"/>
      <c r="P98" s="306"/>
      <c r="Q98" s="306"/>
      <c r="R98" s="306"/>
      <c r="S98" s="307"/>
      <c r="T98" s="193" t="s">
        <v>180</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55000000000000004">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55000000000000004">
      <c r="B100" s="350"/>
      <c r="C100" s="345"/>
      <c r="D100" s="338"/>
      <c r="E100" s="203"/>
      <c r="F100" s="204">
        <f>C99</f>
        <v>0</v>
      </c>
      <c r="G100" s="203"/>
      <c r="H100" s="204">
        <f>I99</f>
        <v>0</v>
      </c>
      <c r="I100" s="334"/>
      <c r="J100" s="335"/>
      <c r="K100" s="336"/>
      <c r="L100" s="337"/>
      <c r="M100" s="337"/>
      <c r="N100" s="338"/>
      <c r="O100" s="305"/>
      <c r="P100" s="306"/>
      <c r="Q100" s="306"/>
      <c r="R100" s="306"/>
      <c r="S100" s="307"/>
      <c r="T100" s="193" t="s">
        <v>180</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55000000000000004">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55000000000000004">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180</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55000000000000004">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55000000000000004">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180</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55000000000000004">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55000000000000004">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180</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55000000000000004">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55000000000000004">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180</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55000000000000004">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55000000000000004">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180</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55000000000000004">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55000000000000004">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180</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55000000000000004">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55000000000000004">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180</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55000000000000004">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55000000000000004">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180</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55000000000000004">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55000000000000004">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180</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55000000000000004">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55000000000000004">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180</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55000000000000004">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55000000000000004">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180</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55000000000000004">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55000000000000004">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180</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55000000000000004">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55000000000000004">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180</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55000000000000004">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55000000000000004">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180</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55000000000000004">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55000000000000004">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180</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55000000000000004">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55000000000000004">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180</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55000000000000004">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55000000000000004">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180</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55000000000000004">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55000000000000004">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180</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55000000000000004">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55000000000000004">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180</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55000000000000004">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55000000000000004">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180</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55000000000000004">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55000000000000004">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180</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55000000000000004">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55000000000000004">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180</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55000000000000004">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55000000000000004">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180</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55000000000000004">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55000000000000004">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180</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55000000000000004">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55000000000000004">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180</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55000000000000004">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55000000000000004">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180</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55000000000000004">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55000000000000004">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180</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55000000000000004">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55000000000000004">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180</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55000000000000004">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55000000000000004">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180</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55000000000000004">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55000000000000004">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180</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55000000000000004">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55000000000000004">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180</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55000000000000004">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55000000000000004">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180</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55000000000000004">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55000000000000004">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180</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55000000000000004">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55000000000000004">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180</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55000000000000004">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55000000000000004">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180</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55000000000000004">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55000000000000004">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180</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55000000000000004">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55000000000000004">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180</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55000000000000004">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55000000000000004">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180</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55000000000000004">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55000000000000004">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180</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55000000000000004">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55000000000000004">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180</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55000000000000004">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55000000000000004">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180</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55000000000000004">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55000000000000004">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180</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55000000000000004">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55000000000000004">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180</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55000000000000004">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55000000000000004">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180</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55000000000000004">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55000000000000004">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180</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55000000000000004">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55000000000000004">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180</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55000000000000004">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55000000000000004">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180</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55000000000000004">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55000000000000004">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180</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55000000000000004">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55000000000000004">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180</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55000000000000004">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55000000000000004">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180</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55000000000000004">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55000000000000004">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180</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55000000000000004">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55000000000000004">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180</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55000000000000004">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55000000000000004">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180</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55000000000000004">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55000000000000004">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180</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55000000000000004">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55000000000000004">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180</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55000000000000004">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55000000000000004">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180</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55000000000000004">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6">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180</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550000000000000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55000000000000004">
      <c r="B216" s="48"/>
      <c r="C216" s="68"/>
      <c r="D216" s="68"/>
      <c r="E216" s="68"/>
      <c r="F216" s="68"/>
      <c r="G216" s="68"/>
      <c r="H216" s="68"/>
      <c r="I216" s="122"/>
      <c r="J216" s="123" t="s">
        <v>242</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550000000000000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55000000000000004">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55000000000000004">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55000000000000004">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55000000000000004">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55000000000000004">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55000000000000004">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55000000000000004">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550000000000000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55000000000000004">
      <c r="B226" s="48"/>
      <c r="C226" s="68"/>
      <c r="D226" s="68"/>
      <c r="E226" s="68"/>
      <c r="F226" s="68"/>
      <c r="G226" s="68"/>
      <c r="H226" s="68"/>
      <c r="I226" s="122"/>
      <c r="J226" s="122"/>
      <c r="K226" s="124" t="s">
        <v>112</v>
      </c>
      <c r="L226" s="123"/>
      <c r="M226" s="123"/>
      <c r="N226" s="123"/>
      <c r="O226" s="123"/>
      <c r="P226" s="123"/>
      <c r="Q226" s="157" t="s">
        <v>177</v>
      </c>
      <c r="R226" s="207" t="s">
        <v>178</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550000000000000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550000000000000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55000000000000004">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550000000000000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55000000000000004">
      <c r="I231" s="2"/>
      <c r="J231" s="2"/>
      <c r="K231" s="123" t="s">
        <v>153</v>
      </c>
      <c r="L231" s="123"/>
      <c r="M231" s="123"/>
      <c r="N231" s="123"/>
      <c r="O231" s="123"/>
      <c r="P231" s="123"/>
      <c r="Q231" s="123"/>
      <c r="R231" s="123"/>
      <c r="S231" s="123"/>
      <c r="T231" s="124"/>
      <c r="U231" s="123"/>
      <c r="V231" s="123"/>
      <c r="W231" s="123"/>
      <c r="X231" s="123"/>
      <c r="Y231" s="2"/>
      <c r="Z231" s="2"/>
    </row>
    <row r="232" spans="2:46" ht="20.25" customHeight="1" x14ac:dyDescent="0.55000000000000004">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55000000000000004">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55000000000000004">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55000000000000004"/>
    <row r="236" spans="2:46" ht="20.25" customHeight="1" x14ac:dyDescent="0.55000000000000004"/>
    <row r="237" spans="2:46" ht="20.25" customHeight="1" x14ac:dyDescent="0.55000000000000004"/>
    <row r="238" spans="2:46" ht="20.25" customHeight="1" x14ac:dyDescent="0.55000000000000004"/>
    <row r="239" spans="2:46" ht="20.25" customHeight="1" x14ac:dyDescent="0.55000000000000004"/>
    <row r="240" spans="2:46" ht="20.25" customHeight="1" x14ac:dyDescent="0.55000000000000004"/>
    <row r="241" ht="20.25" customHeight="1" x14ac:dyDescent="0.55000000000000004"/>
    <row r="242" ht="20.25" customHeight="1" x14ac:dyDescent="0.55000000000000004"/>
    <row r="243" ht="20.25" customHeight="1" x14ac:dyDescent="0.55000000000000004"/>
    <row r="244" ht="20.25" customHeight="1" x14ac:dyDescent="0.55000000000000004"/>
    <row r="245" ht="20.25" customHeight="1" x14ac:dyDescent="0.55000000000000004"/>
    <row r="246" ht="20.25" customHeight="1" x14ac:dyDescent="0.55000000000000004"/>
    <row r="247" ht="20.25" customHeight="1" x14ac:dyDescent="0.55000000000000004"/>
    <row r="248" ht="20.25" customHeight="1" x14ac:dyDescent="0.55000000000000004"/>
    <row r="249" ht="20.25" customHeight="1" x14ac:dyDescent="0.55000000000000004"/>
    <row r="250" ht="20.25" customHeight="1" x14ac:dyDescent="0.55000000000000004"/>
    <row r="251" ht="20.25" customHeight="1" x14ac:dyDescent="0.55000000000000004"/>
    <row r="252" ht="20.25" customHeight="1" x14ac:dyDescent="0.55000000000000004"/>
    <row r="253" ht="20.25" customHeight="1" x14ac:dyDescent="0.55000000000000004"/>
    <row r="254" ht="20.25" customHeight="1" x14ac:dyDescent="0.55000000000000004"/>
    <row r="275" spans="1:59" x14ac:dyDescent="0.55000000000000004">
      <c r="AQ275" s="13"/>
      <c r="AR275" s="13"/>
      <c r="AS275" s="13"/>
      <c r="AT275" s="13"/>
      <c r="AU275" s="13"/>
      <c r="AV275" s="13"/>
      <c r="AW275" s="13"/>
      <c r="AX275" s="13"/>
      <c r="AY275" s="13"/>
      <c r="AZ275" s="10"/>
      <c r="BA275" s="10"/>
      <c r="BB275" s="10"/>
      <c r="BC275" s="10"/>
      <c r="BD275" s="10"/>
      <c r="BE275" s="10"/>
    </row>
    <row r="276" spans="1:59" x14ac:dyDescent="0.55000000000000004">
      <c r="AQ276" s="13"/>
      <c r="AR276" s="13"/>
      <c r="AS276" s="13"/>
      <c r="AT276" s="13"/>
      <c r="AU276" s="13"/>
      <c r="AV276" s="13"/>
      <c r="AW276" s="13"/>
      <c r="AX276" s="13"/>
      <c r="AY276" s="13"/>
      <c r="AZ276" s="10"/>
      <c r="BA276" s="10"/>
      <c r="BB276" s="10"/>
      <c r="BC276" s="10"/>
      <c r="BD276" s="10"/>
      <c r="BE276" s="10"/>
    </row>
    <row r="281" spans="1:59" x14ac:dyDescent="0.550000000000000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550000000000000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55000000000000004">
      <c r="A283" s="11"/>
      <c r="B283" s="11"/>
      <c r="C283" s="14"/>
      <c r="D283" s="14"/>
      <c r="E283" s="14"/>
      <c r="F283" s="14"/>
      <c r="G283" s="14"/>
      <c r="H283" s="14"/>
      <c r="I283" s="14"/>
      <c r="J283" s="14"/>
      <c r="K283" s="12"/>
      <c r="L283" s="12"/>
      <c r="M283" s="11"/>
      <c r="N283" s="11"/>
      <c r="O283" s="11"/>
      <c r="P283" s="11"/>
      <c r="Q283" s="11"/>
      <c r="R283" s="11"/>
    </row>
    <row r="284" spans="1:59" x14ac:dyDescent="0.55000000000000004">
      <c r="A284" s="11"/>
      <c r="B284" s="11"/>
      <c r="C284" s="14"/>
      <c r="D284" s="14"/>
      <c r="E284" s="14"/>
      <c r="F284" s="14"/>
      <c r="G284" s="14"/>
      <c r="H284" s="14"/>
      <c r="I284" s="14"/>
      <c r="J284" s="14"/>
      <c r="K284" s="12"/>
      <c r="L284" s="12"/>
      <c r="M284" s="11"/>
      <c r="N284" s="11"/>
      <c r="O284" s="11"/>
      <c r="P284" s="11"/>
      <c r="Q284" s="11"/>
      <c r="R284" s="11"/>
    </row>
    <row r="285" spans="1:59" x14ac:dyDescent="0.55000000000000004">
      <c r="C285" s="3"/>
      <c r="D285" s="3"/>
      <c r="E285" s="3"/>
      <c r="F285" s="3"/>
      <c r="G285" s="3"/>
      <c r="H285" s="3"/>
      <c r="I285" s="3"/>
      <c r="J285" s="3"/>
    </row>
    <row r="286" spans="1:59" x14ac:dyDescent="0.55000000000000004">
      <c r="C286" s="3"/>
      <c r="D286" s="3"/>
      <c r="E286" s="3"/>
      <c r="F286" s="3"/>
      <c r="G286" s="3"/>
      <c r="H286" s="3"/>
      <c r="I286" s="3"/>
      <c r="J286" s="3"/>
    </row>
    <row r="287" spans="1:59" x14ac:dyDescent="0.55000000000000004">
      <c r="C287" s="3"/>
      <c r="D287" s="3"/>
      <c r="E287" s="3"/>
      <c r="F287" s="3"/>
      <c r="G287" s="3"/>
      <c r="H287" s="3"/>
      <c r="I287" s="3"/>
      <c r="J287" s="3"/>
    </row>
    <row r="288" spans="1:59" x14ac:dyDescent="0.55000000000000004">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K229:N229">
    <cfRule type="expression" dxfId="105" priority="203">
      <formula>INDIRECT(ADDRESS(ROW(),COLUMN()))=TRUNC(INDIRECT(ADDRESS(ROW(),COLUMN())))</formula>
    </cfRule>
  </conditionalFormatting>
  <conditionalFormatting sqref="M220:X224">
    <cfRule type="expression" dxfId="104" priority="205">
      <formula>INDIRECT(ADDRESS(ROW(),COLUMN()))=TRUNC(INDIRECT(ADDRESS(ROW(),COLUMN())))</formula>
    </cfRule>
  </conditionalFormatting>
  <conditionalFormatting sqref="W218:X218 Z218 W227:Z227">
    <cfRule type="expression" dxfId="103" priority="239">
      <formula>OR(#REF!=$B216,#REF!=$B216)</formula>
    </cfRule>
  </conditionalFormatting>
  <conditionalFormatting sqref="W228:Z228">
    <cfRule type="expression" dxfId="102" priority="238">
      <formula>OR(#REF!=$B215,#REF!=$B215)</formula>
    </cfRule>
  </conditionalFormatting>
  <conditionalFormatting sqref="W16:BE16">
    <cfRule type="expression" dxfId="101" priority="171">
      <formula>INDIRECT(ADDRESS(ROW(),COLUMN()))=TRUNC(INDIRECT(ADDRESS(ROW(),COLUMN())))</formula>
    </cfRule>
  </conditionalFormatting>
  <conditionalFormatting sqref="W18:BE18">
    <cfRule type="expression" dxfId="100" priority="200">
      <formula>INDIRECT(ADDRESS(ROW(),COLUMN()))=TRUNC(INDIRECT(ADDRESS(ROW(),COLUMN())))</formula>
    </cfRule>
  </conditionalFormatting>
  <conditionalFormatting sqref="W20:BE20">
    <cfRule type="expression" dxfId="99" priority="170">
      <formula>INDIRECT(ADDRESS(ROW(),COLUMN()))=TRUNC(INDIRECT(ADDRESS(ROW(),COLUMN())))</formula>
    </cfRule>
  </conditionalFormatting>
  <conditionalFormatting sqref="W22:BE22">
    <cfRule type="expression" dxfId="98" priority="169">
      <formula>INDIRECT(ADDRESS(ROW(),COLUMN()))=TRUNC(INDIRECT(ADDRESS(ROW(),COLUMN())))</formula>
    </cfRule>
  </conditionalFormatting>
  <conditionalFormatting sqref="W24:BE24">
    <cfRule type="expression" dxfId="97" priority="168">
      <formula>INDIRECT(ADDRESS(ROW(),COLUMN()))=TRUNC(INDIRECT(ADDRESS(ROW(),COLUMN())))</formula>
    </cfRule>
  </conditionalFormatting>
  <conditionalFormatting sqref="W26:BE26">
    <cfRule type="expression" dxfId="96" priority="167">
      <formula>INDIRECT(ADDRESS(ROW(),COLUMN()))=TRUNC(INDIRECT(ADDRESS(ROW(),COLUMN())))</formula>
    </cfRule>
  </conditionalFormatting>
  <conditionalFormatting sqref="W28:BE28">
    <cfRule type="expression" dxfId="95" priority="166">
      <formula>INDIRECT(ADDRESS(ROW(),COLUMN()))=TRUNC(INDIRECT(ADDRESS(ROW(),COLUMN())))</formula>
    </cfRule>
  </conditionalFormatting>
  <conditionalFormatting sqref="W30:BE30">
    <cfRule type="expression" dxfId="94" priority="165">
      <formula>INDIRECT(ADDRESS(ROW(),COLUMN()))=TRUNC(INDIRECT(ADDRESS(ROW(),COLUMN())))</formula>
    </cfRule>
  </conditionalFormatting>
  <conditionalFormatting sqref="W32:BE32">
    <cfRule type="expression" dxfId="93" priority="164">
      <formula>INDIRECT(ADDRESS(ROW(),COLUMN()))=TRUNC(INDIRECT(ADDRESS(ROW(),COLUMN())))</formula>
    </cfRule>
  </conditionalFormatting>
  <conditionalFormatting sqref="W34:BE34">
    <cfRule type="expression" dxfId="92" priority="163">
      <formula>INDIRECT(ADDRESS(ROW(),COLUMN()))=TRUNC(INDIRECT(ADDRESS(ROW(),COLUMN())))</formula>
    </cfRule>
  </conditionalFormatting>
  <conditionalFormatting sqref="W36:BE36">
    <cfRule type="expression" dxfId="91" priority="162">
      <formula>INDIRECT(ADDRESS(ROW(),COLUMN()))=TRUNC(INDIRECT(ADDRESS(ROW(),COLUMN())))</formula>
    </cfRule>
  </conditionalFormatting>
  <conditionalFormatting sqref="W38:BE38">
    <cfRule type="expression" dxfId="90" priority="161">
      <formula>INDIRECT(ADDRESS(ROW(),COLUMN()))=TRUNC(INDIRECT(ADDRESS(ROW(),COLUMN())))</formula>
    </cfRule>
  </conditionalFormatting>
  <conditionalFormatting sqref="W40:BE40">
    <cfRule type="expression" dxfId="89" priority="160">
      <formula>INDIRECT(ADDRESS(ROW(),COLUMN()))=TRUNC(INDIRECT(ADDRESS(ROW(),COLUMN())))</formula>
    </cfRule>
  </conditionalFormatting>
  <conditionalFormatting sqref="W42:BE42">
    <cfRule type="expression" dxfId="88" priority="159">
      <formula>INDIRECT(ADDRESS(ROW(),COLUMN()))=TRUNC(INDIRECT(ADDRESS(ROW(),COLUMN())))</formula>
    </cfRule>
  </conditionalFormatting>
  <conditionalFormatting sqref="W44:BE44">
    <cfRule type="expression" dxfId="87" priority="158">
      <formula>INDIRECT(ADDRESS(ROW(),COLUMN()))=TRUNC(INDIRECT(ADDRESS(ROW(),COLUMN())))</formula>
    </cfRule>
  </conditionalFormatting>
  <conditionalFormatting sqref="W46:BE46">
    <cfRule type="expression" dxfId="86" priority="157">
      <formula>INDIRECT(ADDRESS(ROW(),COLUMN()))=TRUNC(INDIRECT(ADDRESS(ROW(),COLUMN())))</formula>
    </cfRule>
  </conditionalFormatting>
  <conditionalFormatting sqref="W48:BE48">
    <cfRule type="expression" dxfId="85" priority="156">
      <formula>INDIRECT(ADDRESS(ROW(),COLUMN()))=TRUNC(INDIRECT(ADDRESS(ROW(),COLUMN())))</formula>
    </cfRule>
  </conditionalFormatting>
  <conditionalFormatting sqref="W50:BE50">
    <cfRule type="expression" dxfId="84" priority="155">
      <formula>INDIRECT(ADDRESS(ROW(),COLUMN()))=TRUNC(INDIRECT(ADDRESS(ROW(),COLUMN())))</formula>
    </cfRule>
  </conditionalFormatting>
  <conditionalFormatting sqref="W52:BE52">
    <cfRule type="expression" dxfId="83" priority="154">
      <formula>INDIRECT(ADDRESS(ROW(),COLUMN()))=TRUNC(INDIRECT(ADDRESS(ROW(),COLUMN())))</formula>
    </cfRule>
  </conditionalFormatting>
  <conditionalFormatting sqref="W54:BE54">
    <cfRule type="expression" dxfId="82" priority="153">
      <formula>INDIRECT(ADDRESS(ROW(),COLUMN()))=TRUNC(INDIRECT(ADDRESS(ROW(),COLUMN())))</formula>
    </cfRule>
  </conditionalFormatting>
  <conditionalFormatting sqref="W56:BE56">
    <cfRule type="expression" dxfId="81" priority="152">
      <formula>INDIRECT(ADDRESS(ROW(),COLUMN()))=TRUNC(INDIRECT(ADDRESS(ROW(),COLUMN())))</formula>
    </cfRule>
  </conditionalFormatting>
  <conditionalFormatting sqref="W58:BE58">
    <cfRule type="expression" dxfId="80" priority="151">
      <formula>INDIRECT(ADDRESS(ROW(),COLUMN()))=TRUNC(INDIRECT(ADDRESS(ROW(),COLUMN())))</formula>
    </cfRule>
  </conditionalFormatting>
  <conditionalFormatting sqref="W60:BE60">
    <cfRule type="expression" dxfId="79" priority="150">
      <formula>INDIRECT(ADDRESS(ROW(),COLUMN()))=TRUNC(INDIRECT(ADDRESS(ROW(),COLUMN())))</formula>
    </cfRule>
  </conditionalFormatting>
  <conditionalFormatting sqref="W62:BE62">
    <cfRule type="expression" dxfId="78" priority="149">
      <formula>INDIRECT(ADDRESS(ROW(),COLUMN()))=TRUNC(INDIRECT(ADDRESS(ROW(),COLUMN())))</formula>
    </cfRule>
  </conditionalFormatting>
  <conditionalFormatting sqref="W64:BE64">
    <cfRule type="expression" dxfId="77" priority="148">
      <formula>INDIRECT(ADDRESS(ROW(),COLUMN()))=TRUNC(INDIRECT(ADDRESS(ROW(),COLUMN())))</formula>
    </cfRule>
  </conditionalFormatting>
  <conditionalFormatting sqref="W66:BE66">
    <cfRule type="expression" dxfId="76" priority="147">
      <formula>INDIRECT(ADDRESS(ROW(),COLUMN()))=TRUNC(INDIRECT(ADDRESS(ROW(),COLUMN())))</formula>
    </cfRule>
  </conditionalFormatting>
  <conditionalFormatting sqref="W68:BE68">
    <cfRule type="expression" dxfId="75" priority="146">
      <formula>INDIRECT(ADDRESS(ROW(),COLUMN()))=TRUNC(INDIRECT(ADDRESS(ROW(),COLUMN())))</formula>
    </cfRule>
  </conditionalFormatting>
  <conditionalFormatting sqref="W70:BE70">
    <cfRule type="expression" dxfId="74" priority="145">
      <formula>INDIRECT(ADDRESS(ROW(),COLUMN()))=TRUNC(INDIRECT(ADDRESS(ROW(),COLUMN())))</formula>
    </cfRule>
  </conditionalFormatting>
  <conditionalFormatting sqref="W72:BE72">
    <cfRule type="expression" dxfId="73" priority="144">
      <formula>INDIRECT(ADDRESS(ROW(),COLUMN()))=TRUNC(INDIRECT(ADDRESS(ROW(),COLUMN())))</formula>
    </cfRule>
  </conditionalFormatting>
  <conditionalFormatting sqref="W74:BE74">
    <cfRule type="expression" dxfId="72" priority="141">
      <formula>INDIRECT(ADDRESS(ROW(),COLUMN()))=TRUNC(INDIRECT(ADDRESS(ROW(),COLUMN())))</formula>
    </cfRule>
  </conditionalFormatting>
  <conditionalFormatting sqref="W76:BE76">
    <cfRule type="expression" dxfId="71" priority="139">
      <formula>INDIRECT(ADDRESS(ROW(),COLUMN()))=TRUNC(INDIRECT(ADDRESS(ROW(),COLUMN())))</formula>
    </cfRule>
  </conditionalFormatting>
  <conditionalFormatting sqref="W78:BE78">
    <cfRule type="expression" dxfId="70" priority="137">
      <formula>INDIRECT(ADDRESS(ROW(),COLUMN()))=TRUNC(INDIRECT(ADDRESS(ROW(),COLUMN())))</formula>
    </cfRule>
  </conditionalFormatting>
  <conditionalFormatting sqref="W80:BE80">
    <cfRule type="expression" dxfId="69" priority="135">
      <formula>INDIRECT(ADDRESS(ROW(),COLUMN()))=TRUNC(INDIRECT(ADDRESS(ROW(),COLUMN())))</formula>
    </cfRule>
  </conditionalFormatting>
  <conditionalFormatting sqref="W82:BE82">
    <cfRule type="expression" dxfId="68" priority="133">
      <formula>INDIRECT(ADDRESS(ROW(),COLUMN()))=TRUNC(INDIRECT(ADDRESS(ROW(),COLUMN())))</formula>
    </cfRule>
  </conditionalFormatting>
  <conditionalFormatting sqref="W84:BE84">
    <cfRule type="expression" dxfId="67" priority="131">
      <formula>INDIRECT(ADDRESS(ROW(),COLUMN()))=TRUNC(INDIRECT(ADDRESS(ROW(),COLUMN())))</formula>
    </cfRule>
  </conditionalFormatting>
  <conditionalFormatting sqref="W86:BE86">
    <cfRule type="expression" dxfId="66" priority="129">
      <formula>INDIRECT(ADDRESS(ROW(),COLUMN()))=TRUNC(INDIRECT(ADDRESS(ROW(),COLUMN())))</formula>
    </cfRule>
  </conditionalFormatting>
  <conditionalFormatting sqref="W88:BE88">
    <cfRule type="expression" dxfId="65" priority="127">
      <formula>INDIRECT(ADDRESS(ROW(),COLUMN()))=TRUNC(INDIRECT(ADDRESS(ROW(),COLUMN())))</formula>
    </cfRule>
  </conditionalFormatting>
  <conditionalFormatting sqref="W90:BE90">
    <cfRule type="expression" dxfId="64" priority="125">
      <formula>INDIRECT(ADDRESS(ROW(),COLUMN()))=TRUNC(INDIRECT(ADDRESS(ROW(),COLUMN())))</formula>
    </cfRule>
  </conditionalFormatting>
  <conditionalFormatting sqref="W92:BE92">
    <cfRule type="expression" dxfId="63" priority="123">
      <formula>INDIRECT(ADDRESS(ROW(),COLUMN()))=TRUNC(INDIRECT(ADDRESS(ROW(),COLUMN())))</formula>
    </cfRule>
  </conditionalFormatting>
  <conditionalFormatting sqref="W94:BE94">
    <cfRule type="expression" dxfId="62" priority="121">
      <formula>INDIRECT(ADDRESS(ROW(),COLUMN()))=TRUNC(INDIRECT(ADDRESS(ROW(),COLUMN())))</formula>
    </cfRule>
  </conditionalFormatting>
  <conditionalFormatting sqref="W96:BE96">
    <cfRule type="expression" dxfId="61" priority="119">
      <formula>INDIRECT(ADDRESS(ROW(),COLUMN()))=TRUNC(INDIRECT(ADDRESS(ROW(),COLUMN())))</formula>
    </cfRule>
  </conditionalFormatting>
  <conditionalFormatting sqref="W98:BE98">
    <cfRule type="expression" dxfId="60" priority="117">
      <formula>INDIRECT(ADDRESS(ROW(),COLUMN()))=TRUNC(INDIRECT(ADDRESS(ROW(),COLUMN())))</formula>
    </cfRule>
  </conditionalFormatting>
  <conditionalFormatting sqref="W100:BE100">
    <cfRule type="expression" dxfId="59" priority="115">
      <formula>INDIRECT(ADDRESS(ROW(),COLUMN()))=TRUNC(INDIRECT(ADDRESS(ROW(),COLUMN())))</formula>
    </cfRule>
  </conditionalFormatting>
  <conditionalFormatting sqref="W102:BE102">
    <cfRule type="expression" dxfId="58" priority="113">
      <formula>INDIRECT(ADDRESS(ROW(),COLUMN()))=TRUNC(INDIRECT(ADDRESS(ROW(),COLUMN())))</formula>
    </cfRule>
  </conditionalFormatting>
  <conditionalFormatting sqref="W104:BE104">
    <cfRule type="expression" dxfId="57" priority="111">
      <formula>INDIRECT(ADDRESS(ROW(),COLUMN()))=TRUNC(INDIRECT(ADDRESS(ROW(),COLUMN())))</formula>
    </cfRule>
  </conditionalFormatting>
  <conditionalFormatting sqref="W106:BE106">
    <cfRule type="expression" dxfId="56" priority="109">
      <formula>INDIRECT(ADDRESS(ROW(),COLUMN()))=TRUNC(INDIRECT(ADDRESS(ROW(),COLUMN())))</formula>
    </cfRule>
  </conditionalFormatting>
  <conditionalFormatting sqref="W108:BE108">
    <cfRule type="expression" dxfId="55" priority="107">
      <formula>INDIRECT(ADDRESS(ROW(),COLUMN()))=TRUNC(INDIRECT(ADDRESS(ROW(),COLUMN())))</formula>
    </cfRule>
  </conditionalFormatting>
  <conditionalFormatting sqref="W110:BE110">
    <cfRule type="expression" dxfId="54" priority="105">
      <formula>INDIRECT(ADDRESS(ROW(),COLUMN()))=TRUNC(INDIRECT(ADDRESS(ROW(),COLUMN())))</formula>
    </cfRule>
  </conditionalFormatting>
  <conditionalFormatting sqref="W112:BE112">
    <cfRule type="expression" dxfId="53" priority="103">
      <formula>INDIRECT(ADDRESS(ROW(),COLUMN()))=TRUNC(INDIRECT(ADDRESS(ROW(),COLUMN())))</formula>
    </cfRule>
  </conditionalFormatting>
  <conditionalFormatting sqref="W114:BE114">
    <cfRule type="expression" dxfId="52" priority="101">
      <formula>INDIRECT(ADDRESS(ROW(),COLUMN()))=TRUNC(INDIRECT(ADDRESS(ROW(),COLUMN())))</formula>
    </cfRule>
  </conditionalFormatting>
  <conditionalFormatting sqref="W116:BE116">
    <cfRule type="expression" dxfId="51" priority="99">
      <formula>INDIRECT(ADDRESS(ROW(),COLUMN()))=TRUNC(INDIRECT(ADDRESS(ROW(),COLUMN())))</formula>
    </cfRule>
  </conditionalFormatting>
  <conditionalFormatting sqref="W118:BE118">
    <cfRule type="expression" dxfId="50" priority="97">
      <formula>INDIRECT(ADDRESS(ROW(),COLUMN()))=TRUNC(INDIRECT(ADDRESS(ROW(),COLUMN())))</formula>
    </cfRule>
  </conditionalFormatting>
  <conditionalFormatting sqref="W120:BE120">
    <cfRule type="expression" dxfId="49" priority="95">
      <formula>INDIRECT(ADDRESS(ROW(),COLUMN()))=TRUNC(INDIRECT(ADDRESS(ROW(),COLUMN())))</formula>
    </cfRule>
  </conditionalFormatting>
  <conditionalFormatting sqref="W122:BE122">
    <cfRule type="expression" dxfId="48" priority="93">
      <formula>INDIRECT(ADDRESS(ROW(),COLUMN()))=TRUNC(INDIRECT(ADDRESS(ROW(),COLUMN())))</formula>
    </cfRule>
  </conditionalFormatting>
  <conditionalFormatting sqref="W124:BE124">
    <cfRule type="expression" dxfId="47" priority="91">
      <formula>INDIRECT(ADDRESS(ROW(),COLUMN()))=TRUNC(INDIRECT(ADDRESS(ROW(),COLUMN())))</formula>
    </cfRule>
  </conditionalFormatting>
  <conditionalFormatting sqref="W126:BE126">
    <cfRule type="expression" dxfId="46" priority="89">
      <formula>INDIRECT(ADDRESS(ROW(),COLUMN()))=TRUNC(INDIRECT(ADDRESS(ROW(),COLUMN())))</formula>
    </cfRule>
  </conditionalFormatting>
  <conditionalFormatting sqref="W128:BE128">
    <cfRule type="expression" dxfId="45" priority="87">
      <formula>INDIRECT(ADDRESS(ROW(),COLUMN()))=TRUNC(INDIRECT(ADDRESS(ROW(),COLUMN())))</formula>
    </cfRule>
  </conditionalFormatting>
  <conditionalFormatting sqref="W130:BE130">
    <cfRule type="expression" dxfId="44" priority="85">
      <formula>INDIRECT(ADDRESS(ROW(),COLUMN()))=TRUNC(INDIRECT(ADDRESS(ROW(),COLUMN())))</formula>
    </cfRule>
  </conditionalFormatting>
  <conditionalFormatting sqref="W132:BE132">
    <cfRule type="expression" dxfId="43" priority="83">
      <formula>INDIRECT(ADDRESS(ROW(),COLUMN()))=TRUNC(INDIRECT(ADDRESS(ROW(),COLUMN())))</formula>
    </cfRule>
  </conditionalFormatting>
  <conditionalFormatting sqref="W134:BE134">
    <cfRule type="expression" dxfId="42" priority="81">
      <formula>INDIRECT(ADDRESS(ROW(),COLUMN()))=TRUNC(INDIRECT(ADDRESS(ROW(),COLUMN())))</formula>
    </cfRule>
  </conditionalFormatting>
  <conditionalFormatting sqref="W136:BE136">
    <cfRule type="expression" dxfId="41" priority="79">
      <formula>INDIRECT(ADDRESS(ROW(),COLUMN()))=TRUNC(INDIRECT(ADDRESS(ROW(),COLUMN())))</formula>
    </cfRule>
  </conditionalFormatting>
  <conditionalFormatting sqref="W138:BE138">
    <cfRule type="expression" dxfId="40" priority="77">
      <formula>INDIRECT(ADDRESS(ROW(),COLUMN()))=TRUNC(INDIRECT(ADDRESS(ROW(),COLUMN())))</formula>
    </cfRule>
  </conditionalFormatting>
  <conditionalFormatting sqref="W140:BE140">
    <cfRule type="expression" dxfId="39" priority="75">
      <formula>INDIRECT(ADDRESS(ROW(),COLUMN()))=TRUNC(INDIRECT(ADDRESS(ROW(),COLUMN())))</formula>
    </cfRule>
  </conditionalFormatting>
  <conditionalFormatting sqref="W142:BE142">
    <cfRule type="expression" dxfId="38" priority="73">
      <formula>INDIRECT(ADDRESS(ROW(),COLUMN()))=TRUNC(INDIRECT(ADDRESS(ROW(),COLUMN())))</formula>
    </cfRule>
  </conditionalFormatting>
  <conditionalFormatting sqref="W144:BE144">
    <cfRule type="expression" dxfId="37" priority="71">
      <formula>INDIRECT(ADDRESS(ROW(),COLUMN()))=TRUNC(INDIRECT(ADDRESS(ROW(),COLUMN())))</formula>
    </cfRule>
  </conditionalFormatting>
  <conditionalFormatting sqref="W146:BE146">
    <cfRule type="expression" dxfId="36" priority="69">
      <formula>INDIRECT(ADDRESS(ROW(),COLUMN()))=TRUNC(INDIRECT(ADDRESS(ROW(),COLUMN())))</formula>
    </cfRule>
  </conditionalFormatting>
  <conditionalFormatting sqref="W148:BE148">
    <cfRule type="expression" dxfId="35" priority="67">
      <formula>INDIRECT(ADDRESS(ROW(),COLUMN()))=TRUNC(INDIRECT(ADDRESS(ROW(),COLUMN())))</formula>
    </cfRule>
  </conditionalFormatting>
  <conditionalFormatting sqref="W150:BE150">
    <cfRule type="expression" dxfId="34" priority="65">
      <formula>INDIRECT(ADDRESS(ROW(),COLUMN()))=TRUNC(INDIRECT(ADDRESS(ROW(),COLUMN())))</formula>
    </cfRule>
  </conditionalFormatting>
  <conditionalFormatting sqref="W152:BE152">
    <cfRule type="expression" dxfId="33" priority="63">
      <formula>INDIRECT(ADDRESS(ROW(),COLUMN()))=TRUNC(INDIRECT(ADDRESS(ROW(),COLUMN())))</formula>
    </cfRule>
  </conditionalFormatting>
  <conditionalFormatting sqref="W154:BE154">
    <cfRule type="expression" dxfId="32" priority="61">
      <formula>INDIRECT(ADDRESS(ROW(),COLUMN()))=TRUNC(INDIRECT(ADDRESS(ROW(),COLUMN())))</formula>
    </cfRule>
  </conditionalFormatting>
  <conditionalFormatting sqref="W156:BE156">
    <cfRule type="expression" dxfId="31" priority="59">
      <formula>INDIRECT(ADDRESS(ROW(),COLUMN()))=TRUNC(INDIRECT(ADDRESS(ROW(),COLUMN())))</formula>
    </cfRule>
  </conditionalFormatting>
  <conditionalFormatting sqref="W158:BE158">
    <cfRule type="expression" dxfId="30" priority="57">
      <formula>INDIRECT(ADDRESS(ROW(),COLUMN()))=TRUNC(INDIRECT(ADDRESS(ROW(),COLUMN())))</formula>
    </cfRule>
  </conditionalFormatting>
  <conditionalFormatting sqref="W160:BE160">
    <cfRule type="expression" dxfId="29" priority="55">
      <formula>INDIRECT(ADDRESS(ROW(),COLUMN()))=TRUNC(INDIRECT(ADDRESS(ROW(),COLUMN())))</formula>
    </cfRule>
  </conditionalFormatting>
  <conditionalFormatting sqref="W162:BE162">
    <cfRule type="expression" dxfId="28" priority="53">
      <formula>INDIRECT(ADDRESS(ROW(),COLUMN()))=TRUNC(INDIRECT(ADDRESS(ROW(),COLUMN())))</formula>
    </cfRule>
  </conditionalFormatting>
  <conditionalFormatting sqref="W164:BE164">
    <cfRule type="expression" dxfId="27" priority="51">
      <formula>INDIRECT(ADDRESS(ROW(),COLUMN()))=TRUNC(INDIRECT(ADDRESS(ROW(),COLUMN())))</formula>
    </cfRule>
  </conditionalFormatting>
  <conditionalFormatting sqref="W166:BE166">
    <cfRule type="expression" dxfId="26" priority="49">
      <formula>INDIRECT(ADDRESS(ROW(),COLUMN()))=TRUNC(INDIRECT(ADDRESS(ROW(),COLUMN())))</formula>
    </cfRule>
  </conditionalFormatting>
  <conditionalFormatting sqref="W168:BE168">
    <cfRule type="expression" dxfId="25" priority="47">
      <formula>INDIRECT(ADDRESS(ROW(),COLUMN()))=TRUNC(INDIRECT(ADDRESS(ROW(),COLUMN())))</formula>
    </cfRule>
  </conditionalFormatting>
  <conditionalFormatting sqref="W170:BE170">
    <cfRule type="expression" dxfId="24" priority="45">
      <formula>INDIRECT(ADDRESS(ROW(),COLUMN()))=TRUNC(INDIRECT(ADDRESS(ROW(),COLUMN())))</formula>
    </cfRule>
  </conditionalFormatting>
  <conditionalFormatting sqref="W172:BE172">
    <cfRule type="expression" dxfId="23" priority="43">
      <formula>INDIRECT(ADDRESS(ROW(),COLUMN()))=TRUNC(INDIRECT(ADDRESS(ROW(),COLUMN())))</formula>
    </cfRule>
  </conditionalFormatting>
  <conditionalFormatting sqref="W174:BE174">
    <cfRule type="expression" dxfId="22" priority="41">
      <formula>INDIRECT(ADDRESS(ROW(),COLUMN()))=TRUNC(INDIRECT(ADDRESS(ROW(),COLUMN())))</formula>
    </cfRule>
  </conditionalFormatting>
  <conditionalFormatting sqref="W176:BE176">
    <cfRule type="expression" dxfId="21" priority="39">
      <formula>INDIRECT(ADDRESS(ROW(),COLUMN()))=TRUNC(INDIRECT(ADDRESS(ROW(),COLUMN())))</formula>
    </cfRule>
  </conditionalFormatting>
  <conditionalFormatting sqref="W178:BE178">
    <cfRule type="expression" dxfId="20" priority="37">
      <formula>INDIRECT(ADDRESS(ROW(),COLUMN()))=TRUNC(INDIRECT(ADDRESS(ROW(),COLUMN())))</formula>
    </cfRule>
  </conditionalFormatting>
  <conditionalFormatting sqref="W180:BE180">
    <cfRule type="expression" dxfId="19" priority="35">
      <formula>INDIRECT(ADDRESS(ROW(),COLUMN()))=TRUNC(INDIRECT(ADDRESS(ROW(),COLUMN())))</formula>
    </cfRule>
  </conditionalFormatting>
  <conditionalFormatting sqref="W182:BE182">
    <cfRule type="expression" dxfId="18" priority="33">
      <formula>INDIRECT(ADDRESS(ROW(),COLUMN()))=TRUNC(INDIRECT(ADDRESS(ROW(),COLUMN())))</formula>
    </cfRule>
  </conditionalFormatting>
  <conditionalFormatting sqref="W184:BE184">
    <cfRule type="expression" dxfId="17" priority="31">
      <formula>INDIRECT(ADDRESS(ROW(),COLUMN()))=TRUNC(INDIRECT(ADDRESS(ROW(),COLUMN())))</formula>
    </cfRule>
  </conditionalFormatting>
  <conditionalFormatting sqref="W186:BE186">
    <cfRule type="expression" dxfId="16" priority="29">
      <formula>INDIRECT(ADDRESS(ROW(),COLUMN()))=TRUNC(INDIRECT(ADDRESS(ROW(),COLUMN())))</formula>
    </cfRule>
  </conditionalFormatting>
  <conditionalFormatting sqref="W188:BE188">
    <cfRule type="expression" dxfId="15" priority="27">
      <formula>INDIRECT(ADDRESS(ROW(),COLUMN()))=TRUNC(INDIRECT(ADDRESS(ROW(),COLUMN())))</formula>
    </cfRule>
  </conditionalFormatting>
  <conditionalFormatting sqref="W190:BE190">
    <cfRule type="expression" dxfId="14" priority="25">
      <formula>INDIRECT(ADDRESS(ROW(),COLUMN()))=TRUNC(INDIRECT(ADDRESS(ROW(),COLUMN())))</formula>
    </cfRule>
  </conditionalFormatting>
  <conditionalFormatting sqref="W192:BE192">
    <cfRule type="expression" dxfId="13" priority="23">
      <formula>INDIRECT(ADDRESS(ROW(),COLUMN()))=TRUNC(INDIRECT(ADDRESS(ROW(),COLUMN())))</formula>
    </cfRule>
  </conditionalFormatting>
  <conditionalFormatting sqref="W194:BE194">
    <cfRule type="expression" dxfId="12" priority="21">
      <formula>INDIRECT(ADDRESS(ROW(),COLUMN()))=TRUNC(INDIRECT(ADDRESS(ROW(),COLUMN())))</formula>
    </cfRule>
  </conditionalFormatting>
  <conditionalFormatting sqref="W196:BE196">
    <cfRule type="expression" dxfId="11" priority="19">
      <formula>INDIRECT(ADDRESS(ROW(),COLUMN()))=TRUNC(INDIRECT(ADDRESS(ROW(),COLUMN())))</formula>
    </cfRule>
  </conditionalFormatting>
  <conditionalFormatting sqref="W198:BE198">
    <cfRule type="expression" dxfId="10" priority="17">
      <formula>INDIRECT(ADDRESS(ROW(),COLUMN()))=TRUNC(INDIRECT(ADDRESS(ROW(),COLUMN())))</formula>
    </cfRule>
  </conditionalFormatting>
  <conditionalFormatting sqref="W200:BE200">
    <cfRule type="expression" dxfId="9" priority="15">
      <formula>INDIRECT(ADDRESS(ROW(),COLUMN()))=TRUNC(INDIRECT(ADDRESS(ROW(),COLUMN())))</formula>
    </cfRule>
  </conditionalFormatting>
  <conditionalFormatting sqref="W202:BE202">
    <cfRule type="expression" dxfId="8" priority="13">
      <formula>INDIRECT(ADDRESS(ROW(),COLUMN()))=TRUNC(INDIRECT(ADDRESS(ROW(),COLUMN())))</formula>
    </cfRule>
  </conditionalFormatting>
  <conditionalFormatting sqref="W204:BE204">
    <cfRule type="expression" dxfId="7" priority="11">
      <formula>INDIRECT(ADDRESS(ROW(),COLUMN()))=TRUNC(INDIRECT(ADDRESS(ROW(),COLUMN())))</formula>
    </cfRule>
  </conditionalFormatting>
  <conditionalFormatting sqref="W206:BE206">
    <cfRule type="expression" dxfId="6" priority="9">
      <formula>INDIRECT(ADDRESS(ROW(),COLUMN()))=TRUNC(INDIRECT(ADDRESS(ROW(),COLUMN())))</formula>
    </cfRule>
  </conditionalFormatting>
  <conditionalFormatting sqref="W208:BE208">
    <cfRule type="expression" dxfId="5" priority="7">
      <formula>INDIRECT(ADDRESS(ROW(),COLUMN()))=TRUNC(INDIRECT(ADDRESS(ROW(),COLUMN())))</formula>
    </cfRule>
  </conditionalFormatting>
  <conditionalFormatting sqref="W210:BE210">
    <cfRule type="expression" dxfId="4" priority="5">
      <formula>INDIRECT(ADDRESS(ROW(),COLUMN()))=TRUNC(INDIRECT(ADDRESS(ROW(),COLUMN())))</formula>
    </cfRule>
  </conditionalFormatting>
  <conditionalFormatting sqref="W212:BE212">
    <cfRule type="expression" dxfId="3" priority="3">
      <formula>INDIRECT(ADDRESS(ROW(),COLUMN()))=TRUNC(INDIRECT(ADDRESS(ROW(),COLUMN())))</formula>
    </cfRule>
  </conditionalFormatting>
  <conditionalFormatting sqref="W214:BE214">
    <cfRule type="expression" dxfId="2" priority="1">
      <formula>INDIRECT(ADDRESS(ROW(),COLUMN()))=TRUNC(INDIRECT(ADDRESS(ROW(),COLUMN())))</formula>
    </cfRule>
  </conditionalFormatting>
  <conditionalFormatting sqref="AA221:AK221">
    <cfRule type="expression" dxfId="1" priority="251">
      <formula>OR(#REF!=$B225,#REF!=$B225)</formula>
    </cfRule>
  </conditionalFormatting>
  <conditionalFormatting sqref="AA222:AK222">
    <cfRule type="expression" dxfId="0" priority="249">
      <formula>OR(#REF!=$B215,#REF!=$B215)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B1:N54"/>
  <sheetViews>
    <sheetView zoomScaleNormal="100" workbookViewId="0"/>
  </sheetViews>
  <sheetFormatPr defaultColWidth="9" defaultRowHeight="26.5" x14ac:dyDescent="0.55000000000000004"/>
  <cols>
    <col min="1" max="1" width="1.58203125" style="83" customWidth="1"/>
    <col min="2" max="2" width="5.58203125" style="82" customWidth="1"/>
    <col min="3" max="3" width="10.58203125" style="82" customWidth="1"/>
    <col min="4" max="4" width="10.58203125" style="82" hidden="1" customWidth="1"/>
    <col min="5" max="5" width="3.4140625" style="82" bestFit="1" customWidth="1"/>
    <col min="6" max="6" width="15.58203125" style="83" customWidth="1"/>
    <col min="7" max="7" width="3.4140625" style="83" bestFit="1" customWidth="1"/>
    <col min="8" max="8" width="15.58203125" style="83" customWidth="1"/>
    <col min="9" max="9" width="3.4140625" style="83" bestFit="1" customWidth="1"/>
    <col min="10" max="10" width="15.58203125" style="82" customWidth="1"/>
    <col min="11" max="11" width="3.4140625" style="83" bestFit="1" customWidth="1"/>
    <col min="12" max="12" width="15.58203125" style="83" customWidth="1"/>
    <col min="13" max="13" width="3.4140625" style="83" customWidth="1"/>
    <col min="14" max="14" width="50.58203125" style="83" customWidth="1"/>
    <col min="15" max="16384" width="9" style="83"/>
  </cols>
  <sheetData>
    <row r="1" spans="2:14" x14ac:dyDescent="0.55000000000000004">
      <c r="B1" s="81" t="s">
        <v>32</v>
      </c>
    </row>
    <row r="2" spans="2:14" x14ac:dyDescent="0.55000000000000004">
      <c r="B2" s="84" t="s">
        <v>33</v>
      </c>
      <c r="F2" s="85"/>
      <c r="G2" s="86"/>
      <c r="H2" s="86"/>
      <c r="I2" s="86"/>
      <c r="J2" s="87"/>
      <c r="K2" s="86"/>
      <c r="L2" s="86"/>
    </row>
    <row r="3" spans="2:14" x14ac:dyDescent="0.55000000000000004">
      <c r="B3" s="85" t="s">
        <v>157</v>
      </c>
      <c r="F3" s="87" t="s">
        <v>158</v>
      </c>
      <c r="G3" s="86"/>
      <c r="H3" s="86"/>
      <c r="I3" s="86"/>
      <c r="J3" s="87"/>
      <c r="K3" s="86"/>
      <c r="L3" s="86"/>
    </row>
    <row r="4" spans="2:14" x14ac:dyDescent="0.55000000000000004">
      <c r="B4" s="84"/>
      <c r="F4" s="355" t="s">
        <v>34</v>
      </c>
      <c r="G4" s="355"/>
      <c r="H4" s="355"/>
      <c r="I4" s="355"/>
      <c r="J4" s="355"/>
      <c r="K4" s="355"/>
      <c r="L4" s="355"/>
      <c r="N4" s="355" t="s">
        <v>163</v>
      </c>
    </row>
    <row r="5" spans="2:14" x14ac:dyDescent="0.55000000000000004">
      <c r="B5" s="82" t="s">
        <v>20</v>
      </c>
      <c r="C5" s="82" t="s">
        <v>4</v>
      </c>
      <c r="F5" s="82" t="s">
        <v>164</v>
      </c>
      <c r="G5" s="82"/>
      <c r="H5" s="82" t="s">
        <v>165</v>
      </c>
      <c r="J5" s="82" t="s">
        <v>35</v>
      </c>
      <c r="L5" s="82" t="s">
        <v>34</v>
      </c>
      <c r="N5" s="355"/>
    </row>
    <row r="6" spans="2:14" x14ac:dyDescent="0.550000000000000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550000000000000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550000000000000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550000000000000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550000000000000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550000000000000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550000000000000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550000000000000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550000000000000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550000000000000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550000000000000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550000000000000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550000000000000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550000000000000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550000000000000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550000000000000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550000000000000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55000000000000004">
      <c r="B23" s="88">
        <v>18</v>
      </c>
      <c r="C23" s="89" t="s">
        <v>55</v>
      </c>
      <c r="D23" s="90" t="str">
        <f t="shared" si="0"/>
        <v>r</v>
      </c>
      <c r="E23" s="88" t="s">
        <v>16</v>
      </c>
      <c r="F23" s="96"/>
      <c r="G23" s="88" t="s">
        <v>17</v>
      </c>
      <c r="H23" s="96"/>
      <c r="I23" s="92" t="s">
        <v>37</v>
      </c>
      <c r="J23" s="96"/>
      <c r="K23" s="93" t="s">
        <v>2</v>
      </c>
      <c r="L23" s="89">
        <v>1</v>
      </c>
      <c r="N23" s="95"/>
    </row>
    <row r="24" spans="2:14" x14ac:dyDescent="0.55000000000000004">
      <c r="B24" s="88">
        <v>19</v>
      </c>
      <c r="C24" s="89" t="s">
        <v>56</v>
      </c>
      <c r="D24" s="90" t="str">
        <f t="shared" si="0"/>
        <v>s</v>
      </c>
      <c r="E24" s="88" t="s">
        <v>16</v>
      </c>
      <c r="F24" s="96"/>
      <c r="G24" s="88" t="s">
        <v>17</v>
      </c>
      <c r="H24" s="96"/>
      <c r="I24" s="92" t="s">
        <v>37</v>
      </c>
      <c r="J24" s="96"/>
      <c r="K24" s="93" t="s">
        <v>2</v>
      </c>
      <c r="L24" s="89">
        <v>2</v>
      </c>
      <c r="N24" s="95"/>
    </row>
    <row r="25" spans="2:14" x14ac:dyDescent="0.55000000000000004">
      <c r="B25" s="88">
        <v>20</v>
      </c>
      <c r="C25" s="89" t="s">
        <v>57</v>
      </c>
      <c r="D25" s="90" t="str">
        <f t="shared" si="0"/>
        <v>t</v>
      </c>
      <c r="E25" s="88" t="s">
        <v>16</v>
      </c>
      <c r="F25" s="96"/>
      <c r="G25" s="88" t="s">
        <v>17</v>
      </c>
      <c r="H25" s="96"/>
      <c r="I25" s="92" t="s">
        <v>37</v>
      </c>
      <c r="J25" s="96"/>
      <c r="K25" s="93" t="s">
        <v>2</v>
      </c>
      <c r="L25" s="89">
        <v>3</v>
      </c>
      <c r="N25" s="95"/>
    </row>
    <row r="26" spans="2:14" x14ac:dyDescent="0.55000000000000004">
      <c r="B26" s="88">
        <v>21</v>
      </c>
      <c r="C26" s="89" t="s">
        <v>58</v>
      </c>
      <c r="D26" s="90" t="str">
        <f t="shared" si="0"/>
        <v>u</v>
      </c>
      <c r="E26" s="88" t="s">
        <v>16</v>
      </c>
      <c r="F26" s="96"/>
      <c r="G26" s="88" t="s">
        <v>17</v>
      </c>
      <c r="H26" s="96"/>
      <c r="I26" s="92" t="s">
        <v>37</v>
      </c>
      <c r="J26" s="96"/>
      <c r="K26" s="93" t="s">
        <v>2</v>
      </c>
      <c r="L26" s="89">
        <v>4</v>
      </c>
      <c r="N26" s="95"/>
    </row>
    <row r="27" spans="2:14" x14ac:dyDescent="0.55000000000000004">
      <c r="B27" s="88">
        <v>22</v>
      </c>
      <c r="C27" s="89" t="s">
        <v>59</v>
      </c>
      <c r="D27" s="90" t="str">
        <f t="shared" si="0"/>
        <v>v</v>
      </c>
      <c r="E27" s="88" t="s">
        <v>16</v>
      </c>
      <c r="F27" s="96"/>
      <c r="G27" s="88" t="s">
        <v>17</v>
      </c>
      <c r="H27" s="96"/>
      <c r="I27" s="92" t="s">
        <v>37</v>
      </c>
      <c r="J27" s="96"/>
      <c r="K27" s="93" t="s">
        <v>2</v>
      </c>
      <c r="L27" s="89">
        <v>5</v>
      </c>
      <c r="N27" s="95"/>
    </row>
    <row r="28" spans="2:14" x14ac:dyDescent="0.55000000000000004">
      <c r="B28" s="88">
        <v>23</v>
      </c>
      <c r="C28" s="89" t="s">
        <v>60</v>
      </c>
      <c r="D28" s="90" t="str">
        <f t="shared" si="0"/>
        <v>w</v>
      </c>
      <c r="E28" s="88" t="s">
        <v>16</v>
      </c>
      <c r="F28" s="96"/>
      <c r="G28" s="88" t="s">
        <v>17</v>
      </c>
      <c r="H28" s="96"/>
      <c r="I28" s="92" t="s">
        <v>37</v>
      </c>
      <c r="J28" s="96"/>
      <c r="K28" s="93" t="s">
        <v>2</v>
      </c>
      <c r="L28" s="89">
        <v>6</v>
      </c>
      <c r="N28" s="95"/>
    </row>
    <row r="29" spans="2:14" x14ac:dyDescent="0.55000000000000004">
      <c r="B29" s="88">
        <v>24</v>
      </c>
      <c r="C29" s="89" t="s">
        <v>61</v>
      </c>
      <c r="D29" s="90" t="str">
        <f t="shared" si="0"/>
        <v>x</v>
      </c>
      <c r="E29" s="88" t="s">
        <v>16</v>
      </c>
      <c r="F29" s="96"/>
      <c r="G29" s="88" t="s">
        <v>17</v>
      </c>
      <c r="H29" s="96"/>
      <c r="I29" s="92" t="s">
        <v>37</v>
      </c>
      <c r="J29" s="96"/>
      <c r="K29" s="93" t="s">
        <v>2</v>
      </c>
      <c r="L29" s="89">
        <v>7</v>
      </c>
      <c r="N29" s="95"/>
    </row>
    <row r="30" spans="2:14" x14ac:dyDescent="0.55000000000000004">
      <c r="B30" s="88">
        <v>25</v>
      </c>
      <c r="C30" s="89" t="s">
        <v>62</v>
      </c>
      <c r="D30" s="90" t="str">
        <f t="shared" si="0"/>
        <v>y</v>
      </c>
      <c r="E30" s="88" t="s">
        <v>16</v>
      </c>
      <c r="F30" s="96"/>
      <c r="G30" s="88" t="s">
        <v>17</v>
      </c>
      <c r="H30" s="96"/>
      <c r="I30" s="92" t="s">
        <v>37</v>
      </c>
      <c r="J30" s="96"/>
      <c r="K30" s="93" t="s">
        <v>2</v>
      </c>
      <c r="L30" s="89">
        <v>8</v>
      </c>
      <c r="N30" s="95"/>
    </row>
    <row r="31" spans="2:14" x14ac:dyDescent="0.55000000000000004">
      <c r="B31" s="88">
        <v>26</v>
      </c>
      <c r="C31" s="89" t="s">
        <v>63</v>
      </c>
      <c r="D31" s="90" t="str">
        <f t="shared" si="0"/>
        <v>z</v>
      </c>
      <c r="E31" s="88" t="s">
        <v>16</v>
      </c>
      <c r="F31" s="96"/>
      <c r="G31" s="88" t="s">
        <v>17</v>
      </c>
      <c r="H31" s="96"/>
      <c r="I31" s="92" t="s">
        <v>37</v>
      </c>
      <c r="J31" s="96"/>
      <c r="K31" s="93" t="s">
        <v>2</v>
      </c>
      <c r="L31" s="89">
        <v>1</v>
      </c>
      <c r="N31" s="95"/>
    </row>
    <row r="32" spans="2:14" x14ac:dyDescent="0.55000000000000004">
      <c r="B32" s="88">
        <v>27</v>
      </c>
      <c r="C32" s="89" t="s">
        <v>61</v>
      </c>
      <c r="D32" s="90" t="str">
        <f t="shared" si="0"/>
        <v>x</v>
      </c>
      <c r="E32" s="88" t="s">
        <v>16</v>
      </c>
      <c r="F32" s="96"/>
      <c r="G32" s="88" t="s">
        <v>17</v>
      </c>
      <c r="H32" s="96"/>
      <c r="I32" s="92" t="s">
        <v>37</v>
      </c>
      <c r="J32" s="96"/>
      <c r="K32" s="93" t="s">
        <v>2</v>
      </c>
      <c r="L32" s="89">
        <v>2</v>
      </c>
      <c r="N32" s="95"/>
    </row>
    <row r="33" spans="2:14" x14ac:dyDescent="0.55000000000000004">
      <c r="B33" s="88">
        <v>28</v>
      </c>
      <c r="C33" s="89" t="s">
        <v>64</v>
      </c>
      <c r="D33" s="90" t="str">
        <f t="shared" si="0"/>
        <v>aa</v>
      </c>
      <c r="E33" s="88" t="s">
        <v>16</v>
      </c>
      <c r="F33" s="96"/>
      <c r="G33" s="88" t="s">
        <v>17</v>
      </c>
      <c r="H33" s="96"/>
      <c r="I33" s="92" t="s">
        <v>37</v>
      </c>
      <c r="J33" s="96"/>
      <c r="K33" s="93" t="s">
        <v>2</v>
      </c>
      <c r="L33" s="89">
        <v>3</v>
      </c>
      <c r="N33" s="95"/>
    </row>
    <row r="34" spans="2:14" x14ac:dyDescent="0.55000000000000004">
      <c r="B34" s="88">
        <v>29</v>
      </c>
      <c r="C34" s="89" t="s">
        <v>65</v>
      </c>
      <c r="D34" s="90" t="str">
        <f t="shared" si="0"/>
        <v>ab</v>
      </c>
      <c r="E34" s="88" t="s">
        <v>16</v>
      </c>
      <c r="F34" s="96"/>
      <c r="G34" s="88" t="s">
        <v>17</v>
      </c>
      <c r="H34" s="96"/>
      <c r="I34" s="92" t="s">
        <v>37</v>
      </c>
      <c r="J34" s="96"/>
      <c r="K34" s="93" t="s">
        <v>2</v>
      </c>
      <c r="L34" s="89">
        <v>4</v>
      </c>
      <c r="N34" s="95"/>
    </row>
    <row r="35" spans="2:14" x14ac:dyDescent="0.55000000000000004">
      <c r="B35" s="88">
        <v>30</v>
      </c>
      <c r="C35" s="89" t="s">
        <v>66</v>
      </c>
      <c r="D35" s="90" t="str">
        <f t="shared" si="0"/>
        <v>ac</v>
      </c>
      <c r="E35" s="88" t="s">
        <v>16</v>
      </c>
      <c r="F35" s="96"/>
      <c r="G35" s="88" t="s">
        <v>17</v>
      </c>
      <c r="H35" s="96"/>
      <c r="I35" s="92" t="s">
        <v>37</v>
      </c>
      <c r="J35" s="96"/>
      <c r="K35" s="93" t="s">
        <v>2</v>
      </c>
      <c r="L35" s="89">
        <v>5</v>
      </c>
      <c r="N35" s="95"/>
    </row>
    <row r="36" spans="2:14" x14ac:dyDescent="0.55000000000000004">
      <c r="B36" s="88">
        <v>31</v>
      </c>
      <c r="C36" s="89" t="s">
        <v>67</v>
      </c>
      <c r="D36" s="90" t="str">
        <f t="shared" si="0"/>
        <v>ad</v>
      </c>
      <c r="E36" s="88" t="s">
        <v>16</v>
      </c>
      <c r="F36" s="96"/>
      <c r="G36" s="88" t="s">
        <v>17</v>
      </c>
      <c r="H36" s="96"/>
      <c r="I36" s="92" t="s">
        <v>37</v>
      </c>
      <c r="J36" s="96"/>
      <c r="K36" s="93" t="s">
        <v>2</v>
      </c>
      <c r="L36" s="89">
        <v>6</v>
      </c>
      <c r="N36" s="95"/>
    </row>
    <row r="37" spans="2:14" x14ac:dyDescent="0.55000000000000004">
      <c r="B37" s="88">
        <v>32</v>
      </c>
      <c r="C37" s="89" t="s">
        <v>68</v>
      </c>
      <c r="D37" s="90" t="str">
        <f t="shared" si="0"/>
        <v>ae</v>
      </c>
      <c r="E37" s="88" t="s">
        <v>16</v>
      </c>
      <c r="F37" s="96"/>
      <c r="G37" s="88" t="s">
        <v>17</v>
      </c>
      <c r="H37" s="96"/>
      <c r="I37" s="92" t="s">
        <v>37</v>
      </c>
      <c r="J37" s="96"/>
      <c r="K37" s="93" t="s">
        <v>2</v>
      </c>
      <c r="L37" s="89">
        <v>7</v>
      </c>
      <c r="N37" s="95"/>
    </row>
    <row r="38" spans="2:14" x14ac:dyDescent="0.55000000000000004">
      <c r="B38" s="88">
        <v>33</v>
      </c>
      <c r="C38" s="89" t="s">
        <v>69</v>
      </c>
      <c r="D38" s="90" t="str">
        <f t="shared" si="0"/>
        <v>af</v>
      </c>
      <c r="E38" s="88" t="s">
        <v>16</v>
      </c>
      <c r="F38" s="96"/>
      <c r="G38" s="88" t="s">
        <v>17</v>
      </c>
      <c r="H38" s="96"/>
      <c r="I38" s="92" t="s">
        <v>37</v>
      </c>
      <c r="J38" s="96"/>
      <c r="K38" s="93" t="s">
        <v>2</v>
      </c>
      <c r="L38" s="89">
        <v>8</v>
      </c>
      <c r="N38" s="95"/>
    </row>
    <row r="39" spans="2:14" x14ac:dyDescent="0.550000000000000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550000000000000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55000000000000004">
      <c r="B41" s="88"/>
      <c r="C41" s="99" t="s">
        <v>36</v>
      </c>
      <c r="D41" s="90" t="str">
        <f>C39</f>
        <v>ag</v>
      </c>
      <c r="E41" s="88" t="s">
        <v>16</v>
      </c>
      <c r="F41" s="91" t="s">
        <v>36</v>
      </c>
      <c r="G41" s="88" t="s">
        <v>17</v>
      </c>
      <c r="H41" s="91" t="s">
        <v>36</v>
      </c>
      <c r="I41" s="92" t="s">
        <v>37</v>
      </c>
      <c r="J41" s="91" t="s">
        <v>36</v>
      </c>
      <c r="K41" s="93" t="s">
        <v>2</v>
      </c>
      <c r="L41" s="94">
        <f>IF(OR(L39="",L40=""),"",L39+L40)</f>
        <v>6</v>
      </c>
      <c r="N41" s="95" t="s">
        <v>166</v>
      </c>
    </row>
    <row r="42" spans="2:14" x14ac:dyDescent="0.55000000000000004">
      <c r="B42" s="88"/>
      <c r="C42" s="97" t="s">
        <v>167</v>
      </c>
      <c r="D42" s="90"/>
      <c r="E42" s="88" t="s">
        <v>16</v>
      </c>
      <c r="F42" s="91"/>
      <c r="G42" s="88" t="s">
        <v>17</v>
      </c>
      <c r="H42" s="91"/>
      <c r="I42" s="92" t="s">
        <v>37</v>
      </c>
      <c r="J42" s="91">
        <v>0</v>
      </c>
      <c r="K42" s="93" t="s">
        <v>2</v>
      </c>
      <c r="L42" s="94" t="str">
        <f t="shared" ref="L42:L43" si="3">IF(OR(F42="",H42=""),"",(H42+IF(F42&gt;H42,1,0)-F42-J42)*24)</f>
        <v/>
      </c>
      <c r="N42" s="95"/>
    </row>
    <row r="43" spans="2:14" x14ac:dyDescent="0.55000000000000004">
      <c r="B43" s="88">
        <v>35</v>
      </c>
      <c r="C43" s="98" t="s">
        <v>36</v>
      </c>
      <c r="D43" s="90"/>
      <c r="E43" s="88" t="s">
        <v>16</v>
      </c>
      <c r="F43" s="91"/>
      <c r="G43" s="88" t="s">
        <v>17</v>
      </c>
      <c r="H43" s="91"/>
      <c r="I43" s="92" t="s">
        <v>37</v>
      </c>
      <c r="J43" s="91">
        <v>0</v>
      </c>
      <c r="K43" s="93" t="s">
        <v>2</v>
      </c>
      <c r="L43" s="94" t="str">
        <f t="shared" si="3"/>
        <v/>
      </c>
      <c r="N43" s="95"/>
    </row>
    <row r="44" spans="2:14" x14ac:dyDescent="0.55000000000000004">
      <c r="B44" s="88"/>
      <c r="C44" s="99" t="s">
        <v>36</v>
      </c>
      <c r="D44" s="90" t="str">
        <f>C42</f>
        <v>ah</v>
      </c>
      <c r="E44" s="88" t="s">
        <v>16</v>
      </c>
      <c r="F44" s="91" t="s">
        <v>36</v>
      </c>
      <c r="G44" s="88" t="s">
        <v>17</v>
      </c>
      <c r="H44" s="91" t="s">
        <v>36</v>
      </c>
      <c r="I44" s="92" t="s">
        <v>37</v>
      </c>
      <c r="J44" s="91" t="s">
        <v>36</v>
      </c>
      <c r="K44" s="93" t="s">
        <v>2</v>
      </c>
      <c r="L44" s="94" t="str">
        <f>IF(OR(L42="",L43=""),"",L42+L43)</f>
        <v/>
      </c>
      <c r="N44" s="95" t="s">
        <v>168</v>
      </c>
    </row>
    <row r="45" spans="2:14" x14ac:dyDescent="0.55000000000000004">
      <c r="B45" s="88"/>
      <c r="C45" s="97" t="s">
        <v>169</v>
      </c>
      <c r="D45" s="90"/>
      <c r="E45" s="88" t="s">
        <v>16</v>
      </c>
      <c r="F45" s="91"/>
      <c r="G45" s="88" t="s">
        <v>17</v>
      </c>
      <c r="H45" s="91"/>
      <c r="I45" s="92" t="s">
        <v>37</v>
      </c>
      <c r="J45" s="91">
        <v>0</v>
      </c>
      <c r="K45" s="93" t="s">
        <v>2</v>
      </c>
      <c r="L45" s="94" t="str">
        <f t="shared" ref="L45:L46" si="4">IF(OR(F45="",H45=""),"",(H45+IF(F45&gt;H45,1,0)-F45-J45)*24)</f>
        <v/>
      </c>
      <c r="N45" s="95"/>
    </row>
    <row r="46" spans="2:14" x14ac:dyDescent="0.55000000000000004">
      <c r="B46" s="88">
        <v>36</v>
      </c>
      <c r="C46" s="98" t="s">
        <v>36</v>
      </c>
      <c r="D46" s="90"/>
      <c r="E46" s="88" t="s">
        <v>16</v>
      </c>
      <c r="F46" s="91"/>
      <c r="G46" s="88" t="s">
        <v>17</v>
      </c>
      <c r="H46" s="91"/>
      <c r="I46" s="92" t="s">
        <v>37</v>
      </c>
      <c r="J46" s="91">
        <v>0</v>
      </c>
      <c r="K46" s="93" t="s">
        <v>2</v>
      </c>
      <c r="L46" s="94" t="str">
        <f t="shared" si="4"/>
        <v/>
      </c>
      <c r="N46" s="95"/>
    </row>
    <row r="47" spans="2:14" x14ac:dyDescent="0.55000000000000004">
      <c r="B47" s="88"/>
      <c r="C47" s="99" t="s">
        <v>36</v>
      </c>
      <c r="D47" s="90" t="str">
        <f>C45</f>
        <v>ai</v>
      </c>
      <c r="E47" s="88" t="s">
        <v>16</v>
      </c>
      <c r="F47" s="91" t="s">
        <v>36</v>
      </c>
      <c r="G47" s="88" t="s">
        <v>17</v>
      </c>
      <c r="H47" s="91" t="s">
        <v>36</v>
      </c>
      <c r="I47" s="92" t="s">
        <v>37</v>
      </c>
      <c r="J47" s="91" t="s">
        <v>36</v>
      </c>
      <c r="K47" s="93" t="s">
        <v>2</v>
      </c>
      <c r="L47" s="94" t="str">
        <f>IF(OR(L45="",L46=""),"",L45+L46)</f>
        <v/>
      </c>
      <c r="N47" s="95" t="s">
        <v>168</v>
      </c>
    </row>
    <row r="49" spans="3:4" x14ac:dyDescent="0.55000000000000004">
      <c r="C49" s="84" t="s">
        <v>257</v>
      </c>
      <c r="D49" s="84"/>
    </row>
    <row r="50" spans="3:4" x14ac:dyDescent="0.55000000000000004">
      <c r="C50" s="84" t="s">
        <v>259</v>
      </c>
      <c r="D50" s="84"/>
    </row>
    <row r="51" spans="3:4" x14ac:dyDescent="0.55000000000000004">
      <c r="C51" s="84" t="s">
        <v>258</v>
      </c>
      <c r="D51" s="84"/>
    </row>
    <row r="52" spans="3:4" x14ac:dyDescent="0.55000000000000004">
      <c r="C52" s="84" t="s">
        <v>260</v>
      </c>
      <c r="D52" s="84"/>
    </row>
    <row r="53" spans="3:4" x14ac:dyDescent="0.55000000000000004">
      <c r="C53" s="84" t="s">
        <v>172</v>
      </c>
      <c r="D53" s="84"/>
    </row>
    <row r="54" spans="3:4" x14ac:dyDescent="0.55000000000000004">
      <c r="C54" s="84" t="s">
        <v>173</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election activeCell="N53" sqref="N53"/>
    </sheetView>
  </sheetViews>
  <sheetFormatPr defaultColWidth="9" defaultRowHeight="18" x14ac:dyDescent="0.55000000000000004"/>
  <cols>
    <col min="1" max="1" width="1.4140625" style="20" customWidth="1"/>
    <col min="2" max="3" width="9" style="20"/>
    <col min="4" max="4" width="40.58203125" style="20" customWidth="1"/>
    <col min="5" max="16384" width="9" style="20"/>
  </cols>
  <sheetData>
    <row r="1" spans="2:11" x14ac:dyDescent="0.55000000000000004">
      <c r="B1" s="20" t="s">
        <v>90</v>
      </c>
      <c r="D1" s="45"/>
      <c r="E1" s="45"/>
      <c r="F1" s="45"/>
    </row>
    <row r="2" spans="2:11" s="47" customFormat="1" ht="20.25" customHeight="1" x14ac:dyDescent="0.55000000000000004">
      <c r="B2" s="46" t="s">
        <v>227</v>
      </c>
      <c r="C2" s="46"/>
      <c r="D2" s="45"/>
      <c r="E2" s="45"/>
      <c r="F2" s="45"/>
    </row>
    <row r="3" spans="2:11" s="47" customFormat="1" ht="20.25" customHeight="1" x14ac:dyDescent="0.55000000000000004">
      <c r="B3" s="46"/>
      <c r="C3" s="46"/>
      <c r="D3" s="45"/>
      <c r="E3" s="45"/>
      <c r="F3" s="45"/>
    </row>
    <row r="4" spans="2:11" s="52" customFormat="1" ht="20.25" customHeight="1" x14ac:dyDescent="0.55000000000000004">
      <c r="B4" s="79"/>
      <c r="C4" s="45" t="s">
        <v>159</v>
      </c>
      <c r="D4" s="45"/>
      <c r="F4" s="356" t="s">
        <v>160</v>
      </c>
      <c r="G4" s="356"/>
      <c r="H4" s="356"/>
      <c r="I4" s="356"/>
      <c r="J4" s="356"/>
      <c r="K4" s="356"/>
    </row>
    <row r="5" spans="2:11" s="52" customFormat="1" ht="20.25" customHeight="1" x14ac:dyDescent="0.55000000000000004">
      <c r="B5" s="80"/>
      <c r="C5" s="45" t="s">
        <v>161</v>
      </c>
      <c r="D5" s="45"/>
      <c r="F5" s="356"/>
      <c r="G5" s="356"/>
      <c r="H5" s="356"/>
      <c r="I5" s="356"/>
      <c r="J5" s="356"/>
      <c r="K5" s="356"/>
    </row>
    <row r="6" spans="2:11" s="47" customFormat="1" ht="20.25" customHeight="1" x14ac:dyDescent="0.55000000000000004">
      <c r="B6" s="49" t="s">
        <v>154</v>
      </c>
      <c r="C6" s="45"/>
      <c r="D6" s="45"/>
      <c r="E6" s="48"/>
      <c r="F6" s="50"/>
    </row>
    <row r="7" spans="2:11" s="47" customFormat="1" ht="20.25" customHeight="1" x14ac:dyDescent="0.55000000000000004">
      <c r="B7" s="46"/>
      <c r="C7" s="46"/>
      <c r="D7" s="45"/>
      <c r="E7" s="48"/>
      <c r="F7" s="50"/>
    </row>
    <row r="8" spans="2:11" s="47" customFormat="1" ht="20.25" customHeight="1" x14ac:dyDescent="0.55000000000000004">
      <c r="B8" s="45" t="s">
        <v>91</v>
      </c>
      <c r="C8" s="46"/>
      <c r="D8" s="45"/>
      <c r="E8" s="48"/>
      <c r="F8" s="50"/>
    </row>
    <row r="9" spans="2:11" s="47" customFormat="1" ht="20.25" customHeight="1" x14ac:dyDescent="0.55000000000000004">
      <c r="B9" s="46"/>
      <c r="C9" s="46"/>
      <c r="D9" s="45"/>
      <c r="E9" s="45"/>
      <c r="F9" s="45"/>
    </row>
    <row r="10" spans="2:11" s="47" customFormat="1" ht="20.25" customHeight="1" x14ac:dyDescent="0.55000000000000004">
      <c r="B10" s="45" t="s">
        <v>182</v>
      </c>
      <c r="C10" s="46"/>
      <c r="D10" s="45"/>
      <c r="E10" s="45"/>
      <c r="F10" s="45"/>
    </row>
    <row r="11" spans="2:11" s="47" customFormat="1" ht="20.25" customHeight="1" x14ac:dyDescent="0.55000000000000004">
      <c r="B11" s="45"/>
      <c r="C11" s="46"/>
      <c r="D11" s="45"/>
    </row>
    <row r="12" spans="2:11" s="47" customFormat="1" ht="20.25" customHeight="1" x14ac:dyDescent="0.55000000000000004">
      <c r="B12" s="45" t="s">
        <v>191</v>
      </c>
      <c r="C12" s="46"/>
      <c r="D12" s="45"/>
    </row>
    <row r="13" spans="2:11" s="47" customFormat="1" ht="20.25" customHeight="1" x14ac:dyDescent="0.55000000000000004">
      <c r="B13" s="45"/>
      <c r="C13" s="46"/>
      <c r="D13" s="45"/>
    </row>
    <row r="14" spans="2:11" s="47" customFormat="1" ht="20.25" customHeight="1" x14ac:dyDescent="0.55000000000000004">
      <c r="B14" s="45" t="s">
        <v>183</v>
      </c>
      <c r="C14" s="46"/>
      <c r="D14" s="45"/>
    </row>
    <row r="15" spans="2:11" s="47" customFormat="1" ht="20.25" customHeight="1" x14ac:dyDescent="0.55000000000000004">
      <c r="B15" s="45"/>
      <c r="C15" s="46"/>
      <c r="D15" s="45"/>
    </row>
    <row r="16" spans="2:11" s="47" customFormat="1" ht="17.25" customHeight="1" x14ac:dyDescent="0.55000000000000004">
      <c r="B16" s="45" t="s">
        <v>233</v>
      </c>
      <c r="C16" s="45"/>
      <c r="D16" s="45"/>
    </row>
    <row r="17" spans="2:25" s="47" customFormat="1" ht="17.25" customHeight="1" x14ac:dyDescent="0.55000000000000004">
      <c r="B17" s="45" t="s">
        <v>150</v>
      </c>
      <c r="C17" s="45"/>
      <c r="D17" s="45"/>
    </row>
    <row r="18" spans="2:25" s="47" customFormat="1" ht="17.25" customHeight="1" x14ac:dyDescent="0.55000000000000004">
      <c r="B18" s="45"/>
      <c r="C18" s="45"/>
      <c r="D18" s="45"/>
    </row>
    <row r="19" spans="2:25" s="47" customFormat="1" ht="17.25" customHeight="1" x14ac:dyDescent="0.55000000000000004">
      <c r="B19" s="45"/>
      <c r="C19" s="22" t="s">
        <v>20</v>
      </c>
      <c r="D19" s="22" t="s">
        <v>3</v>
      </c>
    </row>
    <row r="20" spans="2:25" s="47" customFormat="1" ht="17.25" customHeight="1" x14ac:dyDescent="0.55000000000000004">
      <c r="B20" s="45"/>
      <c r="C20" s="22">
        <v>1</v>
      </c>
      <c r="D20" s="51" t="s">
        <v>70</v>
      </c>
    </row>
    <row r="21" spans="2:25" s="47" customFormat="1" ht="17.25" customHeight="1" x14ac:dyDescent="0.55000000000000004">
      <c r="B21" s="45"/>
      <c r="C21" s="22">
        <v>2</v>
      </c>
      <c r="D21" s="51" t="s">
        <v>228</v>
      </c>
    </row>
    <row r="22" spans="2:25" s="47" customFormat="1" ht="17.25" customHeight="1" x14ac:dyDescent="0.55000000000000004">
      <c r="B22" s="45"/>
      <c r="C22" s="22">
        <v>3</v>
      </c>
      <c r="D22" s="51" t="s">
        <v>229</v>
      </c>
    </row>
    <row r="23" spans="2:25" s="47" customFormat="1" ht="17.25" customHeight="1" x14ac:dyDescent="0.55000000000000004">
      <c r="B23" s="45"/>
      <c r="C23" s="22">
        <v>4</v>
      </c>
      <c r="D23" s="51" t="s">
        <v>100</v>
      </c>
    </row>
    <row r="24" spans="2:25" s="47" customFormat="1" ht="17.25" customHeight="1" x14ac:dyDescent="0.55000000000000004">
      <c r="B24" s="45"/>
      <c r="C24" s="22">
        <v>5</v>
      </c>
      <c r="D24" s="51" t="s">
        <v>230</v>
      </c>
    </row>
    <row r="25" spans="2:25" s="47" customFormat="1" ht="17.25" customHeight="1" x14ac:dyDescent="0.55000000000000004">
      <c r="B25" s="45"/>
      <c r="C25" s="22">
        <v>6</v>
      </c>
      <c r="D25" s="51" t="s">
        <v>231</v>
      </c>
    </row>
    <row r="26" spans="2:25" s="47" customFormat="1" ht="17.25" customHeight="1" x14ac:dyDescent="0.55000000000000004">
      <c r="B26" s="45"/>
      <c r="C26" s="22">
        <v>7</v>
      </c>
      <c r="D26" s="51" t="s">
        <v>232</v>
      </c>
    </row>
    <row r="27" spans="2:25" s="47" customFormat="1" ht="17.25" customHeight="1" x14ac:dyDescent="0.55000000000000004">
      <c r="B27" s="45"/>
      <c r="C27" s="22">
        <v>8</v>
      </c>
      <c r="D27" s="51" t="s">
        <v>234</v>
      </c>
    </row>
    <row r="28" spans="2:25" s="47" customFormat="1" ht="17.25" customHeight="1" x14ac:dyDescent="0.55000000000000004">
      <c r="B28" s="45"/>
      <c r="C28" s="48"/>
      <c r="D28" s="50"/>
    </row>
    <row r="29" spans="2:25" s="47" customFormat="1" ht="17.25" customHeight="1" x14ac:dyDescent="0.55000000000000004">
      <c r="B29" s="45" t="s">
        <v>243</v>
      </c>
      <c r="C29" s="45"/>
      <c r="D29" s="45"/>
      <c r="E29" s="52"/>
      <c r="F29" s="52"/>
    </row>
    <row r="30" spans="2:25" s="47" customFormat="1" ht="17.25" customHeight="1" x14ac:dyDescent="0.55000000000000004">
      <c r="B30" s="45" t="s">
        <v>92</v>
      </c>
      <c r="C30" s="45"/>
      <c r="D30" s="45"/>
      <c r="E30" s="52"/>
      <c r="F30" s="52"/>
    </row>
    <row r="31" spans="2:25" s="47" customFormat="1" ht="17.25" customHeight="1" x14ac:dyDescent="0.550000000000000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550000000000000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550000000000000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550000000000000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550000000000000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55000000000000004">
      <c r="B36" s="45"/>
      <c r="C36" s="22" t="s">
        <v>9</v>
      </c>
      <c r="D36" s="51" t="s">
        <v>155</v>
      </c>
      <c r="E36" s="52"/>
      <c r="F36" s="52"/>
      <c r="G36" s="53"/>
      <c r="H36" s="53"/>
      <c r="J36" s="53"/>
      <c r="K36" s="53"/>
      <c r="L36" s="53"/>
      <c r="M36" s="53"/>
      <c r="N36" s="53"/>
      <c r="O36" s="53"/>
      <c r="R36" s="53"/>
      <c r="S36" s="53"/>
      <c r="T36" s="53"/>
      <c r="W36" s="53"/>
      <c r="X36" s="53"/>
      <c r="Y36" s="53"/>
    </row>
    <row r="37" spans="2:51" s="47" customFormat="1" ht="17.25" customHeight="1" x14ac:dyDescent="0.550000000000000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550000000000000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550000000000000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55000000000000004">
      <c r="B40" s="52"/>
      <c r="C40" s="45" t="s">
        <v>156</v>
      </c>
      <c r="D40" s="52"/>
      <c r="E40" s="52"/>
      <c r="F40" s="45"/>
      <c r="G40" s="53"/>
      <c r="H40" s="53"/>
      <c r="J40" s="53"/>
      <c r="K40" s="53"/>
      <c r="L40" s="53"/>
      <c r="M40" s="53"/>
      <c r="N40" s="53"/>
      <c r="O40" s="53"/>
      <c r="R40" s="53"/>
      <c r="S40" s="53"/>
      <c r="T40" s="53"/>
      <c r="W40" s="53"/>
      <c r="X40" s="53"/>
      <c r="Y40" s="53"/>
    </row>
    <row r="41" spans="2:51" s="47" customFormat="1" ht="17.25" customHeight="1" x14ac:dyDescent="0.550000000000000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55000000000000004">
      <c r="B42" s="45" t="s">
        <v>244</v>
      </c>
      <c r="C42" s="45"/>
      <c r="D42" s="45"/>
    </row>
    <row r="43" spans="2:51" s="47" customFormat="1" ht="17.25" customHeight="1" x14ac:dyDescent="0.55000000000000004">
      <c r="B43" s="45" t="s">
        <v>151</v>
      </c>
      <c r="C43" s="45"/>
      <c r="D43" s="45"/>
      <c r="AH43" s="21"/>
      <c r="AI43" s="21"/>
      <c r="AJ43" s="21"/>
      <c r="AK43" s="21"/>
      <c r="AL43" s="21"/>
      <c r="AM43" s="21"/>
      <c r="AN43" s="21"/>
      <c r="AO43" s="21"/>
      <c r="AP43" s="21"/>
      <c r="AQ43" s="21"/>
      <c r="AR43" s="21"/>
      <c r="AS43" s="21"/>
    </row>
    <row r="44" spans="2:51" s="47" customFormat="1" ht="17.25" customHeight="1" x14ac:dyDescent="0.55000000000000004">
      <c r="B44" s="55"/>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55000000000000004">
      <c r="F45" s="21"/>
    </row>
    <row r="46" spans="2:51" s="47" customFormat="1" ht="17.25" customHeight="1" x14ac:dyDescent="0.55000000000000004">
      <c r="B46" s="45" t="s">
        <v>245</v>
      </c>
      <c r="C46" s="45"/>
    </row>
    <row r="47" spans="2:51" s="47" customFormat="1" ht="17.25" customHeight="1" x14ac:dyDescent="0.55000000000000004">
      <c r="B47" s="45"/>
      <c r="C47" s="45"/>
    </row>
    <row r="48" spans="2:51" s="47" customFormat="1" ht="17.25" customHeight="1" x14ac:dyDescent="0.55000000000000004">
      <c r="B48" s="45" t="s">
        <v>246</v>
      </c>
      <c r="C48" s="45"/>
    </row>
    <row r="49" spans="2:54" s="47" customFormat="1" ht="17.25" customHeight="1" x14ac:dyDescent="0.55000000000000004">
      <c r="B49" s="45" t="s">
        <v>185</v>
      </c>
      <c r="C49" s="45"/>
    </row>
    <row r="50" spans="2:54" s="47" customFormat="1" ht="17.25" customHeight="1" x14ac:dyDescent="0.55000000000000004">
      <c r="B50" s="45"/>
      <c r="C50" s="45"/>
    </row>
    <row r="51" spans="2:54" s="47" customFormat="1" ht="17.25" customHeight="1" x14ac:dyDescent="0.55000000000000004">
      <c r="B51" s="45" t="s">
        <v>247</v>
      </c>
      <c r="C51" s="45"/>
    </row>
    <row r="52" spans="2:54" s="47" customFormat="1" ht="17.25" customHeight="1" x14ac:dyDescent="0.55000000000000004">
      <c r="B52" s="45" t="s">
        <v>97</v>
      </c>
      <c r="C52" s="45"/>
    </row>
    <row r="53" spans="2:54" s="47" customFormat="1" ht="17.25" customHeight="1" x14ac:dyDescent="0.55000000000000004">
      <c r="B53" s="45"/>
      <c r="C53" s="45"/>
    </row>
    <row r="54" spans="2:54" s="47" customFormat="1" ht="17.25" customHeight="1" x14ac:dyDescent="0.55000000000000004">
      <c r="B54" s="45" t="s">
        <v>248</v>
      </c>
      <c r="C54" s="45"/>
      <c r="D54" s="45"/>
    </row>
    <row r="55" spans="2:54" s="47" customFormat="1" ht="17.25" customHeight="1" x14ac:dyDescent="0.55000000000000004">
      <c r="B55" s="45"/>
      <c r="C55" s="45"/>
      <c r="D55" s="45"/>
    </row>
    <row r="56" spans="2:54" s="47" customFormat="1" ht="17.25" customHeight="1" x14ac:dyDescent="0.55000000000000004">
      <c r="B56" s="52" t="s">
        <v>249</v>
      </c>
      <c r="C56" s="52"/>
      <c r="D56" s="45"/>
    </row>
    <row r="57" spans="2:54" s="47" customFormat="1" ht="17.25" customHeight="1" x14ac:dyDescent="0.55000000000000004">
      <c r="B57" s="52" t="s">
        <v>98</v>
      </c>
      <c r="C57" s="52"/>
      <c r="D57" s="45"/>
    </row>
    <row r="58" spans="2:54" s="47" customFormat="1" ht="17.25" customHeight="1" x14ac:dyDescent="0.55000000000000004">
      <c r="B58" s="52" t="s">
        <v>186</v>
      </c>
    </row>
    <row r="59" spans="2:54" s="47" customFormat="1" ht="17.25" customHeight="1" x14ac:dyDescent="0.55000000000000004">
      <c r="B59" s="52"/>
    </row>
    <row r="60" spans="2:54" s="47" customFormat="1" ht="17.25" customHeight="1" x14ac:dyDescent="0.55000000000000004">
      <c r="B60" s="52" t="s">
        <v>250</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55000000000000004">
      <c r="B61" s="205" t="s">
        <v>187</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55000000000000004">
      <c r="B62" s="206" t="s">
        <v>188</v>
      </c>
    </row>
    <row r="63" spans="2:54" ht="18.75" customHeight="1" x14ac:dyDescent="0.55000000000000004">
      <c r="B63" s="205" t="s">
        <v>189</v>
      </c>
    </row>
    <row r="64" spans="2:54" ht="18.75" customHeight="1" x14ac:dyDescent="0.55000000000000004">
      <c r="B64" s="206" t="s">
        <v>190</v>
      </c>
    </row>
    <row r="65" spans="2:2" ht="18.75" customHeight="1" x14ac:dyDescent="0.55000000000000004">
      <c r="B65" s="205" t="s">
        <v>254</v>
      </c>
    </row>
    <row r="66" spans="2:2" ht="18.75" customHeight="1" x14ac:dyDescent="0.55000000000000004">
      <c r="B66" s="205" t="s">
        <v>255</v>
      </c>
    </row>
    <row r="67" spans="2:2" ht="18.75" customHeight="1" x14ac:dyDescent="0.55000000000000004">
      <c r="B67" s="205" t="s">
        <v>256</v>
      </c>
    </row>
    <row r="68" spans="2:2" ht="18.75" customHeight="1" x14ac:dyDescent="0.55000000000000004"/>
    <row r="69" spans="2:2" ht="18.75" customHeight="1" x14ac:dyDescent="0.55000000000000004"/>
    <row r="70" spans="2:2" ht="18.75" customHeight="1" x14ac:dyDescent="0.55000000000000004"/>
    <row r="71" spans="2:2" ht="18.75" customHeight="1" x14ac:dyDescent="0.55000000000000004"/>
    <row r="72" spans="2:2" ht="18.75" customHeight="1" x14ac:dyDescent="0.55000000000000004"/>
    <row r="73" spans="2:2" ht="18.75" customHeight="1" x14ac:dyDescent="0.55000000000000004"/>
    <row r="74" spans="2:2" ht="18.75" customHeight="1" x14ac:dyDescent="0.55000000000000004"/>
    <row r="75" spans="2:2" ht="18.75" customHeight="1" x14ac:dyDescent="0.55000000000000004"/>
    <row r="76" spans="2:2" ht="18.75" customHeight="1" x14ac:dyDescent="0.55000000000000004"/>
    <row r="77" spans="2:2" ht="18.75" customHeight="1" x14ac:dyDescent="0.55000000000000004"/>
    <row r="78" spans="2:2" ht="18.75" customHeight="1" x14ac:dyDescent="0.55000000000000004"/>
    <row r="79" spans="2:2" ht="18.75" customHeight="1" x14ac:dyDescent="0.55000000000000004"/>
    <row r="80" spans="2:2"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workbookViewId="0">
      <selection activeCell="D11" sqref="D11"/>
    </sheetView>
  </sheetViews>
  <sheetFormatPr defaultColWidth="9" defaultRowHeight="18" x14ac:dyDescent="0.55000000000000004"/>
  <cols>
    <col min="1" max="1" width="1.9140625" style="20" customWidth="1"/>
    <col min="2" max="2" width="11.5" style="20" customWidth="1"/>
    <col min="3" max="12" width="40.58203125" style="20" customWidth="1"/>
    <col min="13" max="16384" width="9" style="20"/>
  </cols>
  <sheetData>
    <row r="1" spans="2:4" x14ac:dyDescent="0.55000000000000004">
      <c r="B1" s="21" t="s">
        <v>82</v>
      </c>
      <c r="C1" s="21"/>
      <c r="D1" s="21"/>
    </row>
    <row r="2" spans="2:4" x14ac:dyDescent="0.55000000000000004">
      <c r="B2" s="21"/>
      <c r="C2" s="21"/>
      <c r="D2" s="21"/>
    </row>
    <row r="3" spans="2:4" x14ac:dyDescent="0.55000000000000004">
      <c r="B3" s="22" t="s">
        <v>83</v>
      </c>
      <c r="C3" s="22" t="s">
        <v>84</v>
      </c>
      <c r="D3" s="21"/>
    </row>
    <row r="4" spans="2:4" x14ac:dyDescent="0.55000000000000004">
      <c r="B4" s="76">
        <v>1</v>
      </c>
      <c r="C4" s="77" t="s">
        <v>194</v>
      </c>
      <c r="D4" s="21"/>
    </row>
    <row r="5" spans="2:4" x14ac:dyDescent="0.55000000000000004">
      <c r="B5" s="76">
        <v>2</v>
      </c>
      <c r="C5" s="77" t="s">
        <v>195</v>
      </c>
      <c r="D5" s="21"/>
    </row>
    <row r="6" spans="2:4" x14ac:dyDescent="0.55000000000000004">
      <c r="B6" s="76">
        <v>3</v>
      </c>
      <c r="C6" s="77" t="s">
        <v>101</v>
      </c>
      <c r="D6" s="21"/>
    </row>
    <row r="7" spans="2:4" x14ac:dyDescent="0.55000000000000004">
      <c r="B7" s="76">
        <v>4</v>
      </c>
      <c r="C7" s="77" t="s">
        <v>101</v>
      </c>
      <c r="D7" s="21"/>
    </row>
    <row r="8" spans="2:4" x14ac:dyDescent="0.55000000000000004">
      <c r="B8" s="76">
        <v>5</v>
      </c>
      <c r="C8" s="77" t="s">
        <v>101</v>
      </c>
      <c r="D8" s="21"/>
    </row>
    <row r="9" spans="2:4" x14ac:dyDescent="0.55000000000000004">
      <c r="B9" s="76">
        <v>6</v>
      </c>
      <c r="C9" s="77" t="s">
        <v>101</v>
      </c>
    </row>
    <row r="10" spans="2:4" x14ac:dyDescent="0.55000000000000004">
      <c r="B10" s="76">
        <v>7</v>
      </c>
      <c r="C10" s="77" t="s">
        <v>101</v>
      </c>
      <c r="D10" s="21"/>
    </row>
    <row r="11" spans="2:4" x14ac:dyDescent="0.55000000000000004">
      <c r="B11" s="76">
        <v>8</v>
      </c>
      <c r="C11" s="77" t="s">
        <v>101</v>
      </c>
      <c r="D11" s="21"/>
    </row>
    <row r="12" spans="2:4" x14ac:dyDescent="0.55000000000000004">
      <c r="B12" s="76">
        <v>9</v>
      </c>
      <c r="C12" s="77" t="s">
        <v>101</v>
      </c>
      <c r="D12" s="21"/>
    </row>
    <row r="13" spans="2:4" x14ac:dyDescent="0.55000000000000004">
      <c r="B13" s="76">
        <v>10</v>
      </c>
      <c r="C13" s="77" t="s">
        <v>101</v>
      </c>
      <c r="D13" s="21"/>
    </row>
    <row r="15" spans="2:4" x14ac:dyDescent="0.55000000000000004">
      <c r="B15" s="21" t="s">
        <v>85</v>
      </c>
    </row>
    <row r="16" spans="2:4" ht="18.5" thickBot="1" x14ac:dyDescent="0.6"/>
    <row r="17" spans="2:12" ht="20.5" thickBot="1" x14ac:dyDescent="0.6">
      <c r="B17" s="23" t="s">
        <v>71</v>
      </c>
      <c r="C17" s="24" t="s">
        <v>196</v>
      </c>
      <c r="D17" s="25" t="s">
        <v>197</v>
      </c>
      <c r="E17" s="25" t="s">
        <v>213</v>
      </c>
      <c r="F17" s="25" t="s">
        <v>216</v>
      </c>
      <c r="G17" s="25" t="s">
        <v>198</v>
      </c>
      <c r="H17" s="60" t="s">
        <v>199</v>
      </c>
      <c r="I17" s="60" t="s">
        <v>200</v>
      </c>
      <c r="J17" s="60" t="s">
        <v>234</v>
      </c>
      <c r="K17" s="60" t="s">
        <v>217</v>
      </c>
      <c r="L17" s="61" t="s">
        <v>217</v>
      </c>
    </row>
    <row r="18" spans="2:12" ht="20" x14ac:dyDescent="0.55000000000000004">
      <c r="B18" s="357" t="s">
        <v>72</v>
      </c>
      <c r="C18" s="26" t="s">
        <v>89</v>
      </c>
      <c r="D18" s="27" t="s">
        <v>102</v>
      </c>
      <c r="E18" s="27" t="s">
        <v>201</v>
      </c>
      <c r="F18" s="27" t="s">
        <v>202</v>
      </c>
      <c r="G18" s="27" t="s">
        <v>198</v>
      </c>
      <c r="H18" s="62" t="s">
        <v>199</v>
      </c>
      <c r="I18" s="62" t="s">
        <v>200</v>
      </c>
      <c r="J18" s="62" t="s">
        <v>102</v>
      </c>
      <c r="K18" s="62"/>
      <c r="L18" s="63"/>
    </row>
    <row r="19" spans="2:12" ht="20" x14ac:dyDescent="0.55000000000000004">
      <c r="B19" s="358"/>
      <c r="C19" s="28" t="s">
        <v>89</v>
      </c>
      <c r="D19" s="28" t="s">
        <v>203</v>
      </c>
      <c r="E19" s="28" t="s">
        <v>102</v>
      </c>
      <c r="F19" s="28" t="s">
        <v>102</v>
      </c>
      <c r="G19" s="28" t="s">
        <v>89</v>
      </c>
      <c r="H19" s="28" t="s">
        <v>89</v>
      </c>
      <c r="I19" s="28" t="s">
        <v>89</v>
      </c>
      <c r="J19" s="28" t="s">
        <v>203</v>
      </c>
      <c r="K19" s="64"/>
      <c r="L19" s="65"/>
    </row>
    <row r="20" spans="2:12" ht="20" x14ac:dyDescent="0.55000000000000004">
      <c r="B20" s="358"/>
      <c r="C20" s="28" t="s">
        <v>89</v>
      </c>
      <c r="D20" s="28" t="s">
        <v>201</v>
      </c>
      <c r="E20" s="28" t="s">
        <v>203</v>
      </c>
      <c r="F20" s="28" t="s">
        <v>203</v>
      </c>
      <c r="G20" s="28" t="s">
        <v>89</v>
      </c>
      <c r="H20" s="28" t="s">
        <v>89</v>
      </c>
      <c r="I20" s="28" t="s">
        <v>89</v>
      </c>
      <c r="J20" s="28" t="s">
        <v>201</v>
      </c>
      <c r="K20" s="64"/>
      <c r="L20" s="65"/>
    </row>
    <row r="21" spans="2:12" ht="20" x14ac:dyDescent="0.55000000000000004">
      <c r="B21" s="358"/>
      <c r="C21" s="28" t="s">
        <v>89</v>
      </c>
      <c r="D21" s="28" t="s">
        <v>204</v>
      </c>
      <c r="E21" s="28" t="s">
        <v>205</v>
      </c>
      <c r="F21" s="28" t="s">
        <v>89</v>
      </c>
      <c r="G21" s="28" t="s">
        <v>89</v>
      </c>
      <c r="H21" s="28" t="s">
        <v>89</v>
      </c>
      <c r="I21" s="28" t="s">
        <v>89</v>
      </c>
      <c r="J21" s="28" t="s">
        <v>204</v>
      </c>
      <c r="K21" s="64"/>
      <c r="L21" s="65"/>
    </row>
    <row r="22" spans="2:12" ht="20" x14ac:dyDescent="0.55000000000000004">
      <c r="B22" s="358"/>
      <c r="C22" s="28" t="s">
        <v>89</v>
      </c>
      <c r="D22" s="28" t="s">
        <v>202</v>
      </c>
      <c r="E22" s="28" t="s">
        <v>206</v>
      </c>
      <c r="F22" s="28" t="s">
        <v>89</v>
      </c>
      <c r="G22" s="28" t="s">
        <v>89</v>
      </c>
      <c r="H22" s="28" t="s">
        <v>89</v>
      </c>
      <c r="I22" s="28" t="s">
        <v>89</v>
      </c>
      <c r="J22" s="28" t="s">
        <v>202</v>
      </c>
      <c r="K22" s="64"/>
      <c r="L22" s="65"/>
    </row>
    <row r="23" spans="2:12" ht="20" x14ac:dyDescent="0.55000000000000004">
      <c r="B23" s="358"/>
      <c r="C23" s="28" t="s">
        <v>89</v>
      </c>
      <c r="D23" s="28" t="s">
        <v>207</v>
      </c>
      <c r="E23" s="28" t="s">
        <v>208</v>
      </c>
      <c r="F23" s="28" t="s">
        <v>89</v>
      </c>
      <c r="G23" s="28" t="s">
        <v>89</v>
      </c>
      <c r="H23" s="28" t="s">
        <v>89</v>
      </c>
      <c r="I23" s="28" t="s">
        <v>89</v>
      </c>
      <c r="J23" s="28" t="s">
        <v>207</v>
      </c>
      <c r="K23" s="64"/>
      <c r="L23" s="65"/>
    </row>
    <row r="24" spans="2:12" ht="20" x14ac:dyDescent="0.55000000000000004">
      <c r="B24" s="358"/>
      <c r="C24" s="28" t="s">
        <v>89</v>
      </c>
      <c r="D24" s="28" t="s">
        <v>209</v>
      </c>
      <c r="E24" s="28" t="s">
        <v>210</v>
      </c>
      <c r="F24" s="28" t="s">
        <v>89</v>
      </c>
      <c r="G24" s="28" t="s">
        <v>89</v>
      </c>
      <c r="H24" s="28" t="s">
        <v>89</v>
      </c>
      <c r="I24" s="28" t="s">
        <v>89</v>
      </c>
      <c r="J24" s="28" t="s">
        <v>209</v>
      </c>
      <c r="K24" s="64"/>
      <c r="L24" s="65"/>
    </row>
    <row r="25" spans="2:12" ht="20" x14ac:dyDescent="0.55000000000000004">
      <c r="B25" s="358"/>
      <c r="C25" s="28" t="s">
        <v>89</v>
      </c>
      <c r="D25" s="28" t="s">
        <v>211</v>
      </c>
      <c r="E25" s="28" t="s">
        <v>212</v>
      </c>
      <c r="F25" s="28" t="s">
        <v>89</v>
      </c>
      <c r="G25" s="28" t="s">
        <v>89</v>
      </c>
      <c r="H25" s="28" t="s">
        <v>89</v>
      </c>
      <c r="I25" s="28" t="s">
        <v>89</v>
      </c>
      <c r="J25" s="28" t="s">
        <v>89</v>
      </c>
      <c r="K25" s="64"/>
      <c r="L25" s="65"/>
    </row>
    <row r="26" spans="2:12" ht="20" x14ac:dyDescent="0.55000000000000004">
      <c r="B26" s="358"/>
      <c r="C26" s="28" t="s">
        <v>89</v>
      </c>
      <c r="D26" s="28" t="s">
        <v>89</v>
      </c>
      <c r="E26" s="28" t="s">
        <v>89</v>
      </c>
      <c r="F26" s="28" t="s">
        <v>89</v>
      </c>
      <c r="G26" s="28" t="s">
        <v>89</v>
      </c>
      <c r="H26" s="28" t="s">
        <v>89</v>
      </c>
      <c r="I26" s="28" t="s">
        <v>89</v>
      </c>
      <c r="J26" s="28" t="s">
        <v>89</v>
      </c>
      <c r="K26" s="64"/>
      <c r="L26" s="65"/>
    </row>
    <row r="27" spans="2:12" ht="20.5" thickBot="1" x14ac:dyDescent="0.6">
      <c r="B27" s="359"/>
      <c r="C27" s="201" t="s">
        <v>101</v>
      </c>
      <c r="D27" s="202" t="s">
        <v>181</v>
      </c>
      <c r="E27" s="202" t="s">
        <v>181</v>
      </c>
      <c r="F27" s="202" t="s">
        <v>181</v>
      </c>
      <c r="G27" s="202" t="s">
        <v>181</v>
      </c>
      <c r="H27" s="202" t="s">
        <v>181</v>
      </c>
      <c r="I27" s="202" t="s">
        <v>181</v>
      </c>
      <c r="J27" s="202" t="s">
        <v>181</v>
      </c>
      <c r="K27" s="66"/>
      <c r="L27" s="67"/>
    </row>
    <row r="32" spans="2:12" x14ac:dyDescent="0.55000000000000004">
      <c r="C32" s="20" t="s">
        <v>162</v>
      </c>
    </row>
    <row r="33" spans="3:3" x14ac:dyDescent="0.55000000000000004">
      <c r="C33" s="20" t="s">
        <v>73</v>
      </c>
    </row>
    <row r="34" spans="3:3" x14ac:dyDescent="0.55000000000000004">
      <c r="C34" s="20" t="s">
        <v>214</v>
      </c>
    </row>
    <row r="35" spans="3:3" x14ac:dyDescent="0.55000000000000004">
      <c r="C35" s="20" t="s">
        <v>74</v>
      </c>
    </row>
    <row r="36" spans="3:3" x14ac:dyDescent="0.55000000000000004">
      <c r="C36" s="20" t="s">
        <v>218</v>
      </c>
    </row>
    <row r="37" spans="3:3" x14ac:dyDescent="0.55000000000000004">
      <c r="C37" s="20" t="s">
        <v>219</v>
      </c>
    </row>
    <row r="38" spans="3:3" x14ac:dyDescent="0.55000000000000004">
      <c r="C38" s="20" t="s">
        <v>103</v>
      </c>
    </row>
    <row r="39" spans="3:3" x14ac:dyDescent="0.55000000000000004">
      <c r="C39" s="20" t="s">
        <v>220</v>
      </c>
    </row>
    <row r="40" spans="3:3" x14ac:dyDescent="0.55000000000000004">
      <c r="C40" s="20" t="s">
        <v>221</v>
      </c>
    </row>
    <row r="41" spans="3:3" x14ac:dyDescent="0.55000000000000004">
      <c r="C41" s="20" t="s">
        <v>222</v>
      </c>
    </row>
    <row r="42" spans="3:3" x14ac:dyDescent="0.55000000000000004">
      <c r="C42" s="20" t="s">
        <v>235</v>
      </c>
    </row>
    <row r="44" spans="3:3" x14ac:dyDescent="0.55000000000000004">
      <c r="C44" s="20" t="s">
        <v>75</v>
      </c>
    </row>
    <row r="45" spans="3:3" x14ac:dyDescent="0.55000000000000004">
      <c r="C45" s="20" t="s">
        <v>76</v>
      </c>
    </row>
    <row r="47" spans="3:3" x14ac:dyDescent="0.55000000000000004">
      <c r="C47" s="20" t="s">
        <v>215</v>
      </c>
    </row>
    <row r="48" spans="3:3" x14ac:dyDescent="0.55000000000000004">
      <c r="C48" s="20" t="s">
        <v>77</v>
      </c>
    </row>
    <row r="49" spans="3:3" x14ac:dyDescent="0.55000000000000004">
      <c r="C49" s="20" t="s">
        <v>78</v>
      </c>
    </row>
    <row r="50" spans="3:3" x14ac:dyDescent="0.55000000000000004">
      <c r="C50" s="20" t="s">
        <v>79</v>
      </c>
    </row>
    <row r="51" spans="3:3" x14ac:dyDescent="0.55000000000000004">
      <c r="C51" s="20" t="s">
        <v>80</v>
      </c>
    </row>
    <row r="52" spans="3:3" x14ac:dyDescent="0.550000000000000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井本純生</cp:lastModifiedBy>
  <cp:lastPrinted>2025-11-17T00:05:39Z</cp:lastPrinted>
  <dcterms:created xsi:type="dcterms:W3CDTF">2020-01-28T01:12:50Z</dcterms:created>
  <dcterms:modified xsi:type="dcterms:W3CDTF">2025-12-11T06:22:00Z</dcterms:modified>
</cp:coreProperties>
</file>