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12_上島町\"/>
    </mc:Choice>
  </mc:AlternateContent>
  <xr:revisionPtr revIDLastSave="0" documentId="13_ncr:1_{048C6C20-B4AA-4542-8343-B7EE08498989}" xr6:coauthVersionLast="47" xr6:coauthVersionMax="47" xr10:uidLastSave="{00000000-0000-0000-0000-000000000000}"/>
  <workbookProtection workbookAlgorithmName="SHA-512" workbookHashValue="MwqDbZfL1Tv05wdSVtDBkLtin66zSZmnLP/cjcixGOk6sqzptYii38WlaEskQLtZ8SvZlKnqDUSCN+PvqMI+jQ==" workbookSaltValue="tUlKG2dmAwGgCayDtJYLo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H85" i="4"/>
  <c r="E85" i="4"/>
  <c r="BB10" i="4"/>
  <c r="W10" i="4"/>
  <c r="AD8" i="4"/>
  <c r="W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<sst xmlns="http://schemas.openxmlformats.org/spreadsheetml/2006/main" count="319" uniqueCount="115">
  <si>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</si>
  <si>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</si>
  <si>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</si>
  <si>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</si>
  <si>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</si>
  <si>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</si>
  <si>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</si>
  <si>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</si>
  <si>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</si>
  <si>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</si>
  <si>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</si>
  <si>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</si>
  <si>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</si>
  <si>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</si>
  <si>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</si>
  <si>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</si>
  <si>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</si>
  <si>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</si>
  <si>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</si>
  <si>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</si>
  <si>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</si>
  <si>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</si>
  <si>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</si>
  <si>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</si>
  <si>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</si>
  <si>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</si>
  <si>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</si>
  <si>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</si>
  <si>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</si>
  <si>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</si>
  <si>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</si>
  <si>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</si>
  <si>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</si>
  <si>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</si>
  <si>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</si>
  <si>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</si>
  <si>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</si>
  <si>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</si>
  <si>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</si>
  <si>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</si>
  <si>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</si>
  <si>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</si>
  <si>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</si>
  <si>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</si>
  <si>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</si>
  <si>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</si>
  <si>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</si>
  <si>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</si>
  <si>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</si>
  <si>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</si>
  <si>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</si>
  <si>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</si>
  <si>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</si>
  <si>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</si>
  <si>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</si>
  <si>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</si>
  <si>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</si>
  <si>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</si>
  <si>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</si>
  <si>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</si>
  <si>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</si>
  <si>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</si>
  <si>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</si>
  <si>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</si>
  <si>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</si>
  <si>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</si>
  <si>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</si>
  <si>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</si>
  <si>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</si>
  <si>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</si>
  <si>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</si>
  <si>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</si>
  <si>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</si>
  <si>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</si>
  <si>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</si>
  <si>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</si>
  <si>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</si>
  <si>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</si>
  <si>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</si>
  <si>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</si>
  <si>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</si>
  <si>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</si>
  <si>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</si>
  <si>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</si>
  <si>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</si>
  <si>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</si>
  <si>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</si>
  <si>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</si>
  <si>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</si>
  <si>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</si>
  <si>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</si>
  <si>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</si>
  <si>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</si>
  <si>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</si>
  <si>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</si>
  <si>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</si>
  <si>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</si>
  <si>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</si>
  <si>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</si>
  <si>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</si>
  <si>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</si>
  <si>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</si>
  <si>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</si>
  <si>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</si>
  <si>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</si>
  <si>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</si>
  <si>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</si>
  <si>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</si>
  <si>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</si>
  <si>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</si>
  <si>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</si>
  <si>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</si>
  <si>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⑧面整備も完了し、水洗率については94.32%であるため今後は事業経営の健全化及び効率的な運営を目指す。
　離島である地理的要因により、島ごとに下水処理施設が必要なため経費回収率が低い状態である。
　今後は、最適整備構想や事業計画に基づき施設の長寿命化、統廃合及び規模の縮小等及び、維持管理についてもWPPP、広域化、共同化等を検討し、適正な施設管理を実施するものとする。
　併せて人口減少に伴い使用料が減少傾向であり、使用料収入だけでは施設の経営が成り立たず一般会計からの繰入金に頼っている状況である。今後は、経営戦略等により経営状況を把握し、適正な使用料収入の確保を目指す。</t>
    <rPh sb="105" eb="111">
      <t>サイテキセイビコウソウ</t>
    </rPh>
    <rPh sb="112" eb="116">
      <t>ジギョウケイカク</t>
    </rPh>
    <phoneticPr fontId="4"/>
  </si>
  <si>
    <t>　令和６年度から企業会計へ移行したことを前提に分析を行う。
　①【経常収支比率】については、100％を超えているが、使用料収入だけでの経営が困難な為、一般会計からの繰入金によって施設の維持管理費及び償還金利子を補っている状況である。今後は、料金改定及び経費の削減を検討していきたい。
　②【累積欠損金比率】については一般会計からの繰入金で不足分を補てんしているため、発生していない。
　③【流動比率】については、過去に行った整備への投資に対する企業債の償還が多額であることが要因である。償還額のピークを過ぎたが、今後施設の改修等で企業債を借入予定である為、それに見合った現金の確保に努めたい。
　④【企業債残高対事業規模比率】は、償還額のピークを過ぎ全国平均値と比較して低い値となっているが、今後も施設の改修等に起債を借入予定であるため、改修機器の優先順位、事業費の平準化を検討していく。
　⑤【経費回収率】は、全国や類似団体の平均値より低い値であり、⑥【汚水処理原価】は、高い値である。これは、離島という地理的条件から島内にある４処理場を集約出来ず、施設等の経費がかかっているためであるが、今後最適な処理方法を検討していきたい。また、料金改定についても併せて検討し、適正な使用料収入を確保することで、経営改善を図る。
　⑦【施設利用率】は、全国や類似団体と比べ低い値となっている。今後は、人口減少に伴う処理水量の減少が見込まれるため、施設規模の縮小等処理水量に見合った施設能力を検討する。
　⑧【水洗化率】は高水準を維持している。今後も未接続世帯減少に向けて取り組んでいきたい。　
　</t>
    <rPh sb="33" eb="35">
      <t>ケイジョウ</t>
    </rPh>
    <rPh sb="51" eb="52">
      <t>コ</t>
    </rPh>
    <rPh sb="58" eb="61">
      <t>シヨウリョウ</t>
    </rPh>
    <rPh sb="96" eb="97">
      <t>ヒ</t>
    </rPh>
    <rPh sb="97" eb="98">
      <t>オヨ</t>
    </rPh>
    <rPh sb="99" eb="102">
      <t>ショウカンキン</t>
    </rPh>
    <rPh sb="102" eb="104">
      <t>リシ</t>
    </rPh>
    <rPh sb="145" eb="147">
      <t>ルイセキ</t>
    </rPh>
    <rPh sb="147" eb="149">
      <t>ケッソン</t>
    </rPh>
    <rPh sb="149" eb="150">
      <t>キン</t>
    </rPh>
    <rPh sb="150" eb="152">
      <t>ヒリツ</t>
    </rPh>
    <rPh sb="158" eb="162">
      <t>イッパンカイケイ</t>
    </rPh>
    <rPh sb="165" eb="168">
      <t>クリイレキン</t>
    </rPh>
    <rPh sb="169" eb="172">
      <t>フソクブン</t>
    </rPh>
    <rPh sb="173" eb="174">
      <t>ホ</t>
    </rPh>
    <rPh sb="183" eb="185">
      <t>ハッセイ</t>
    </rPh>
    <rPh sb="195" eb="197">
      <t>リュウドウ</t>
    </rPh>
    <rPh sb="197" eb="199">
      <t>ヒリツ</t>
    </rPh>
    <rPh sb="206" eb="208">
      <t>カコ</t>
    </rPh>
    <rPh sb="209" eb="210">
      <t>オコナ</t>
    </rPh>
    <rPh sb="212" eb="214">
      <t>セイビ</t>
    </rPh>
    <rPh sb="216" eb="218">
      <t>トウシ</t>
    </rPh>
    <rPh sb="219" eb="220">
      <t>タイ</t>
    </rPh>
    <rPh sb="222" eb="225">
      <t>キギョウサイ</t>
    </rPh>
    <rPh sb="226" eb="228">
      <t>ショウカン</t>
    </rPh>
    <rPh sb="229" eb="231">
      <t>タガク</t>
    </rPh>
    <rPh sb="237" eb="239">
      <t>ヨウイン</t>
    </rPh>
    <rPh sb="243" eb="245">
      <t>ショウカン</t>
    </rPh>
    <rPh sb="245" eb="246">
      <t>ガク</t>
    </rPh>
    <rPh sb="251" eb="252">
      <t>ス</t>
    </rPh>
    <rPh sb="256" eb="258">
      <t>コンゴ</t>
    </rPh>
    <rPh sb="258" eb="260">
      <t>シセツ</t>
    </rPh>
    <rPh sb="261" eb="263">
      <t>カイシュウ</t>
    </rPh>
    <rPh sb="263" eb="264">
      <t>トウ</t>
    </rPh>
    <rPh sb="265" eb="268">
      <t>キギョウサイ</t>
    </rPh>
    <rPh sb="269" eb="271">
      <t>カリイレ</t>
    </rPh>
    <rPh sb="271" eb="273">
      <t>ヨテイ</t>
    </rPh>
    <rPh sb="276" eb="277">
      <t>タメ</t>
    </rPh>
    <rPh sb="281" eb="283">
      <t>ミア</t>
    </rPh>
    <rPh sb="285" eb="287">
      <t>ゲンキン</t>
    </rPh>
    <rPh sb="288" eb="290">
      <t>カクホ</t>
    </rPh>
    <rPh sb="291" eb="292">
      <t>ツト</t>
    </rPh>
    <rPh sb="437" eb="438">
      <t>タカ</t>
    </rPh>
    <rPh sb="439" eb="440">
      <t>アタイ</t>
    </rPh>
    <rPh sb="460" eb="462">
      <t>シマナイ</t>
    </rPh>
    <rPh sb="476" eb="479">
      <t>シセツトウ</t>
    </rPh>
    <phoneticPr fontId="4"/>
  </si>
  <si>
    <t>　　供用開始から30年が経過し、①有形固定資産減価償却率が63.01％と平均値を上回っている。電気・機械設備については耐用年数を経過しており、適宜修繕・更新工事を実施している。
　②管渠老朽化率と③管渠改善率は、法定耐用年数未経過であるため、大規模な更新工事を実施していない。
　今後も引き続き主要施設については、最適整備構想に基づき施設の長寿命化工事を実施していく。</t>
    <rPh sb="99" eb="101">
      <t>カンキョ</t>
    </rPh>
    <rPh sb="101" eb="103">
      <t>カイゼン</t>
    </rPh>
    <rPh sb="157" eb="163">
      <t>サイテキセイビコウソウ</t>
    </rPh>
    <rPh sb="164" eb="165">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</si>
</sst>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7E3-49F3-9F52-FBFBFFF786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D7E3-49F3-9F52-FBFBFFF786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44.64</c:v>
                </c:pt>
              </c:numCache>
            </c:numRef>
          </c:val>
          <c:extLst>
            <c:ext xmlns:c16="http://schemas.microsoft.com/office/drawing/2014/chart" uri="{C3380CC4-5D6E-409C-BE32-E72D297353CC}">
              <c16:uniqueId val="{00000000-7B95-4178-A5E8-584D612C323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7B95-4178-A5E8-584D612C323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94.32</c:v>
                </c:pt>
              </c:numCache>
            </c:numRef>
          </c:val>
          <c:extLst>
            <c:ext xmlns:c16="http://schemas.microsoft.com/office/drawing/2014/chart" uri="{C3380CC4-5D6E-409C-BE32-E72D297353CC}">
              <c16:uniqueId val="{00000000-8028-4F3F-B2A2-5414406CF44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8028-4F3F-B2A2-5414406CF44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100.48</c:v>
                </c:pt>
              </c:numCache>
            </c:numRef>
          </c:val>
          <c:extLst>
            <c:ext xmlns:c16="http://schemas.microsoft.com/office/drawing/2014/chart" uri="{C3380CC4-5D6E-409C-BE32-E72D297353CC}">
              <c16:uniqueId val="{00000000-A5F0-4F20-B05A-0A7EBA9E84C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A5F0-4F20-B05A-0A7EBA9E84C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63.01</c:v>
                </c:pt>
              </c:numCache>
            </c:numRef>
          </c:val>
          <c:extLst>
            <c:ext xmlns:c16="http://schemas.microsoft.com/office/drawing/2014/chart" uri="{C3380CC4-5D6E-409C-BE32-E72D297353CC}">
              <c16:uniqueId val="{00000000-EB94-41B9-98F2-C196C6EC330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EB94-41B9-98F2-C196C6EC330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30E-4F99-B0F8-EEAB51AEEBF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130E-4F99-B0F8-EEAB51AEEBF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D21-44F9-B4D7-1B5DB0A526A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AD21-44F9-B4D7-1B5DB0A526A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42.28</c:v>
                </c:pt>
              </c:numCache>
            </c:numRef>
          </c:val>
          <c:extLst>
            <c:ext xmlns:c16="http://schemas.microsoft.com/office/drawing/2014/chart" uri="{C3380CC4-5D6E-409C-BE32-E72D297353CC}">
              <c16:uniqueId val="{00000000-083F-4FD6-9384-B5B76C8CF3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083F-4FD6-9384-B5B76C8CF3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517.21</c:v>
                </c:pt>
              </c:numCache>
            </c:numRef>
          </c:val>
          <c:extLst>
            <c:ext xmlns:c16="http://schemas.microsoft.com/office/drawing/2014/chart" uri="{C3380CC4-5D6E-409C-BE32-E72D297353CC}">
              <c16:uniqueId val="{00000000-0D08-4567-B4C8-6CE37A03E33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0D08-4567-B4C8-6CE37A03E33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30.76</c:v>
                </c:pt>
              </c:numCache>
            </c:numRef>
          </c:val>
          <c:extLst>
            <c:ext xmlns:c16="http://schemas.microsoft.com/office/drawing/2014/chart" uri="{C3380CC4-5D6E-409C-BE32-E72D297353CC}">
              <c16:uniqueId val="{00000000-B965-4976-81EE-5893C04300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B965-4976-81EE-5893C04300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383</c:v>
                </c:pt>
              </c:numCache>
            </c:numRef>
          </c:val>
          <c:extLst>
            <c:ext xmlns:c16="http://schemas.microsoft.com/office/drawing/2014/chart" uri="{C3380CC4-5D6E-409C-BE32-E72D297353CC}">
              <c16:uniqueId val="{00000000-2A33-4670-A76F-15F01168BB0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2A33-4670-A76F-15F01168BB0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34" zoomScaleNormal="100" workbookViewId="0">
      <selection activeCell="BJ55" sqref="BJ5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愛媛県　上島町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44">
        <f>データ!S6</f>
        <v>6085</v>
      </c>
      <c r="AM8" s="44"/>
      <c r="AN8" s="44"/>
      <c r="AO8" s="44"/>
      <c r="AP8" s="44"/>
      <c r="AQ8" s="44"/>
      <c r="AR8" s="44"/>
      <c r="AS8" s="44"/>
      <c r="AT8" s="45">
        <f>データ!T6</f>
        <v>30.38</v>
      </c>
      <c r="AU8" s="45"/>
      <c r="AV8" s="45"/>
      <c r="AW8" s="45"/>
      <c r="AX8" s="45"/>
      <c r="AY8" s="45"/>
      <c r="AZ8" s="45"/>
      <c r="BA8" s="45"/>
      <c r="BB8" s="45">
        <f>データ!U6</f>
        <v>200.3</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88.73</v>
      </c>
      <c r="J10" s="45"/>
      <c r="K10" s="45"/>
      <c r="L10" s="45"/>
      <c r="M10" s="45"/>
      <c r="N10" s="45"/>
      <c r="O10" s="45"/>
      <c r="P10" s="45">
        <f>データ!P6</f>
        <v>16.3</v>
      </c>
      <c r="Q10" s="45"/>
      <c r="R10" s="45"/>
      <c r="S10" s="45"/>
      <c r="T10" s="45"/>
      <c r="U10" s="45"/>
      <c r="V10" s="45"/>
      <c r="W10" s="45">
        <f>データ!Q6</f>
        <v>95.9</v>
      </c>
      <c r="X10" s="45"/>
      <c r="Y10" s="45"/>
      <c r="Z10" s="45"/>
      <c r="AA10" s="45"/>
      <c r="AB10" s="45"/>
      <c r="AC10" s="45"/>
      <c r="AD10" s="44">
        <f>データ!R6</f>
        <v>2200</v>
      </c>
      <c r="AE10" s="44"/>
      <c r="AF10" s="44"/>
      <c r="AG10" s="44"/>
      <c r="AH10" s="44"/>
      <c r="AI10" s="44"/>
      <c r="AJ10" s="44"/>
      <c r="AK10" s="2"/>
      <c r="AL10" s="44">
        <f>データ!V6</f>
        <v>969</v>
      </c>
      <c r="AM10" s="44"/>
      <c r="AN10" s="44"/>
      <c r="AO10" s="44"/>
      <c r="AP10" s="44"/>
      <c r="AQ10" s="44"/>
      <c r="AR10" s="44"/>
      <c r="AS10" s="44"/>
      <c r="AT10" s="45">
        <f>データ!W6</f>
        <v>0.64</v>
      </c>
      <c r="AU10" s="45"/>
      <c r="AV10" s="45"/>
      <c r="AW10" s="45"/>
      <c r="AX10" s="45"/>
      <c r="AY10" s="45"/>
      <c r="AZ10" s="45"/>
      <c r="BA10" s="45"/>
      <c r="BB10" s="45">
        <f>データ!X6</f>
        <v>1514.06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FHwoUmkIqHeMjT/FugNDyMaB8U3L4u07VE9xGgb2etme+OwvMIw0d62dbigclmUyFjLoziW73+v/l4zydMIkw==" saltValue="jt8tLZ+bg2gBaKt1jP8H7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383562</v>
      </c>
      <c r="D6" s="19">
        <f t="shared" si="3"/>
        <v>46</v>
      </c>
      <c r="E6" s="19">
        <f t="shared" si="3"/>
        <v>17</v>
      </c>
      <c r="F6" s="19">
        <f t="shared" si="3"/>
        <v>5</v>
      </c>
      <c r="G6" s="19">
        <f t="shared" si="3"/>
        <v>0</v>
      </c>
      <c r="H6" s="19" t="str">
        <f t="shared" si="3"/>
        <v>愛媛県　上島町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88.73</v>
      </c>
      <c r="P6" s="20">
        <f t="shared" si="3"/>
        <v>16.3</v>
      </c>
      <c r="Q6" s="20">
        <f t="shared" si="3"/>
        <v>95.9</v>
      </c>
      <c r="R6" s="20">
        <f t="shared" si="3"/>
        <v>2200</v>
      </c>
      <c r="S6" s="20">
        <f t="shared" si="3"/>
        <v>6085</v>
      </c>
      <c r="T6" s="20">
        <f t="shared" si="3"/>
        <v>30.38</v>
      </c>
      <c r="U6" s="20">
        <f t="shared" si="3"/>
        <v>200.3</v>
      </c>
      <c r="V6" s="20">
        <f t="shared" si="3"/>
        <v>969</v>
      </c>
      <c r="W6" s="20">
        <f t="shared" si="3"/>
        <v>0.64</v>
      </c>
      <c r="X6" s="20">
        <f t="shared" si="3"/>
        <v>1514.06</v>
      </c>
      <c r="Y6" s="21" t="str">
        <f>IF(Y7="",NA(),Y7)</f>
        <v>-</v>
      </c>
      <c r="Z6" s="21" t="str">
        <f t="shared" ref="Z6:AH6" si="4">IF(Z7="",NA(),Z7)</f>
        <v>-</v>
      </c>
      <c r="AA6" s="21" t="str">
        <f t="shared" si="4"/>
        <v>-</v>
      </c>
      <c r="AB6" s="21" t="str">
        <f t="shared" si="4"/>
        <v>-</v>
      </c>
      <c r="AC6" s="21">
        <f t="shared" si="4"/>
        <v>100.48</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42.28</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517.21</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30.76</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383</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44.64</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94.32</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63.01</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2024</v>
      </c>
      <c r="C7" s="23">
        <v>383562</v>
      </c>
      <c r="D7" s="23">
        <v>46</v>
      </c>
      <c r="E7" s="23">
        <v>17</v>
      </c>
      <c r="F7" s="23">
        <v>5</v>
      </c>
      <c r="G7" s="23">
        <v>0</v>
      </c>
      <c r="H7" s="23" t="s">
        <v>96</v>
      </c>
      <c r="I7" s="23" t="s">
        <v>97</v>
      </c>
      <c r="J7" s="23" t="s">
        <v>98</v>
      </c>
      <c r="K7" s="23" t="s">
        <v>99</v>
      </c>
      <c r="L7" s="23" t="s">
        <v>100</v>
      </c>
      <c r="M7" s="23" t="s">
        <v>101</v>
      </c>
      <c r="N7" s="24" t="s">
        <v>102</v>
      </c>
      <c r="O7" s="24">
        <v>88.73</v>
      </c>
      <c r="P7" s="24">
        <v>16.3</v>
      </c>
      <c r="Q7" s="24">
        <v>95.9</v>
      </c>
      <c r="R7" s="24">
        <v>2200</v>
      </c>
      <c r="S7" s="24">
        <v>6085</v>
      </c>
      <c r="T7" s="24">
        <v>30.38</v>
      </c>
      <c r="U7" s="24">
        <v>200.3</v>
      </c>
      <c r="V7" s="24">
        <v>969</v>
      </c>
      <c r="W7" s="24">
        <v>0.64</v>
      </c>
      <c r="X7" s="24">
        <v>1514.06</v>
      </c>
      <c r="Y7" s="24" t="s">
        <v>102</v>
      </c>
      <c r="Z7" s="24" t="s">
        <v>102</v>
      </c>
      <c r="AA7" s="24" t="s">
        <v>102</v>
      </c>
      <c r="AB7" s="24" t="s">
        <v>102</v>
      </c>
      <c r="AC7" s="24">
        <v>100.48</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42.28</v>
      </c>
      <c r="AZ7" s="24" t="s">
        <v>102</v>
      </c>
      <c r="BA7" s="24" t="s">
        <v>102</v>
      </c>
      <c r="BB7" s="24" t="s">
        <v>102</v>
      </c>
      <c r="BC7" s="24" t="s">
        <v>102</v>
      </c>
      <c r="BD7" s="24">
        <v>41.03</v>
      </c>
      <c r="BE7" s="24">
        <v>47.19</v>
      </c>
      <c r="BF7" s="24" t="s">
        <v>102</v>
      </c>
      <c r="BG7" s="24" t="s">
        <v>102</v>
      </c>
      <c r="BH7" s="24" t="s">
        <v>102</v>
      </c>
      <c r="BI7" s="24" t="s">
        <v>102</v>
      </c>
      <c r="BJ7" s="24">
        <v>517.21</v>
      </c>
      <c r="BK7" s="24" t="s">
        <v>102</v>
      </c>
      <c r="BL7" s="24" t="s">
        <v>102</v>
      </c>
      <c r="BM7" s="24" t="s">
        <v>102</v>
      </c>
      <c r="BN7" s="24" t="s">
        <v>102</v>
      </c>
      <c r="BO7" s="24">
        <v>796.8</v>
      </c>
      <c r="BP7" s="24">
        <v>798.1</v>
      </c>
      <c r="BQ7" s="24" t="s">
        <v>102</v>
      </c>
      <c r="BR7" s="24" t="s">
        <v>102</v>
      </c>
      <c r="BS7" s="24" t="s">
        <v>102</v>
      </c>
      <c r="BT7" s="24" t="s">
        <v>102</v>
      </c>
      <c r="BU7" s="24">
        <v>30.76</v>
      </c>
      <c r="BV7" s="24" t="s">
        <v>102</v>
      </c>
      <c r="BW7" s="24" t="s">
        <v>102</v>
      </c>
      <c r="BX7" s="24" t="s">
        <v>102</v>
      </c>
      <c r="BY7" s="24" t="s">
        <v>102</v>
      </c>
      <c r="BZ7" s="24">
        <v>58.41</v>
      </c>
      <c r="CA7" s="24">
        <v>54.51</v>
      </c>
      <c r="CB7" s="24" t="s">
        <v>102</v>
      </c>
      <c r="CC7" s="24" t="s">
        <v>102</v>
      </c>
      <c r="CD7" s="24" t="s">
        <v>102</v>
      </c>
      <c r="CE7" s="24" t="s">
        <v>102</v>
      </c>
      <c r="CF7" s="24">
        <v>383</v>
      </c>
      <c r="CG7" s="24" t="s">
        <v>102</v>
      </c>
      <c r="CH7" s="24" t="s">
        <v>102</v>
      </c>
      <c r="CI7" s="24" t="s">
        <v>102</v>
      </c>
      <c r="CJ7" s="24" t="s">
        <v>102</v>
      </c>
      <c r="CK7" s="24">
        <v>267.33999999999997</v>
      </c>
      <c r="CL7" s="24">
        <v>286.33</v>
      </c>
      <c r="CM7" s="24" t="s">
        <v>102</v>
      </c>
      <c r="CN7" s="24" t="s">
        <v>102</v>
      </c>
      <c r="CO7" s="24" t="s">
        <v>102</v>
      </c>
      <c r="CP7" s="24" t="s">
        <v>102</v>
      </c>
      <c r="CQ7" s="24">
        <v>44.64</v>
      </c>
      <c r="CR7" s="24" t="s">
        <v>102</v>
      </c>
      <c r="CS7" s="24" t="s">
        <v>102</v>
      </c>
      <c r="CT7" s="24" t="s">
        <v>102</v>
      </c>
      <c r="CU7" s="24" t="s">
        <v>102</v>
      </c>
      <c r="CV7" s="24">
        <v>52.34</v>
      </c>
      <c r="CW7" s="24">
        <v>49.92</v>
      </c>
      <c r="CX7" s="24" t="s">
        <v>102</v>
      </c>
      <c r="CY7" s="24" t="s">
        <v>102</v>
      </c>
      <c r="CZ7" s="24" t="s">
        <v>102</v>
      </c>
      <c r="DA7" s="24" t="s">
        <v>102</v>
      </c>
      <c r="DB7" s="24">
        <v>94.32</v>
      </c>
      <c r="DC7" s="24" t="s">
        <v>102</v>
      </c>
      <c r="DD7" s="24" t="s">
        <v>102</v>
      </c>
      <c r="DE7" s="24" t="s">
        <v>102</v>
      </c>
      <c r="DF7" s="24" t="s">
        <v>102</v>
      </c>
      <c r="DG7" s="24">
        <v>90.05</v>
      </c>
      <c r="DH7" s="24">
        <v>87.8</v>
      </c>
      <c r="DI7" s="24" t="s">
        <v>102</v>
      </c>
      <c r="DJ7" s="24" t="s">
        <v>102</v>
      </c>
      <c r="DK7" s="24" t="s">
        <v>102</v>
      </c>
      <c r="DL7" s="24" t="s">
        <v>102</v>
      </c>
      <c r="DM7" s="24">
        <v>63.01</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cp:lastPrinted>2026-02-04T03:30:39Z</cp:lastPrinted>
  <dcterms:created xsi:type="dcterms:W3CDTF">2025-12-23T06:23:20Z</dcterms:created>
  <dcterms:modified xsi:type="dcterms:W3CDTF">2026-02-19T02:34:05Z</dcterms:modified>
  <cp:category/>
</cp:coreProperties>
</file>