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84A23C37-95E2-410B-A0E0-90EE274DBACB}" xr6:coauthVersionLast="47" xr6:coauthVersionMax="47" xr10:uidLastSave="{00000000-0000-0000-0000-000000000000}"/>
  <bookViews>
    <workbookView xWindow="-110" yWindow="-110" windowWidth="19420" windowHeight="10300" tabRatio="77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C38"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U38" i="10" s="1"/>
  <c r="AM34" i="10"/>
  <c r="AM35" i="10" s="1"/>
  <c r="AM36" i="10" s="1"/>
  <c r="AM37" i="10" s="1"/>
  <c r="BE34" i="10" l="1"/>
  <c r="BE35" i="10" s="1"/>
  <c r="BE36" i="10" s="1"/>
  <c r="BE37" i="10" s="1"/>
  <c r="BW34" i="10" l="1"/>
  <c r="BW35" i="10" s="1"/>
  <c r="BW36" i="10" s="1"/>
  <c r="BW37" i="10" s="1"/>
  <c r="BW38" i="10" s="1"/>
  <c r="BW39" i="10" s="1"/>
  <c r="BW40" i="10" s="1"/>
  <c r="BW41" i="10" s="1"/>
  <c r="BW42" i="10" s="1"/>
  <c r="CO34" i="10" l="1"/>
  <c r="CO35" i="10" s="1"/>
  <c r="CO36" i="10" s="1"/>
  <c r="CO37" i="10" s="1"/>
  <c r="CO38" i="10" s="1"/>
</calcChain>
</file>

<file path=xl/sharedStrings.xml><?xml version="1.0" encoding="utf-8"?>
<sst xmlns="http://schemas.openxmlformats.org/spreadsheetml/2006/main" count="1143" uniqueCount="591">
  <si>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</si>
  <si>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</si>
  <si>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</si>
  <si>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</si>
  <si>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</si>
  <si>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</si>
  <si>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</si>
  <si>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</si>
  <si>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</si>
  <si>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</si>
  <si>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</si>
  <si>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</si>
  <si>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</si>
  <si>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</si>
  <si>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</si>
  <si>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</si>
  <si>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</si>
  <si>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</si>
  <si>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</si>
  <si>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</si>
  <si>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</si>
  <si>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</si>
  <si>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</si>
  <si>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</si>
  <si>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</si>
  <si>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</si>
  <si>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</si>
  <si>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</si>
  <si>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</si>
  <si>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</si>
  <si>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</si>
  <si>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</si>
  <si>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</si>
  <si>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</si>
  <si>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</si>
  <si>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</si>
  <si>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</si>
  <si>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</si>
  <si>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</si>
  <si>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</si>
  <si>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</si>
  <si>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</si>
  <si>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</si>
  <si>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</si>
  <si>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</si>
  <si>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</si>
  <si>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</si>
  <si>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</si>
  <si>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</si>
  <si>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</si>
  <si>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</si>
  <si>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</si>
  <si>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</si>
  <si>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</si>
  <si>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</si>
  <si>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</si>
  <si>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</si>
  <si>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</si>
  <si>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</si>
  <si>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</si>
  <si>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</si>
  <si>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</si>
  <si>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</si>
  <si>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</si>
  <si>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</si>
  <si>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</si>
  <si>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</si>
  <si>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</si>
  <si>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</si>
  <si>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</si>
  <si>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</si>
  <si>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</si>
  <si>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</si>
  <si>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</si>
  <si>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</si>
  <si>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</si>
  <si>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</si>
  <si>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</si>
  <si>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</si>
  <si>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</si>
  <si>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</si>
  <si>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</si>
  <si>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</si>
  <si>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</si>
  <si>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</si>
  <si>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</si>
  <si>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</si>
  <si>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</si>
  <si>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</si>
  <si>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</si>
  <si>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</si>
  <si>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</si>
  <si>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</si>
  <si>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</si>
  <si>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松山市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</si>
  <si>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</si>
  <si>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</si>
  <si>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</si>
  <si>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</si>
  <si>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</si>
  <si>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</si>
  <si>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</si>
  <si>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</si>
  <si>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</si>
  <si>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</si>
  <si>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</si>
  <si>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</si>
  <si>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</si>
  <si>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</si>
  <si>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</si>
  <si>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</si>
  <si>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</si>
  <si>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</si>
  <si>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</si>
  <si>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</si>
  <si>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</si>
  <si>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</si>
  <si>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</si>
  <si>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</si>
  <si>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</si>
  <si>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</si>
  <si>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</si>
  <si>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</si>
  <si>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</si>
  <si>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</si>
  <si>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</si>
  <si>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</si>
  <si>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</si>
  <si>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</si>
  <si>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</si>
  <si>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</si>
  <si>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</si>
  <si>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</si>
  <si>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</si>
  <si>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</si>
  <si>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</si>
  <si>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</si>
  <si>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</si>
  <si>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</si>
  <si>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</si>
  <si>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</si>
  <si>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</si>
  <si>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</si>
  <si>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</si>
  <si>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</si>
  <si>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</si>
  <si>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</si>
  <si>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</si>
  <si>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</si>
  <si>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</si>
  <si>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</si>
  <si>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</si>
  <si>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</si>
  <si>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</si>
  <si>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</si>
  <si>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</si>
  <si>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</si>
  <si>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</si>
  <si>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</si>
  <si>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</si>
  <si>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</si>
  <si>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</si>
  <si>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</si>
  <si>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</si>
  <si>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</si>
  <si>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</si>
  <si>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</si>
  <si>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</si>
  <si>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</si>
  <si>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</si>
  <si>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</si>
  <si>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</si>
  <si>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</si>
  <si>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</si>
  <si>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</si>
  <si>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</si>
  <si>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</si>
  <si>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</si>
  <si>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</si>
  <si>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</si>
  <si>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</si>
  <si>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</si>
  <si>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</si>
  <si>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</si>
  <si>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</si>
  <si>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</si>
  <si>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</si>
  <si>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</si>
  <si>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</si>
  <si>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</si>
  <si>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</si>
  <si>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</si>
  <si>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</si>
  <si>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</si>
  <si>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</si>
  <si>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</si>
  <si>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</si>
  <si>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</si>
  <si>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</si>
  <si>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</si>
  <si>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</si>
  <si>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</si>
  <si>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愛媛県松山市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</si>
  <si>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</si>
  <si>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</si>
  <si>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</si>
  <si>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</si>
  <si>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</si>
  <si>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</si>
  <si>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</si>
  <si>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</si>
  <si>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</si>
  <si>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</si>
  <si>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</si>
  <si>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</si>
  <si>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</si>
  <si>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</si>
  <si>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</si>
  <si>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</si>
  <si>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</si>
  <si>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</si>
  <si>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</si>
  <si>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</si>
  <si>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</si>
  <si>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</si>
  <si>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</si>
  <si>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</si>
  <si>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</si>
  <si>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</si>
  <si>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</si>
  <si>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</si>
  <si>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</si>
  <si>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</si>
  <si>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</si>
  <si>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</si>
  <si>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</si>
  <si>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</si>
  <si>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</si>
  <si>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</si>
  <si>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</si>
  <si>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</si>
  <si>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</si>
  <si>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</si>
  <si>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</si>
  <si>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</si>
  <si>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</si>
  <si>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</si>
  <si>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</si>
  <si>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</si>
  <si>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</si>
  <si>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</si>
  <si>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</si>
  <si>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</si>
  <si>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</si>
  <si>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</si>
  <si>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</si>
  <si>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</si>
  <si>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</si>
  <si>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</si>
  <si>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</si>
  <si>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</si>
  <si>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</si>
  <si>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</si>
  <si>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</si>
  <si>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</si>
  <si>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</si>
  <si>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</si>
  <si>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</si>
  <si>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</si>
  <si>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</si>
  <si>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</si>
  <si>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</si>
  <si>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</si>
  <si>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</si>
  <si>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</si>
  <si>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</si>
  <si>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</si>
  <si>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</si>
  <si>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</si>
  <si>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</si>
  <si>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</si>
  <si>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</si>
  <si>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</si>
  <si>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</si>
  <si>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</si>
  <si>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</si>
  <si>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</si>
  <si>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</si>
  <si>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</si>
  <si>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</si>
  <si>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</si>
  <si>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</si>
  <si>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</si>
  <si>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</si>
  <si>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</si>
  <si>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</si>
  <si>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</si>
  <si>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</si>
  <si>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</si>
  <si>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</si>
  <si>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</si>
  <si>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</si>
  <si>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</si>
  <si>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</si>
  <si>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</si>
  <si>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</si>
  <si>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</si>
  <si>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</si>
  <si>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</si>
  <si>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</si>
  <si>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</si>
  <si>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</si>
  <si>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</si>
  <si>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</si>
  <si>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</si>
  <si>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</si>
  <si>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</si>
  <si>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</si>
  <si>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</si>
  <si>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</si>
  <si>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</si>
  <si>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</si>
  <si>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</si>
  <si>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</si>
  <si>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</si>
  <si>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</si>
  <si>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</si>
  <si>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</si>
  <si>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</si>
  <si>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</si>
  <si>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</si>
  <si>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</si>
  <si>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</si>
  <si>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</si>
  <si>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</si>
  <si>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</si>
  <si>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</si>
  <si>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</si>
  <si>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</si>
  <si>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</si>
  <si>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</si>
  <si>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</si>
  <si>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</si>
  <si>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</si>
  <si>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</si>
  <si>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</si>
  <si>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</si>
  <si>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</si>
  <si>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</si>
  <si>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</si>
  <si>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</si>
  <si>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</si>
  <si>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</si>
  <si>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愛媛県松山市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</si>
  <si>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</si>
  <si>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</si>
  <si>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</si>
  <si>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</si>
  <si>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</si>
  <si>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</si>
  <si>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</si>
  <si>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</si>
  <si>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</si>
  <si>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</si>
  <si>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</si>
  <si>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</si>
  <si>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</si>
  <si>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</si>
  <si>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</si>
  <si>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</si>
  <si>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</si>
  <si>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</si>
  <si>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</si>
  <si>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</si>
  <si>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</si>
  <si>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勤労者福祉サービスセンター事業特別会計</t>
    <phoneticPr fontId="5"/>
  </si>
  <si>
    <t>公債管理特別会計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</si>
  <si>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</si>
  <si>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</si>
  <si>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</si>
  <si>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</si>
  <si>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</si>
  <si>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</si>
  <si>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</si>
  <si>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</si>
  <si>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</si>
  <si>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</si>
  <si>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</si>
  <si>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</si>
  <si>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</si>
  <si>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</si>
  <si>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介護保険事業特別会計</t>
    <phoneticPr fontId="5"/>
  </si>
  <si>
    <t>後期高齢者医療特別会計</t>
    <phoneticPr fontId="5"/>
  </si>
  <si>
    <t>駐車場事業特別会計</t>
    <phoneticPr fontId="5"/>
  </si>
  <si>
    <t>競輪事業特別会計</t>
    <phoneticPr fontId="5"/>
  </si>
  <si>
    <t>水道事業会計</t>
    <phoneticPr fontId="5"/>
  </si>
  <si>
    <t>法適用企業</t>
    <phoneticPr fontId="5"/>
  </si>
  <si>
    <t>簡易水道事業会計</t>
    <phoneticPr fontId="5"/>
  </si>
  <si>
    <t>工業用水道事業会計</t>
    <phoneticPr fontId="5"/>
  </si>
  <si>
    <t>下水道事業会計</t>
    <phoneticPr fontId="5"/>
  </si>
  <si>
    <t>鹿島観光事業特別会計</t>
    <phoneticPr fontId="5"/>
  </si>
  <si>
    <t>法非適用企業</t>
    <phoneticPr fontId="5"/>
  </si>
  <si>
    <t>卸売市場事業特別会計</t>
    <phoneticPr fontId="5"/>
  </si>
  <si>
    <t>松山城観光事業特別会計</t>
    <phoneticPr fontId="5"/>
  </si>
  <si>
    <t>道後温泉事業特別会計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</si>
  <si>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</si>
  <si>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</si>
  <si>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</si>
  <si>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</si>
  <si>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</si>
  <si>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</si>
  <si>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</si>
  <si>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</si>
  <si>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</si>
  <si>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</si>
  <si>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</si>
  <si>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</si>
  <si>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</si>
  <si>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</si>
  <si>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</si>
  <si>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</si>
  <si>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</si>
  <si>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</si>
  <si>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</si>
  <si>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</si>
  <si>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</si>
  <si>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</si>
  <si>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</si>
  <si>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</si>
  <si>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</si>
  <si>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</si>
  <si>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</si>
  <si>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</si>
  <si>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</si>
  <si>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</si>
  <si>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</si>
  <si>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</si>
  <si>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</si>
  <si>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</si>
  <si>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</si>
  <si>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</si>
  <si>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</si>
  <si>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</si>
  <si>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</si>
  <si>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</si>
  <si>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</si>
  <si>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</si>
  <si>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</si>
  <si>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</si>
  <si>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</si>
  <si>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</si>
  <si>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</si>
  <si>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</si>
  <si>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</si>
  <si>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</si>
  <si>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</si>
  <si>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</si>
  <si>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</si>
  <si>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</si>
  <si>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</si>
  <si>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</si>
  <si>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</si>
  <si>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</si>
  <si>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</si>
  <si>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</si>
  <si>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</si>
  <si>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</si>
  <si>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</si>
  <si>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</si>
  <si>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</si>
  <si>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</si>
  <si>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</si>
  <si>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</si>
  <si>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</si>
  <si>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</si>
  <si>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</si>
  <si>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</si>
  <si>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</si>
  <si>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</si>
  <si>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</si>
  <si>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</si>
  <si>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</si>
  <si>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</si>
  <si>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</si>
  <si>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</si>
  <si>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</si>
  <si>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</si>
  <si>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</si>
  <si>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</si>
  <si>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</si>
  <si>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</si>
  <si>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</si>
  <si>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</si>
  <si>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</si>
  <si>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</si>
  <si>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</si>
  <si>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</si>
  <si>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</si>
  <si>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</si>
  <si>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</si>
  <si>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</si>
  <si>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</si>
  <si>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</si>
  <si>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</si>
  <si>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</si>
  <si>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</si>
  <si>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</si>
  <si>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</si>
  <si>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</si>
  <si>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</si>
  <si>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</si>
  <si>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</si>
  <si>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</si>
  <si>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</si>
  <si>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</si>
  <si>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</si>
  <si>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</si>
  <si>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</si>
  <si>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</si>
  <si>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</si>
  <si>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</si>
  <si>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</si>
  <si>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</si>
  <si>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</si>
  <si>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</si>
  <si>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</si>
  <si>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</si>
  <si>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</si>
  <si>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</si>
  <si>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</si>
  <si>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</si>
  <si>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</si>
  <si>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</si>
  <si>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</si>
  <si>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</si>
  <si>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</si>
  <si>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</si>
  <si>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</si>
  <si>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</si>
  <si>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</si>
  <si>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1.32</t>
  </si>
  <si>
    <t>▲ 0.65</t>
  </si>
  <si>
    <t>▲ 1.17</t>
  </si>
  <si>
    <t>▲ 1.40</t>
  </si>
  <si>
    <t>▲ 2.87</t>
  </si>
  <si>
    <t>水道事業会計</t>
  </si>
  <si>
    <t>下水道事業会計</t>
  </si>
  <si>
    <t>工業用水道事業会計</t>
  </si>
  <si>
    <t>国民健康保険事業勘定特別会計</t>
  </si>
  <si>
    <t>松山城観光事業特別会計</t>
  </si>
  <si>
    <t>一般会計</t>
  </si>
  <si>
    <t>競輪事業特別会計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</si>
  <si>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</si>
  <si>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</si>
  <si>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</si>
  <si>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</si>
  <si>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</si>
  <si>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</si>
  <si>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</si>
  <si>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</si>
  <si>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</si>
  <si>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松山養護老人ホーム事務組合（一般会計）</t>
    <rPh sb="0" eb="2">
      <t>マツヤマ</t>
    </rPh>
    <rPh sb="2" eb="4">
      <t>ヨウゴ</t>
    </rPh>
    <rPh sb="4" eb="6">
      <t>ロウジン</t>
    </rPh>
    <rPh sb="9" eb="11">
      <t>ジム</t>
    </rPh>
    <rPh sb="11" eb="13">
      <t>クミアイ</t>
    </rPh>
    <rPh sb="14" eb="16">
      <t>イッパン</t>
    </rPh>
    <rPh sb="16" eb="18">
      <t>カイケイ</t>
    </rPh>
    <phoneticPr fontId="2"/>
  </si>
  <si>
    <t>松山養護老人ホーム事務組合（診療所事業特別会計）</t>
    <rPh sb="0" eb="2">
      <t>マツヤマ</t>
    </rPh>
    <rPh sb="2" eb="4">
      <t>ヨウゴ</t>
    </rPh>
    <rPh sb="4" eb="6">
      <t>ロウジン</t>
    </rPh>
    <rPh sb="9" eb="11">
      <t>ジム</t>
    </rPh>
    <rPh sb="11" eb="13">
      <t>クミアイ</t>
    </rPh>
    <rPh sb="14" eb="17">
      <t>シンリョウショ</t>
    </rPh>
    <rPh sb="17" eb="19">
      <t>ジギョウ</t>
    </rPh>
    <rPh sb="19" eb="21">
      <t>トクベツ</t>
    </rPh>
    <rPh sb="21" eb="23">
      <t>カイケイ</t>
    </rPh>
    <phoneticPr fontId="2"/>
  </si>
  <si>
    <t>松山広域福祉施設事務組合（一般会計）</t>
    <rPh sb="0" eb="2">
      <t>マツヤマ</t>
    </rPh>
    <rPh sb="2" eb="4">
      <t>コウイキ</t>
    </rPh>
    <rPh sb="4" eb="6">
      <t>フクシ</t>
    </rPh>
    <rPh sb="6" eb="8">
      <t>シセツ</t>
    </rPh>
    <rPh sb="8" eb="10">
      <t>ジム</t>
    </rPh>
    <rPh sb="10" eb="12">
      <t>クミアイ</t>
    </rPh>
    <rPh sb="13" eb="15">
      <t>イッパン</t>
    </rPh>
    <rPh sb="15" eb="17">
      <t>カイケイ</t>
    </rPh>
    <phoneticPr fontId="2"/>
  </si>
  <si>
    <t>松山広域福祉施設事務組合（公営企業会計）</t>
    <rPh sb="0" eb="2">
      <t>マツヤマ</t>
    </rPh>
    <rPh sb="2" eb="4">
      <t>コウイキ</t>
    </rPh>
    <rPh sb="4" eb="6">
      <t>フクシ</t>
    </rPh>
    <rPh sb="6" eb="8">
      <t>シセツ</t>
    </rPh>
    <rPh sb="8" eb="10">
      <t>ジム</t>
    </rPh>
    <rPh sb="10" eb="12">
      <t>クミアイ</t>
    </rPh>
    <rPh sb="13" eb="15">
      <t>コウエイ</t>
    </rPh>
    <rPh sb="15" eb="17">
      <t>キギョウ</t>
    </rPh>
    <rPh sb="17" eb="19">
      <t>カイケイ</t>
    </rPh>
    <phoneticPr fontId="2"/>
  </si>
  <si>
    <t>松山衛生事務組合</t>
    <rPh sb="0" eb="2">
      <t>マツヤマ</t>
    </rPh>
    <rPh sb="2" eb="4">
      <t>エイセイ</t>
    </rPh>
    <rPh sb="4" eb="6">
      <t>ジム</t>
    </rPh>
    <rPh sb="6" eb="8">
      <t>クミアイ</t>
    </rPh>
    <phoneticPr fontId="2"/>
  </si>
  <si>
    <t>松山市、東温市共有山林組合</t>
    <rPh sb="0" eb="3">
      <t>マツヤマシ</t>
    </rPh>
    <rPh sb="4" eb="7">
      <t>トウオンシ</t>
    </rPh>
    <rPh sb="7" eb="9">
      <t>キョウユウ</t>
    </rPh>
    <rPh sb="9" eb="11">
      <t>サンリン</t>
    </rPh>
    <rPh sb="11" eb="13">
      <t>クミアイ</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</si>
  <si>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</si>
  <si>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愛媛県後期高齢者医療広域連合（一般会計）</t>
    <rPh sb="0" eb="3">
      <t>エヒメケン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</si>
  <si>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愛媛県後期高齢者医療広域連合（後期高齢者医療特別会計）</t>
    <rPh sb="0" eb="3">
      <t>エヒメケン</t>
    </rPh>
    <rPh sb="3" eb="5">
      <t>コウキ</t>
    </rPh>
    <rPh sb="5" eb="7">
      <t>コウレイ</t>
    </rPh>
    <rPh sb="7" eb="8">
      <t>シャ</t>
    </rPh>
    <rPh sb="8" eb="10">
      <t>イリョウ</t>
    </rPh>
    <rPh sb="10" eb="12">
      <t>コウイキ</t>
    </rPh>
    <rPh sb="12" eb="14">
      <t>レンゴウ</t>
    </rPh>
    <rPh sb="15" eb="17">
      <t>コウキ</t>
    </rPh>
    <rPh sb="17" eb="19">
      <t>コウレイ</t>
    </rPh>
    <rPh sb="19" eb="20">
      <t>シャ</t>
    </rPh>
    <rPh sb="20" eb="22">
      <t>イリョウ</t>
    </rPh>
    <rPh sb="22" eb="24">
      <t>トクベツ</t>
    </rPh>
    <rPh sb="24" eb="26">
      <t>カイケイ</t>
    </rPh>
    <phoneticPr fontId="2"/>
  </si>
  <si>
    <t>松山国際交流協会</t>
    <rPh sb="0" eb="2">
      <t>マツヤマ</t>
    </rPh>
    <rPh sb="2" eb="4">
      <t>コクサイ</t>
    </rPh>
    <rPh sb="4" eb="8">
      <t>コウリュウキョウカイ</t>
    </rPh>
    <phoneticPr fontId="38"/>
  </si>
  <si>
    <t>松山市男女共同参画推進財団</t>
    <rPh sb="0" eb="3">
      <t>マツヤマシ</t>
    </rPh>
    <rPh sb="3" eb="5">
      <t>ダンジョ</t>
    </rPh>
    <rPh sb="5" eb="7">
      <t>キョウドウ</t>
    </rPh>
    <rPh sb="7" eb="9">
      <t>サンカク</t>
    </rPh>
    <rPh sb="9" eb="11">
      <t>スイシン</t>
    </rPh>
    <rPh sb="11" eb="13">
      <t>ザイダン</t>
    </rPh>
    <phoneticPr fontId="38"/>
  </si>
  <si>
    <t>松山観光コンベンション協会</t>
    <rPh sb="0" eb="2">
      <t>マツヤマ</t>
    </rPh>
    <rPh sb="2" eb="4">
      <t>カンコウ</t>
    </rPh>
    <rPh sb="11" eb="13">
      <t>キョウカイ</t>
    </rPh>
    <phoneticPr fontId="38"/>
  </si>
  <si>
    <t>松山市文化・スポーツ振興財団</t>
    <rPh sb="0" eb="3">
      <t>マツヤマシ</t>
    </rPh>
    <rPh sb="3" eb="5">
      <t>ブンカ</t>
    </rPh>
    <rPh sb="10" eb="12">
      <t>シンコウ</t>
    </rPh>
    <rPh sb="12" eb="14">
      <t>ザイダン</t>
    </rPh>
    <phoneticPr fontId="38"/>
  </si>
  <si>
    <t>松山市学校給食会</t>
    <rPh sb="0" eb="3">
      <t>マツヤマシ</t>
    </rPh>
    <rPh sb="3" eb="5">
      <t>ガッコウ</t>
    </rPh>
    <rPh sb="5" eb="8">
      <t>キュウショクカイ</t>
    </rPh>
    <phoneticPr fontId="38"/>
  </si>
  <si>
    <t>２１世紀松山創造基金</t>
    <rPh sb="2" eb="4">
      <t>セイキ</t>
    </rPh>
    <rPh sb="4" eb="6">
      <t>マツヤマ</t>
    </rPh>
    <rPh sb="6" eb="8">
      <t>ソウゾウ</t>
    </rPh>
    <rPh sb="8" eb="10">
      <t>キキン</t>
    </rPh>
    <phoneticPr fontId="5"/>
  </si>
  <si>
    <t>合併振興基金</t>
    <rPh sb="0" eb="2">
      <t>ガッペイ</t>
    </rPh>
    <rPh sb="2" eb="4">
      <t>シンコウ</t>
    </rPh>
    <rPh sb="4" eb="6">
      <t>キキン</t>
    </rPh>
    <phoneticPr fontId="2"/>
  </si>
  <si>
    <t>観光開発等産業活性化基金</t>
    <rPh sb="0" eb="4">
      <t>カンコウカイハツ</t>
    </rPh>
    <rPh sb="4" eb="5">
      <t>トウ</t>
    </rPh>
    <rPh sb="5" eb="7">
      <t>サンギョウ</t>
    </rPh>
    <rPh sb="7" eb="10">
      <t>カッセイカ</t>
    </rPh>
    <rPh sb="10" eb="12">
      <t>キキン</t>
    </rPh>
    <phoneticPr fontId="2"/>
  </si>
  <si>
    <t>のびのび教育推進基金</t>
    <rPh sb="4" eb="6">
      <t>キョウイク</t>
    </rPh>
    <rPh sb="6" eb="8">
      <t>スイシン</t>
    </rPh>
    <rPh sb="8" eb="10">
      <t>キキン</t>
    </rPh>
    <phoneticPr fontId="2"/>
  </si>
  <si>
    <t>城山公園整備基金</t>
    <rPh sb="0" eb="2">
      <t>シロヤマ</t>
    </rPh>
    <rPh sb="2" eb="4">
      <t>コウエン</t>
    </rPh>
    <rPh sb="4" eb="6">
      <t>セイビ</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</si>
  <si>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</si>
  <si>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</si>
  <si>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よりも低いが、60%を超えている状況で増加傾向にあり、今後計画的な老朽化対策が必要となってくる。また、老朽化対策等の実施に伴う市債発行額の増加により、類似団体平均より高い水準で推移している将来負担比率が悪化する可能性がある。このため、交付税措置がある有利な市債を優先して活用するなど、将来負担比率への影響にも配慮しながら、公共施設の改修・更新に取り組むとともに、持続可能な財政運営に努める。</t>
    <rPh sb="47" eb="49">
      <t>コンゴ</t>
    </rPh>
    <rPh sb="71" eb="74">
      <t>ロウキュウカ</t>
    </rPh>
    <rPh sb="76" eb="77">
      <t>トウ</t>
    </rPh>
    <rPh sb="99" eb="101">
      <t>ヘイキン</t>
    </rPh>
    <rPh sb="140" eb="142">
      <t>ソチ</t>
    </rPh>
    <rPh sb="145" eb="147">
      <t>ユウリ</t>
    </rPh>
    <rPh sb="148" eb="150">
      <t>シサイ</t>
    </rPh>
    <rPh sb="151" eb="153">
      <t>ユウセン</t>
    </rPh>
    <rPh sb="155" eb="157">
      <t>カツヨウ</t>
    </rPh>
    <rPh sb="181" eb="183">
      <t>コウキョウ</t>
    </rPh>
    <rPh sb="183" eb="185">
      <t>シセツ</t>
    </rPh>
    <rPh sb="186" eb="188">
      <t>カイシュウ</t>
    </rPh>
    <rPh sb="189" eb="191">
      <t>コウシン</t>
    </rPh>
    <rPh sb="192" eb="193">
      <t>ト</t>
    </rPh>
    <rPh sb="194" eb="195">
      <t>ク</t>
    </rPh>
    <rPh sb="201" eb="203">
      <t>ジゾク</t>
    </rPh>
    <rPh sb="203" eb="205">
      <t>カノウ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</si>
  <si>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</si>
  <si>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</si>
  <si>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</si>
  <si>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</si>
  <si>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</si>
  <si>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</si>
  <si>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に比べ髙い水準で推移している。令和6年度の将来負担比率は、地方債現在高は減少したものの、基準財政需要額算入見込額や臨時財政対策債発行可能額の減少などにより、前年度と比べ1.8ポイント悪化した。また、実質公債費比率は、特定財源や普通交付税額、標準税収入額等の増などにより、前年度と比べ単年度では0.57ポイント改善し、3ヵ年平均でも0.2ポイント改善した。今後も、本市の「健全な財政運営へのガイドライン」に基づき、交付税措置がある有利な市債を優先して活用するとともに、市債の償還能力に留意しつつ、計画的な市債の発行に努めるなど、将来負担比率や実質公債費比率への影響に配慮しながら、持続可能な財政運営に努める。</t>
    <rPh sb="51" eb="54">
      <t>チホウサイ</t>
    </rPh>
    <rPh sb="54" eb="57">
      <t>ゲンザイダカ</t>
    </rPh>
    <rPh sb="58" eb="60">
      <t>ゲンショウ</t>
    </rPh>
    <rPh sb="79" eb="81">
      <t>リンジ</t>
    </rPh>
    <rPh sb="81" eb="83">
      <t>ザイセイ</t>
    </rPh>
    <rPh sb="83" eb="86">
      <t>タイサクサイ</t>
    </rPh>
    <rPh sb="86" eb="88">
      <t>ハッコウ</t>
    </rPh>
    <rPh sb="88" eb="91">
      <t>カノウガク</t>
    </rPh>
    <rPh sb="92" eb="94">
      <t>ゲンショウ</t>
    </rPh>
    <rPh sb="113" eb="115">
      <t>アッカ</t>
    </rPh>
    <rPh sb="130" eb="134">
      <t>トクテイザイゲン</t>
    </rPh>
    <rPh sb="135" eb="140">
      <t>フツウコウフゼイ</t>
    </rPh>
    <rPh sb="140" eb="141">
      <t>ガク</t>
    </rPh>
    <rPh sb="176" eb="178">
      <t>カイゼン</t>
    </rPh>
    <rPh sb="194" eb="196">
      <t>カイゼン</t>
    </rPh>
    <rPh sb="311" eb="313">
      <t>ジゾク</t>
    </rPh>
    <rPh sb="313" eb="315">
      <t>カノウ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</si>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</sst>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E401DE9-4438-4EFD-A527-B5B4808C80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B8F-4C9E-A5A9-B6BB254A02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25257</c:v>
                </c:pt>
                <c:pt idx="1">
                  <c:v>26339</c:v>
                </c:pt>
                <c:pt idx="2">
                  <c:v>22798</c:v>
                </c:pt>
                <c:pt idx="3">
                  <c:v>33316</c:v>
                </c:pt>
                <c:pt idx="4">
                  <c:v>44215</c:v>
                </c:pt>
              </c:numCache>
            </c:numRef>
          </c:val>
          <c:smooth val="0"/>
          <c:extLst>
            <c:ext xmlns:c16="http://schemas.microsoft.com/office/drawing/2014/chart" uri="{C3380CC4-5D6E-409C-BE32-E72D297353CC}">
              <c16:uniqueId val="{00000001-4B8F-4C9E-A5A9-B6BB254A02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2.66</c:v>
                </c:pt>
                <c:pt idx="1">
                  <c:v>3.14</c:v>
                </c:pt>
                <c:pt idx="2">
                  <c:v>3.73</c:v>
                </c:pt>
                <c:pt idx="3">
                  <c:v>2.58</c:v>
                </c:pt>
                <c:pt idx="4">
                  <c:v>1.28</c:v>
                </c:pt>
              </c:numCache>
            </c:numRef>
          </c:val>
          <c:extLst>
            <c:ext xmlns:c16="http://schemas.microsoft.com/office/drawing/2014/chart" uri="{C3380CC4-5D6E-409C-BE32-E72D297353CC}">
              <c16:uniqueId val="{00000000-499E-4AD5-9E24-40613268CC4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17.11</c:v>
                </c:pt>
                <c:pt idx="1">
                  <c:v>16.34</c:v>
                </c:pt>
                <c:pt idx="2">
                  <c:v>16.420000000000002</c:v>
                </c:pt>
                <c:pt idx="3">
                  <c:v>17.52</c:v>
                </c:pt>
                <c:pt idx="4">
                  <c:v>16.7</c:v>
                </c:pt>
              </c:numCache>
            </c:numRef>
          </c:val>
          <c:extLst>
            <c:ext xmlns:c16="http://schemas.microsoft.com/office/drawing/2014/chart" uri="{C3380CC4-5D6E-409C-BE32-E72D297353CC}">
              <c16:uniqueId val="{00000001-499E-4AD5-9E24-40613268CC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-1.32</c:v>
                </c:pt>
                <c:pt idx="1">
                  <c:v>-0.65</c:v>
                </c:pt>
                <c:pt idx="2">
                  <c:v>-1.17</c:v>
                </c:pt>
                <c:pt idx="3">
                  <c:v>-1.4</c:v>
                </c:pt>
                <c:pt idx="4">
                  <c:v>-2.87</c:v>
                </c:pt>
              </c:numCache>
            </c:numRef>
          </c:val>
          <c:smooth val="0"/>
          <c:extLst>
            <c:ext xmlns:c16="http://schemas.microsoft.com/office/drawing/2014/chart" uri="{C3380CC4-5D6E-409C-BE32-E72D297353CC}">
              <c16:uniqueId val="{00000002-499E-4AD5-9E24-40613268CC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8.44</c:v>
                </c:pt>
                <c:pt idx="2">
                  <c:v>#N/A</c:v>
                </c:pt>
                <c:pt idx="3">
                  <c:v>1.57</c:v>
                </c:pt>
                <c:pt idx="4">
                  <c:v>#N/A</c:v>
                </c:pt>
                <c:pt idx="5">
                  <c:v>1.57</c:v>
                </c:pt>
                <c:pt idx="6">
                  <c:v>#N/A</c:v>
                </c:pt>
                <c:pt idx="7">
                  <c:v>1.18</c:v>
                </c:pt>
                <c:pt idx="8">
                  <c:v>#N/A</c:v>
                </c:pt>
                <c:pt idx="9">
                  <c:v>0.82</c:v>
                </c:pt>
              </c:numCache>
            </c:numRef>
          </c:val>
          <c:extLst>
            <c:ext xmlns:c16="http://schemas.microsoft.com/office/drawing/2014/chart" uri="{C3380CC4-5D6E-409C-BE32-E72D297353CC}">
              <c16:uniqueId val="{00000000-5443-4026-8BC3-46C61D07A4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443-4026-8BC3-46C61D07A4D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c:v>
                </c:pt>
                <c:pt idx="2">
                  <c:v>#N/A</c:v>
                </c:pt>
                <c:pt idx="3">
                  <c:v>0.47</c:v>
                </c:pt>
                <c:pt idx="4">
                  <c:v>#N/A</c:v>
                </c:pt>
                <c:pt idx="5">
                  <c:v>0.51</c:v>
                </c:pt>
                <c:pt idx="6">
                  <c:v>#N/A</c:v>
                </c:pt>
                <c:pt idx="7">
                  <c:v>0.51</c:v>
                </c:pt>
                <c:pt idx="8">
                  <c:v>#N/A</c:v>
                </c:pt>
                <c:pt idx="9">
                  <c:v>0.59</c:v>
                </c:pt>
              </c:numCache>
            </c:numRef>
          </c:val>
          <c:extLst>
            <c:ext xmlns:c16="http://schemas.microsoft.com/office/drawing/2014/chart" uri="{C3380CC4-5D6E-409C-BE32-E72D297353CC}">
              <c16:uniqueId val="{00000002-5443-4026-8BC3-46C61D07A4D1}"/>
            </c:ext>
          </c:extLst>
        </c:ser>
        <c:ser>
          <c:idx val="3"/>
          <c:order val="3"/>
          <c:tx>
            <c:strRef>
              <c:f>データシート!$A$30</c:f>
              <c:strCache>
                <c:ptCount val="1"/>
                <c:pt idx="0">
                  <c:v>競輪事業特別会計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0.56000000000000005</c:v>
                </c:pt>
                <c:pt idx="2">
                  <c:v>#N/A</c:v>
                </c:pt>
                <c:pt idx="3">
                  <c:v>0.54</c:v>
                </c:pt>
                <c:pt idx="4">
                  <c:v>#N/A</c:v>
                </c:pt>
                <c:pt idx="5">
                  <c:v>0.66</c:v>
                </c:pt>
                <c:pt idx="6">
                  <c:v>#N/A</c:v>
                </c:pt>
                <c:pt idx="7">
                  <c:v>0.66</c:v>
                </c:pt>
                <c:pt idx="8">
                  <c:v>#N/A</c:v>
                </c:pt>
                <c:pt idx="9">
                  <c:v>0.68</c:v>
                </c:pt>
              </c:numCache>
            </c:numRef>
          </c:val>
          <c:extLst>
            <c:ext xmlns:c16="http://schemas.microsoft.com/office/drawing/2014/chart" uri="{C3380CC4-5D6E-409C-BE32-E72D297353CC}">
              <c16:uniqueId val="{00000003-5443-4026-8BC3-46C61D07A4D1}"/>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2.37</c:v>
                </c:pt>
                <c:pt idx="2">
                  <c:v>#N/A</c:v>
                </c:pt>
                <c:pt idx="3">
                  <c:v>2.85</c:v>
                </c:pt>
                <c:pt idx="4">
                  <c:v>#N/A</c:v>
                </c:pt>
                <c:pt idx="5">
                  <c:v>3.41</c:v>
                </c:pt>
                <c:pt idx="6">
                  <c:v>#N/A</c:v>
                </c:pt>
                <c:pt idx="7">
                  <c:v>2.27</c:v>
                </c:pt>
                <c:pt idx="8">
                  <c:v>#N/A</c:v>
                </c:pt>
                <c:pt idx="9">
                  <c:v>1.01</c:v>
                </c:pt>
              </c:numCache>
            </c:numRef>
          </c:val>
          <c:extLst>
            <c:ext xmlns:c16="http://schemas.microsoft.com/office/drawing/2014/chart" uri="{C3380CC4-5D6E-409C-BE32-E72D297353CC}">
              <c16:uniqueId val="{00000004-5443-4026-8BC3-46C61D07A4D1}"/>
            </c:ext>
          </c:extLst>
        </c:ser>
        <c:ser>
          <c:idx val="5"/>
          <c:order val="5"/>
          <c:tx>
            <c:strRef>
              <c:f>データシート!$A$32</c:f>
              <c:strCache>
                <c:ptCount val="1"/>
                <c:pt idx="0">
                  <c:v>松山城観光事業特別会計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1.83</c:v>
                </c:pt>
                <c:pt idx="2">
                  <c:v>#N/A</c:v>
                </c:pt>
                <c:pt idx="3">
                  <c:v>1.02</c:v>
                </c:pt>
                <c:pt idx="4">
                  <c:v>#N/A</c:v>
                </c:pt>
                <c:pt idx="5">
                  <c:v>1.02</c:v>
                </c:pt>
                <c:pt idx="6">
                  <c:v>#N/A</c:v>
                </c:pt>
                <c:pt idx="7">
                  <c:v>1.06</c:v>
                </c:pt>
                <c:pt idx="8">
                  <c:v>#N/A</c:v>
                </c:pt>
                <c:pt idx="9">
                  <c:v>1.1499999999999999</c:v>
                </c:pt>
              </c:numCache>
            </c:numRef>
          </c:val>
          <c:extLst>
            <c:ext xmlns:c16="http://schemas.microsoft.com/office/drawing/2014/chart" uri="{C3380CC4-5D6E-409C-BE32-E72D297353CC}">
              <c16:uniqueId val="{00000005-5443-4026-8BC3-46C61D07A4D1}"/>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3.35</c:v>
                </c:pt>
                <c:pt idx="2">
                  <c:v>#N/A</c:v>
                </c:pt>
                <c:pt idx="3">
                  <c:v>3.4</c:v>
                </c:pt>
                <c:pt idx="4">
                  <c:v>#N/A</c:v>
                </c:pt>
                <c:pt idx="5">
                  <c:v>3</c:v>
                </c:pt>
                <c:pt idx="6">
                  <c:v>#N/A</c:v>
                </c:pt>
                <c:pt idx="7">
                  <c:v>2.5099999999999998</c:v>
                </c:pt>
                <c:pt idx="8">
                  <c:v>#N/A</c:v>
                </c:pt>
                <c:pt idx="9">
                  <c:v>1.75</c:v>
                </c:pt>
              </c:numCache>
            </c:numRef>
          </c:val>
          <c:extLst>
            <c:ext xmlns:c16="http://schemas.microsoft.com/office/drawing/2014/chart" uri="{C3380CC4-5D6E-409C-BE32-E72D297353CC}">
              <c16:uniqueId val="{00000006-5443-4026-8BC3-46C61D07A4D1}"/>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2.58</c:v>
                </c:pt>
                <c:pt idx="2">
                  <c:v>#N/A</c:v>
                </c:pt>
                <c:pt idx="3">
                  <c:v>2.5</c:v>
                </c:pt>
                <c:pt idx="4">
                  <c:v>#N/A</c:v>
                </c:pt>
                <c:pt idx="5">
                  <c:v>2.66</c:v>
                </c:pt>
                <c:pt idx="6">
                  <c:v>#N/A</c:v>
                </c:pt>
                <c:pt idx="7">
                  <c:v>2.4500000000000002</c:v>
                </c:pt>
                <c:pt idx="8">
                  <c:v>#N/A</c:v>
                </c:pt>
                <c:pt idx="9">
                  <c:v>2.4900000000000002</c:v>
                </c:pt>
              </c:numCache>
            </c:numRef>
          </c:val>
          <c:extLst>
            <c:ext xmlns:c16="http://schemas.microsoft.com/office/drawing/2014/chart" uri="{C3380CC4-5D6E-409C-BE32-E72D297353CC}">
              <c16:uniqueId val="{00000007-5443-4026-8BC3-46C61D07A4D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7.36</c:v>
                </c:pt>
                <c:pt idx="4">
                  <c:v>#N/A</c:v>
                </c:pt>
                <c:pt idx="5">
                  <c:v>8.58</c:v>
                </c:pt>
                <c:pt idx="6">
                  <c:v>#N/A</c:v>
                </c:pt>
                <c:pt idx="7">
                  <c:v>8.3800000000000008</c:v>
                </c:pt>
                <c:pt idx="8">
                  <c:v>#N/A</c:v>
                </c:pt>
                <c:pt idx="9">
                  <c:v>8.33</c:v>
                </c:pt>
              </c:numCache>
            </c:numRef>
          </c:val>
          <c:extLst>
            <c:ext xmlns:c16="http://schemas.microsoft.com/office/drawing/2014/chart" uri="{C3380CC4-5D6E-409C-BE32-E72D297353CC}">
              <c16:uniqueId val="{00000008-5443-4026-8BC3-46C61D07A4D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10.82</c:v>
                </c:pt>
                <c:pt idx="2">
                  <c:v>#N/A</c:v>
                </c:pt>
                <c:pt idx="3">
                  <c:v>11</c:v>
                </c:pt>
                <c:pt idx="4">
                  <c:v>#N/A</c:v>
                </c:pt>
                <c:pt idx="5">
                  <c:v>11.7</c:v>
                </c:pt>
                <c:pt idx="6">
                  <c:v>#N/A</c:v>
                </c:pt>
                <c:pt idx="7">
                  <c:v>11.84</c:v>
                </c:pt>
                <c:pt idx="8">
                  <c:v>#N/A</c:v>
                </c:pt>
                <c:pt idx="9">
                  <c:v>11.9</c:v>
                </c:pt>
              </c:numCache>
            </c:numRef>
          </c:val>
          <c:extLst>
            <c:ext xmlns:c16="http://schemas.microsoft.com/office/drawing/2014/chart" uri="{C3380CC4-5D6E-409C-BE32-E72D297353CC}">
              <c16:uniqueId val="{00000009-5443-4026-8BC3-46C61D07A4D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13770</c:v>
                </c:pt>
                <c:pt idx="5">
                  <c:v>13803</c:v>
                </c:pt>
                <c:pt idx="8">
                  <c:v>14159</c:v>
                </c:pt>
                <c:pt idx="11">
                  <c:v>14209</c:v>
                </c:pt>
                <c:pt idx="14">
                  <c:v>14461</c:v>
                </c:pt>
              </c:numCache>
            </c:numRef>
          </c:val>
          <c:extLst>
            <c:ext xmlns:c16="http://schemas.microsoft.com/office/drawing/2014/chart" uri="{C3380CC4-5D6E-409C-BE32-E72D297353CC}">
              <c16:uniqueId val="{00000000-28AE-4161-BE35-B378E95CB9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3</c:v>
                </c:pt>
                <c:pt idx="6">
                  <c:v>5</c:v>
                </c:pt>
                <c:pt idx="9">
                  <c:v>12</c:v>
                </c:pt>
                <c:pt idx="12">
                  <c:v>0</c:v>
                </c:pt>
              </c:numCache>
            </c:numRef>
          </c:val>
          <c:extLst>
            <c:ext xmlns:c16="http://schemas.microsoft.com/office/drawing/2014/chart" uri="{C3380CC4-5D6E-409C-BE32-E72D297353CC}">
              <c16:uniqueId val="{00000001-28AE-4161-BE35-B378E95CB9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8AE-4161-BE35-B378E95CB9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174</c:v>
                </c:pt>
                <c:pt idx="6">
                  <c:v>168</c:v>
                </c:pt>
                <c:pt idx="9">
                  <c:v>167</c:v>
                </c:pt>
                <c:pt idx="12">
                  <c:v>70</c:v>
                </c:pt>
              </c:numCache>
            </c:numRef>
          </c:val>
          <c:extLst>
            <c:ext xmlns:c16="http://schemas.microsoft.com/office/drawing/2014/chart" uri="{C3380CC4-5D6E-409C-BE32-E72D297353CC}">
              <c16:uniqueId val="{00000003-28AE-4161-BE35-B378E95CB9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5411</c:v>
                </c:pt>
                <c:pt idx="3">
                  <c:v>5259</c:v>
                </c:pt>
                <c:pt idx="6">
                  <c:v>5285</c:v>
                </c:pt>
                <c:pt idx="9">
                  <c:v>5297</c:v>
                </c:pt>
                <c:pt idx="12">
                  <c:v>5340</c:v>
                </c:pt>
              </c:numCache>
            </c:numRef>
          </c:val>
          <c:extLst>
            <c:ext xmlns:c16="http://schemas.microsoft.com/office/drawing/2014/chart" uri="{C3380CC4-5D6E-409C-BE32-E72D297353CC}">
              <c16:uniqueId val="{00000004-28AE-4161-BE35-B378E95CB9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433</c:v>
                </c:pt>
                <c:pt idx="3">
                  <c:v>160</c:v>
                </c:pt>
                <c:pt idx="6">
                  <c:v>160</c:v>
                </c:pt>
                <c:pt idx="9">
                  <c:v>160</c:v>
                </c:pt>
                <c:pt idx="12">
                  <c:v>160</c:v>
                </c:pt>
              </c:numCache>
            </c:numRef>
          </c:val>
          <c:extLst>
            <c:ext xmlns:c16="http://schemas.microsoft.com/office/drawing/2014/chart" uri="{C3380CC4-5D6E-409C-BE32-E72D297353CC}">
              <c16:uniqueId val="{00000005-28AE-4161-BE35-B378E95CB9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AE-4161-BE35-B378E95CB9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15770</c:v>
                </c:pt>
                <c:pt idx="3">
                  <c:v>15792</c:v>
                </c:pt>
                <c:pt idx="6">
                  <c:v>16370</c:v>
                </c:pt>
                <c:pt idx="9">
                  <c:v>16262</c:v>
                </c:pt>
                <c:pt idx="12">
                  <c:v>16243</c:v>
                </c:pt>
              </c:numCache>
            </c:numRef>
          </c:val>
          <c:extLst>
            <c:ext xmlns:c16="http://schemas.microsoft.com/office/drawing/2014/chart" uri="{C3380CC4-5D6E-409C-BE32-E72D297353CC}">
              <c16:uniqueId val="{00000007-28AE-4161-BE35-B378E95CB9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7848</c:v>
                </c:pt>
                <c:pt idx="2">
                  <c:v>#N/A</c:v>
                </c:pt>
                <c:pt idx="3">
                  <c:v>#N/A</c:v>
                </c:pt>
                <c:pt idx="4">
                  <c:v>7585</c:v>
                </c:pt>
                <c:pt idx="5">
                  <c:v>#N/A</c:v>
                </c:pt>
                <c:pt idx="6">
                  <c:v>#N/A</c:v>
                </c:pt>
                <c:pt idx="7">
                  <c:v>7829</c:v>
                </c:pt>
                <c:pt idx="8">
                  <c:v>#N/A</c:v>
                </c:pt>
                <c:pt idx="9">
                  <c:v>#N/A</c:v>
                </c:pt>
                <c:pt idx="10">
                  <c:v>7689</c:v>
                </c:pt>
                <c:pt idx="11">
                  <c:v>#N/A</c:v>
                </c:pt>
                <c:pt idx="12">
                  <c:v>#N/A</c:v>
                </c:pt>
                <c:pt idx="13">
                  <c:v>7352</c:v>
                </c:pt>
                <c:pt idx="14">
                  <c:v>#N/A</c:v>
                </c:pt>
              </c:numCache>
            </c:numRef>
          </c:val>
          <c:smooth val="0"/>
          <c:extLst>
            <c:ext xmlns:c16="http://schemas.microsoft.com/office/drawing/2014/chart" uri="{C3380CC4-5D6E-409C-BE32-E72D297353CC}">
              <c16:uniqueId val="{00000008-28AE-4161-BE35-B378E95CB9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182508</c:v>
                </c:pt>
                <c:pt idx="5">
                  <c:v>180762</c:v>
                </c:pt>
                <c:pt idx="8">
                  <c:v>175566</c:v>
                </c:pt>
                <c:pt idx="11">
                  <c:v>168638</c:v>
                </c:pt>
                <c:pt idx="14">
                  <c:v>161539</c:v>
                </c:pt>
              </c:numCache>
            </c:numRef>
          </c:val>
          <c:extLst>
            <c:ext xmlns:c16="http://schemas.microsoft.com/office/drawing/2014/chart" uri="{C3380CC4-5D6E-409C-BE32-E72D297353CC}">
              <c16:uniqueId val="{00000000-2E4A-4110-8D42-4448A009E9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3785</c:v>
                </c:pt>
                <c:pt idx="5">
                  <c:v>2972</c:v>
                </c:pt>
                <c:pt idx="8">
                  <c:v>2905</c:v>
                </c:pt>
                <c:pt idx="11">
                  <c:v>3216</c:v>
                </c:pt>
                <c:pt idx="14">
                  <c:v>3950</c:v>
                </c:pt>
              </c:numCache>
            </c:numRef>
          </c:val>
          <c:extLst>
            <c:ext xmlns:c16="http://schemas.microsoft.com/office/drawing/2014/chart" uri="{C3380CC4-5D6E-409C-BE32-E72D297353CC}">
              <c16:uniqueId val="{00000001-2E4A-4110-8D42-4448A009E9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52897</c:v>
                </c:pt>
                <c:pt idx="5">
                  <c:v>58439</c:v>
                </c:pt>
                <c:pt idx="8">
                  <c:v>60197</c:v>
                </c:pt>
                <c:pt idx="11">
                  <c:v>63071</c:v>
                </c:pt>
                <c:pt idx="14">
                  <c:v>62875</c:v>
                </c:pt>
              </c:numCache>
            </c:numRef>
          </c:val>
          <c:extLst>
            <c:ext xmlns:c16="http://schemas.microsoft.com/office/drawing/2014/chart" uri="{C3380CC4-5D6E-409C-BE32-E72D297353CC}">
              <c16:uniqueId val="{00000002-2E4A-4110-8D42-4448A009E9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4A-4110-8D42-4448A009E9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4A-4110-8D42-4448A009E9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4A-4110-8D42-4448A009E9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21187</c:v>
                </c:pt>
                <c:pt idx="3">
                  <c:v>21573</c:v>
                </c:pt>
                <c:pt idx="6">
                  <c:v>22268</c:v>
                </c:pt>
                <c:pt idx="9">
                  <c:v>22755</c:v>
                </c:pt>
                <c:pt idx="12">
                  <c:v>22847</c:v>
                </c:pt>
              </c:numCache>
            </c:numRef>
          </c:val>
          <c:extLst>
            <c:ext xmlns:c16="http://schemas.microsoft.com/office/drawing/2014/chart" uri="{C3380CC4-5D6E-409C-BE32-E72D297353CC}">
              <c16:uniqueId val="{00000006-2E4A-4110-8D42-4448A009E9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2151</c:v>
                </c:pt>
                <c:pt idx="3">
                  <c:v>1979</c:v>
                </c:pt>
                <c:pt idx="6">
                  <c:v>1746</c:v>
                </c:pt>
                <c:pt idx="9">
                  <c:v>1572</c:v>
                </c:pt>
                <c:pt idx="12">
                  <c:v>1399</c:v>
                </c:pt>
              </c:numCache>
            </c:numRef>
          </c:val>
          <c:extLst>
            <c:ext xmlns:c16="http://schemas.microsoft.com/office/drawing/2014/chart" uri="{C3380CC4-5D6E-409C-BE32-E72D297353CC}">
              <c16:uniqueId val="{00000007-2E4A-4110-8D42-4448A009E9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78485</c:v>
                </c:pt>
                <c:pt idx="3">
                  <c:v>75770</c:v>
                </c:pt>
                <c:pt idx="6">
                  <c:v>71846</c:v>
                </c:pt>
                <c:pt idx="9">
                  <c:v>69174</c:v>
                </c:pt>
                <c:pt idx="12">
                  <c:v>67635</c:v>
                </c:pt>
              </c:numCache>
            </c:numRef>
          </c:val>
          <c:extLst>
            <c:ext xmlns:c16="http://schemas.microsoft.com/office/drawing/2014/chart" uri="{C3380CC4-5D6E-409C-BE32-E72D297353CC}">
              <c16:uniqueId val="{00000008-2E4A-4110-8D42-4448A009E9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E4A-4110-8D42-4448A009E9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178299</c:v>
                </c:pt>
                <c:pt idx="3">
                  <c:v>173419</c:v>
                </c:pt>
                <c:pt idx="6">
                  <c:v>166529</c:v>
                </c:pt>
                <c:pt idx="9">
                  <c:v>161626</c:v>
                </c:pt>
                <c:pt idx="12">
                  <c:v>159143</c:v>
                </c:pt>
              </c:numCache>
            </c:numRef>
          </c:val>
          <c:extLst>
            <c:ext xmlns:c16="http://schemas.microsoft.com/office/drawing/2014/chart" uri="{C3380CC4-5D6E-409C-BE32-E72D297353CC}">
              <c16:uniqueId val="{0000000A-2E4A-4110-8D42-4448A009E9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40931</c:v>
                </c:pt>
                <c:pt idx="2">
                  <c:v>#N/A</c:v>
                </c:pt>
                <c:pt idx="3">
                  <c:v>#N/A</c:v>
                </c:pt>
                <c:pt idx="4">
                  <c:v>30569</c:v>
                </c:pt>
                <c:pt idx="5">
                  <c:v>#N/A</c:v>
                </c:pt>
                <c:pt idx="6">
                  <c:v>#N/A</c:v>
                </c:pt>
                <c:pt idx="7">
                  <c:v>23721</c:v>
                </c:pt>
                <c:pt idx="8">
                  <c:v>#N/A</c:v>
                </c:pt>
                <c:pt idx="9">
                  <c:v>#N/A</c:v>
                </c:pt>
                <c:pt idx="10">
                  <c:v>20202</c:v>
                </c:pt>
                <c:pt idx="11">
                  <c:v>#N/A</c:v>
                </c:pt>
                <c:pt idx="12">
                  <c:v>#N/A</c:v>
                </c:pt>
                <c:pt idx="13">
                  <c:v>22659</c:v>
                </c:pt>
                <c:pt idx="14">
                  <c:v>#N/A</c:v>
                </c:pt>
              </c:numCache>
            </c:numRef>
          </c:val>
          <c:smooth val="0"/>
          <c:extLst>
            <c:ext xmlns:c16="http://schemas.microsoft.com/office/drawing/2014/chart" uri="{C3380CC4-5D6E-409C-BE32-E72D297353CC}">
              <c16:uniqueId val="{0000000B-2E4A-4110-8D42-4448A009E9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18250</c:v>
                </c:pt>
                <c:pt idx="1">
                  <c:v>19800</c:v>
                </c:pt>
                <c:pt idx="2">
                  <c:v>19400</c:v>
                </c:pt>
              </c:numCache>
            </c:numRef>
          </c:val>
          <c:extLst>
            <c:ext xmlns:c16="http://schemas.microsoft.com/office/drawing/2014/chart" uri="{C3380CC4-5D6E-409C-BE32-E72D297353CC}">
              <c16:uniqueId val="{00000000-6014-4284-BCA6-3627666F1D7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10150</c:v>
                </c:pt>
                <c:pt idx="1">
                  <c:v>8950</c:v>
                </c:pt>
                <c:pt idx="2">
                  <c:v>8500</c:v>
                </c:pt>
              </c:numCache>
            </c:numRef>
          </c:val>
          <c:extLst>
            <c:ext xmlns:c16="http://schemas.microsoft.com/office/drawing/2014/chart" uri="{C3380CC4-5D6E-409C-BE32-E72D297353CC}">
              <c16:uniqueId val="{00000001-6014-4284-BCA6-3627666F1D7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24586</c:v>
                </c:pt>
                <c:pt idx="1">
                  <c:v>25032</c:v>
                </c:pt>
                <c:pt idx="2">
                  <c:v>23549</c:v>
                </c:pt>
              </c:numCache>
            </c:numRef>
          </c:val>
          <c:extLst>
            <c:ext xmlns:c16="http://schemas.microsoft.com/office/drawing/2014/chart" uri="{C3380CC4-5D6E-409C-BE32-E72D297353CC}">
              <c16:uniqueId val="{00000002-6014-4284-BCA6-3627666F1D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{E268ABCB-B016-4D23-B8F5-8B25D3F8D6F3}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E86-4EE3-A31E-C0E03C48A5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{806BA0C5-48EE-48FE-8013-9D355BBDCBAA}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86-4EE3-A31E-C0E03C48A5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{D917E79E-59EE-4CDA-A87C-CC7C20F09529}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86-4EE3-A31E-C0E03C48A5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{5A48F4FB-E0B1-4D57-973B-8C04303936DA}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86-4EE3-A31E-C0E03C48A5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{F36C3355-15C1-4177-A0E1-573B9CC3968C}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86-4EE3-A31E-C0E03C48A5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{EA6AD355-7291-4755-8FDF-CABD231ABAA9}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E86-4EE3-A31E-C0E03C48A5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{80EE63BE-2580-42F9-B035-421DCF861ABF}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E86-4EE3-A31E-C0E03C48A5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{B6FD5758-DE36-413D-BE6D-1FC33C20A47C}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E86-4EE3-A31E-C0E03C48A5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{65C9B930-14B9-4FDD-B665-1541B7F81BB3}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E86-4EE3-A31E-C0E03C48A5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60.9</c:v>
                </c:pt>
                <c:pt idx="16">
                  <c:v>62.5</c:v>
                </c:pt>
                <c:pt idx="24">
                  <c:v>63.7</c:v>
                </c:pt>
                <c:pt idx="32">
                  <c:v>64.5</c:v>
                </c:pt>
              </c:numCache>
            </c:numRef>
          </c:xVal>
          <c:yVal>
            <c:numRef>
              <c:f>公会計指標分析・財政指標組合せ分析表!$BP$51:$DC$51</c:f>
              <c:numCache>
                <c:formatCode>#,##0.0;"▲ "#,##0.0</c:formatCode>
                <c:ptCount val="40"/>
                <c:pt idx="0">
                  <c:v>43</c:v>
                </c:pt>
                <c:pt idx="8">
                  <c:v>30.7</c:v>
                </c:pt>
                <c:pt idx="16">
                  <c:v>24.3</c:v>
                </c:pt>
                <c:pt idx="24">
                  <c:v>20.3</c:v>
                </c:pt>
                <c:pt idx="32">
                  <c:v>22.1</c:v>
                </c:pt>
              </c:numCache>
            </c:numRef>
          </c:yVal>
          <c:smooth val="0"/>
          <c:extLst>
            <c:ext xmlns:c16="http://schemas.microsoft.com/office/drawing/2014/chart" uri="{C3380CC4-5D6E-409C-BE32-E72D297353CC}">
              <c16:uniqueId val="{00000009-BE86-4EE3-A31E-C0E03C48A5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{15C44AAD-D1FC-4808-8CB8-FEB79A8F3116}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E86-4EE3-A31E-C0E03C48A5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{469B8A76-0195-46C4-91CD-60E18D780F42}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86-4EE3-A31E-C0E03C48A5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{FBE14C63-BB16-443D-B9FE-64C47D609487}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86-4EE3-A31E-C0E03C48A5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{972AF7DB-1E7C-45A5-A0A2-466072A7077C}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86-4EE3-A31E-C0E03C48A5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{396A338D-F4EA-45E2-830F-E3408F4550D8}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86-4EE3-A31E-C0E03C48A5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{EA8A28CF-CBB5-4C95-83B3-897CBE9F0D29}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E86-4EE3-A31E-C0E03C48A5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{2F9DEA93-38AA-4A11-A5D7-45A1126D544D}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E86-4EE3-A31E-C0E03C48A5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{57CFEE83-A321-4163-A3A4-32000A6634AE}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E86-4EE3-A31E-C0E03C48A5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{26DA6BD6-DA82-468F-A0FD-1F9C3BAB69C7}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E86-4EE3-A31E-C0E03C48A5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E86-4EE3-A31E-C0E03C48A575}"/>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{D6077834-D8F2-4CC1-A21F-13F0CF2566A9}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DE7-41CB-B30F-5D52889197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{9366CD2B-944D-4280-B4E6-D8BA9921F3FF}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E7-41CB-B30F-5D52889197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{89B7F3BD-8785-444F-AA01-23C10916C400}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E7-41CB-B30F-5D52889197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{6171E5FB-9D03-486B-BEC8-A84A8254396B}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E7-41CB-B30F-5D52889197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{E4D33767-7F93-45E6-8E27-4E86F4BE4115}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E7-41CB-B30F-5D52889197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{1563E86F-8FD4-4A09-9706-205A160F4202}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DE7-41CB-B30F-5D528891977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{89F52B3E-0173-403D-8B13-F8711EB86E84}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DE7-41CB-B30F-5D528891977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{961ACE5A-07A2-4B89-AD05-4C61D1D9010D}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DE7-41CB-B30F-5D52889197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{CD6E84DB-21C9-47A7-AA03-EFDCDE0487C1}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DE7-41CB-B30F-5D52889197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7.9</c:v>
                </c:pt>
                <c:pt idx="16">
                  <c:v>7.9</c:v>
                </c:pt>
                <c:pt idx="24">
                  <c:v>7.8</c:v>
                </c:pt>
                <c:pt idx="32">
                  <c:v>7.6</c:v>
                </c:pt>
              </c:numCache>
            </c:numRef>
          </c:xVal>
          <c:yVal>
            <c:numRef>
              <c:f>公会計指標分析・財政指標組合せ分析表!$BP$73:$DC$73</c:f>
              <c:numCache>
                <c:formatCode>#,##0.0;"▲ "#,##0.0</c:formatCode>
                <c:ptCount val="40"/>
                <c:pt idx="0">
                  <c:v>43</c:v>
                </c:pt>
                <c:pt idx="8">
                  <c:v>30.7</c:v>
                </c:pt>
                <c:pt idx="16">
                  <c:v>24.3</c:v>
                </c:pt>
                <c:pt idx="24">
                  <c:v>20.3</c:v>
                </c:pt>
                <c:pt idx="32">
                  <c:v>22.1</c:v>
                </c:pt>
              </c:numCache>
            </c:numRef>
          </c:yVal>
          <c:smooth val="0"/>
          <c:extLst>
            <c:ext xmlns:c16="http://schemas.microsoft.com/office/drawing/2014/chart" uri="{C3380CC4-5D6E-409C-BE32-E72D297353CC}">
              <c16:uniqueId val="{00000009-EDE7-41CB-B30F-5D528891977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{E6DDF4E6-2BC2-4F5F-B87B-033536A6F5C1}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DE7-41CB-B30F-5D528891977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{F1B240A5-9EE5-4EA4-8D25-6351343AC92B}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E7-41CB-B30F-5D52889197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{AA1C04A1-4C3E-4942-AE3A-C2CB241F5CF0}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E7-41CB-B30F-5D52889197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{DE24A59B-B3E1-4D94-9EC9-65B2AAE096AF}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E7-41CB-B30F-5D52889197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{673DA5D5-2C79-47CF-9765-7520AE4EAD71}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E7-41CB-B30F-5D52889197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{A82A9012-9D3F-4018-A11E-2DFD7A4D685E}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DE7-41CB-B30F-5D5288919777}"/>
                </c:ext>
              </c:extLst>
            </c:dLbl>
            <c:dLbl>
              <c:idx val="16"/>
              <c:layout>
                <c:manualLayout>
                  <c:x val="0"/>
                  <c:y val="1.72851763845230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{93E0F3A1-BCB6-41CB-ADC5-748A23172F48}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DE7-41CB-B30F-5D5288919777}"/>
                </c:ext>
              </c:extLst>
            </c:dLbl>
            <c:dLbl>
              <c:idx val="24"/>
              <c:layout>
                <c:manualLayout>
                  <c:x val="0"/>
                  <c:y val="5.4089061837500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{5FF0B3C7-0D9D-4485-BB26-33E8D168D895}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DE7-41CB-B30F-5D5288919777}"/>
                </c:ext>
              </c:extLst>
            </c:dLbl>
            <c:dLbl>
              <c:idx val="32"/>
              <c:layout>
                <c:manualLayout>
                  <c:x val="0"/>
                  <c:y val="-2.2693226349349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{4DC8310E-9F99-4B35-BAD5-070E143097B8}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DE7-41CB-B30F-5D52889197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DE7-41CB-B30F-5D5288919777}"/>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は、個人所得の増加等に伴う個人市民税（定額減税に係る地方特例交付金含む）の増や、家屋の新増築等に伴う固定資産税の増などで基準財政収入額は増加したものの、こども子育て費の創設や、臨時財政対策債発行可能額への振替相当額の減などによる基準財政需要額の増加が基準財政収入額の増加を上回ったことで、単年度の財政力指数は０．０２ポイント低下し、３か年平均の指数は同数となった。類似団体と比較し、平均値を下回っていることから、今後も市税をはじめ、あらゆる歳入確保に努めて指数の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263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25400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行財政改革努力により、経常経費の抑制、自主財源の確保に努めていることから、類似団体と比較し良好な水準を確保している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、地方交付税や地方特例交付金の増などにより、歳入総額が増加したものの、歳入の増加額以上に職員人件費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定期予防接種事業費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の増などで歳出総額が増加したことにより、前年度から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した。今後も扶助費や保険給付費等の社会保障経費は増加傾向で推移すると思われ、自助努力による数値の根本的な改善は困難な状況であると考えられる。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105198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81080"/>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36830</xdr:rowOff>
    </xdr:from>
    <xdr:to>
      <xdr:col>19</xdr:col>
      <xdr:colOff>133350</xdr:colOff>
      <xdr:row>65</xdr:row>
      <xdr:rowOff>40852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18108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131869</xdr:rowOff>
    </xdr:from>
    <xdr:to>
      <xdr:col>15</xdr:col>
      <xdr:colOff>82550</xdr:colOff>
      <xdr:row>65</xdr:row>
      <xdr:rowOff>40852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0466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131869</xdr:rowOff>
    </xdr:from>
    <xdr:to>
      <xdr:col>11</xdr:col>
      <xdr:colOff>31750</xdr:colOff>
      <xdr:row>65</xdr:row>
      <xdr:rowOff>48895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04669"/>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54398</xdr:rowOff>
    </xdr:from>
    <xdr:to>
      <xdr:col>23</xdr:col>
      <xdr:colOff>184150</xdr:colOff>
      <xdr:row>65</xdr:row>
      <xdr:rowOff>155998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70925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97807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9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161502</xdr:rowOff>
    </xdr:from>
    <xdr:to>
      <xdr:col>15</xdr:col>
      <xdr:colOff>133350</xdr:colOff>
      <xdr:row>65</xdr:row>
      <xdr:rowOff>91652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101829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03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81069</xdr:rowOff>
    </xdr:from>
    <xdr:to>
      <xdr:col>11</xdr:col>
      <xdr:colOff>82550</xdr:colOff>
      <xdr:row>65</xdr:row>
      <xdr:rowOff>11219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21396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22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169545</xdr:rowOff>
    </xdr:from>
    <xdr:to>
      <xdr:col>7</xdr:col>
      <xdr:colOff>31750</xdr:colOff>
      <xdr:row>65</xdr:row>
      <xdr:rowOff>99695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109872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1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[120,216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松山市人材育成・行政経営改革方針に沿って定員管理及び給与等の適正化による人件費の抑制を図るとともに、委託契約事務の執行の適正化に関するガイドラインに基づき、指定管理者制度導入等による民間委託等の推進や競争性のない随意契約の見直しに努めていることから、類似団体と比較し良好な水準を確保し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年度は、定年延長による退職手当の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などにより人件費が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3497</xdr:rowOff>
    </xdr:from>
    <xdr:to>
      <xdr:col>23</xdr:col>
      <xdr:colOff>133350</xdr:colOff>
      <xdr:row>82</xdr:row>
      <xdr:rowOff>148276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62397"/>
          <a:ext cx="8382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3497</xdr:rowOff>
    </xdr:from>
    <xdr:to>
      <xdr:col>19</xdr:col>
      <xdr:colOff>133350</xdr:colOff>
      <xdr:row>82</xdr:row>
      <xdr:rowOff>68487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62397"/>
          <a:ext cx="889000" cy="6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54538</xdr:rowOff>
    </xdr:from>
    <xdr:to>
      <xdr:col>15</xdr:col>
      <xdr:colOff>82550</xdr:colOff>
      <xdr:row>82</xdr:row>
      <xdr:rowOff>68487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41988"/>
          <a:ext cx="889000" cy="18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12779</xdr:rowOff>
    </xdr:from>
    <xdr:to>
      <xdr:col>11</xdr:col>
      <xdr:colOff>31750</xdr:colOff>
      <xdr:row>81</xdr:row>
      <xdr:rowOff>54538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728779"/>
          <a:ext cx="889000" cy="2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97476</xdr:rowOff>
    </xdr:from>
    <xdr:to>
      <xdr:col>23</xdr:col>
      <xdr:colOff>184150</xdr:colOff>
      <xdr:row>83</xdr:row>
      <xdr:rowOff>27626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114003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124147</xdr:rowOff>
    </xdr:from>
    <xdr:to>
      <xdr:col>19</xdr:col>
      <xdr:colOff>184150</xdr:colOff>
      <xdr:row>82</xdr:row>
      <xdr:rowOff>54297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1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64474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80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17687</xdr:rowOff>
    </xdr:from>
    <xdr:to>
      <xdr:col>15</xdr:col>
      <xdr:colOff>133350</xdr:colOff>
      <xdr:row>82</xdr:row>
      <xdr:rowOff>119287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129464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5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3738</xdr:rowOff>
    </xdr:from>
    <xdr:to>
      <xdr:col>11</xdr:col>
      <xdr:colOff>82550</xdr:colOff>
      <xdr:row>81</xdr:row>
      <xdr:rowOff>105338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9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115515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6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133429</xdr:rowOff>
    </xdr:from>
    <xdr:to>
      <xdr:col>7</xdr:col>
      <xdr:colOff>31750</xdr:colOff>
      <xdr:row>80</xdr:row>
      <xdr:rowOff>63579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67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73756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44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や愛媛県人事委員会の勧告を参考に、給与制度を見直すことにより、国等と概ね均衡を保っている。今後も引き続き、国・愛媛県・類似団体との均衡を図るとともに、本市の財政状況等を踏まえた適正な給与水準を維持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107156</xdr:rowOff>
    </xdr:from>
    <xdr:to>
      <xdr:col>81</xdr:col>
      <xdr:colOff>44450</xdr:colOff>
      <xdr:row>85</xdr:row>
      <xdr:rowOff>152400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80406"/>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11113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7256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167481</xdr:rowOff>
    </xdr:from>
    <xdr:to>
      <xdr:col>72</xdr:col>
      <xdr:colOff>203200</xdr:colOff>
      <xdr:row>86</xdr:row>
      <xdr:rowOff>11113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740731"/>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167481</xdr:rowOff>
    </xdr:from>
    <xdr:to>
      <xdr:col>68</xdr:col>
      <xdr:colOff>152400</xdr:colOff>
      <xdr:row>86</xdr:row>
      <xdr:rowOff>71438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40731"/>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56356</xdr:rowOff>
    </xdr:from>
    <xdr:to>
      <xdr:col>81</xdr:col>
      <xdr:colOff>95250</xdr:colOff>
      <xdr:row>85</xdr:row>
      <xdr:rowOff>157956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2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72883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7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131763</xdr:rowOff>
    </xdr:from>
    <xdr:to>
      <xdr:col>73</xdr:col>
      <xdr:colOff>44450</xdr:colOff>
      <xdr:row>86</xdr:row>
      <xdr:rowOff>61913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0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72090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47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116681</xdr:rowOff>
    </xdr:from>
    <xdr:to>
      <xdr:col>68</xdr:col>
      <xdr:colOff>203200</xdr:colOff>
      <xdr:row>86</xdr:row>
      <xdr:rowOff>46831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57008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458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松山市人材育成・行政経営改革方針に基づき、計画的な職員採用や業務の簡素化・効率化、民間委託の活用などにより、職員数の適正化に努めており、類似団体よりも少ない水準を維持してきた。今後も、引き続き定員管理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138249</xdr:rowOff>
    </xdr:from>
    <xdr:to>
      <xdr:col>81</xdr:col>
      <xdr:colOff>44450</xdr:colOff>
      <xdr:row>60</xdr:row>
      <xdr:rowOff>18506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5379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131354</xdr:rowOff>
    </xdr:from>
    <xdr:to>
      <xdr:col>77</xdr:col>
      <xdr:colOff>44450</xdr:colOff>
      <xdr:row>59</xdr:row>
      <xdr:rowOff>138249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4690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96883</xdr:rowOff>
    </xdr:from>
    <xdr:to>
      <xdr:col>72</xdr:col>
      <xdr:colOff>203200</xdr:colOff>
      <xdr:row>59</xdr:row>
      <xdr:rowOff>131354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1243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86541</xdr:rowOff>
    </xdr:from>
    <xdr:to>
      <xdr:col>68</xdr:col>
      <xdr:colOff>152400</xdr:colOff>
      <xdr:row>59</xdr:row>
      <xdr:rowOff>96883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20209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139156</xdr:rowOff>
    </xdr:from>
    <xdr:to>
      <xdr:col>81</xdr:col>
      <xdr:colOff>95250</xdr:colOff>
      <xdr:row>60</xdr:row>
      <xdr:rowOff>69306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155683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9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87449</xdr:rowOff>
    </xdr:from>
    <xdr:to>
      <xdr:col>77</xdr:col>
      <xdr:colOff>95250</xdr:colOff>
      <xdr:row>60</xdr:row>
      <xdr:rowOff>17599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27776</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71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80554</xdr:rowOff>
    </xdr:from>
    <xdr:to>
      <xdr:col>73</xdr:col>
      <xdr:colOff>44450</xdr:colOff>
      <xdr:row>60</xdr:row>
      <xdr:rowOff>10704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20881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6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46083</xdr:rowOff>
    </xdr:from>
    <xdr:to>
      <xdr:col>68</xdr:col>
      <xdr:colOff>203200</xdr:colOff>
      <xdr:row>59</xdr:row>
      <xdr:rowOff>147683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157860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3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35741</xdr:rowOff>
    </xdr:from>
    <xdr:to>
      <xdr:col>64</xdr:col>
      <xdr:colOff>152400</xdr:colOff>
      <xdr:row>59</xdr:row>
      <xdr:rowOff>137341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147518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市債の償還に充当できる特定財源が増えたことや、普通交付税などの増加で標準財政規模が増えたため、令和６年度の単年度実質公債費比率は７．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から０．６ポイント改善した。また、３か年平均では、７．６％と前年度から０．２ポイント改善した。類似団体内平均を上回っていることや、公共施設の老朽化に伴う建替え更新や大型事業による数値の上昇が見込まれるため、今後も「健全な財政運営へのガイドライン」に基づき、市債残高を抑制することによる公債費の減少や交付税措置の高い起債を効果的に活用するなど実質負担の軽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164677</xdr:rowOff>
    </xdr:from>
    <xdr:to>
      <xdr:col>81</xdr:col>
      <xdr:colOff>44450</xdr:colOff>
      <xdr:row>42</xdr:row>
      <xdr:rowOff>9313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1941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17356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2102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17356</xdr:rowOff>
    </xdr:from>
    <xdr:to>
      <xdr:col>72</xdr:col>
      <xdr:colOff>203200</xdr:colOff>
      <xdr:row>42</xdr:row>
      <xdr:rowOff>17356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218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17356</xdr:rowOff>
    </xdr:from>
    <xdr:to>
      <xdr:col>68</xdr:col>
      <xdr:colOff>152400</xdr:colOff>
      <xdr:row>42</xdr:row>
      <xdr:rowOff>17356</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218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113877</xdr:rowOff>
    </xdr:from>
    <xdr:to>
      <xdr:col>81</xdr:col>
      <xdr:colOff>95250</xdr:colOff>
      <xdr:row>42</xdr:row>
      <xdr:rowOff>44027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85954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1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138006</xdr:rowOff>
    </xdr:from>
    <xdr:to>
      <xdr:col>68</xdr:col>
      <xdr:colOff>203200</xdr:colOff>
      <xdr:row>42</xdr:row>
      <xdr:rowOff>68156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52933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基準財政需要額の算入見込額や基金など将来負担額に充当できる財源が減ったため、令和６年度の将来負担比率は２２．１％となり、前年度から１．８ポイント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類似団体内平均を上回っていることから、「健全な財政運営へのガイドライン」に基づき、償還能力に留意し、交付税措置の高い起債を効果的に活用するなど計画的で健全な市債の発行に努める。また、今後の大型事業や公共施設マネジメント（更新等）の財源として、基金の取崩しに伴う比率の上昇が見込まれることから、事業の選択と集中などで更なる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75286</xdr:rowOff>
    </xdr:from>
    <xdr:to>
      <xdr:col>81</xdr:col>
      <xdr:colOff>44450</xdr:colOff>
      <xdr:row>15</xdr:row>
      <xdr:rowOff>92659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47036"/>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75286</xdr:rowOff>
    </xdr:from>
    <xdr:to>
      <xdr:col>77</xdr:col>
      <xdr:colOff>44450</xdr:colOff>
      <xdr:row>15</xdr:row>
      <xdr:rowOff>113894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470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113894</xdr:rowOff>
    </xdr:from>
    <xdr:to>
      <xdr:col>72</xdr:col>
      <xdr:colOff>203200</xdr:colOff>
      <xdr:row>16</xdr:row>
      <xdr:rowOff>4216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85644"/>
          <a:ext cx="889000" cy="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4216</xdr:rowOff>
    </xdr:from>
    <xdr:to>
      <xdr:col>68</xdr:col>
      <xdr:colOff>152400</xdr:colOff>
      <xdr:row>16</xdr:row>
      <xdr:rowOff>122936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47416"/>
          <a:ext cx="889000" cy="1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41859</xdr:rowOff>
    </xdr:from>
    <xdr:to>
      <xdr:col>81</xdr:col>
      <xdr:colOff>95250</xdr:colOff>
      <xdr:row>15</xdr:row>
      <xdr:rowOff>143459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1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13936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8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24486</xdr:rowOff>
    </xdr:from>
    <xdr:to>
      <xdr:col>77</xdr:col>
      <xdr:colOff>95250</xdr:colOff>
      <xdr:row>15</xdr:row>
      <xdr:rowOff>126086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9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110863</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82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63094</xdr:rowOff>
    </xdr:from>
    <xdr:to>
      <xdr:col>73</xdr:col>
      <xdr:colOff>44450</xdr:colOff>
      <xdr:row>15</xdr:row>
      <xdr:rowOff>164694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149471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124866</xdr:rowOff>
    </xdr:from>
    <xdr:to>
      <xdr:col>68</xdr:col>
      <xdr:colOff>203200</xdr:colOff>
      <xdr:row>16</xdr:row>
      <xdr:rowOff>55016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39793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782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72136</xdr:rowOff>
    </xdr:from>
    <xdr:to>
      <xdr:col>64</xdr:col>
      <xdr:colOff>152400</xdr:colOff>
      <xdr:row>17</xdr:row>
      <xdr:rowOff>2286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1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158513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0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年度は、退職手当の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などにより、前年度から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．８ポイント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松山市人材育成・行政経営改革方針に沿った定員管理及び給与等の適正化や指定管理者制度等民間委託の推進等により人件費の縮減を図っており、類似団体の平均値を下回る健全な水準を維持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36</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新型コロナウイルスワクチン接種がＢ類定期接種へ移行したことなどによる定期予防接事業費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などにより前年度から０．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17</xdr:row>
      <xdr:rowOff>153670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073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07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62230</xdr:rowOff>
    </xdr:from>
    <xdr:to>
      <xdr:col>73</xdr:col>
      <xdr:colOff>180975</xdr:colOff>
      <xdr:row>17</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76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62230</xdr:rowOff>
    </xdr:from>
    <xdr:to>
      <xdr:col>69</xdr:col>
      <xdr:colOff>92075</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76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74947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153687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25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72390</xdr:rowOff>
    </xdr:from>
    <xdr:to>
      <xdr:col>74</xdr:col>
      <xdr:colOff>31750</xdr:colOff>
      <xdr:row>18</xdr:row>
      <xdr:rowOff>2540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158767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11430</xdr:rowOff>
    </xdr:from>
    <xdr:to>
      <xdr:col>69</xdr:col>
      <xdr:colOff>142875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latin typeface="ＭＳ ゴシック" panose="020B0609070205080204" pitchFamily="49" charset="-128"/>
              <a:ea typeface="ＭＳ ゴシック" panose="020B0609070205080204" pitchFamily="49" charset="-128"/>
            </a:rPr>
            <a:t>令和６年度は、調整給付金給付事業費や障がい福祉サービス事業費の増などで扶助費全体は増加したものの、経常一般財源等も増加したことにより、前年度から０．１ポイント低下している。今後も扶助費の伸びが想定されるが、自助努力による改善は困難な状況と考える。 </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146050</xdr:rowOff>
    </xdr:from>
    <xdr:to>
      <xdr:col>24</xdr:col>
      <xdr:colOff>25400</xdr:colOff>
      <xdr:row>59</xdr:row>
      <xdr:rowOff>158750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61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158750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47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19050</xdr:rowOff>
    </xdr:from>
    <xdr:to>
      <xdr:col>15</xdr:col>
      <xdr:colOff>98425</xdr:colOff>
      <xdr:row>59</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19050</xdr:rowOff>
    </xdr:from>
    <xdr:to>
      <xdr:col>11</xdr:col>
      <xdr:colOff>9525</xdr:colOff>
      <xdr:row>59</xdr:row>
      <xdr:rowOff>44450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34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95250</xdr:rowOff>
    </xdr:from>
    <xdr:to>
      <xdr:col>24</xdr:col>
      <xdr:colOff>76200</xdr:colOff>
      <xdr:row>60</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67327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107950</xdr:rowOff>
    </xdr:from>
    <xdr:to>
      <xdr:col>20</xdr:col>
      <xdr:colOff>38100</xdr:colOff>
      <xdr:row>60</xdr:row>
      <xdr:rowOff>38100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22877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139700</xdr:rowOff>
    </xdr:from>
    <xdr:to>
      <xdr:col>11</xdr:col>
      <xdr:colOff>60325</xdr:colOff>
      <xdr:row>59</xdr:row>
      <xdr:rowOff>69850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54627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165100</xdr:rowOff>
    </xdr:from>
    <xdr:to>
      <xdr:col>6</xdr:col>
      <xdr:colOff>171450</xdr:colOff>
      <xdr:row>59</xdr:row>
      <xdr:rowOff>95250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80027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修繕箇所の減少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などにより維持補修費が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したほか、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保険料軽減措置の対象者の減に伴い、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特別会計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への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が減少したため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、前年度から０．６ポイント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09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0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58</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96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令和６年度は、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下水道会計負担金の増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などにより前年度から０．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26416</xdr:rowOff>
    </xdr:from>
    <xdr:to>
      <xdr:col>82</xdr:col>
      <xdr:colOff>107950</xdr:colOff>
      <xdr:row>34</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557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26416</xdr:rowOff>
    </xdr:from>
    <xdr:to>
      <xdr:col>78</xdr:col>
      <xdr:colOff>69850</xdr:colOff>
      <xdr:row>34</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8557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170434</xdr:rowOff>
    </xdr:from>
    <xdr:to>
      <xdr:col>73</xdr:col>
      <xdr:colOff>180975</xdr:colOff>
      <xdr:row>34</xdr:row>
      <xdr:rowOff>44704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282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170434</xdr:rowOff>
    </xdr:from>
    <xdr:to>
      <xdr:col>69</xdr:col>
      <xdr:colOff>92075</xdr:colOff>
      <xdr:row>34</xdr:row>
      <xdr:rowOff>17272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282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xdr:rowOff>
    </xdr:from>
    <xdr:to>
      <xdr:col>82</xdr:col>
      <xdr:colOff>158750</xdr:colOff>
      <xdr:row>34</xdr:row>
      <xdr:rowOff>104648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19575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7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147066</xdr:rowOff>
    </xdr:from>
    <xdr:to>
      <xdr:col>78</xdr:col>
      <xdr:colOff>120650</xdr:colOff>
      <xdr:row>34</xdr:row>
      <xdr:rowOff>77216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87393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7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165354</xdr:rowOff>
    </xdr:from>
    <xdr:to>
      <xdr:col>74</xdr:col>
      <xdr:colOff>31750</xdr:colOff>
      <xdr:row>34</xdr:row>
      <xdr:rowOff>95504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105681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119634</xdr:rowOff>
    </xdr:from>
    <xdr:to>
      <xdr:col>69</xdr:col>
      <xdr:colOff>142875</xdr:colOff>
      <xdr:row>34</xdr:row>
      <xdr:rowOff>49784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59961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137922</xdr:rowOff>
    </xdr:from>
    <xdr:to>
      <xdr:col>65</xdr:col>
      <xdr:colOff>53975</xdr:colOff>
      <xdr:row>34</xdr:row>
      <xdr:rowOff>68072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78249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健全な財政運営へのガイドラインを遵守した財政運営に努めており、類似団体の数値を下回る健全な水準を維持している。今後も引き続き市債借入の抑制など将来負担の軽減を図り、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5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16511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195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8889</xdr:rowOff>
    </xdr:from>
    <xdr:to>
      <xdr:col>15</xdr:col>
      <xdr:colOff>98425</xdr:colOff>
      <xdr:row>77</xdr:row>
      <xdr:rowOff>16511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2105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2105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137161</xdr:rowOff>
    </xdr:from>
    <xdr:to>
      <xdr:col>15</xdr:col>
      <xdr:colOff>149225</xdr:colOff>
      <xdr:row>77</xdr:row>
      <xdr:rowOff>67311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69867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扶助費が類似団体の平均値を大きく上回っているが、厳しい財政事情の中、行財政改革による人件費などの抑制に努めていることから、令和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．２ポイント上昇したものの、類似団体の平均値を下回る健全な水準を維持している。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76</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03861"/>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66039</xdr:rowOff>
    </xdr:from>
    <xdr:to>
      <xdr:col>78</xdr:col>
      <xdr:colOff>69850</xdr:colOff>
      <xdr:row>76</xdr:row>
      <xdr:rowOff>73661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96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165100</xdr:rowOff>
    </xdr:from>
    <xdr:to>
      <xdr:col>73</xdr:col>
      <xdr:colOff>180975</xdr:colOff>
      <xdr:row>76</xdr:row>
      <xdr:rowOff>66039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238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165100</xdr:rowOff>
    </xdr:from>
    <xdr:to>
      <xdr:col>69</xdr:col>
      <xdr:colOff>92075</xdr:colOff>
      <xdr:row>76</xdr:row>
      <xdr:rowOff>69850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23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123207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22861</xdr:rowOff>
    </xdr:from>
    <xdr:to>
      <xdr:col>78</xdr:col>
      <xdr:colOff>120650</xdr:colOff>
      <xdr:row>76</xdr:row>
      <xdr:rowOff>124461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134637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15239</xdr:rowOff>
    </xdr:from>
    <xdr:to>
      <xdr:col>74</xdr:col>
      <xdr:colOff>31750</xdr:colOff>
      <xdr:row>76</xdr:row>
      <xdr:rowOff>116839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114300</xdr:rowOff>
    </xdr:from>
    <xdr:to>
      <xdr:col>69</xdr:col>
      <xdr:colOff>142875</xdr:colOff>
      <xdr:row>76</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54627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19050</xdr:rowOff>
    </xdr:from>
    <xdr:to>
      <xdr:col>65</xdr:col>
      <xdr:colOff>53975</xdr:colOff>
      <xdr:row>76</xdr:row>
      <xdr:rowOff>120650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130827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53429</xdr:rowOff>
    </xdr:from>
    <xdr:to>
      <xdr:col>29</xdr:col>
      <xdr:colOff>127000</xdr:colOff>
      <xdr:row>19</xdr:row>
      <xdr:rowOff>33541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87154"/>
          <a:ext cx="647700" cy="151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33541</xdr:rowOff>
    </xdr:from>
    <xdr:to>
      <xdr:col>26</xdr:col>
      <xdr:colOff>50800</xdr:colOff>
      <xdr:row>19</xdr:row>
      <xdr:rowOff>76403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8716"/>
          <a:ext cx="698500" cy="42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76403</xdr:rowOff>
    </xdr:from>
    <xdr:to>
      <xdr:col>22</xdr:col>
      <xdr:colOff>114300</xdr:colOff>
      <xdr:row>19</xdr:row>
      <xdr:rowOff>124714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1578"/>
          <a:ext cx="698500" cy="48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124714</xdr:rowOff>
    </xdr:from>
    <xdr:to>
      <xdr:col>18</xdr:col>
      <xdr:colOff>177800</xdr:colOff>
      <xdr:row>19</xdr:row>
      <xdr:rowOff>126809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9889"/>
          <a:ext cx="698500" cy="2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2629</xdr:rowOff>
    </xdr:from>
    <xdr:to>
      <xdr:col>29</xdr:col>
      <xdr:colOff>177800</xdr:colOff>
      <xdr:row>18</xdr:row>
      <xdr:rowOff>104229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36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146156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8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154191</xdr:rowOff>
    </xdr:from>
    <xdr:to>
      <xdr:col>26</xdr:col>
      <xdr:colOff>101600</xdr:colOff>
      <xdr:row>19</xdr:row>
      <xdr:rowOff>84341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7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69118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74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25603</xdr:rowOff>
    </xdr:from>
    <xdr:to>
      <xdr:col>22</xdr:col>
      <xdr:colOff>165100</xdr:colOff>
      <xdr:row>19</xdr:row>
      <xdr:rowOff>127203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0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111980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1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73914</xdr:rowOff>
    </xdr:from>
    <xdr:to>
      <xdr:col>19</xdr:col>
      <xdr:colOff>38100</xdr:colOff>
      <xdr:row>20</xdr:row>
      <xdr:rowOff>4064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160291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76009</xdr:rowOff>
    </xdr:from>
    <xdr:to>
      <xdr:col>15</xdr:col>
      <xdr:colOff>101600</xdr:colOff>
      <xdr:row>20</xdr:row>
      <xdr:rowOff>6159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1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162386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7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322453</xdr:rowOff>
    </xdr:from>
    <xdr:to>
      <xdr:col>29</xdr:col>
      <xdr:colOff>127000</xdr:colOff>
      <xdr:row>35</xdr:row>
      <xdr:rowOff>1156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89903"/>
          <a:ext cx="647700" cy="21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315976</xdr:rowOff>
    </xdr:from>
    <xdr:to>
      <xdr:col>26</xdr:col>
      <xdr:colOff>50800</xdr:colOff>
      <xdr:row>34</xdr:row>
      <xdr:rowOff>322453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83426"/>
          <a:ext cx="698500"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315976</xdr:rowOff>
    </xdr:from>
    <xdr:to>
      <xdr:col>22</xdr:col>
      <xdr:colOff>114300</xdr:colOff>
      <xdr:row>34</xdr:row>
      <xdr:rowOff>338150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83426"/>
          <a:ext cx="698500" cy="22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321272</xdr:rowOff>
    </xdr:from>
    <xdr:to>
      <xdr:col>18</xdr:col>
      <xdr:colOff>177800</xdr:colOff>
      <xdr:row>34</xdr:row>
      <xdr:rowOff>338150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588722"/>
          <a:ext cx="698500" cy="16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293256</xdr:rowOff>
    </xdr:from>
    <xdr:to>
      <xdr:col>29</xdr:col>
      <xdr:colOff>177800</xdr:colOff>
      <xdr:row>35</xdr:row>
      <xdr:rowOff>51956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60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138333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0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271653</xdr:rowOff>
    </xdr:from>
    <xdr:to>
      <xdr:col>26</xdr:col>
      <xdr:colOff>101600</xdr:colOff>
      <xdr:row>35</xdr:row>
      <xdr:rowOff>30353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39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40530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07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265176</xdr:rowOff>
    </xdr:from>
    <xdr:to>
      <xdr:col>22</xdr:col>
      <xdr:colOff>165100</xdr:colOff>
      <xdr:row>35</xdr:row>
      <xdr:rowOff>23876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32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34053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01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287350</xdr:rowOff>
    </xdr:from>
    <xdr:to>
      <xdr:col>19</xdr:col>
      <xdr:colOff>38100</xdr:colOff>
      <xdr:row>35</xdr:row>
      <xdr:rowOff>46050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54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56227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270472</xdr:rowOff>
    </xdr:from>
    <xdr:to>
      <xdr:col>15</xdr:col>
      <xdr:colOff>101600</xdr:colOff>
      <xdr:row>35</xdr:row>
      <xdr:rowOff>29172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37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39349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0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95253</xdr:rowOff>
    </xdr:from>
    <xdr:to>
      <xdr:col>24</xdr:col>
      <xdr:colOff>63500</xdr:colOff>
      <xdr:row>38</xdr:row>
      <xdr:rowOff>146525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38903"/>
          <a:ext cx="838200" cy="2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128433</xdr:rowOff>
    </xdr:from>
    <xdr:to>
      <xdr:col>19</xdr:col>
      <xdr:colOff>177800</xdr:colOff>
      <xdr:row>38</xdr:row>
      <xdr:rowOff>146525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643533"/>
          <a:ext cx="8890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128433</xdr:rowOff>
    </xdr:from>
    <xdr:to>
      <xdr:col>15</xdr:col>
      <xdr:colOff>50800</xdr:colOff>
      <xdr:row>38</xdr:row>
      <xdr:rowOff>163475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43533"/>
          <a:ext cx="889000" cy="3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163475</xdr:rowOff>
    </xdr:from>
    <xdr:to>
      <xdr:col>10</xdr:col>
      <xdr:colOff>114300</xdr:colOff>
      <xdr:row>39</xdr:row>
      <xdr:rowOff>13219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78575"/>
          <a:ext cx="8890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44453</xdr:rowOff>
    </xdr:from>
    <xdr:to>
      <xdr:col>24</xdr:col>
      <xdr:colOff>114300</xdr:colOff>
      <xdr:row>37</xdr:row>
      <xdr:rowOff>146053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8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22880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6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95725</xdr:rowOff>
    </xdr:from>
    <xdr:to>
      <xdr:col>20</xdr:col>
      <xdr:colOff>38100</xdr:colOff>
      <xdr:row>39</xdr:row>
      <xdr:rowOff>25875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17002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77633</xdr:rowOff>
    </xdr:from>
    <xdr:to>
      <xdr:col>15</xdr:col>
      <xdr:colOff>101600</xdr:colOff>
      <xdr:row>39</xdr:row>
      <xdr:rowOff>7783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9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170360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8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112675</xdr:rowOff>
    </xdr:from>
    <xdr:to>
      <xdr:col>10</xdr:col>
      <xdr:colOff>165100</xdr:colOff>
      <xdr:row>39</xdr:row>
      <xdr:rowOff>42825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2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33952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2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133869</xdr:rowOff>
    </xdr:from>
    <xdr:to>
      <xdr:col>6</xdr:col>
      <xdr:colOff>38100</xdr:colOff>
      <xdr:row>39</xdr:row>
      <xdr:rowOff>64019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55146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15684</xdr:rowOff>
    </xdr:from>
    <xdr:to>
      <xdr:col>24</xdr:col>
      <xdr:colOff>63500</xdr:colOff>
      <xdr:row>56</xdr:row>
      <xdr:rowOff>96815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16884"/>
          <a:ext cx="838200" cy="8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90563</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8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160045</xdr:rowOff>
    </xdr:from>
    <xdr:to>
      <xdr:col>19</xdr:col>
      <xdr:colOff>177800</xdr:colOff>
      <xdr:row>56</xdr:row>
      <xdr:rowOff>96815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89795"/>
          <a:ext cx="889000" cy="10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71559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160045</xdr:rowOff>
    </xdr:from>
    <xdr:to>
      <xdr:col>15</xdr:col>
      <xdr:colOff>50800</xdr:colOff>
      <xdr:row>56</xdr:row>
      <xdr:rowOff>171430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89795"/>
          <a:ext cx="889000" cy="18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123794</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171430</xdr:rowOff>
    </xdr:from>
    <xdr:to>
      <xdr:col>10</xdr:col>
      <xdr:colOff>114300</xdr:colOff>
      <xdr:row>58</xdr:row>
      <xdr:rowOff>68834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72630"/>
          <a:ext cx="889000" cy="24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50024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95072</xdr:rowOff>
    </xdr:from>
    <xdr:to>
      <xdr:col>6</xdr:col>
      <xdr:colOff>38100</xdr:colOff>
      <xdr:row>57</xdr:row>
      <xdr:rowOff>25222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9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41749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7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136334</xdr:rowOff>
    </xdr:from>
    <xdr:to>
      <xdr:col>24</xdr:col>
      <xdr:colOff>114300</xdr:colOff>
      <xdr:row>56</xdr:row>
      <xdr:rowOff>66484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6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114761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46015</xdr:rowOff>
    </xdr:from>
    <xdr:to>
      <xdr:col>20</xdr:col>
      <xdr:colOff>38100</xdr:colOff>
      <xdr:row>56</xdr:row>
      <xdr:rowOff>147615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138742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3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109245</xdr:rowOff>
    </xdr:from>
    <xdr:to>
      <xdr:col>15</xdr:col>
      <xdr:colOff>101600</xdr:colOff>
      <xdr:row>56</xdr:row>
      <xdr:rowOff>39395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30522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120630</xdr:rowOff>
    </xdr:from>
    <xdr:to>
      <xdr:col>10</xdr:col>
      <xdr:colOff>165100</xdr:colOff>
      <xdr:row>57</xdr:row>
      <xdr:rowOff>50780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41907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1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18034</xdr:rowOff>
    </xdr:from>
    <xdr:to>
      <xdr:col>6</xdr:col>
      <xdr:colOff>38100</xdr:colOff>
      <xdr:row>58</xdr:row>
      <xdr:rowOff>119634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110761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153370</xdr:rowOff>
    </xdr:from>
    <xdr:to>
      <xdr:col>24</xdr:col>
      <xdr:colOff>63500</xdr:colOff>
      <xdr:row>77</xdr:row>
      <xdr:rowOff>164343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55020"/>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153370</xdr:rowOff>
    </xdr:from>
    <xdr:to>
      <xdr:col>19</xdr:col>
      <xdr:colOff>177800</xdr:colOff>
      <xdr:row>78</xdr:row>
      <xdr:rowOff>13742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55020"/>
          <a:ext cx="889000" cy="3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13742</xdr:rowOff>
    </xdr:from>
    <xdr:to>
      <xdr:col>15</xdr:col>
      <xdr:colOff>50800</xdr:colOff>
      <xdr:row>78</xdr:row>
      <xdr:rowOff>18497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6842"/>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18497</xdr:rowOff>
    </xdr:from>
    <xdr:to>
      <xdr:col>10</xdr:col>
      <xdr:colOff>114300</xdr:colOff>
      <xdr:row>78</xdr:row>
      <xdr:rowOff>21468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1597"/>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113543</xdr:rowOff>
    </xdr:from>
    <xdr:to>
      <xdr:col>24</xdr:col>
      <xdr:colOff>114300</xdr:colOff>
      <xdr:row>78</xdr:row>
      <xdr:rowOff>43693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1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91970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102570</xdr:rowOff>
    </xdr:from>
    <xdr:to>
      <xdr:col>20</xdr:col>
      <xdr:colOff>38100</xdr:colOff>
      <xdr:row>78</xdr:row>
      <xdr:rowOff>32720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0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23847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9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134392</xdr:rowOff>
    </xdr:from>
    <xdr:to>
      <xdr:col>15</xdr:col>
      <xdr:colOff>101600</xdr:colOff>
      <xdr:row>78</xdr:row>
      <xdr:rowOff>64542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55669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2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139147</xdr:rowOff>
    </xdr:from>
    <xdr:to>
      <xdr:col>10</xdr:col>
      <xdr:colOff>165100</xdr:colOff>
      <xdr:row>78</xdr:row>
      <xdr:rowOff>69297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60424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142118</xdr:rowOff>
    </xdr:from>
    <xdr:to>
      <xdr:col>6</xdr:col>
      <xdr:colOff>38100</xdr:colOff>
      <xdr:row>78</xdr:row>
      <xdr:rowOff>72268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4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63395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3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28775</xdr:rowOff>
    </xdr:from>
    <xdr:to>
      <xdr:col>24</xdr:col>
      <xdr:colOff>63500</xdr:colOff>
      <xdr:row>95</xdr:row>
      <xdr:rowOff>93076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16525"/>
          <a:ext cx="838200" cy="6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93076</xdr:rowOff>
    </xdr:from>
    <xdr:to>
      <xdr:col>19</xdr:col>
      <xdr:colOff>177800</xdr:colOff>
      <xdr:row>96</xdr:row>
      <xdr:rowOff>53637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80826"/>
          <a:ext cx="889000" cy="13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68007</xdr:rowOff>
    </xdr:from>
    <xdr:to>
      <xdr:col>15</xdr:col>
      <xdr:colOff>50800</xdr:colOff>
      <xdr:row>96</xdr:row>
      <xdr:rowOff>53637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55757"/>
          <a:ext cx="889000" cy="15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68007</xdr:rowOff>
    </xdr:from>
    <xdr:to>
      <xdr:col>10</xdr:col>
      <xdr:colOff>114300</xdr:colOff>
      <xdr:row>97</xdr:row>
      <xdr:rowOff>74419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55757"/>
          <a:ext cx="889000" cy="34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149425</xdr:rowOff>
    </xdr:from>
    <xdr:to>
      <xdr:col>24</xdr:col>
      <xdr:colOff>114300</xdr:colOff>
      <xdr:row>95</xdr:row>
      <xdr:rowOff>79575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852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1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42276</xdr:rowOff>
    </xdr:from>
    <xdr:to>
      <xdr:col>20</xdr:col>
      <xdr:colOff>38100</xdr:colOff>
      <xdr:row>95</xdr:row>
      <xdr:rowOff>143876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3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160403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05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2837</xdr:rowOff>
    </xdr:from>
    <xdr:to>
      <xdr:col>15</xdr:col>
      <xdr:colOff>101600</xdr:colOff>
      <xdr:row>96</xdr:row>
      <xdr:rowOff>104437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120964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3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17207</xdr:rowOff>
    </xdr:from>
    <xdr:to>
      <xdr:col>10</xdr:col>
      <xdr:colOff>165100</xdr:colOff>
      <xdr:row>95</xdr:row>
      <xdr:rowOff>118807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135334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8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23619</xdr:rowOff>
    </xdr:from>
    <xdr:to>
      <xdr:col>6</xdr:col>
      <xdr:colOff>38100</xdr:colOff>
      <xdr:row>97</xdr:row>
      <xdr:rowOff>125219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5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141746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42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33031</xdr:rowOff>
    </xdr:from>
    <xdr:to>
      <xdr:col>55</xdr:col>
      <xdr:colOff>0</xdr:colOff>
      <xdr:row>37</xdr:row>
      <xdr:rowOff>55619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376681"/>
          <a:ext cx="83820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154570</xdr:rowOff>
    </xdr:from>
    <xdr:to>
      <xdr:col>50</xdr:col>
      <xdr:colOff>114300</xdr:colOff>
      <xdr:row>37</xdr:row>
      <xdr:rowOff>33031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326770"/>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171432</xdr:rowOff>
    </xdr:from>
    <xdr:to>
      <xdr:col>45</xdr:col>
      <xdr:colOff>177800</xdr:colOff>
      <xdr:row>36</xdr:row>
      <xdr:rowOff>154570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172182"/>
          <a:ext cx="889000" cy="15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84129</xdr:rowOff>
    </xdr:from>
    <xdr:to>
      <xdr:col>41</xdr:col>
      <xdr:colOff>50800</xdr:colOff>
      <xdr:row>35</xdr:row>
      <xdr:rowOff>171432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27629"/>
          <a:ext cx="889000" cy="94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4819</xdr:rowOff>
    </xdr:from>
    <xdr:to>
      <xdr:col>55</xdr:col>
      <xdr:colOff>50800</xdr:colOff>
      <xdr:row>37</xdr:row>
      <xdr:rowOff>106419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4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154696</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2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153681</xdr:rowOff>
    </xdr:from>
    <xdr:to>
      <xdr:col>50</xdr:col>
      <xdr:colOff>165100</xdr:colOff>
      <xdr:row>37</xdr:row>
      <xdr:rowOff>83831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74958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1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103770</xdr:rowOff>
    </xdr:from>
    <xdr:to>
      <xdr:col>46</xdr:col>
      <xdr:colOff>38100</xdr:colOff>
      <xdr:row>37</xdr:row>
      <xdr:rowOff>33920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25047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6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120632</xdr:rowOff>
    </xdr:from>
    <xdr:to>
      <xdr:col>41</xdr:col>
      <xdr:colOff>101600</xdr:colOff>
      <xdr:row>36</xdr:row>
      <xdr:rowOff>50782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2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67309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89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33329</xdr:rowOff>
    </xdr:from>
    <xdr:to>
      <xdr:col>36</xdr:col>
      <xdr:colOff>165100</xdr:colOff>
      <xdr:row>30</xdr:row>
      <xdr:rowOff>134929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151456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5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97504</xdr:rowOff>
    </xdr:from>
    <xdr:to>
      <xdr:col>55</xdr:col>
      <xdr:colOff>0</xdr:colOff>
      <xdr:row>57</xdr:row>
      <xdr:rowOff>133680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698704"/>
          <a:ext cx="838200" cy="20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133680</xdr:rowOff>
    </xdr:from>
    <xdr:to>
      <xdr:col>50</xdr:col>
      <xdr:colOff>114300</xdr:colOff>
      <xdr:row>58</xdr:row>
      <xdr:rowOff>162598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06330"/>
          <a:ext cx="889000" cy="20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95142</xdr:rowOff>
    </xdr:from>
    <xdr:to>
      <xdr:col>45</xdr:col>
      <xdr:colOff>177800</xdr:colOff>
      <xdr:row>58</xdr:row>
      <xdr:rowOff>162598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39242"/>
          <a:ext cx="889000" cy="6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95142</xdr:rowOff>
    </xdr:from>
    <xdr:to>
      <xdr:col>41</xdr:col>
      <xdr:colOff>50800</xdr:colOff>
      <xdr:row>58</xdr:row>
      <xdr:rowOff>115754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39242"/>
          <a:ext cx="88900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46704</xdr:rowOff>
    </xdr:from>
    <xdr:to>
      <xdr:col>55</xdr:col>
      <xdr:colOff>50800</xdr:colOff>
      <xdr:row>56</xdr:row>
      <xdr:rowOff>148304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64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25131</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2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82880</xdr:rowOff>
    </xdr:from>
    <xdr:to>
      <xdr:col>50</xdr:col>
      <xdr:colOff>165100</xdr:colOff>
      <xdr:row>58</xdr:row>
      <xdr:rowOff>13030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8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4157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94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111798</xdr:rowOff>
    </xdr:from>
    <xdr:to>
      <xdr:col>46</xdr:col>
      <xdr:colOff>38100</xdr:colOff>
      <xdr:row>59</xdr:row>
      <xdr:rowOff>41948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33075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4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44342</xdr:rowOff>
    </xdr:from>
    <xdr:to>
      <xdr:col>41</xdr:col>
      <xdr:colOff>101600</xdr:colOff>
      <xdr:row>58</xdr:row>
      <xdr:rowOff>145942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8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137069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08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64954</xdr:rowOff>
    </xdr:from>
    <xdr:to>
      <xdr:col>36</xdr:col>
      <xdr:colOff>165100</xdr:colOff>
      <xdr:row>58</xdr:row>
      <xdr:rowOff>166554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0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157681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0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38088</xdr:rowOff>
    </xdr:from>
    <xdr:to>
      <xdr:col>55</xdr:col>
      <xdr:colOff>0</xdr:colOff>
      <xdr:row>78</xdr:row>
      <xdr:rowOff>91275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11188"/>
          <a:ext cx="838200" cy="5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89370</xdr:rowOff>
    </xdr:from>
    <xdr:to>
      <xdr:col>50</xdr:col>
      <xdr:colOff>114300</xdr:colOff>
      <xdr:row>78</xdr:row>
      <xdr:rowOff>91275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4624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55308</xdr:rowOff>
    </xdr:from>
    <xdr:to>
      <xdr:col>45</xdr:col>
      <xdr:colOff>177800</xdr:colOff>
      <xdr:row>78</xdr:row>
      <xdr:rowOff>89370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428408"/>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2845</xdr:rowOff>
    </xdr:from>
    <xdr:to>
      <xdr:col>41</xdr:col>
      <xdr:colOff>50800</xdr:colOff>
      <xdr:row>78</xdr:row>
      <xdr:rowOff>55308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375945"/>
          <a:ext cx="889000" cy="5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158738</xdr:rowOff>
    </xdr:from>
    <xdr:to>
      <xdr:col>55</xdr:col>
      <xdr:colOff>50800</xdr:colOff>
      <xdr:row>78</xdr:row>
      <xdr:rowOff>88888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3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137165</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40475</xdr:rowOff>
    </xdr:from>
    <xdr:to>
      <xdr:col>50</xdr:col>
      <xdr:colOff>165100</xdr:colOff>
      <xdr:row>78</xdr:row>
      <xdr:rowOff>142075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1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133202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0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38570</xdr:rowOff>
    </xdr:from>
    <xdr:to>
      <xdr:col>46</xdr:col>
      <xdr:colOff>38100</xdr:colOff>
      <xdr:row>78</xdr:row>
      <xdr:rowOff>140170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131297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50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4508</xdr:rowOff>
    </xdr:from>
    <xdr:to>
      <xdr:col>41</xdr:col>
      <xdr:colOff>101600</xdr:colOff>
      <xdr:row>78</xdr:row>
      <xdr:rowOff>106108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37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97235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47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123495</xdr:rowOff>
    </xdr:from>
    <xdr:to>
      <xdr:col>36</xdr:col>
      <xdr:colOff>165100</xdr:colOff>
      <xdr:row>78</xdr:row>
      <xdr:rowOff>53645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3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44772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41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71958</xdr:rowOff>
    </xdr:from>
    <xdr:to>
      <xdr:col>55</xdr:col>
      <xdr:colOff>0</xdr:colOff>
      <xdr:row>96</xdr:row>
      <xdr:rowOff>85407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359708"/>
          <a:ext cx="838200" cy="18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85407</xdr:rowOff>
    </xdr:from>
    <xdr:to>
      <xdr:col>50</xdr:col>
      <xdr:colOff>114300</xdr:colOff>
      <xdr:row>97</xdr:row>
      <xdr:rowOff>103791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544607"/>
          <a:ext cx="889000" cy="18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67863</xdr:rowOff>
    </xdr:from>
    <xdr:to>
      <xdr:col>45</xdr:col>
      <xdr:colOff>177800</xdr:colOff>
      <xdr:row>97</xdr:row>
      <xdr:rowOff>103791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98513"/>
          <a:ext cx="889000" cy="3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67863</xdr:rowOff>
    </xdr:from>
    <xdr:to>
      <xdr:col>41</xdr:col>
      <xdr:colOff>50800</xdr:colOff>
      <xdr:row>97</xdr:row>
      <xdr:rowOff>96780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98513"/>
          <a:ext cx="889000" cy="2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21158</xdr:rowOff>
    </xdr:from>
    <xdr:to>
      <xdr:col>55</xdr:col>
      <xdr:colOff>50800</xdr:colOff>
      <xdr:row>95</xdr:row>
      <xdr:rowOff>122758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0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44035</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16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34607</xdr:rowOff>
    </xdr:from>
    <xdr:to>
      <xdr:col>50</xdr:col>
      <xdr:colOff>165100</xdr:colOff>
      <xdr:row>96</xdr:row>
      <xdr:rowOff>136207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127334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58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52991</xdr:rowOff>
    </xdr:from>
    <xdr:to>
      <xdr:col>46</xdr:col>
      <xdr:colOff>38100</xdr:colOff>
      <xdr:row>97</xdr:row>
      <xdr:rowOff>154591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8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145718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7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17063</xdr:rowOff>
    </xdr:from>
    <xdr:to>
      <xdr:col>41</xdr:col>
      <xdr:colOff>101600</xdr:colOff>
      <xdr:row>97</xdr:row>
      <xdr:rowOff>118663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109790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4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45980</xdr:rowOff>
    </xdr:from>
    <xdr:to>
      <xdr:col>36</xdr:col>
      <xdr:colOff>165100</xdr:colOff>
      <xdr:row>97</xdr:row>
      <xdr:rowOff>147580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138707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76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111179</xdr:rowOff>
    </xdr:from>
    <xdr:to>
      <xdr:col>85</xdr:col>
      <xdr:colOff>127000</xdr:colOff>
      <xdr:row>38</xdr:row>
      <xdr:rowOff>46192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454829"/>
          <a:ext cx="838200" cy="10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46192</xdr:rowOff>
    </xdr:from>
    <xdr:to>
      <xdr:col>81</xdr:col>
      <xdr:colOff>50800</xdr:colOff>
      <xdr:row>39</xdr:row>
      <xdr:rowOff>26488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61292"/>
          <a:ext cx="889000" cy="15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28012</xdr:rowOff>
    </xdr:from>
    <xdr:to>
      <xdr:col>76</xdr:col>
      <xdr:colOff>114300</xdr:colOff>
      <xdr:row>39</xdr:row>
      <xdr:rowOff>26488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543112"/>
          <a:ext cx="889000" cy="16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58601</xdr:rowOff>
    </xdr:from>
    <xdr:to>
      <xdr:col>71</xdr:col>
      <xdr:colOff>177800</xdr:colOff>
      <xdr:row>38</xdr:row>
      <xdr:rowOff>28012</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402251"/>
          <a:ext cx="889000" cy="14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60379</xdr:rowOff>
    </xdr:from>
    <xdr:to>
      <xdr:col>85</xdr:col>
      <xdr:colOff>177800</xdr:colOff>
      <xdr:row>37</xdr:row>
      <xdr:rowOff>161979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40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83256</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2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166842</xdr:rowOff>
    </xdr:from>
    <xdr:to>
      <xdr:col>81</xdr:col>
      <xdr:colOff>101600</xdr:colOff>
      <xdr:row>38</xdr:row>
      <xdr:rowOff>96992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1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113519</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28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147138</xdr:rowOff>
    </xdr:from>
    <xdr:to>
      <xdr:col>76</xdr:col>
      <xdr:colOff>165100</xdr:colOff>
      <xdr:row>39</xdr:row>
      <xdr:rowOff>77288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6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68415</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754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148663</xdr:rowOff>
    </xdr:from>
    <xdr:to>
      <xdr:col>72</xdr:col>
      <xdr:colOff>38100</xdr:colOff>
      <xdr:row>38</xdr:row>
      <xdr:rowOff>78812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4923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95340</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26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7801</xdr:rowOff>
    </xdr:from>
    <xdr:to>
      <xdr:col>67</xdr:col>
      <xdr:colOff>101600</xdr:colOff>
      <xdr:row>37</xdr:row>
      <xdr:rowOff>109401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35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125928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126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13216</xdr:rowOff>
    </xdr:from>
    <xdr:to>
      <xdr:col>85</xdr:col>
      <xdr:colOff>127000</xdr:colOff>
      <xdr:row>77</xdr:row>
      <xdr:rowOff>17307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14866"/>
          <a:ext cx="838200" cy="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17307</xdr:rowOff>
    </xdr:from>
    <xdr:to>
      <xdr:col>81</xdr:col>
      <xdr:colOff>50800</xdr:colOff>
      <xdr:row>77</xdr:row>
      <xdr:rowOff>18131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18957"/>
          <a:ext cx="8890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18131</xdr:rowOff>
    </xdr:from>
    <xdr:to>
      <xdr:col>76</xdr:col>
      <xdr:colOff>114300</xdr:colOff>
      <xdr:row>77</xdr:row>
      <xdr:rowOff>22360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19781"/>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22360</xdr:rowOff>
    </xdr:from>
    <xdr:to>
      <xdr:col>71</xdr:col>
      <xdr:colOff>177800</xdr:colOff>
      <xdr:row>77</xdr:row>
      <xdr:rowOff>46729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24010"/>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133866</xdr:rowOff>
    </xdr:from>
    <xdr:to>
      <xdr:col>85</xdr:col>
      <xdr:colOff>177800</xdr:colOff>
      <xdr:row>77</xdr:row>
      <xdr:rowOff>64016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6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112293</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4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137957</xdr:rowOff>
    </xdr:from>
    <xdr:to>
      <xdr:col>81</xdr:col>
      <xdr:colOff>101600</xdr:colOff>
      <xdr:row>77</xdr:row>
      <xdr:rowOff>68107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59234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6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138781</xdr:rowOff>
    </xdr:from>
    <xdr:to>
      <xdr:col>76</xdr:col>
      <xdr:colOff>165100</xdr:colOff>
      <xdr:row>77</xdr:row>
      <xdr:rowOff>68931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60058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143010</xdr:rowOff>
    </xdr:from>
    <xdr:to>
      <xdr:col>72</xdr:col>
      <xdr:colOff>38100</xdr:colOff>
      <xdr:row>77</xdr:row>
      <xdr:rowOff>73160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7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64287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6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167379</xdr:rowOff>
    </xdr:from>
    <xdr:to>
      <xdr:col>67</xdr:col>
      <xdr:colOff>101600</xdr:colOff>
      <xdr:row>77</xdr:row>
      <xdr:rowOff>97529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88656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57728</xdr:rowOff>
    </xdr:from>
    <xdr:to>
      <xdr:col>85</xdr:col>
      <xdr:colOff>127000</xdr:colOff>
      <xdr:row>98</xdr:row>
      <xdr:rowOff>107105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59828"/>
          <a:ext cx="8382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57728</xdr:rowOff>
    </xdr:from>
    <xdr:to>
      <xdr:col>81</xdr:col>
      <xdr:colOff>50800</xdr:colOff>
      <xdr:row>98</xdr:row>
      <xdr:rowOff>160102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59828"/>
          <a:ext cx="889000" cy="10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37497</xdr:rowOff>
    </xdr:from>
    <xdr:to>
      <xdr:col>76</xdr:col>
      <xdr:colOff>114300</xdr:colOff>
      <xdr:row>98</xdr:row>
      <xdr:rowOff>160102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39597"/>
          <a:ext cx="889000" cy="12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37497</xdr:rowOff>
    </xdr:from>
    <xdr:to>
      <xdr:col>71</xdr:col>
      <xdr:colOff>177800</xdr:colOff>
      <xdr:row>98</xdr:row>
      <xdr:rowOff>123355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39597"/>
          <a:ext cx="889000" cy="8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56305</xdr:rowOff>
    </xdr:from>
    <xdr:to>
      <xdr:col>85</xdr:col>
      <xdr:colOff>177800</xdr:colOff>
      <xdr:row>98</xdr:row>
      <xdr:rowOff>157905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5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142682</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6928</xdr:rowOff>
    </xdr:from>
    <xdr:to>
      <xdr:col>81</xdr:col>
      <xdr:colOff>101600</xdr:colOff>
      <xdr:row>98</xdr:row>
      <xdr:rowOff>108528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0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99655</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690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109302</xdr:rowOff>
    </xdr:from>
    <xdr:to>
      <xdr:col>76</xdr:col>
      <xdr:colOff>165100</xdr:colOff>
      <xdr:row>99</xdr:row>
      <xdr:rowOff>39452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1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30579</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700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158147</xdr:rowOff>
    </xdr:from>
    <xdr:to>
      <xdr:col>72</xdr:col>
      <xdr:colOff>38100</xdr:colOff>
      <xdr:row>98</xdr:row>
      <xdr:rowOff>88297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79424</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68428" y="16881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72555</xdr:rowOff>
    </xdr:from>
    <xdr:to>
      <xdr:col>67</xdr:col>
      <xdr:colOff>101600</xdr:colOff>
      <xdr:row>99</xdr:row>
      <xdr:rowOff>2705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165282</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696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107239</xdr:rowOff>
    </xdr:from>
    <xdr:to>
      <xdr:col>116</xdr:col>
      <xdr:colOff>63500</xdr:colOff>
      <xdr:row>32</xdr:row>
      <xdr:rowOff>147015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5593639"/>
          <a:ext cx="8382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147015</xdr:rowOff>
    </xdr:from>
    <xdr:to>
      <xdr:col>111</xdr:col>
      <xdr:colOff>177800</xdr:colOff>
      <xdr:row>32</xdr:row>
      <xdr:rowOff>155931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5633415"/>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109068</xdr:rowOff>
    </xdr:from>
    <xdr:to>
      <xdr:col>107</xdr:col>
      <xdr:colOff>50800</xdr:colOff>
      <xdr:row>32</xdr:row>
      <xdr:rowOff>155931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5595468"/>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56490</xdr:rowOff>
    </xdr:from>
    <xdr:to>
      <xdr:col>102</xdr:col>
      <xdr:colOff>114300</xdr:colOff>
      <xdr:row>32</xdr:row>
      <xdr:rowOff>109068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554289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56439</xdr:rowOff>
    </xdr:from>
    <xdr:to>
      <xdr:col>116</xdr:col>
      <xdr:colOff>114300</xdr:colOff>
      <xdr:row>32</xdr:row>
      <xdr:rowOff>158039</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55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79316</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3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96215</xdr:rowOff>
    </xdr:from>
    <xdr:to>
      <xdr:col>112</xdr:col>
      <xdr:colOff>38100</xdr:colOff>
      <xdr:row>33</xdr:row>
      <xdr:rowOff>26365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55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42892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535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105131</xdr:rowOff>
    </xdr:from>
    <xdr:to>
      <xdr:col>107</xdr:col>
      <xdr:colOff>101600</xdr:colOff>
      <xdr:row>33</xdr:row>
      <xdr:rowOff>35281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559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51808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536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58268</xdr:rowOff>
    </xdr:from>
    <xdr:to>
      <xdr:col>102</xdr:col>
      <xdr:colOff>165100</xdr:colOff>
      <xdr:row>32</xdr:row>
      <xdr:rowOff>159868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55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4945</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531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5690</xdr:rowOff>
    </xdr:from>
    <xdr:to>
      <xdr:col>98</xdr:col>
      <xdr:colOff>38100</xdr:colOff>
      <xdr:row>32</xdr:row>
      <xdr:rowOff>107290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549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123817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5267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41421</xdr:rowOff>
    </xdr:from>
    <xdr:to>
      <xdr:col>116</xdr:col>
      <xdr:colOff>63500</xdr:colOff>
      <xdr:row>58</xdr:row>
      <xdr:rowOff>71120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985521"/>
          <a:ext cx="838200" cy="2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39288</xdr:rowOff>
    </xdr:from>
    <xdr:to>
      <xdr:col>111</xdr:col>
      <xdr:colOff>177800</xdr:colOff>
      <xdr:row>58</xdr:row>
      <xdr:rowOff>41421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983388"/>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39288</xdr:rowOff>
    </xdr:from>
    <xdr:to>
      <xdr:col>107</xdr:col>
      <xdr:colOff>50800</xdr:colOff>
      <xdr:row>58</xdr:row>
      <xdr:rowOff>43040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983388"/>
          <a:ext cx="889000" cy="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37211</xdr:rowOff>
    </xdr:from>
    <xdr:to>
      <xdr:col>102</xdr:col>
      <xdr:colOff>114300</xdr:colOff>
      <xdr:row>58</xdr:row>
      <xdr:rowOff>43040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981311"/>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20320</xdr:rowOff>
    </xdr:from>
    <xdr:to>
      <xdr:col>116</xdr:col>
      <xdr:colOff>114300</xdr:colOff>
      <xdr:row>58</xdr:row>
      <xdr:rowOff>121920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43197</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81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162071</xdr:rowOff>
    </xdr:from>
    <xdr:to>
      <xdr:col>112</xdr:col>
      <xdr:colOff>38100</xdr:colOff>
      <xdr:row>58</xdr:row>
      <xdr:rowOff>92221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3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108748</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70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159938</xdr:rowOff>
    </xdr:from>
    <xdr:to>
      <xdr:col>107</xdr:col>
      <xdr:colOff>101600</xdr:colOff>
      <xdr:row>58</xdr:row>
      <xdr:rowOff>90088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106615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70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163690</xdr:rowOff>
    </xdr:from>
    <xdr:to>
      <xdr:col>102</xdr:col>
      <xdr:colOff>165100</xdr:colOff>
      <xdr:row>58</xdr:row>
      <xdr:rowOff>93840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110367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71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157861</xdr:rowOff>
    </xdr:from>
    <xdr:to>
      <xdr:col>98</xdr:col>
      <xdr:colOff>38100</xdr:colOff>
      <xdr:row>58</xdr:row>
      <xdr:rowOff>88011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104538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70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31610</xdr:rowOff>
    </xdr:from>
    <xdr:to>
      <xdr:col>116</xdr:col>
      <xdr:colOff>63500</xdr:colOff>
      <xdr:row>74</xdr:row>
      <xdr:rowOff>34201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718910"/>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34201</xdr:rowOff>
    </xdr:from>
    <xdr:to>
      <xdr:col>111</xdr:col>
      <xdr:colOff>177800</xdr:colOff>
      <xdr:row>74</xdr:row>
      <xdr:rowOff>86246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721501"/>
          <a:ext cx="889000" cy="5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86246</xdr:rowOff>
    </xdr:from>
    <xdr:to>
      <xdr:col>107</xdr:col>
      <xdr:colOff>50800</xdr:colOff>
      <xdr:row>74</xdr:row>
      <xdr:rowOff>114402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773546"/>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114402</xdr:rowOff>
    </xdr:from>
    <xdr:to>
      <xdr:col>102</xdr:col>
      <xdr:colOff>114300</xdr:colOff>
      <xdr:row>74</xdr:row>
      <xdr:rowOff>127012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801702"/>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152260</xdr:rowOff>
    </xdr:from>
    <xdr:to>
      <xdr:col>116</xdr:col>
      <xdr:colOff>114300</xdr:colOff>
      <xdr:row>74</xdr:row>
      <xdr:rowOff>82410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3687</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5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154851</xdr:rowOff>
    </xdr:from>
    <xdr:to>
      <xdr:col>112</xdr:col>
      <xdr:colOff>38100</xdr:colOff>
      <xdr:row>74</xdr:row>
      <xdr:rowOff>85001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67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101528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44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35446</xdr:rowOff>
    </xdr:from>
    <xdr:to>
      <xdr:col>107</xdr:col>
      <xdr:colOff>101600</xdr:colOff>
      <xdr:row>74</xdr:row>
      <xdr:rowOff>137046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7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153573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49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63602</xdr:rowOff>
    </xdr:from>
    <xdr:to>
      <xdr:col>102</xdr:col>
      <xdr:colOff>165100</xdr:colOff>
      <xdr:row>74</xdr:row>
      <xdr:rowOff>165202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75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10279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52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76212</xdr:rowOff>
    </xdr:from>
    <xdr:to>
      <xdr:col>98</xdr:col>
      <xdr:colOff>38100</xdr:colOff>
      <xdr:row>75</xdr:row>
      <xdr:rowOff>6362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7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22889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53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財政調整基金積立金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の減などにより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などが減少し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子規記念博物館の改修や学校施設の長寿命化改修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普通建設費</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が大きく増加し</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た結果</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、歳出</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総額</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は前年度から増加している。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なお、類似団体と比較すると、人件費や普通建設事業費は平均値を下回り、扶助費は例年平均値を上回っている。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39878</xdr:rowOff>
    </xdr:from>
    <xdr:to>
      <xdr:col>24</xdr:col>
      <xdr:colOff>63500</xdr:colOff>
      <xdr:row>36</xdr:row>
      <xdr:rowOff>56642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12078"/>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56642</xdr:rowOff>
    </xdr:from>
    <xdr:to>
      <xdr:col>19</xdr:col>
      <xdr:colOff>177800</xdr:colOff>
      <xdr:row>36</xdr:row>
      <xdr:rowOff>129032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884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129032</xdr:rowOff>
    </xdr:from>
    <xdr:to>
      <xdr:col>15</xdr:col>
      <xdr:colOff>50800</xdr:colOff>
      <xdr:row>36</xdr:row>
      <xdr:rowOff>157226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01232"/>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130556</xdr:rowOff>
    </xdr:from>
    <xdr:to>
      <xdr:col>10</xdr:col>
      <xdr:colOff>114300</xdr:colOff>
      <xdr:row>36</xdr:row>
      <xdr:rowOff>157226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2756"/>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160528</xdr:rowOff>
    </xdr:from>
    <xdr:to>
      <xdr:col>24</xdr:col>
      <xdr:colOff>114300</xdr:colOff>
      <xdr:row>36</xdr:row>
      <xdr:rowOff>90678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6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138955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5842</xdr:rowOff>
    </xdr:from>
    <xdr:to>
      <xdr:col>20</xdr:col>
      <xdr:colOff>38100</xdr:colOff>
      <xdr:row>36</xdr:row>
      <xdr:rowOff>107442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98569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78232</xdr:rowOff>
    </xdr:from>
    <xdr:to>
      <xdr:col>15</xdr:col>
      <xdr:colOff>101600</xdr:colOff>
      <xdr:row>37</xdr:row>
      <xdr:rowOff>8382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170959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4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106426</xdr:rowOff>
    </xdr:from>
    <xdr:to>
      <xdr:col>10</xdr:col>
      <xdr:colOff>165100</xdr:colOff>
      <xdr:row>37</xdr:row>
      <xdr:rowOff>36576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27703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79756</xdr:rowOff>
    </xdr:from>
    <xdr:to>
      <xdr:col>6</xdr:col>
      <xdr:colOff>38100</xdr:colOff>
      <xdr:row>37</xdr:row>
      <xdr:rowOff>9906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75285</xdr:rowOff>
    </xdr:from>
    <xdr:to>
      <xdr:col>24</xdr:col>
      <xdr:colOff>63500</xdr:colOff>
      <xdr:row>58</xdr:row>
      <xdr:rowOff>150685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9385"/>
          <a:ext cx="8382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150685</xdr:rowOff>
    </xdr:from>
    <xdr:to>
      <xdr:col>19</xdr:col>
      <xdr:colOff>177800</xdr:colOff>
      <xdr:row>59</xdr:row>
      <xdr:rowOff>31000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94785"/>
          <a:ext cx="889000" cy="5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166801</xdr:rowOff>
    </xdr:from>
    <xdr:to>
      <xdr:col>15</xdr:col>
      <xdr:colOff>50800</xdr:colOff>
      <xdr:row>59</xdr:row>
      <xdr:rowOff>31000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110901"/>
          <a:ext cx="889000" cy="3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137160</xdr:rowOff>
    </xdr:from>
    <xdr:to>
      <xdr:col>10</xdr:col>
      <xdr:colOff>114300</xdr:colOff>
      <xdr:row>58</xdr:row>
      <xdr:rowOff>166801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81110"/>
          <a:ext cx="889000" cy="122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24485</xdr:rowOff>
    </xdr:from>
    <xdr:to>
      <xdr:col>24</xdr:col>
      <xdr:colOff>114300</xdr:colOff>
      <xdr:row>58</xdr:row>
      <xdr:rowOff>126085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2912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4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99885</xdr:rowOff>
    </xdr:from>
    <xdr:to>
      <xdr:col>20</xdr:col>
      <xdr:colOff>38100</xdr:colOff>
      <xdr:row>59</xdr:row>
      <xdr:rowOff>30035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4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21162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3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151650</xdr:rowOff>
    </xdr:from>
    <xdr:to>
      <xdr:col>15</xdr:col>
      <xdr:colOff>101600</xdr:colOff>
      <xdr:row>59</xdr:row>
      <xdr:rowOff>81800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72927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8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116001</xdr:rowOff>
    </xdr:from>
    <xdr:to>
      <xdr:col>10</xdr:col>
      <xdr:colOff>165100</xdr:colOff>
      <xdr:row>59</xdr:row>
      <xdr:rowOff>46151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6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37278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5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86360</xdr:rowOff>
    </xdr:from>
    <xdr:to>
      <xdr:col>6</xdr:col>
      <xdr:colOff>38100</xdr:colOff>
      <xdr:row>52</xdr:row>
      <xdr:rowOff>16510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3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7637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2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168855</xdr:rowOff>
    </xdr:from>
    <xdr:to>
      <xdr:col>24</xdr:col>
      <xdr:colOff>63500</xdr:colOff>
      <xdr:row>76</xdr:row>
      <xdr:rowOff>47254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27605"/>
          <a:ext cx="838200" cy="4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47254</xdr:rowOff>
    </xdr:from>
    <xdr:to>
      <xdr:col>19</xdr:col>
      <xdr:colOff>177800</xdr:colOff>
      <xdr:row>76</xdr:row>
      <xdr:rowOff>156487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77454"/>
          <a:ext cx="889000" cy="10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78977</xdr:rowOff>
    </xdr:from>
    <xdr:to>
      <xdr:col>15</xdr:col>
      <xdr:colOff>50800</xdr:colOff>
      <xdr:row>76</xdr:row>
      <xdr:rowOff>156487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09177"/>
          <a:ext cx="889000" cy="7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78977</xdr:rowOff>
    </xdr:from>
    <xdr:to>
      <xdr:col>10</xdr:col>
      <xdr:colOff>114300</xdr:colOff>
      <xdr:row>77</xdr:row>
      <xdr:rowOff>106713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09177"/>
          <a:ext cx="889000" cy="19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118054</xdr:rowOff>
    </xdr:from>
    <xdr:to>
      <xdr:col>24</xdr:col>
      <xdr:colOff>114300</xdr:colOff>
      <xdr:row>76</xdr:row>
      <xdr:rowOff>48205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9768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140931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2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167904</xdr:rowOff>
    </xdr:from>
    <xdr:to>
      <xdr:col>20</xdr:col>
      <xdr:colOff>38100</xdr:colOff>
      <xdr:row>76</xdr:row>
      <xdr:rowOff>98054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2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114581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80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105687</xdr:rowOff>
    </xdr:from>
    <xdr:to>
      <xdr:col>15</xdr:col>
      <xdr:colOff>101600</xdr:colOff>
      <xdr:row>77</xdr:row>
      <xdr:rowOff>35837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52364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1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28177</xdr:rowOff>
    </xdr:from>
    <xdr:to>
      <xdr:col>10</xdr:col>
      <xdr:colOff>165100</xdr:colOff>
      <xdr:row>76</xdr:row>
      <xdr:rowOff>129777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05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146304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83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55913</xdr:rowOff>
    </xdr:from>
    <xdr:to>
      <xdr:col>6</xdr:col>
      <xdr:colOff>38100</xdr:colOff>
      <xdr:row>77</xdr:row>
      <xdr:rowOff>157513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25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2590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03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40236</xdr:rowOff>
    </xdr:from>
    <xdr:to>
      <xdr:col>24</xdr:col>
      <xdr:colOff>63500</xdr:colOff>
      <xdr:row>97</xdr:row>
      <xdr:rowOff>55643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70886"/>
          <a:ext cx="8382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16805</xdr:rowOff>
    </xdr:from>
    <xdr:to>
      <xdr:col>19</xdr:col>
      <xdr:colOff>177800</xdr:colOff>
      <xdr:row>97</xdr:row>
      <xdr:rowOff>40236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76005"/>
          <a:ext cx="889000" cy="19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16805</xdr:rowOff>
    </xdr:from>
    <xdr:to>
      <xdr:col>15</xdr:col>
      <xdr:colOff>50800</xdr:colOff>
      <xdr:row>96</xdr:row>
      <xdr:rowOff>145072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76005"/>
          <a:ext cx="889000" cy="12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145072</xdr:rowOff>
    </xdr:from>
    <xdr:to>
      <xdr:col>10</xdr:col>
      <xdr:colOff>114300</xdr:colOff>
      <xdr:row>98</xdr:row>
      <xdr:rowOff>10747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604272"/>
          <a:ext cx="889000" cy="20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4843</xdr:rowOff>
    </xdr:from>
    <xdr:to>
      <xdr:col>24</xdr:col>
      <xdr:colOff>114300</xdr:colOff>
      <xdr:row>97</xdr:row>
      <xdr:rowOff>106443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3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91220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5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160886</xdr:rowOff>
    </xdr:from>
    <xdr:to>
      <xdr:col>20</xdr:col>
      <xdr:colOff>38100</xdr:colOff>
      <xdr:row>97</xdr:row>
      <xdr:rowOff>91036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2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82163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1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137455</xdr:rowOff>
    </xdr:from>
    <xdr:to>
      <xdr:col>15</xdr:col>
      <xdr:colOff>101600</xdr:colOff>
      <xdr:row>96</xdr:row>
      <xdr:rowOff>67605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58732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1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94272</xdr:rowOff>
    </xdr:from>
    <xdr:to>
      <xdr:col>10</xdr:col>
      <xdr:colOff>165100</xdr:colOff>
      <xdr:row>97</xdr:row>
      <xdr:rowOff>24422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5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15549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4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131397</xdr:rowOff>
    </xdr:from>
    <xdr:to>
      <xdr:col>6</xdr:col>
      <xdr:colOff>38100</xdr:colOff>
      <xdr:row>98</xdr:row>
      <xdr:rowOff>61547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6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52674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5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166218</xdr:rowOff>
    </xdr:from>
    <xdr:to>
      <xdr:col>55</xdr:col>
      <xdr:colOff>0</xdr:colOff>
      <xdr:row>37</xdr:row>
      <xdr:rowOff>2083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38418"/>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120498</xdr:rowOff>
    </xdr:from>
    <xdr:to>
      <xdr:col>50</xdr:col>
      <xdr:colOff>114300</xdr:colOff>
      <xdr:row>37</xdr:row>
      <xdr:rowOff>2083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92698"/>
          <a:ext cx="8890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119583</xdr:rowOff>
    </xdr:from>
    <xdr:to>
      <xdr:col>45</xdr:col>
      <xdr:colOff>177800</xdr:colOff>
      <xdr:row>36</xdr:row>
      <xdr:rowOff>120498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917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119583</xdr:rowOff>
    </xdr:from>
    <xdr:to>
      <xdr:col>41</xdr:col>
      <xdr:colOff>50800</xdr:colOff>
      <xdr:row>36</xdr:row>
      <xdr:rowOff>122326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29178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115418</xdr:rowOff>
    </xdr:from>
    <xdr:to>
      <xdr:col>55</xdr:col>
      <xdr:colOff>50800</xdr:colOff>
      <xdr:row>37</xdr:row>
      <xdr:rowOff>45568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8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93845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66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122733</xdr:rowOff>
    </xdr:from>
    <xdr:to>
      <xdr:col>50</xdr:col>
      <xdr:colOff>165100</xdr:colOff>
      <xdr:row>37</xdr:row>
      <xdr:rowOff>52883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44010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8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69698</xdr:rowOff>
    </xdr:from>
    <xdr:to>
      <xdr:col>46</xdr:col>
      <xdr:colOff>38100</xdr:colOff>
      <xdr:row>36</xdr:row>
      <xdr:rowOff>171298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4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16375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017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68783</xdr:rowOff>
    </xdr:from>
    <xdr:to>
      <xdr:col>41</xdr:col>
      <xdr:colOff>101600</xdr:colOff>
      <xdr:row>36</xdr:row>
      <xdr:rowOff>170383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4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15460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016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71526</xdr:rowOff>
    </xdr:from>
    <xdr:to>
      <xdr:col>36</xdr:col>
      <xdr:colOff>165100</xdr:colOff>
      <xdr:row>37</xdr:row>
      <xdr:rowOff>1676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18203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018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63347</xdr:rowOff>
    </xdr:from>
    <xdr:to>
      <xdr:col>55</xdr:col>
      <xdr:colOff>0</xdr:colOff>
      <xdr:row>56</xdr:row>
      <xdr:rowOff>98476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664547"/>
          <a:ext cx="838200" cy="3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98476</xdr:rowOff>
    </xdr:from>
    <xdr:to>
      <xdr:col>50</xdr:col>
      <xdr:colOff>114300</xdr:colOff>
      <xdr:row>56</xdr:row>
      <xdr:rowOff>156388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9967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139776</xdr:rowOff>
    </xdr:from>
    <xdr:to>
      <xdr:col>45</xdr:col>
      <xdr:colOff>177800</xdr:colOff>
      <xdr:row>56</xdr:row>
      <xdr:rowOff>156388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40976"/>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139776</xdr:rowOff>
    </xdr:from>
    <xdr:to>
      <xdr:col>41</xdr:col>
      <xdr:colOff>50800</xdr:colOff>
      <xdr:row>56</xdr:row>
      <xdr:rowOff>156159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40976"/>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12547</xdr:rowOff>
    </xdr:from>
    <xdr:to>
      <xdr:col>55</xdr:col>
      <xdr:colOff>50800</xdr:colOff>
      <xdr:row>56</xdr:row>
      <xdr:rowOff>114147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1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35424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46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47676</xdr:rowOff>
    </xdr:from>
    <xdr:to>
      <xdr:col>50</xdr:col>
      <xdr:colOff>165100</xdr:colOff>
      <xdr:row>56</xdr:row>
      <xdr:rowOff>149276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4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165803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42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105588</xdr:rowOff>
    </xdr:from>
    <xdr:to>
      <xdr:col>46</xdr:col>
      <xdr:colOff>38100</xdr:colOff>
      <xdr:row>57</xdr:row>
      <xdr:rowOff>35738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26865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79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88976</xdr:rowOff>
    </xdr:from>
    <xdr:to>
      <xdr:col>41</xdr:col>
      <xdr:colOff>101600</xdr:colOff>
      <xdr:row>57</xdr:row>
      <xdr:rowOff>19126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9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35653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6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105359</xdr:rowOff>
    </xdr:from>
    <xdr:to>
      <xdr:col>36</xdr:col>
      <xdr:colOff>165100</xdr:colOff>
      <xdr:row>57</xdr:row>
      <xdr:rowOff>35509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0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26636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9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30620</xdr:rowOff>
    </xdr:from>
    <xdr:to>
      <xdr:col>55</xdr:col>
      <xdr:colOff>0</xdr:colOff>
      <xdr:row>77</xdr:row>
      <xdr:rowOff>112934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32270"/>
          <a:ext cx="838200" cy="8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19095</xdr:rowOff>
    </xdr:from>
    <xdr:to>
      <xdr:col>50</xdr:col>
      <xdr:colOff>114300</xdr:colOff>
      <xdr:row>77</xdr:row>
      <xdr:rowOff>30620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20745"/>
          <a:ext cx="889000" cy="1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114859</xdr:rowOff>
    </xdr:from>
    <xdr:to>
      <xdr:col>45</xdr:col>
      <xdr:colOff>177800</xdr:colOff>
      <xdr:row>77</xdr:row>
      <xdr:rowOff>19095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802159"/>
          <a:ext cx="889000" cy="4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114859</xdr:rowOff>
    </xdr:from>
    <xdr:to>
      <xdr:col>41</xdr:col>
      <xdr:colOff>50800</xdr:colOff>
      <xdr:row>76</xdr:row>
      <xdr:rowOff>63195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802159"/>
          <a:ext cx="889000" cy="29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62134</xdr:rowOff>
    </xdr:from>
    <xdr:to>
      <xdr:col>55</xdr:col>
      <xdr:colOff>50800</xdr:colOff>
      <xdr:row>77</xdr:row>
      <xdr:rowOff>163734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85011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1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151270</xdr:rowOff>
    </xdr:from>
    <xdr:to>
      <xdr:col>50</xdr:col>
      <xdr:colOff>165100</xdr:colOff>
      <xdr:row>77</xdr:row>
      <xdr:rowOff>81420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97947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5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139745</xdr:rowOff>
    </xdr:from>
    <xdr:to>
      <xdr:col>46</xdr:col>
      <xdr:colOff>38100</xdr:colOff>
      <xdr:row>77</xdr:row>
      <xdr:rowOff>69895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86421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64059</xdr:rowOff>
    </xdr:from>
    <xdr:to>
      <xdr:col>41</xdr:col>
      <xdr:colOff>101600</xdr:colOff>
      <xdr:row>74</xdr:row>
      <xdr:rowOff>165659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75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10736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52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12395</xdr:rowOff>
    </xdr:from>
    <xdr:to>
      <xdr:col>36</xdr:col>
      <xdr:colOff>165100</xdr:colOff>
      <xdr:row>76</xdr:row>
      <xdr:rowOff>113995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130522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8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12388</xdr:rowOff>
    </xdr:from>
    <xdr:to>
      <xdr:col>55</xdr:col>
      <xdr:colOff>0</xdr:colOff>
      <xdr:row>97</xdr:row>
      <xdr:rowOff>81198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43038"/>
          <a:ext cx="838200" cy="6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81198</xdr:rowOff>
    </xdr:from>
    <xdr:to>
      <xdr:col>50</xdr:col>
      <xdr:colOff>114300</xdr:colOff>
      <xdr:row>97</xdr:row>
      <xdr:rowOff>155130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11848"/>
          <a:ext cx="889000" cy="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133756</xdr:rowOff>
    </xdr:from>
    <xdr:to>
      <xdr:col>45</xdr:col>
      <xdr:colOff>177800</xdr:colOff>
      <xdr:row>97</xdr:row>
      <xdr:rowOff>155130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64406"/>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133756</xdr:rowOff>
    </xdr:from>
    <xdr:to>
      <xdr:col>41</xdr:col>
      <xdr:colOff>50800</xdr:colOff>
      <xdr:row>97</xdr:row>
      <xdr:rowOff>152578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64406"/>
          <a:ext cx="8890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133038</xdr:rowOff>
    </xdr:from>
    <xdr:to>
      <xdr:col>55</xdr:col>
      <xdr:colOff>50800</xdr:colOff>
      <xdr:row>97</xdr:row>
      <xdr:rowOff>63188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111465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30398</xdr:rowOff>
    </xdr:from>
    <xdr:to>
      <xdr:col>50</xdr:col>
      <xdr:colOff>165100</xdr:colOff>
      <xdr:row>97</xdr:row>
      <xdr:rowOff>131998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123125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104330</xdr:rowOff>
    </xdr:from>
    <xdr:to>
      <xdr:col>46</xdr:col>
      <xdr:colOff>38100</xdr:colOff>
      <xdr:row>98</xdr:row>
      <xdr:rowOff>34480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25607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2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82956</xdr:rowOff>
    </xdr:from>
    <xdr:to>
      <xdr:col>41</xdr:col>
      <xdr:colOff>101600</xdr:colOff>
      <xdr:row>98</xdr:row>
      <xdr:rowOff>13106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1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4233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0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101778</xdr:rowOff>
    </xdr:from>
    <xdr:to>
      <xdr:col>36</xdr:col>
      <xdr:colOff>165100</xdr:colOff>
      <xdr:row>98</xdr:row>
      <xdr:rowOff>31928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3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23055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2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154505</xdr:rowOff>
    </xdr:from>
    <xdr:to>
      <xdr:col>85</xdr:col>
      <xdr:colOff>127000</xdr:colOff>
      <xdr:row>37</xdr:row>
      <xdr:rowOff>52941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55255"/>
          <a:ext cx="838200" cy="24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52941</xdr:rowOff>
    </xdr:from>
    <xdr:to>
      <xdr:col>81</xdr:col>
      <xdr:colOff>50800</xdr:colOff>
      <xdr:row>38</xdr:row>
      <xdr:rowOff>85816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96591"/>
          <a:ext cx="889000" cy="20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85816</xdr:rowOff>
    </xdr:from>
    <xdr:to>
      <xdr:col>76</xdr:col>
      <xdr:colOff>114300</xdr:colOff>
      <xdr:row>38</xdr:row>
      <xdr:rowOff>101818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0091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101818</xdr:rowOff>
    </xdr:from>
    <xdr:to>
      <xdr:col>71</xdr:col>
      <xdr:colOff>177800</xdr:colOff>
      <xdr:row>38</xdr:row>
      <xdr:rowOff>120650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616918"/>
          <a:ext cx="889000" cy="1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103705</xdr:rowOff>
    </xdr:from>
    <xdr:to>
      <xdr:col>85</xdr:col>
      <xdr:colOff>177800</xdr:colOff>
      <xdr:row>36</xdr:row>
      <xdr:rowOff>33855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0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126582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5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2141</xdr:rowOff>
    </xdr:from>
    <xdr:to>
      <xdr:col>81</xdr:col>
      <xdr:colOff>101600</xdr:colOff>
      <xdr:row>37</xdr:row>
      <xdr:rowOff>103741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4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94868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35016</xdr:rowOff>
    </xdr:from>
    <xdr:to>
      <xdr:col>76</xdr:col>
      <xdr:colOff>165100</xdr:colOff>
      <xdr:row>38</xdr:row>
      <xdr:rowOff>136616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5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127743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4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51018</xdr:rowOff>
    </xdr:from>
    <xdr:to>
      <xdr:col>72</xdr:col>
      <xdr:colOff>38100</xdr:colOff>
      <xdr:row>38</xdr:row>
      <xdr:rowOff>152618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6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143745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5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69850</xdr:rowOff>
    </xdr:from>
    <xdr:to>
      <xdr:col>67</xdr:col>
      <xdr:colOff>101600</xdr:colOff>
      <xdr:row>39</xdr:row>
      <xdr:rowOff>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162577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17650</xdr:rowOff>
    </xdr:from>
    <xdr:to>
      <xdr:col>85</xdr:col>
      <xdr:colOff>126364</xdr:colOff>
      <xdr:row>56</xdr:row>
      <xdr:rowOff>104313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0150"/>
          <a:ext cx="1269" cy="111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108140</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70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104313</xdr:rowOff>
    </xdr:from>
    <xdr:to>
      <xdr:col>86</xdr:col>
      <xdr:colOff>25400</xdr:colOff>
      <xdr:row>56</xdr:row>
      <xdr:rowOff>104313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70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135777</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6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17650</xdr:rowOff>
    </xdr:from>
    <xdr:to>
      <xdr:col>86</xdr:col>
      <xdr:colOff>25400</xdr:colOff>
      <xdr:row>50</xdr:row>
      <xdr:rowOff>17650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129550</xdr:rowOff>
    </xdr:from>
    <xdr:to>
      <xdr:col>85</xdr:col>
      <xdr:colOff>127000</xdr:colOff>
      <xdr:row>55</xdr:row>
      <xdr:rowOff>121161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387850"/>
          <a:ext cx="838200" cy="16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35470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122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12593</xdr:rowOff>
    </xdr:from>
    <xdr:to>
      <xdr:col>85</xdr:col>
      <xdr:colOff>177800</xdr:colOff>
      <xdr:row>54</xdr:row>
      <xdr:rowOff>114193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27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121161</xdr:rowOff>
    </xdr:from>
    <xdr:to>
      <xdr:col>81</xdr:col>
      <xdr:colOff>50800</xdr:colOff>
      <xdr:row>56</xdr:row>
      <xdr:rowOff>49129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550911"/>
          <a:ext cx="889000" cy="9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101313</xdr:rowOff>
    </xdr:from>
    <xdr:to>
      <xdr:col>81</xdr:col>
      <xdr:colOff>101600</xdr:colOff>
      <xdr:row>55</xdr:row>
      <xdr:rowOff>31463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47990</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13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49129</xdr:rowOff>
    </xdr:from>
    <xdr:to>
      <xdr:col>76</xdr:col>
      <xdr:colOff>114300</xdr:colOff>
      <xdr:row>56</xdr:row>
      <xdr:rowOff>90345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650329"/>
          <a:ext cx="889000" cy="4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134186</xdr:rowOff>
    </xdr:from>
    <xdr:to>
      <xdr:col>76</xdr:col>
      <xdr:colOff>165100</xdr:colOff>
      <xdr:row>55</xdr:row>
      <xdr:rowOff>64336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80863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16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90345</xdr:rowOff>
    </xdr:from>
    <xdr:to>
      <xdr:col>71</xdr:col>
      <xdr:colOff>177800</xdr:colOff>
      <xdr:row>57</xdr:row>
      <xdr:rowOff>75784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691545"/>
          <a:ext cx="889000" cy="15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169618</xdr:rowOff>
    </xdr:from>
    <xdr:to>
      <xdr:col>72</xdr:col>
      <xdr:colOff>38100</xdr:colOff>
      <xdr:row>55</xdr:row>
      <xdr:rowOff>99768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116295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125590</xdr:rowOff>
    </xdr:from>
    <xdr:to>
      <xdr:col>67</xdr:col>
      <xdr:colOff>101600</xdr:colOff>
      <xdr:row>55</xdr:row>
      <xdr:rowOff>55740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72267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1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78750</xdr:rowOff>
    </xdr:from>
    <xdr:to>
      <xdr:col>85</xdr:col>
      <xdr:colOff>177800</xdr:colOff>
      <xdr:row>55</xdr:row>
      <xdr:rowOff>8900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3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57177</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31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70361</xdr:rowOff>
    </xdr:from>
    <xdr:to>
      <xdr:col>81</xdr:col>
      <xdr:colOff>101600</xdr:colOff>
      <xdr:row>56</xdr:row>
      <xdr:rowOff>511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50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163088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59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169779</xdr:rowOff>
    </xdr:from>
    <xdr:to>
      <xdr:col>76</xdr:col>
      <xdr:colOff>165100</xdr:colOff>
      <xdr:row>56</xdr:row>
      <xdr:rowOff>99929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5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91056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69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39545</xdr:rowOff>
    </xdr:from>
    <xdr:to>
      <xdr:col>72</xdr:col>
      <xdr:colOff>38100</xdr:colOff>
      <xdr:row>56</xdr:row>
      <xdr:rowOff>141145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6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132272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73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24984</xdr:rowOff>
    </xdr:from>
    <xdr:to>
      <xdr:col>67</xdr:col>
      <xdr:colOff>101600</xdr:colOff>
      <xdr:row>57</xdr:row>
      <xdr:rowOff>126584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79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117711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89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111179</xdr:rowOff>
    </xdr:from>
    <xdr:to>
      <xdr:col>85</xdr:col>
      <xdr:colOff>127000</xdr:colOff>
      <xdr:row>78</xdr:row>
      <xdr:rowOff>46191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312829"/>
          <a:ext cx="838200" cy="10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46191</xdr:rowOff>
    </xdr:from>
    <xdr:to>
      <xdr:col>81</xdr:col>
      <xdr:colOff>50800</xdr:colOff>
      <xdr:row>79</xdr:row>
      <xdr:rowOff>26488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19291"/>
          <a:ext cx="889000" cy="15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28012</xdr:rowOff>
    </xdr:from>
    <xdr:to>
      <xdr:col>76</xdr:col>
      <xdr:colOff>114300</xdr:colOff>
      <xdr:row>79</xdr:row>
      <xdr:rowOff>26488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01112"/>
          <a:ext cx="889000" cy="16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58601</xdr:rowOff>
    </xdr:from>
    <xdr:to>
      <xdr:col>71</xdr:col>
      <xdr:colOff>177800</xdr:colOff>
      <xdr:row>78</xdr:row>
      <xdr:rowOff>28012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260251"/>
          <a:ext cx="889000" cy="14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60379</xdr:rowOff>
    </xdr:from>
    <xdr:to>
      <xdr:col>85</xdr:col>
      <xdr:colOff>177800</xdr:colOff>
      <xdr:row>77</xdr:row>
      <xdr:rowOff>161979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2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83256</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1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166841</xdr:rowOff>
    </xdr:from>
    <xdr:to>
      <xdr:col>81</xdr:col>
      <xdr:colOff>101600</xdr:colOff>
      <xdr:row>78</xdr:row>
      <xdr:rowOff>96991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6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113518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14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147138</xdr:rowOff>
    </xdr:from>
    <xdr:to>
      <xdr:col>76</xdr:col>
      <xdr:colOff>165100</xdr:colOff>
      <xdr:row>79</xdr:row>
      <xdr:rowOff>77288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2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68415</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612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148662</xdr:rowOff>
    </xdr:from>
    <xdr:to>
      <xdr:col>72</xdr:col>
      <xdr:colOff>38100</xdr:colOff>
      <xdr:row>78</xdr:row>
      <xdr:rowOff>78812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5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95339</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12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7801</xdr:rowOff>
    </xdr:from>
    <xdr:to>
      <xdr:col>67</xdr:col>
      <xdr:colOff>101600</xdr:colOff>
      <xdr:row>77</xdr:row>
      <xdr:rowOff>109401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20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125928</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298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13216</xdr:rowOff>
    </xdr:from>
    <xdr:to>
      <xdr:col>85</xdr:col>
      <xdr:colOff>127000</xdr:colOff>
      <xdr:row>97</xdr:row>
      <xdr:rowOff>17284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43866"/>
          <a:ext cx="838200" cy="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17284</xdr:rowOff>
    </xdr:from>
    <xdr:to>
      <xdr:col>81</xdr:col>
      <xdr:colOff>50800</xdr:colOff>
      <xdr:row>97</xdr:row>
      <xdr:rowOff>18131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47934"/>
          <a:ext cx="8890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18131</xdr:rowOff>
    </xdr:from>
    <xdr:to>
      <xdr:col>76</xdr:col>
      <xdr:colOff>114300</xdr:colOff>
      <xdr:row>97</xdr:row>
      <xdr:rowOff>22337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48781"/>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22337</xdr:rowOff>
    </xdr:from>
    <xdr:to>
      <xdr:col>71</xdr:col>
      <xdr:colOff>177800</xdr:colOff>
      <xdr:row>97</xdr:row>
      <xdr:rowOff>46729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52987"/>
          <a:ext cx="889000" cy="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133866</xdr:rowOff>
    </xdr:from>
    <xdr:to>
      <xdr:col>85</xdr:col>
      <xdr:colOff>177800</xdr:colOff>
      <xdr:row>97</xdr:row>
      <xdr:rowOff>64016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112293</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7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137934</xdr:rowOff>
    </xdr:from>
    <xdr:to>
      <xdr:col>81</xdr:col>
      <xdr:colOff>101600</xdr:colOff>
      <xdr:row>97</xdr:row>
      <xdr:rowOff>68084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9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59211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8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138781</xdr:rowOff>
    </xdr:from>
    <xdr:to>
      <xdr:col>76</xdr:col>
      <xdr:colOff>165100</xdr:colOff>
      <xdr:row>97</xdr:row>
      <xdr:rowOff>68931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9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60058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9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142987</xdr:rowOff>
    </xdr:from>
    <xdr:to>
      <xdr:col>72</xdr:col>
      <xdr:colOff>38100</xdr:colOff>
      <xdr:row>97</xdr:row>
      <xdr:rowOff>73137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0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64264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9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167379</xdr:rowOff>
    </xdr:from>
    <xdr:to>
      <xdr:col>67</xdr:col>
      <xdr:colOff>101600</xdr:colOff>
      <xdr:row>97</xdr:row>
      <xdr:rowOff>97529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2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88656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1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35306</xdr:rowOff>
    </xdr:from>
    <xdr:to>
      <xdr:col>116</xdr:col>
      <xdr:colOff>63500</xdr:colOff>
      <xdr:row>39</xdr:row>
      <xdr:rowOff>36449</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1323300" y="672185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36449</xdr:rowOff>
    </xdr:from>
    <xdr:to>
      <xdr:col>111</xdr:col>
      <xdr:colOff>177800</xdr:colOff>
      <xdr:row>39</xdr:row>
      <xdr:rowOff>37973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0434300" y="672299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36830</xdr:rowOff>
    </xdr:from>
    <xdr:to>
      <xdr:col>107</xdr:col>
      <xdr:colOff>50800</xdr:colOff>
      <xdr:row>39</xdr:row>
      <xdr:rowOff>37973</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2338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36830</xdr:rowOff>
    </xdr:from>
    <xdr:to>
      <xdr:col>102</xdr:col>
      <xdr:colOff>114300</xdr:colOff>
      <xdr:row>39</xdr:row>
      <xdr:rowOff>37782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18656300" y="6723380"/>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155956</xdr:rowOff>
    </xdr:from>
    <xdr:to>
      <xdr:col>116</xdr:col>
      <xdr:colOff>114300</xdr:colOff>
      <xdr:row>39</xdr:row>
      <xdr:rowOff>86106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70883</xdr:rowOff>
    </xdr:from>
    <xdr:ext cx="313932"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85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157099</xdr:rowOff>
    </xdr:from>
    <xdr:to>
      <xdr:col>112</xdr:col>
      <xdr:colOff>38100</xdr:colOff>
      <xdr:row>39</xdr:row>
      <xdr:rowOff>87249</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78376</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66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158623</xdr:rowOff>
    </xdr:from>
    <xdr:to>
      <xdr:col>107</xdr:col>
      <xdr:colOff>101600</xdr:colOff>
      <xdr:row>39</xdr:row>
      <xdr:rowOff>88773</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7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79900</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77333" y="6766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157480</xdr:rowOff>
    </xdr:from>
    <xdr:to>
      <xdr:col>102</xdr:col>
      <xdr:colOff>165100</xdr:colOff>
      <xdr:row>39</xdr:row>
      <xdr:rowOff>87630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78757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158432</xdr:rowOff>
    </xdr:from>
    <xdr:to>
      <xdr:col>98</xdr:col>
      <xdr:colOff>38100</xdr:colOff>
      <xdr:row>39</xdr:row>
      <xdr:rowOff>88582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79709</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99333" y="67662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令和６年度は、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一部制度の廃止に伴う中小企業資金貸付事業の減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商工費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が減少したものの、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子規記念博物館の改修や学校施設の長寿命化改修などにより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教育費</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が大きく増加した結果、歳出総額は前年度から増加している。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なお、類似団体と比較すると、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土木費、公債費などは例年平均値を下回っているが、民生費は例年平均値を上回っている。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子育て・教育環境の充実や物価高騰対策、災害復旧の経費等に財政調整基金を活用したことや、社会保障関係経費の増加などにより、令和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年度の実質単年度収支は赤字となっている。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今後も予算決算の状況を分析しつつ、将来の財政需要も見極めながら、健全財政の確保に努める。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昨年度に引き続き、一般会計・特別会計・企業会計の全会計で黒字を達成している。今後も各会計で、黒字を継続できるよう健全財政の確保に努める。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要因となる元利償還金等は、平成１５年度発行の臨時地方道整備事業債の償還完了による減などで前年度から約０．９億円減少した。また、減要因となる算入公債費等は、特定財源（令和５年度臨時財政対策債償還基金費分）の増加などで前年度から約２．５億円増加した。元利償還金等が減少し、算入公債費等が増加したため、令和６年度の実質公債費比率の分子は、前年度から約３．４億円の減となった。</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減債基金積立不足は生じていない。なお、２０年満期一括償還分は起債額の１／２０ずつを翌年度から減債基金へ積立てている。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要因となる将来負担額は、臨時財政対策債などの償還がすすみ、一般会計等に係る地方債現在高が減少したことや、下水道事業債残高の減などにより公営企業債等繰入見込額が減少したため、約４１．０億円減少した。また、減要因となる充当可能財源等は、充当可能特定歳入が増加したものの、基準財政需要額算入見込額（臨時財政対策債償還費、合併特例債償還費等）と充当可能基金（財政調整基金等）が減少したため、全体では約６５．６億円減少した。将来負担額の減少が充当可能財源等の減少を下回ったため、令和６年度の将来負担比率の分子は約２４．６億円の増となった。</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愛媛県松山市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・「特定目的基金」が約１４．８億円、「減債基金」が４．５億円、「財政調整基金」が４億円減少したことなどにより、基金全体としては約２３．３億円の減少となった。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短期的には、公共施設の更新等大型事業などに備え、基金積立てによる財政負担の平準化を図るため、「２１世紀松山創造基金」、「のびのび教育推進基金」等へ積立てを行うことにより増加する予定だが、大型事業の実施に伴い取り崩しをするため、中長期的には減少していく見込み。</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・２１世紀松山創造基金：日本一のまちづくりに向けた重要施策等のほか、地球にやさしい都市政策・環境政策等に関する施策を推進する。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・合併振興基金：市民の連帯の強化と地域を振興する。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・観光開発等産業活性化基金：観光振興及び健全な産業の振興を促進する。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・のびのび教育推進基金：教育の諸施策を推進する。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・城山公園整備基金：城山公園の整備を推進する。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・合併振興基金：総合コミュニティセンターの改修等、地域振興に要する事業などに取り崩したことにより約４．７億円の減少。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・観光開発等産業活性化基金：企業立地促進奨励金の支給などに取り崩したことにより約２．４億円の減少。</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・２１世紀松山創造基金：今後の公共施設の更新に備えて、毎年積立て予定。</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・のびのび教育推進基金：学校施設の長寿命化や学校給食共同調理場の更新に備えて計画的に積立て予定。</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・決算剰余金など２０億円を積み立てた一方、物価高騰対策などの財源に２４億円を取り崩したことにより４億円の減少。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景気の変動による税収の減少や自然災害など不測の事態に備えるため、引き続き国や県の補助金を十分に活用し、本市の財政負担をできるだけ減らすほか、予算の執行段階での経費節減にも努め、財政調整基金の計画的な積立てと取崩しを行うことで、本市の「健全な財政運営へのガイドライン」に定める数値基準の残高を確保し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・普通交付税として追加交付された「臨時財政対策債を償還するための基金に積み立てる財源」など１５．５億円を積み立てた一方、地方債償還のため２０億円を取り崩したことにより４．５億円の減少。</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・今後も、金利変動や大型投資に伴う公債費の増嵩リスクに備えて、計画的に積み立て、市債の償還財源を確保することで、公債費負担の平準化を図っていく。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AD697C-222D-4289-901F-C6DC00E839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01B00B3-A219-4F26-B5B5-E05F139378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73E60AE-CC4B-403D-88A6-DD6FD03D9360}"/>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26F9958-464D-40C1-94A1-332C5559AE9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BBC211B-D064-4A1E-967B-83E3784BE76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2E1F682-77C5-417C-93F7-0341DC28B0F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48D4E79-CB67-4442-B1A4-D5E43A4ED69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12BA7B4-F646-4093-BD3C-BEC731B3D44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16D6BEF-5312-49D1-9D85-992DAD871B8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7732685-CEDA-4CBA-84FB-481EDDEF03C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06BF645-30CD-43B6-BBC9-3BC698D649E9}"/>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9CA39E1-7B1B-4C1B-B4AE-6F68B6D8D34D}"/>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C9FF774-38BE-4CEF-B405-9684EE3E859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ADCBDFE-6A77-4B01-96D7-23B8D1F8941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1E9249D-531F-4389-B51C-611EE493C8A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89B34B6-8CB9-4BF7-B36D-CBC945188E2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6A89C63-66A0-47CD-BB39-B5DC01708F7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8C470E5-4326-4E7C-A255-9B1ED249C59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9D49451-861F-47A9-9EEF-2C10F30C77B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BBC5370-8C70-4810-8944-8757D4E7524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166691A-F997-44AF-89FF-71361F16A4D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A0745C5-6F51-42F1-BBA1-81E3FB789E3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14B5935-1968-42DF-B2F6-C967E768FAB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8FC705F-E4D7-467C-B1BD-E1C3326E3107}"/>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10C7CF1-5BB0-49E4-A1D5-5F517754915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CC2F8DA-37D5-499E-9205-14D9D84418E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DC80865-52EF-44F1-85CF-D7E2AA42A05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4F3F41B-2CFA-4654-8BA3-60A4586B601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43DBC3C-2B0F-43F7-A0F2-2D9012AE4F1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0B70DCD-A31E-4011-AC07-3198F705E02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DD5F1E8-3192-45E7-AC1D-3A6DC47F0B3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0646B8D-B191-4584-BB44-43FD1BD0EEB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BF60851-C48B-4DA5-BFAA-39E34C5B07B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81BB716-C0B8-4179-AE29-0AA6789E9B5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18B7136-02E4-4AA2-AFA8-B6FA5497B42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8FC8715-3F2B-459B-B11C-5F02091F6ED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3248136-2522-416C-996D-1282BDB7DFE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75DFD31-1063-4915-8B3D-9E3BEB4AD23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5F9D113-7BB5-4732-A06D-CFFDB4B5C35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85EF135-E014-497D-8328-CF1F77E1E612}"/>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6BEEDF1-4FD3-4067-B379-A35CEE2083E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C80436B-9CD5-4FB8-BE79-5E75F0FB0C3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7130D26-9D51-4955-833C-081B9DFD60F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621A883-3E04-4CE0-98DE-F70D1351FF8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D4F1B72-2912-4C31-8618-87D0864CAE9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869008E-A691-4A9B-92C7-B356157E83F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0AAC074-EBA4-4DDB-88DA-F6BDF05D3CA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有形固定資産減価償却率は類似団体平均よりも低いが、</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を超えている状況で増加傾向にあるため、今後計画的な老朽化対策が必要となってくる。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そこで、</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月に策定した「個別施設計画」に沿って施設の老朽化対策等に取り組み、施設の適正管理に努める。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F4B899D-096E-4C70-8D08-5571651A4AC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AF52ACF-5D91-479B-AF4E-4289FC381C9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E0B26D7-078A-439D-9DBE-B44C2F663ABE}"/>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92B220F-75C2-4176-8489-04D8296ABCC3}"/>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BB5E913F-87B6-4E7E-B685-6D6161FC76C9}"/>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42CA73D-4F68-46BE-9854-2CADD8AF715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4223529-C023-4FD2-895B-BE39E8779A3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1ACA3D8-9063-4867-B6D3-CD92219CA74C}"/>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A008AF0-3291-4AD1-A548-1AED5D5DE8C1}"/>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5881F41-B72C-4FCB-AB33-0A7EF7B852BE}"/>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5607BCB-AFC9-4421-B263-3FFED719A200}"/>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D7176B4E-F86B-408F-A3BD-96E870278A40}"/>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8495B95-4035-443E-B673-64940B80B137}"/>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10D235E-857A-4786-9511-DFAAA79456D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85384B58-F25D-42BF-9967-28CFDA3BDF6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694FEA2-F7ED-46CA-945F-DA92D3B7E3D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803F38FB-54E9-4B28-9C6E-8CA8ABE4BFD5}"/>
            </a:ext>
          </a:extLst>
        </xdr:cNvPr>
        <xdr:cNvCxnSpPr/>
      </xdr:nvCxnSpPr>
      <xdr:spPr>
        <a:xfrm flipV="1">
          <a:off x="4306570" y="5250815"/>
          <a:ext cx="1270" cy="1177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81A760D7-D075-4E9A-AC10-913206CF1425}"/>
            </a:ext>
          </a:extLst>
        </xdr:cNvPr>
        <xdr:cNvSpPr txBox="1"/>
      </xdr:nvSpPr>
      <xdr:spPr>
        <a:xfrm>
          <a:off x="4359275"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AED7F63D-B2FD-431D-AD81-45C2DD6500D6}"/>
            </a:ext>
          </a:extLst>
        </xdr:cNvPr>
        <xdr:cNvCxnSpPr/>
      </xdr:nvCxnSpPr>
      <xdr:spPr>
        <a:xfrm>
          <a:off x="4216400" y="642874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DF8BAA10-FD6C-471E-9B09-FC33CB578F2B}"/>
            </a:ext>
          </a:extLst>
        </xdr:cNvPr>
        <xdr:cNvSpPr txBox="1"/>
      </xdr:nvSpPr>
      <xdr:spPr>
        <a:xfrm>
          <a:off x="4359275" y="503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8EC2C682-D7F4-4021-9029-8298F7C085EC}"/>
            </a:ext>
          </a:extLst>
        </xdr:cNvPr>
        <xdr:cNvCxnSpPr/>
      </xdr:nvCxnSpPr>
      <xdr:spPr>
        <a:xfrm>
          <a:off x="4216400" y="52508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AD108558-C515-4CA3-A6DF-E6D4FA138466}"/>
            </a:ext>
          </a:extLst>
        </xdr:cNvPr>
        <xdr:cNvSpPr txBox="1"/>
      </xdr:nvSpPr>
      <xdr:spPr>
        <a:xfrm>
          <a:off x="4359275" y="5953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E09A64A8-8464-40D9-A892-A7B79F67C1DF}"/>
            </a:ext>
          </a:extLst>
        </xdr:cNvPr>
        <xdr:cNvSpPr/>
      </xdr:nvSpPr>
      <xdr:spPr>
        <a:xfrm>
          <a:off x="4254500" y="59751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671CCBFB-37E6-4D2C-BD2B-F3CA90A7B3C8}"/>
            </a:ext>
          </a:extLst>
        </xdr:cNvPr>
        <xdr:cNvSpPr/>
      </xdr:nvSpPr>
      <xdr:spPr>
        <a:xfrm>
          <a:off x="3616325" y="59459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32A1980C-1758-459D-B290-8DBF9F979F3A}"/>
            </a:ext>
          </a:extLst>
        </xdr:cNvPr>
        <xdr:cNvSpPr/>
      </xdr:nvSpPr>
      <xdr:spPr>
        <a:xfrm>
          <a:off x="2930525" y="59071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2C66355D-7D6D-4962-BFF8-11C714E0E036}"/>
            </a:ext>
          </a:extLst>
        </xdr:cNvPr>
        <xdr:cNvSpPr/>
      </xdr:nvSpPr>
      <xdr:spPr>
        <a:xfrm>
          <a:off x="2244725" y="587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17C7437D-E6C4-4BFB-A5F9-66F7BC1CE364}"/>
            </a:ext>
          </a:extLst>
        </xdr:cNvPr>
        <xdr:cNvSpPr/>
      </xdr:nvSpPr>
      <xdr:spPr>
        <a:xfrm>
          <a:off x="1558925" y="58384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C9887EE-EFC1-4ED0-ADAA-3195BACED89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B9563ED-686D-4CCC-ADBA-5F036A77012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DAE6A42-4A4A-4305-B075-B5407EF0969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CA33620-2FC0-4C28-B81F-996F8F91EF9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8C04487-005E-4EDB-9D60-648B3B1AA02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57150</xdr:rowOff>
    </xdr:from>
    <xdr:to>
      <xdr:col>23</xdr:col>
      <xdr:colOff>136525</xdr:colOff>
      <xdr:row>31</xdr:row>
      <xdr:rowOff>158750</xdr:rowOff>
    </xdr:to>
    <xdr:sp macro="" textlink="">
      <xdr:nvSpPr>
        <xdr:cNvPr id="81" name="楕円 80">
          <a:extLst>
            <a:ext uri="{FF2B5EF4-FFF2-40B4-BE49-F238E27FC236}">
              <a16:creationId xmlns:a16="http://schemas.microsoft.com/office/drawing/2014/main" id="{2F63D484-7AF0-427F-A58E-B81FE216E678}"/>
            </a:ext>
          </a:extLst>
        </xdr:cNvPr>
        <xdr:cNvSpPr/>
      </xdr:nvSpPr>
      <xdr:spPr>
        <a:xfrm>
          <a:off x="4254500" y="58959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80027</xdr:rowOff>
    </xdr:from>
    <xdr:ext cx="405111" cy="259045"/>
    <xdr:sp macro="" textlink="">
      <xdr:nvSpPr>
        <xdr:cNvPr id="82" name="有形固定資産減価償却率該当値テキスト">
          <a:extLst>
            <a:ext uri="{FF2B5EF4-FFF2-40B4-BE49-F238E27FC236}">
              <a16:creationId xmlns:a16="http://schemas.microsoft.com/office/drawing/2014/main" id="{3EB15AC0-6B2C-4348-8091-7AEE94C2D0FD}"/>
            </a:ext>
          </a:extLst>
        </xdr:cNvPr>
        <xdr:cNvSpPr txBox="1"/>
      </xdr:nvSpPr>
      <xdr:spPr>
        <a:xfrm>
          <a:off x="4359275"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28363</xdr:rowOff>
    </xdr:from>
    <xdr:to>
      <xdr:col>19</xdr:col>
      <xdr:colOff>187325</xdr:colOff>
      <xdr:row>31</xdr:row>
      <xdr:rowOff>129963</xdr:rowOff>
    </xdr:to>
    <xdr:sp macro="" textlink="">
      <xdr:nvSpPr>
        <xdr:cNvPr id="83" name="楕円 82">
          <a:extLst>
            <a:ext uri="{FF2B5EF4-FFF2-40B4-BE49-F238E27FC236}">
              <a16:creationId xmlns:a16="http://schemas.microsoft.com/office/drawing/2014/main" id="{414D2274-3D2D-41EB-85D1-BDCE5524790C}"/>
            </a:ext>
          </a:extLst>
        </xdr:cNvPr>
        <xdr:cNvSpPr/>
      </xdr:nvSpPr>
      <xdr:spPr>
        <a:xfrm>
          <a:off x="3616325" y="58703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79163</xdr:rowOff>
    </xdr:from>
    <xdr:to>
      <xdr:col>23</xdr:col>
      <xdr:colOff>85725</xdr:colOff>
      <xdr:row>31</xdr:row>
      <xdr:rowOff>107950</xdr:rowOff>
    </xdr:to>
    <xdr:cxnSp macro="">
      <xdr:nvCxnSpPr>
        <xdr:cNvPr id="84" name="直線コネクタ 83">
          <a:extLst>
            <a:ext uri="{FF2B5EF4-FFF2-40B4-BE49-F238E27FC236}">
              <a16:creationId xmlns:a16="http://schemas.microsoft.com/office/drawing/2014/main" id="{CEA5C1A8-2136-45CB-B7A8-D09FC85FB7BF}"/>
            </a:ext>
          </a:extLst>
        </xdr:cNvPr>
        <xdr:cNvCxnSpPr/>
      </xdr:nvCxnSpPr>
      <xdr:spPr>
        <a:xfrm>
          <a:off x="3673475" y="5917988"/>
          <a:ext cx="628650" cy="2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156633</xdr:rowOff>
    </xdr:from>
    <xdr:to>
      <xdr:col>15</xdr:col>
      <xdr:colOff>187325</xdr:colOff>
      <xdr:row>31</xdr:row>
      <xdr:rowOff>86783</xdr:rowOff>
    </xdr:to>
    <xdr:sp macro="" textlink="">
      <xdr:nvSpPr>
        <xdr:cNvPr id="85" name="楕円 84">
          <a:extLst>
            <a:ext uri="{FF2B5EF4-FFF2-40B4-BE49-F238E27FC236}">
              <a16:creationId xmlns:a16="http://schemas.microsoft.com/office/drawing/2014/main" id="{79667CFC-C749-4A8C-9540-C82278E20EF4}"/>
            </a:ext>
          </a:extLst>
        </xdr:cNvPr>
        <xdr:cNvSpPr/>
      </xdr:nvSpPr>
      <xdr:spPr>
        <a:xfrm>
          <a:off x="2930525" y="583670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35983</xdr:rowOff>
    </xdr:from>
    <xdr:to>
      <xdr:col>19</xdr:col>
      <xdr:colOff>136525</xdr:colOff>
      <xdr:row>31</xdr:row>
      <xdr:rowOff>79163</xdr:rowOff>
    </xdr:to>
    <xdr:cxnSp macro="">
      <xdr:nvCxnSpPr>
        <xdr:cNvPr id="86" name="直線コネクタ 85">
          <a:extLst>
            <a:ext uri="{FF2B5EF4-FFF2-40B4-BE49-F238E27FC236}">
              <a16:creationId xmlns:a16="http://schemas.microsoft.com/office/drawing/2014/main" id="{0D0ADC55-0718-4F40-B1B1-88A0E22DAC14}"/>
            </a:ext>
          </a:extLst>
        </xdr:cNvPr>
        <xdr:cNvCxnSpPr/>
      </xdr:nvCxnSpPr>
      <xdr:spPr>
        <a:xfrm>
          <a:off x="2987675" y="5874808"/>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99060</xdr:rowOff>
    </xdr:from>
    <xdr:to>
      <xdr:col>11</xdr:col>
      <xdr:colOff>187325</xdr:colOff>
      <xdr:row>31</xdr:row>
      <xdr:rowOff>29210</xdr:rowOff>
    </xdr:to>
    <xdr:sp macro="" textlink="">
      <xdr:nvSpPr>
        <xdr:cNvPr id="87" name="楕円 86">
          <a:extLst>
            <a:ext uri="{FF2B5EF4-FFF2-40B4-BE49-F238E27FC236}">
              <a16:creationId xmlns:a16="http://schemas.microsoft.com/office/drawing/2014/main" id="{B417A006-A40D-4BAF-9A80-24512B88D535}"/>
            </a:ext>
          </a:extLst>
        </xdr:cNvPr>
        <xdr:cNvSpPr/>
      </xdr:nvSpPr>
      <xdr:spPr>
        <a:xfrm>
          <a:off x="2244725" y="577913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149860</xdr:rowOff>
    </xdr:from>
    <xdr:to>
      <xdr:col>15</xdr:col>
      <xdr:colOff>136525</xdr:colOff>
      <xdr:row>31</xdr:row>
      <xdr:rowOff>35983</xdr:rowOff>
    </xdr:to>
    <xdr:cxnSp macro="">
      <xdr:nvCxnSpPr>
        <xdr:cNvPr id="88" name="直線コネクタ 87">
          <a:extLst>
            <a:ext uri="{FF2B5EF4-FFF2-40B4-BE49-F238E27FC236}">
              <a16:creationId xmlns:a16="http://schemas.microsoft.com/office/drawing/2014/main" id="{7F0E16FA-9EB7-48B9-B16E-2F5555401AD5}"/>
            </a:ext>
          </a:extLst>
        </xdr:cNvPr>
        <xdr:cNvCxnSpPr/>
      </xdr:nvCxnSpPr>
      <xdr:spPr>
        <a:xfrm>
          <a:off x="2301875" y="5826760"/>
          <a:ext cx="685800" cy="4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89" name="楕円 88">
          <a:extLst>
            <a:ext uri="{FF2B5EF4-FFF2-40B4-BE49-F238E27FC236}">
              <a16:creationId xmlns:a16="http://schemas.microsoft.com/office/drawing/2014/main" id="{7FDC0641-F305-452F-9A9B-64BB704AEA13}"/>
            </a:ext>
          </a:extLst>
        </xdr:cNvPr>
        <xdr:cNvSpPr/>
      </xdr:nvSpPr>
      <xdr:spPr>
        <a:xfrm>
          <a:off x="1558925" y="57260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103082</xdr:rowOff>
    </xdr:from>
    <xdr:to>
      <xdr:col>11</xdr:col>
      <xdr:colOff>136525</xdr:colOff>
      <xdr:row>30</xdr:row>
      <xdr:rowOff>149860</xdr:rowOff>
    </xdr:to>
    <xdr:cxnSp macro="">
      <xdr:nvCxnSpPr>
        <xdr:cNvPr id="90" name="直線コネクタ 89">
          <a:extLst>
            <a:ext uri="{FF2B5EF4-FFF2-40B4-BE49-F238E27FC236}">
              <a16:creationId xmlns:a16="http://schemas.microsoft.com/office/drawing/2014/main" id="{3D15E088-1397-4070-B548-2084BE91E141}"/>
            </a:ext>
          </a:extLst>
        </xdr:cNvPr>
        <xdr:cNvCxnSpPr/>
      </xdr:nvCxnSpPr>
      <xdr:spPr>
        <a:xfrm>
          <a:off x="1616075" y="5783157"/>
          <a:ext cx="685800" cy="4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3A104140-0B88-47F1-A5EC-F74D6BE04D8C}"/>
            </a:ext>
          </a:extLst>
        </xdr:cNvPr>
        <xdr:cNvSpPr txBox="1"/>
      </xdr:nvSpPr>
      <xdr:spPr>
        <a:xfrm>
          <a:off x="3474094" y="60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790843CB-D5E2-4124-AA2C-13E8CCCB0F08}"/>
            </a:ext>
          </a:extLst>
        </xdr:cNvPr>
        <xdr:cNvSpPr txBox="1"/>
      </xdr:nvSpPr>
      <xdr:spPr>
        <a:xfrm>
          <a:off x="2797819" y="599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996460A0-BAC9-4EEB-B4C4-60E0AA000DE1}"/>
            </a:ext>
          </a:extLst>
        </xdr:cNvPr>
        <xdr:cNvSpPr txBox="1"/>
      </xdr:nvSpPr>
      <xdr:spPr>
        <a:xfrm>
          <a:off x="2112019" y="596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A16751B9-F3E3-4639-A6A9-7FE229403F10}"/>
            </a:ext>
          </a:extLst>
        </xdr:cNvPr>
        <xdr:cNvSpPr txBox="1"/>
      </xdr:nvSpPr>
      <xdr:spPr>
        <a:xfrm>
          <a:off x="1426219" y="593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146490</xdr:rowOff>
    </xdr:from>
    <xdr:ext cx="405111" cy="259045"/>
    <xdr:sp macro="" textlink="">
      <xdr:nvSpPr>
        <xdr:cNvPr id="95" name="n_1mainValue有形固定資産減価償却率">
          <a:extLst>
            <a:ext uri="{FF2B5EF4-FFF2-40B4-BE49-F238E27FC236}">
              <a16:creationId xmlns:a16="http://schemas.microsoft.com/office/drawing/2014/main" id="{683F79C0-E218-405F-B0B2-DFBDEB3FE883}"/>
            </a:ext>
          </a:extLst>
        </xdr:cNvPr>
        <xdr:cNvSpPr txBox="1"/>
      </xdr:nvSpPr>
      <xdr:spPr>
        <a:xfrm>
          <a:off x="3474094"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103310</xdr:rowOff>
    </xdr:from>
    <xdr:ext cx="405111" cy="259045"/>
    <xdr:sp macro="" textlink="">
      <xdr:nvSpPr>
        <xdr:cNvPr id="96" name="n_2mainValue有形固定資産減価償却率">
          <a:extLst>
            <a:ext uri="{FF2B5EF4-FFF2-40B4-BE49-F238E27FC236}">
              <a16:creationId xmlns:a16="http://schemas.microsoft.com/office/drawing/2014/main" id="{C211DA47-01B8-4F74-8EDD-743A856F9302}"/>
            </a:ext>
          </a:extLst>
        </xdr:cNvPr>
        <xdr:cNvSpPr txBox="1"/>
      </xdr:nvSpPr>
      <xdr:spPr>
        <a:xfrm>
          <a:off x="2797819" y="5621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7" name="n_3mainValue有形固定資産減価償却率">
          <a:extLst>
            <a:ext uri="{FF2B5EF4-FFF2-40B4-BE49-F238E27FC236}">
              <a16:creationId xmlns:a16="http://schemas.microsoft.com/office/drawing/2014/main" id="{7087BCD7-B37A-4CC8-8685-05B6063643BE}"/>
            </a:ext>
          </a:extLst>
        </xdr:cNvPr>
        <xdr:cNvSpPr txBox="1"/>
      </xdr:nvSpPr>
      <xdr:spPr>
        <a:xfrm>
          <a:off x="2112019"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170409</xdr:rowOff>
    </xdr:from>
    <xdr:ext cx="405111" cy="259045"/>
    <xdr:sp macro="" textlink="">
      <xdr:nvSpPr>
        <xdr:cNvPr id="98" name="n_4mainValue有形固定資産減価償却率">
          <a:extLst>
            <a:ext uri="{FF2B5EF4-FFF2-40B4-BE49-F238E27FC236}">
              <a16:creationId xmlns:a16="http://schemas.microsoft.com/office/drawing/2014/main" id="{27D4C4DF-A5F8-46E0-86FA-B59E99C10D15}"/>
            </a:ext>
          </a:extLst>
        </xdr:cNvPr>
        <xdr:cNvSpPr txBox="1"/>
      </xdr:nvSpPr>
      <xdr:spPr>
        <a:xfrm>
          <a:off x="1426219" y="551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3EE9552-FDE8-4722-B7C0-E21BF76025A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0B5D6C6-379B-4324-99D9-B1332238634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01EA1F6-D09D-427E-AFA8-F7F0ED98F1B8}"/>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77E2DBC-E128-46DB-9BF9-568AD84A8C6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8034BF4-82D6-4839-94F1-423BD96C723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9F68162-2D66-43C6-9C8A-2AFE75F9418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80BA209-A3F2-43FF-BBE4-530647EAF2C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399A12F-AD1B-4424-B74A-EE08D4C7295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0DC3D48-574A-4058-A627-65E3C0EB220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91DAAC6-815B-4940-AA22-CD1B4925125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29CABFA-C7BD-47E7-9116-3E7EF2C451F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509245D-C92E-4C02-B4E3-DEAF021E4E9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4C29FAD-7735-4BD9-ACFC-584B6BD893A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債務償還比率は、</a:t>
          </a:r>
          <a:r>
            <a:rPr kumimoji="1" lang="ja-JP" altLang="en-US" sz="1100" b="0" i="0" baseline="0">
              <a:solidFill>
                <a:sysClr val="windowText" lastClr="000000"/>
              </a:solidFill>
              <a:effectLst/>
              <a:latin typeface="+mn-lt"/>
              <a:ea typeface="+mn-ea"/>
              <a:cs typeface="+mn-cs"/>
            </a:rPr>
            <a:t>債務償還に充当可能な財源の</a:t>
          </a:r>
          <a:r>
            <a:rPr kumimoji="1" lang="ja-JP" altLang="ja-JP" sz="1100" b="0" i="0" baseline="0">
              <a:solidFill>
                <a:sysClr val="windowText" lastClr="000000"/>
              </a:solidFill>
              <a:effectLst/>
              <a:latin typeface="+mn-lt"/>
              <a:ea typeface="+mn-ea"/>
              <a:cs typeface="+mn-cs"/>
            </a:rPr>
            <a:t>減少</a:t>
          </a:r>
          <a:r>
            <a:rPr kumimoji="1" lang="ja-JP" altLang="ja-JP" sz="1100" b="0" i="0" baseline="0">
              <a:solidFill>
                <a:schemeClr val="dk1"/>
              </a:solidFill>
              <a:effectLst/>
              <a:latin typeface="+mn-lt"/>
              <a:ea typeface="+mn-ea"/>
              <a:cs typeface="+mn-cs"/>
            </a:rPr>
            <a:t>等により、前年度から</a:t>
          </a:r>
          <a:r>
            <a:rPr kumimoji="1" lang="en-US" altLang="ja-JP" sz="1100" b="0" i="0" baseline="0">
              <a:solidFill>
                <a:schemeClr val="dk1"/>
              </a:solidFill>
              <a:effectLst/>
              <a:latin typeface="+mn-lt"/>
              <a:ea typeface="+mn-ea"/>
              <a:cs typeface="+mn-cs"/>
            </a:rPr>
            <a:t>16.8</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悪化</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よりも</a:t>
          </a:r>
          <a:r>
            <a:rPr kumimoji="1" lang="en-US" altLang="ja-JP" sz="1100" b="0" i="0" baseline="0">
              <a:solidFill>
                <a:schemeClr val="dk1"/>
              </a:solidFill>
              <a:effectLst/>
              <a:latin typeface="+mn-lt"/>
              <a:ea typeface="+mn-ea"/>
              <a:cs typeface="+mn-cs"/>
            </a:rPr>
            <a:t>27.5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高くなっている。</a:t>
          </a:r>
          <a:r>
            <a:rPr kumimoji="1" lang="ja-JP" altLang="ja-JP" sz="1100" b="0" i="0" baseline="0">
              <a:solidFill>
                <a:schemeClr val="dk1"/>
              </a:solidFill>
              <a:effectLst/>
              <a:latin typeface="+mn-lt"/>
              <a:ea typeface="+mn-ea"/>
              <a:cs typeface="+mn-cs"/>
            </a:rPr>
            <a:t>今後、社会保障</a:t>
          </a:r>
          <a:r>
            <a:rPr kumimoji="1" lang="ja-JP" altLang="en-US" sz="1100" b="0" i="0" baseline="0">
              <a:solidFill>
                <a:schemeClr val="dk1"/>
              </a:solidFill>
              <a:effectLst/>
              <a:latin typeface="+mn-lt"/>
              <a:ea typeface="+mn-ea"/>
              <a:cs typeface="+mn-cs"/>
            </a:rPr>
            <a:t>関係</a:t>
          </a:r>
          <a:r>
            <a:rPr kumimoji="1" lang="ja-JP" altLang="ja-JP" sz="1100" b="0" i="0" baseline="0">
              <a:solidFill>
                <a:schemeClr val="dk1"/>
              </a:solidFill>
              <a:effectLst/>
              <a:latin typeface="+mn-lt"/>
              <a:ea typeface="+mn-ea"/>
              <a:cs typeface="+mn-cs"/>
            </a:rPr>
            <a:t>経費の増加や公共施設の</a:t>
          </a:r>
          <a:r>
            <a:rPr kumimoji="1" lang="ja-JP" altLang="en-US" sz="1100" b="0" i="0" baseline="0">
              <a:solidFill>
                <a:schemeClr val="dk1"/>
              </a:solidFill>
              <a:effectLst/>
              <a:latin typeface="+mn-lt"/>
              <a:ea typeface="+mn-ea"/>
              <a:cs typeface="+mn-cs"/>
            </a:rPr>
            <a:t>改修・</a:t>
          </a:r>
          <a:r>
            <a:rPr kumimoji="1" lang="ja-JP" altLang="ja-JP" sz="1100" b="0" i="0" baseline="0">
              <a:solidFill>
                <a:schemeClr val="dk1"/>
              </a:solidFill>
              <a:effectLst/>
              <a:latin typeface="+mn-lt"/>
              <a:ea typeface="+mn-ea"/>
              <a:cs typeface="+mn-cs"/>
            </a:rPr>
            <a:t>更新など、財政需要の増嵩が見込まれるため、本市の「健全な財政運営へのガイドライン」に基づき、</a:t>
          </a:r>
          <a:r>
            <a:rPr kumimoji="1" lang="ja-JP" altLang="en-US" sz="1100" b="0" i="0" baseline="0">
              <a:solidFill>
                <a:schemeClr val="dk1"/>
              </a:solidFill>
              <a:effectLst/>
              <a:latin typeface="+mn-lt"/>
              <a:ea typeface="+mn-ea"/>
              <a:cs typeface="+mn-cs"/>
            </a:rPr>
            <a:t>事業の効率化や</a:t>
          </a:r>
          <a:r>
            <a:rPr kumimoji="1" lang="ja-JP" altLang="ja-JP" sz="1100" b="0" i="0" baseline="0">
              <a:solidFill>
                <a:schemeClr val="dk1"/>
              </a:solidFill>
              <a:effectLst/>
              <a:latin typeface="+mn-lt"/>
              <a:ea typeface="+mn-ea"/>
              <a:cs typeface="+mn-cs"/>
            </a:rPr>
            <a:t>計画的</a:t>
          </a:r>
          <a:r>
            <a:rPr kumimoji="1" lang="ja-JP" altLang="en-US" sz="1100" b="0" i="0" baseline="0">
              <a:solidFill>
                <a:schemeClr val="dk1"/>
              </a:solidFill>
              <a:effectLst/>
              <a:latin typeface="+mn-lt"/>
              <a:ea typeface="+mn-ea"/>
              <a:cs typeface="+mn-cs"/>
            </a:rPr>
            <a:t>な市債の発行</a:t>
          </a:r>
          <a:r>
            <a:rPr kumimoji="1" lang="ja-JP" altLang="ja-JP" sz="1100" b="0" i="0" baseline="0">
              <a:solidFill>
                <a:schemeClr val="dk1"/>
              </a:solidFill>
              <a:effectLst/>
              <a:latin typeface="+mn-lt"/>
              <a:ea typeface="+mn-ea"/>
              <a:cs typeface="+mn-cs"/>
            </a:rPr>
            <a:t>を行うなど持続可能な財政運営に努める。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6D26789-ACBF-4896-AB4B-2B5D4EAD1E7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6CFA060-FFFA-42AA-BCCE-814D7018355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FBAF362-A1C9-4453-89C5-112CD31DB80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8DB71D7-04C2-4E2D-88FB-F0E3C05B7C6A}"/>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372BEFE-73D0-4C89-AD26-86A6DDC43EE7}"/>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AB23E49-9C9F-46EE-8368-84B3287D12EA}"/>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A8A7769-8ACA-4A4C-9C4E-B20D47F21F3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4EFEA3A-D30C-4892-8513-3914C3BC988C}"/>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37CE291-FB10-41A0-ADC9-6E020155000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A32E32D-87AB-40C1-BCE1-D58C590E6A96}"/>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74A04E9-ECA2-4D12-92BF-AC848EFABC63}"/>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C9CF997-EDCB-43F7-9382-B2434B175E4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0FB0096-F947-4D01-957A-19909AD54D6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55081E3-FBD2-4BC2-BD45-349C7FD264E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3272F6D-E66A-46DB-BE2F-63A7C2AAF2A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B06F57C8-F7BF-443E-945D-24C15231B39F}"/>
            </a:ext>
          </a:extLst>
        </xdr:cNvPr>
        <xdr:cNvCxnSpPr/>
      </xdr:nvCxnSpPr>
      <xdr:spPr>
        <a:xfrm flipV="1">
          <a:off x="13326745" y="5115983"/>
          <a:ext cx="1269" cy="138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61929816-FF52-444F-83CA-831ED8CFCABB}"/>
            </a:ext>
          </a:extLst>
        </xdr:cNvPr>
        <xdr:cNvSpPr txBox="1"/>
      </xdr:nvSpPr>
      <xdr:spPr>
        <a:xfrm>
          <a:off x="13379450" y="65029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268BE4D0-4A34-423E-A13E-EA222AF185DB}"/>
            </a:ext>
          </a:extLst>
        </xdr:cNvPr>
        <xdr:cNvCxnSpPr/>
      </xdr:nvCxnSpPr>
      <xdr:spPr>
        <a:xfrm>
          <a:off x="13255625" y="6495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C9BC7631-391E-46D6-B7F9-0D8195B30427}"/>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7400FC3-5563-4EC6-9EE2-C9743E780857}"/>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B40435C0-9CD8-4B55-BD8D-5D3C348F1382}"/>
            </a:ext>
          </a:extLst>
        </xdr:cNvPr>
        <xdr:cNvSpPr txBox="1"/>
      </xdr:nvSpPr>
      <xdr:spPr>
        <a:xfrm>
          <a:off x="13379450" y="5560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A995C9E8-554C-4441-99F3-B0C096A84716}"/>
            </a:ext>
          </a:extLst>
        </xdr:cNvPr>
        <xdr:cNvSpPr/>
      </xdr:nvSpPr>
      <xdr:spPr>
        <a:xfrm>
          <a:off x="13293725" y="5696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87E9FB9E-C1EF-4599-BDB4-DE78DD9B06AF}"/>
            </a:ext>
          </a:extLst>
        </xdr:cNvPr>
        <xdr:cNvSpPr/>
      </xdr:nvSpPr>
      <xdr:spPr>
        <a:xfrm>
          <a:off x="12646025" y="5712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29762C5C-5F9D-41FC-99B2-358E8F40CFF6}"/>
            </a:ext>
          </a:extLst>
        </xdr:cNvPr>
        <xdr:cNvSpPr/>
      </xdr:nvSpPr>
      <xdr:spPr>
        <a:xfrm>
          <a:off x="11960225" y="57023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A90920C5-DCF4-4B54-B6AA-958F3FE07747}"/>
            </a:ext>
          </a:extLst>
        </xdr:cNvPr>
        <xdr:cNvSpPr/>
      </xdr:nvSpPr>
      <xdr:spPr>
        <a:xfrm>
          <a:off x="11274425" y="56370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AD8C07A9-AF4C-4EE5-9064-EEDA1ED029C8}"/>
            </a:ext>
          </a:extLst>
        </xdr:cNvPr>
        <xdr:cNvSpPr/>
      </xdr:nvSpPr>
      <xdr:spPr>
        <a:xfrm>
          <a:off x="10588625" y="58126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AD5CFAA-39BF-406D-B1A1-281525F32C9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AA50765-D84A-4888-AFFE-F05CB80EC9A9}"/>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C9FC7CA-3806-4BCA-A320-E7B66B39A9F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A75DC29-9850-45C0-914F-5DD86F8D6DF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D13DC91-81B3-445B-996B-09CDC4DE849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52162</xdr:rowOff>
    </xdr:from>
    <xdr:to>
      <xdr:col>76</xdr:col>
      <xdr:colOff>73025</xdr:colOff>
      <xdr:row>30</xdr:row>
      <xdr:rowOff>153762</xdr:rowOff>
    </xdr:to>
    <xdr:sp macro="" textlink="">
      <xdr:nvSpPr>
        <xdr:cNvPr id="143" name="楕円 142">
          <a:extLst>
            <a:ext uri="{FF2B5EF4-FFF2-40B4-BE49-F238E27FC236}">
              <a16:creationId xmlns:a16="http://schemas.microsoft.com/office/drawing/2014/main" id="{040CBB16-4346-470B-8878-0FDACC00A139}"/>
            </a:ext>
          </a:extLst>
        </xdr:cNvPr>
        <xdr:cNvSpPr/>
      </xdr:nvSpPr>
      <xdr:spPr>
        <a:xfrm>
          <a:off x="13293725" y="57258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30589</xdr:rowOff>
    </xdr:from>
    <xdr:ext cx="469744" cy="259045"/>
    <xdr:sp macro="" textlink="">
      <xdr:nvSpPr>
        <xdr:cNvPr id="144" name="債務償還比率該当値テキスト">
          <a:extLst>
            <a:ext uri="{FF2B5EF4-FFF2-40B4-BE49-F238E27FC236}">
              <a16:creationId xmlns:a16="http://schemas.microsoft.com/office/drawing/2014/main" id="{BFB4842B-32A1-4C53-8882-A745373BC0CB}"/>
            </a:ext>
          </a:extLst>
        </xdr:cNvPr>
        <xdr:cNvSpPr txBox="1"/>
      </xdr:nvSpPr>
      <xdr:spPr>
        <a:xfrm>
          <a:off x="13379450" y="570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32011</xdr:rowOff>
    </xdr:from>
    <xdr:to>
      <xdr:col>72</xdr:col>
      <xdr:colOff>123825</xdr:colOff>
      <xdr:row>30</xdr:row>
      <xdr:rowOff>133611</xdr:rowOff>
    </xdr:to>
    <xdr:sp macro="" textlink="">
      <xdr:nvSpPr>
        <xdr:cNvPr id="145" name="楕円 144">
          <a:extLst>
            <a:ext uri="{FF2B5EF4-FFF2-40B4-BE49-F238E27FC236}">
              <a16:creationId xmlns:a16="http://schemas.microsoft.com/office/drawing/2014/main" id="{7F772E8A-9937-4B02-987A-33E65ADAFB30}"/>
            </a:ext>
          </a:extLst>
        </xdr:cNvPr>
        <xdr:cNvSpPr/>
      </xdr:nvSpPr>
      <xdr:spPr>
        <a:xfrm>
          <a:off x="12646025" y="5705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82811</xdr:rowOff>
    </xdr:from>
    <xdr:to>
      <xdr:col>76</xdr:col>
      <xdr:colOff>22225</xdr:colOff>
      <xdr:row>30</xdr:row>
      <xdr:rowOff>102962</xdr:rowOff>
    </xdr:to>
    <xdr:cxnSp macro="">
      <xdr:nvCxnSpPr>
        <xdr:cNvPr id="146" name="直線コネクタ 145">
          <a:extLst>
            <a:ext uri="{FF2B5EF4-FFF2-40B4-BE49-F238E27FC236}">
              <a16:creationId xmlns:a16="http://schemas.microsoft.com/office/drawing/2014/main" id="{9E48666A-BD3A-4830-AB90-9788CB41DC42}"/>
            </a:ext>
          </a:extLst>
        </xdr:cNvPr>
        <xdr:cNvCxnSpPr/>
      </xdr:nvCxnSpPr>
      <xdr:spPr>
        <a:xfrm>
          <a:off x="12693650" y="5762886"/>
          <a:ext cx="638175"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76151</xdr:rowOff>
    </xdr:from>
    <xdr:to>
      <xdr:col>68</xdr:col>
      <xdr:colOff>123825</xdr:colOff>
      <xdr:row>31</xdr:row>
      <xdr:rowOff>6301</xdr:rowOff>
    </xdr:to>
    <xdr:sp macro="" textlink="">
      <xdr:nvSpPr>
        <xdr:cNvPr id="147" name="楕円 146">
          <a:extLst>
            <a:ext uri="{FF2B5EF4-FFF2-40B4-BE49-F238E27FC236}">
              <a16:creationId xmlns:a16="http://schemas.microsoft.com/office/drawing/2014/main" id="{34CF573D-DE65-44BF-8420-AF6B5A563996}"/>
            </a:ext>
          </a:extLst>
        </xdr:cNvPr>
        <xdr:cNvSpPr/>
      </xdr:nvSpPr>
      <xdr:spPr>
        <a:xfrm>
          <a:off x="11960225" y="57530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82811</xdr:rowOff>
    </xdr:from>
    <xdr:to>
      <xdr:col>72</xdr:col>
      <xdr:colOff>73025</xdr:colOff>
      <xdr:row>30</xdr:row>
      <xdr:rowOff>126951</xdr:rowOff>
    </xdr:to>
    <xdr:cxnSp macro="">
      <xdr:nvCxnSpPr>
        <xdr:cNvPr id="148" name="直線コネクタ 147">
          <a:extLst>
            <a:ext uri="{FF2B5EF4-FFF2-40B4-BE49-F238E27FC236}">
              <a16:creationId xmlns:a16="http://schemas.microsoft.com/office/drawing/2014/main" id="{E67AC42A-0216-4D73-B597-B3B6DD546DBA}"/>
            </a:ext>
          </a:extLst>
        </xdr:cNvPr>
        <xdr:cNvCxnSpPr/>
      </xdr:nvCxnSpPr>
      <xdr:spPr>
        <a:xfrm flipV="1">
          <a:off x="12007850" y="5762886"/>
          <a:ext cx="685800" cy="3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152245</xdr:rowOff>
    </xdr:from>
    <xdr:to>
      <xdr:col>64</xdr:col>
      <xdr:colOff>123825</xdr:colOff>
      <xdr:row>30</xdr:row>
      <xdr:rowOff>82395</xdr:rowOff>
    </xdr:to>
    <xdr:sp macro="" textlink="">
      <xdr:nvSpPr>
        <xdr:cNvPr id="149" name="楕円 148">
          <a:extLst>
            <a:ext uri="{FF2B5EF4-FFF2-40B4-BE49-F238E27FC236}">
              <a16:creationId xmlns:a16="http://schemas.microsoft.com/office/drawing/2014/main" id="{809CEA25-3601-4A81-A90C-22E58F1F5794}"/>
            </a:ext>
          </a:extLst>
        </xdr:cNvPr>
        <xdr:cNvSpPr/>
      </xdr:nvSpPr>
      <xdr:spPr>
        <a:xfrm>
          <a:off x="11274425" y="5667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31595</xdr:rowOff>
    </xdr:from>
    <xdr:to>
      <xdr:col>68</xdr:col>
      <xdr:colOff>73025</xdr:colOff>
      <xdr:row>30</xdr:row>
      <xdr:rowOff>126951</xdr:rowOff>
    </xdr:to>
    <xdr:cxnSp macro="">
      <xdr:nvCxnSpPr>
        <xdr:cNvPr id="150" name="直線コネクタ 149">
          <a:extLst>
            <a:ext uri="{FF2B5EF4-FFF2-40B4-BE49-F238E27FC236}">
              <a16:creationId xmlns:a16="http://schemas.microsoft.com/office/drawing/2014/main" id="{6C933786-13A3-430D-8B4C-EFE6F18CAB54}"/>
            </a:ext>
          </a:extLst>
        </xdr:cNvPr>
        <xdr:cNvCxnSpPr/>
      </xdr:nvCxnSpPr>
      <xdr:spPr>
        <a:xfrm>
          <a:off x="11322050" y="5705320"/>
          <a:ext cx="685800" cy="9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31482</xdr:rowOff>
    </xdr:from>
    <xdr:to>
      <xdr:col>60</xdr:col>
      <xdr:colOff>123825</xdr:colOff>
      <xdr:row>31</xdr:row>
      <xdr:rowOff>133082</xdr:rowOff>
    </xdr:to>
    <xdr:sp macro="" textlink="">
      <xdr:nvSpPr>
        <xdr:cNvPr id="151" name="楕円 150">
          <a:extLst>
            <a:ext uri="{FF2B5EF4-FFF2-40B4-BE49-F238E27FC236}">
              <a16:creationId xmlns:a16="http://schemas.microsoft.com/office/drawing/2014/main" id="{0D0D1878-13A3-4D1A-A285-6A18EC5B7DAD}"/>
            </a:ext>
          </a:extLst>
        </xdr:cNvPr>
        <xdr:cNvSpPr/>
      </xdr:nvSpPr>
      <xdr:spPr>
        <a:xfrm>
          <a:off x="10588625" y="58671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31595</xdr:rowOff>
    </xdr:from>
    <xdr:to>
      <xdr:col>64</xdr:col>
      <xdr:colOff>73025</xdr:colOff>
      <xdr:row>31</xdr:row>
      <xdr:rowOff>82282</xdr:rowOff>
    </xdr:to>
    <xdr:cxnSp macro="">
      <xdr:nvCxnSpPr>
        <xdr:cNvPr id="152" name="直線コネクタ 151">
          <a:extLst>
            <a:ext uri="{FF2B5EF4-FFF2-40B4-BE49-F238E27FC236}">
              <a16:creationId xmlns:a16="http://schemas.microsoft.com/office/drawing/2014/main" id="{F1A0B8D1-89F6-4A98-A945-8C5A0BB107D0}"/>
            </a:ext>
          </a:extLst>
        </xdr:cNvPr>
        <xdr:cNvCxnSpPr/>
      </xdr:nvCxnSpPr>
      <xdr:spPr>
        <a:xfrm flipV="1">
          <a:off x="10636250" y="5705320"/>
          <a:ext cx="685800" cy="2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D0EF291A-6C2E-42F0-94A0-991E18C2827E}"/>
            </a:ext>
          </a:extLst>
        </xdr:cNvPr>
        <xdr:cNvSpPr txBox="1"/>
      </xdr:nvSpPr>
      <xdr:spPr>
        <a:xfrm>
          <a:off x="12465127" y="580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2441E167-B3F8-412C-BE84-34BBCCAD4F93}"/>
            </a:ext>
          </a:extLst>
        </xdr:cNvPr>
        <xdr:cNvSpPr txBox="1"/>
      </xdr:nvSpPr>
      <xdr:spPr>
        <a:xfrm>
          <a:off x="11788852" y="549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6CFA2660-A4F1-49DC-A1DB-C960BB2B5DAE}"/>
            </a:ext>
          </a:extLst>
        </xdr:cNvPr>
        <xdr:cNvSpPr txBox="1"/>
      </xdr:nvSpPr>
      <xdr:spPr>
        <a:xfrm>
          <a:off x="11103052" y="542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796D9880-C68B-4BDD-9B4F-0EA17A62E6C6}"/>
            </a:ext>
          </a:extLst>
        </xdr:cNvPr>
        <xdr:cNvSpPr txBox="1"/>
      </xdr:nvSpPr>
      <xdr:spPr>
        <a:xfrm>
          <a:off x="10417252" y="560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150138</xdr:rowOff>
    </xdr:from>
    <xdr:ext cx="469744" cy="259045"/>
    <xdr:sp macro="" textlink="">
      <xdr:nvSpPr>
        <xdr:cNvPr id="157" name="n_1mainValue債務償還比率">
          <a:extLst>
            <a:ext uri="{FF2B5EF4-FFF2-40B4-BE49-F238E27FC236}">
              <a16:creationId xmlns:a16="http://schemas.microsoft.com/office/drawing/2014/main" id="{8CA4BD32-5A65-45C2-92CC-9515807DC6B1}"/>
            </a:ext>
          </a:extLst>
        </xdr:cNvPr>
        <xdr:cNvSpPr txBox="1"/>
      </xdr:nvSpPr>
      <xdr:spPr>
        <a:xfrm>
          <a:off x="12465127" y="550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168878</xdr:rowOff>
    </xdr:from>
    <xdr:ext cx="469744" cy="259045"/>
    <xdr:sp macro="" textlink="">
      <xdr:nvSpPr>
        <xdr:cNvPr id="158" name="n_2mainValue債務償還比率">
          <a:extLst>
            <a:ext uri="{FF2B5EF4-FFF2-40B4-BE49-F238E27FC236}">
              <a16:creationId xmlns:a16="http://schemas.microsoft.com/office/drawing/2014/main" id="{6563018F-6789-4BFD-9262-CB3D6EB2433E}"/>
            </a:ext>
          </a:extLst>
        </xdr:cNvPr>
        <xdr:cNvSpPr txBox="1"/>
      </xdr:nvSpPr>
      <xdr:spPr>
        <a:xfrm>
          <a:off x="11788852" y="583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73522</xdr:rowOff>
    </xdr:from>
    <xdr:ext cx="469744" cy="259045"/>
    <xdr:sp macro="" textlink="">
      <xdr:nvSpPr>
        <xdr:cNvPr id="159" name="n_3mainValue債務償還比率">
          <a:extLst>
            <a:ext uri="{FF2B5EF4-FFF2-40B4-BE49-F238E27FC236}">
              <a16:creationId xmlns:a16="http://schemas.microsoft.com/office/drawing/2014/main" id="{495ADAD1-6705-4CD0-A96F-EBE3D944D4D6}"/>
            </a:ext>
          </a:extLst>
        </xdr:cNvPr>
        <xdr:cNvSpPr txBox="1"/>
      </xdr:nvSpPr>
      <xdr:spPr>
        <a:xfrm>
          <a:off x="11103052" y="575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124209</xdr:rowOff>
    </xdr:from>
    <xdr:ext cx="469744" cy="259045"/>
    <xdr:sp macro="" textlink="">
      <xdr:nvSpPr>
        <xdr:cNvPr id="160" name="n_4mainValue債務償還比率">
          <a:extLst>
            <a:ext uri="{FF2B5EF4-FFF2-40B4-BE49-F238E27FC236}">
              <a16:creationId xmlns:a16="http://schemas.microsoft.com/office/drawing/2014/main" id="{BF6247CB-2E52-49CA-877A-2F378AAE8B73}"/>
            </a:ext>
          </a:extLst>
        </xdr:cNvPr>
        <xdr:cNvSpPr txBox="1"/>
      </xdr:nvSpPr>
      <xdr:spPr>
        <a:xfrm>
          <a:off x="10417252" y="595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3D09AD3-1BF1-4467-BFB2-96C61701D82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B4C157F-BDD7-4AEE-B80F-F2552878082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C2E1C37-0049-4227-89E9-E70FB870895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2664F82-FC3D-456D-AB5F-BE1C92C2E22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CF5D2E4-C5D6-43D2-A251-093E895C395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149F9D9-73BC-44F1-A143-4C339DB870A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5A072D-41E3-4E0B-BC0E-22C82F29C45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1AA9D5-74BE-4379-B244-808A427D5EB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4311CC-C588-4BC0-A92F-1951D405D6A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860EBB-56DE-4D48-AD0A-6BA855CA3B0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0A4E68-4E15-4FDD-A6BB-15A28940E60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31E7B7-B0C5-4306-A571-15A30DAF8D4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76377D-537D-4DC9-843D-E0BC702E82B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15184E-E7A5-4A66-B069-B4069FEF13D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ACF22B-BDD3-45D3-8787-04D8E7CCF3F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7E1A6F-F86F-4A3C-A0B7-CD9B25E00CD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F55A12-91C2-42E2-AE14-91A15A78975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5E759D-4A01-475E-B214-0FA9E06068D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B187FB-E602-46EC-9E47-A7C3AF27763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159E6C-5E3E-479B-A4CD-793CB1939EE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47A0E0-2E4D-4A8C-AA62-59BE8EB8902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7119FD6-3E3C-48D7-9A66-36F7F19DFF8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6C788E-0EC5-4F4E-AF1A-4FE5EEBDC9F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8EFC28-B3F0-449A-B337-4FD311F9CDF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1550BC-80DA-460D-AA4B-B0B45343948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74FA05-81B2-435F-BAB7-8CD7D91C47F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1B99B2-E2BD-456F-A209-0B99F75F78F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23E6A5-B63C-4039-9358-00FEF1569B9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5CE5F1-3110-4179-A6A0-C1923F1AF45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74DA8A-93A5-45F3-A8A2-064BEC6B79E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6F90F7-BA20-46B3-A6C5-2544D3E514D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115646-276B-4160-A21E-1BF3A4526DA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436FC6-FDA4-42C5-884A-B5AA3D18D52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AE26F4D-D643-4C31-8C44-2858E977FAC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CA2E13-7527-4BCB-86C0-6D8C9F8DDA0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1804F2-3A72-4A5A-83E4-BCA64720355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253C7F-1E5C-4B4B-8DF8-834BBC3B71A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56AAF9-65DB-45DD-B4F1-1E9C531366B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FC00B4-FD2A-4C15-8D3F-67FA0E356E4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C20C52-3E38-4EEC-A64D-FBCDC95D73F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1A6023-0C48-4CE5-A310-E85DD1D10BB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53E114-4668-45E4-9A04-5F77CFEA81F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DC1891-5AA1-4784-89C8-46A4F5F535A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AF2A60-3304-4FD0-93F3-15995DB0238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134079-53B6-4A6D-AC58-8792CD89FF9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9CEB2FF-6AF5-4419-BC5A-BD6CE09FAE3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5F73DD-29CC-43C7-BDDF-307F32E2C0B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A8C83B-E210-4EF4-82C2-F748BDDE839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D3E7F19-E621-42FD-B258-B2FFDE3C7EE4}"/>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C5236C3-EADD-4591-9D36-79BD92C457F6}"/>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F53EDDC-6AF4-4A90-9C95-B6A9BBA52251}"/>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08D9129-BC4A-4958-8ADA-A1123494846A}"/>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AFFFFE9-7F1D-43E4-BE9C-6ED80C4B81A4}"/>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66492F7-B23C-4B82-A4AC-1A6EBD61D7FF}"/>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720D78-EE00-4A22-AE0A-A5F204B82ADF}"/>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D5488D-AA6E-4FB3-9338-C83F3DAD6672}"/>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5749ADA-3CA4-494A-A60B-98FC4A07EF5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54F4E9B-2AD8-4938-B581-3A38CF645FD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2DAEA3F-8935-4D36-A24E-A1051198071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47FFACE0-81BF-451A-B9DB-FEE5EACB8099}"/>
            </a:ext>
          </a:extLst>
        </xdr:cNvPr>
        <xdr:cNvCxnSpPr/>
      </xdr:nvCxnSpPr>
      <xdr:spPr>
        <a:xfrm flipV="1">
          <a:off x="4180840" y="5496941"/>
          <a:ext cx="0" cy="123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E887D35B-3633-4CB6-8B84-7E0C3CE0A31F}"/>
            </a:ext>
          </a:extLst>
        </xdr:cNvPr>
        <xdr:cNvSpPr txBox="1"/>
      </xdr:nvSpPr>
      <xdr:spPr>
        <a:xfrm>
          <a:off x="4219575" y="6732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CD7C3E07-3787-48AE-AF0C-3640D4487063}"/>
            </a:ext>
          </a:extLst>
        </xdr:cNvPr>
        <xdr:cNvCxnSpPr/>
      </xdr:nvCxnSpPr>
      <xdr:spPr>
        <a:xfrm>
          <a:off x="41052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DD9D4D8E-1CAA-49DE-BCA2-1BEF5C9C822C}"/>
            </a:ext>
          </a:extLst>
        </xdr:cNvPr>
        <xdr:cNvSpPr txBox="1"/>
      </xdr:nvSpPr>
      <xdr:spPr>
        <a:xfrm>
          <a:off x="4219575" y="528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1640848B-3234-41AD-9B70-78FFC7907F03}"/>
            </a:ext>
          </a:extLst>
        </xdr:cNvPr>
        <xdr:cNvCxnSpPr/>
      </xdr:nvCxnSpPr>
      <xdr:spPr>
        <a:xfrm>
          <a:off x="4105275" y="54969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8D2EFD5C-D03B-429D-9BB3-B77FCBBAE5D9}"/>
            </a:ext>
          </a:extLst>
        </xdr:cNvPr>
        <xdr:cNvSpPr txBox="1"/>
      </xdr:nvSpPr>
      <xdr:spPr>
        <a:xfrm>
          <a:off x="4219575" y="5951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2C4B5F64-4EAE-4F43-BF96-A95855A91CBD}"/>
            </a:ext>
          </a:extLst>
        </xdr:cNvPr>
        <xdr:cNvSpPr/>
      </xdr:nvSpPr>
      <xdr:spPr>
        <a:xfrm>
          <a:off x="4124325" y="60869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E569C47D-2236-4911-A66F-F41985106E1B}"/>
            </a:ext>
          </a:extLst>
        </xdr:cNvPr>
        <xdr:cNvSpPr/>
      </xdr:nvSpPr>
      <xdr:spPr>
        <a:xfrm>
          <a:off x="3381375" y="60498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9D05CC02-FC3E-48DF-84E4-1A4B63C04928}"/>
            </a:ext>
          </a:extLst>
        </xdr:cNvPr>
        <xdr:cNvSpPr/>
      </xdr:nvSpPr>
      <xdr:spPr>
        <a:xfrm>
          <a:off x="2571750"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3D54192-4B56-4F76-B0B8-89BAE152389F}"/>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7CFD5D48-3B2F-412E-83A2-6B3130864FB1}"/>
            </a:ext>
          </a:extLst>
        </xdr:cNvPr>
        <xdr:cNvSpPr/>
      </xdr:nvSpPr>
      <xdr:spPr>
        <a:xfrm>
          <a:off x="981075" y="5971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C8E3338-0E62-44F0-BDB3-A581D1C94D7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D0479B8-AD24-47E5-957D-F6AF3031802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722643C-BA40-4ED5-92F8-E2CA280F81F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5553AD-40BD-4615-A892-BDC13E79A5D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BBF55D-A90D-463A-895E-E487A49590B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xdr:rowOff>
    </xdr:from>
    <xdr:to>
      <xdr:col>24</xdr:col>
      <xdr:colOff>114300</xdr:colOff>
      <xdr:row>38</xdr:row>
      <xdr:rowOff>110998</xdr:rowOff>
    </xdr:to>
    <xdr:sp macro="" textlink="">
      <xdr:nvSpPr>
        <xdr:cNvPr id="71" name="楕円 70">
          <a:extLst>
            <a:ext uri="{FF2B5EF4-FFF2-40B4-BE49-F238E27FC236}">
              <a16:creationId xmlns:a16="http://schemas.microsoft.com/office/drawing/2014/main" id="{20F14589-0B32-4DBA-B36E-B92A215E6FAB}"/>
            </a:ext>
          </a:extLst>
        </xdr:cNvPr>
        <xdr:cNvSpPr/>
      </xdr:nvSpPr>
      <xdr:spPr>
        <a:xfrm>
          <a:off x="4124325" y="61752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159275</xdr:rowOff>
    </xdr:from>
    <xdr:ext cx="405111" cy="259045"/>
    <xdr:sp macro="" textlink="">
      <xdr:nvSpPr>
        <xdr:cNvPr id="72" name="【道路】&#10;有形固定資産減価償却率該当値テキスト">
          <a:extLst>
            <a:ext uri="{FF2B5EF4-FFF2-40B4-BE49-F238E27FC236}">
              <a16:creationId xmlns:a16="http://schemas.microsoft.com/office/drawing/2014/main" id="{7D7F4CDD-09FD-40F2-A34D-A589CE88E8A3}"/>
            </a:ext>
          </a:extLst>
        </xdr:cNvPr>
        <xdr:cNvSpPr txBox="1"/>
      </xdr:nvSpPr>
      <xdr:spPr>
        <a:xfrm>
          <a:off x="4219575" y="616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167132</xdr:rowOff>
    </xdr:from>
    <xdr:to>
      <xdr:col>20</xdr:col>
      <xdr:colOff>38100</xdr:colOff>
      <xdr:row>38</xdr:row>
      <xdr:rowOff>97282</xdr:rowOff>
    </xdr:to>
    <xdr:sp macro="" textlink="">
      <xdr:nvSpPr>
        <xdr:cNvPr id="73" name="楕円 72">
          <a:extLst>
            <a:ext uri="{FF2B5EF4-FFF2-40B4-BE49-F238E27FC236}">
              <a16:creationId xmlns:a16="http://schemas.microsoft.com/office/drawing/2014/main" id="{FE6EB37A-417D-438E-A9AA-79FEB0A30DFD}"/>
            </a:ext>
          </a:extLst>
        </xdr:cNvPr>
        <xdr:cNvSpPr/>
      </xdr:nvSpPr>
      <xdr:spPr>
        <a:xfrm>
          <a:off x="3381375" y="61647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46482</xdr:rowOff>
    </xdr:from>
    <xdr:to>
      <xdr:col>24</xdr:col>
      <xdr:colOff>63500</xdr:colOff>
      <xdr:row>38</xdr:row>
      <xdr:rowOff>60198</xdr:rowOff>
    </xdr:to>
    <xdr:cxnSp macro="">
      <xdr:nvCxnSpPr>
        <xdr:cNvPr id="74" name="直線コネクタ 73">
          <a:extLst>
            <a:ext uri="{FF2B5EF4-FFF2-40B4-BE49-F238E27FC236}">
              <a16:creationId xmlns:a16="http://schemas.microsoft.com/office/drawing/2014/main" id="{D71B2A6F-284F-4A2E-A2D5-644CE040C56C}"/>
            </a:ext>
          </a:extLst>
        </xdr:cNvPr>
        <xdr:cNvCxnSpPr/>
      </xdr:nvCxnSpPr>
      <xdr:spPr>
        <a:xfrm>
          <a:off x="3429000" y="6212332"/>
          <a:ext cx="75247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157988</xdr:rowOff>
    </xdr:from>
    <xdr:to>
      <xdr:col>15</xdr:col>
      <xdr:colOff>101600</xdr:colOff>
      <xdr:row>38</xdr:row>
      <xdr:rowOff>88138</xdr:rowOff>
    </xdr:to>
    <xdr:sp macro="" textlink="">
      <xdr:nvSpPr>
        <xdr:cNvPr id="75" name="楕円 74">
          <a:extLst>
            <a:ext uri="{FF2B5EF4-FFF2-40B4-BE49-F238E27FC236}">
              <a16:creationId xmlns:a16="http://schemas.microsoft.com/office/drawing/2014/main" id="{76BE4D2D-E57D-4A49-BCDE-8E9A7B9D3F7F}"/>
            </a:ext>
          </a:extLst>
        </xdr:cNvPr>
        <xdr:cNvSpPr/>
      </xdr:nvSpPr>
      <xdr:spPr>
        <a:xfrm>
          <a:off x="2571750" y="61619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37338</xdr:rowOff>
    </xdr:from>
    <xdr:to>
      <xdr:col>19</xdr:col>
      <xdr:colOff>177800</xdr:colOff>
      <xdr:row>38</xdr:row>
      <xdr:rowOff>46482</xdr:rowOff>
    </xdr:to>
    <xdr:cxnSp macro="">
      <xdr:nvCxnSpPr>
        <xdr:cNvPr id="76" name="直線コネクタ 75">
          <a:extLst>
            <a:ext uri="{FF2B5EF4-FFF2-40B4-BE49-F238E27FC236}">
              <a16:creationId xmlns:a16="http://schemas.microsoft.com/office/drawing/2014/main" id="{DF2E2A8C-EBFB-4344-8D61-767CD8C126AC}"/>
            </a:ext>
          </a:extLst>
        </xdr:cNvPr>
        <xdr:cNvCxnSpPr/>
      </xdr:nvCxnSpPr>
      <xdr:spPr>
        <a:xfrm>
          <a:off x="2619375" y="6200013"/>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141986</xdr:rowOff>
    </xdr:from>
    <xdr:to>
      <xdr:col>10</xdr:col>
      <xdr:colOff>165100</xdr:colOff>
      <xdr:row>38</xdr:row>
      <xdr:rowOff>72136</xdr:rowOff>
    </xdr:to>
    <xdr:sp macro="" textlink="">
      <xdr:nvSpPr>
        <xdr:cNvPr id="77" name="楕円 76">
          <a:extLst>
            <a:ext uri="{FF2B5EF4-FFF2-40B4-BE49-F238E27FC236}">
              <a16:creationId xmlns:a16="http://schemas.microsoft.com/office/drawing/2014/main" id="{63BD453F-089B-4CE2-84EA-20D6559C653D}"/>
            </a:ext>
          </a:extLst>
        </xdr:cNvPr>
        <xdr:cNvSpPr/>
      </xdr:nvSpPr>
      <xdr:spPr>
        <a:xfrm>
          <a:off x="1781175" y="61459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21336</xdr:rowOff>
    </xdr:from>
    <xdr:to>
      <xdr:col>15</xdr:col>
      <xdr:colOff>50800</xdr:colOff>
      <xdr:row>38</xdr:row>
      <xdr:rowOff>37338</xdr:rowOff>
    </xdr:to>
    <xdr:cxnSp macro="">
      <xdr:nvCxnSpPr>
        <xdr:cNvPr id="78" name="直線コネクタ 77">
          <a:extLst>
            <a:ext uri="{FF2B5EF4-FFF2-40B4-BE49-F238E27FC236}">
              <a16:creationId xmlns:a16="http://schemas.microsoft.com/office/drawing/2014/main" id="{739C1709-166F-4846-B271-FBDB9170FED7}"/>
            </a:ext>
          </a:extLst>
        </xdr:cNvPr>
        <xdr:cNvCxnSpPr/>
      </xdr:nvCxnSpPr>
      <xdr:spPr>
        <a:xfrm>
          <a:off x="1828800" y="6184011"/>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123698</xdr:rowOff>
    </xdr:from>
    <xdr:to>
      <xdr:col>6</xdr:col>
      <xdr:colOff>38100</xdr:colOff>
      <xdr:row>38</xdr:row>
      <xdr:rowOff>53848</xdr:rowOff>
    </xdr:to>
    <xdr:sp macro="" textlink="">
      <xdr:nvSpPr>
        <xdr:cNvPr id="79" name="楕円 78">
          <a:extLst>
            <a:ext uri="{FF2B5EF4-FFF2-40B4-BE49-F238E27FC236}">
              <a16:creationId xmlns:a16="http://schemas.microsoft.com/office/drawing/2014/main" id="{22741F65-AFF5-40A8-B75E-CF5240757A5A}"/>
            </a:ext>
          </a:extLst>
        </xdr:cNvPr>
        <xdr:cNvSpPr/>
      </xdr:nvSpPr>
      <xdr:spPr>
        <a:xfrm>
          <a:off x="981075" y="61276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3048</xdr:rowOff>
    </xdr:from>
    <xdr:to>
      <xdr:col>10</xdr:col>
      <xdr:colOff>114300</xdr:colOff>
      <xdr:row>38</xdr:row>
      <xdr:rowOff>21336</xdr:rowOff>
    </xdr:to>
    <xdr:cxnSp macro="">
      <xdr:nvCxnSpPr>
        <xdr:cNvPr id="80" name="直線コネクタ 79">
          <a:extLst>
            <a:ext uri="{FF2B5EF4-FFF2-40B4-BE49-F238E27FC236}">
              <a16:creationId xmlns:a16="http://schemas.microsoft.com/office/drawing/2014/main" id="{5C85B77F-6F85-4D53-967A-89434065F403}"/>
            </a:ext>
          </a:extLst>
        </xdr:cNvPr>
        <xdr:cNvCxnSpPr/>
      </xdr:nvCxnSpPr>
      <xdr:spPr>
        <a:xfrm>
          <a:off x="1028700" y="6165723"/>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194D3A74-41B7-4044-9E13-7A370029B667}"/>
            </a:ext>
          </a:extLst>
        </xdr:cNvPr>
        <xdr:cNvSpPr txBox="1"/>
      </xdr:nvSpPr>
      <xdr:spPr>
        <a:xfrm>
          <a:off x="3239144" y="583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19FF68A1-953C-4704-A97D-48C74C3763DE}"/>
            </a:ext>
          </a:extLst>
        </xdr:cNvPr>
        <xdr:cNvSpPr txBox="1"/>
      </xdr:nvSpPr>
      <xdr:spPr>
        <a:xfrm>
          <a:off x="2439044" y="58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B5A8675-DD86-4739-964C-5E336F8F115F}"/>
            </a:ext>
          </a:extLst>
        </xdr:cNvPr>
        <xdr:cNvSpPr txBox="1"/>
      </xdr:nvSpPr>
      <xdr:spPr>
        <a:xfrm>
          <a:off x="1648469" y="578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7775222A-072B-4BEC-A582-491877DA881D}"/>
            </a:ext>
          </a:extLst>
        </xdr:cNvPr>
        <xdr:cNvSpPr txBox="1"/>
      </xdr:nvSpPr>
      <xdr:spPr>
        <a:xfrm>
          <a:off x="8483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1A86647A-9667-4615-8971-B82876544D0D}"/>
            </a:ext>
          </a:extLst>
        </xdr:cNvPr>
        <xdr:cNvSpPr txBox="1"/>
      </xdr:nvSpPr>
      <xdr:spPr>
        <a:xfrm>
          <a:off x="3239144" y="6247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79265</xdr:rowOff>
    </xdr:from>
    <xdr:ext cx="405111" cy="259045"/>
    <xdr:sp macro="" textlink="">
      <xdr:nvSpPr>
        <xdr:cNvPr id="86" name="n_2mainValue【道路】&#10;有形固定資産減価償却率">
          <a:extLst>
            <a:ext uri="{FF2B5EF4-FFF2-40B4-BE49-F238E27FC236}">
              <a16:creationId xmlns:a16="http://schemas.microsoft.com/office/drawing/2014/main" id="{EA850F0C-CB9C-4844-AD34-8676D435A3EB}"/>
            </a:ext>
          </a:extLst>
        </xdr:cNvPr>
        <xdr:cNvSpPr txBox="1"/>
      </xdr:nvSpPr>
      <xdr:spPr>
        <a:xfrm>
          <a:off x="2439044" y="624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63263</xdr:rowOff>
    </xdr:from>
    <xdr:ext cx="405111" cy="259045"/>
    <xdr:sp macro="" textlink="">
      <xdr:nvSpPr>
        <xdr:cNvPr id="87" name="n_3mainValue【道路】&#10;有形固定資産減価償却率">
          <a:extLst>
            <a:ext uri="{FF2B5EF4-FFF2-40B4-BE49-F238E27FC236}">
              <a16:creationId xmlns:a16="http://schemas.microsoft.com/office/drawing/2014/main" id="{1435234A-7747-4386-9E07-D5BBC75E1725}"/>
            </a:ext>
          </a:extLst>
        </xdr:cNvPr>
        <xdr:cNvSpPr txBox="1"/>
      </xdr:nvSpPr>
      <xdr:spPr>
        <a:xfrm>
          <a:off x="1648469" y="622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44975</xdr:rowOff>
    </xdr:from>
    <xdr:ext cx="405111" cy="259045"/>
    <xdr:sp macro="" textlink="">
      <xdr:nvSpPr>
        <xdr:cNvPr id="88" name="n_4mainValue【道路】&#10;有形固定資産減価償却率">
          <a:extLst>
            <a:ext uri="{FF2B5EF4-FFF2-40B4-BE49-F238E27FC236}">
              <a16:creationId xmlns:a16="http://schemas.microsoft.com/office/drawing/2014/main" id="{F6931443-F048-45FA-BDF7-2D3AA57B0B0A}"/>
            </a:ext>
          </a:extLst>
        </xdr:cNvPr>
        <xdr:cNvSpPr txBox="1"/>
      </xdr:nvSpPr>
      <xdr:spPr>
        <a:xfrm>
          <a:off x="848369" y="621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14C40D5-E7D7-4DCE-B9E4-E65AEC025CC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7AC548F-B5CA-4C48-BB3D-C927C43C0B1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21F527D-7C30-4315-83D8-1B7885AD26B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A83590A-1D28-44B2-9835-536C7FEBBB5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9ECF6E4-D82B-43C2-97E8-232524809FD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3A97F17-5592-4CE4-AF78-E286E680839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0AECEB1-2068-4C87-9E4E-5314DA7363D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7B75E3C-262F-41DE-A845-02857C0D8F6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9CDDE8C-C74B-4863-AB49-4A3A7C43557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BD87BCB-A664-45CB-932C-EEFF45666C3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79E3678-0CAD-421D-8CFC-E5843360D02C}"/>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EB017D3D-8811-48A7-8EEC-D60AD2EFDD57}"/>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BB11A17-E68A-4958-BCB2-87DCBA838330}"/>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462EE278-8953-4A90-9307-4F0B387CB488}"/>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EC66A78C-1D85-484D-B2D2-EAB4B2FB8225}"/>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B441E41-2659-4424-B4E4-11F2EFF3312F}"/>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8AC82FB-2CFD-4886-AF46-2AE1F293F1E3}"/>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FAFDBC01-8D5F-412A-885F-F6FAA65E78BA}"/>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0287D0B-AEB1-42E0-AB74-063212E70C0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2A73CC8-2FD5-4825-A91C-5CFC48DBA3C3}"/>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D6781430-5906-4014-B2A8-2A84E373D91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7B949851-F225-49B2-87A6-FED544F4DC8F}"/>
            </a:ext>
          </a:extLst>
        </xdr:cNvPr>
        <xdr:cNvCxnSpPr/>
      </xdr:nvCxnSpPr>
      <xdr:spPr>
        <a:xfrm flipV="1">
          <a:off x="9429115" y="5379756"/>
          <a:ext cx="0" cy="133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8F949697-09C2-4045-B079-7441E099BCC4}"/>
            </a:ext>
          </a:extLst>
        </xdr:cNvPr>
        <xdr:cNvSpPr txBox="1"/>
      </xdr:nvSpPr>
      <xdr:spPr>
        <a:xfrm>
          <a:off x="9467850" y="672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C640EDB3-173B-41DD-8A1E-019269CB88A5}"/>
            </a:ext>
          </a:extLst>
        </xdr:cNvPr>
        <xdr:cNvCxnSpPr/>
      </xdr:nvCxnSpPr>
      <xdr:spPr>
        <a:xfrm>
          <a:off x="9363075" y="67160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831EDF46-0A26-4EE9-AC2D-9412C298871F}"/>
            </a:ext>
          </a:extLst>
        </xdr:cNvPr>
        <xdr:cNvSpPr txBox="1"/>
      </xdr:nvSpPr>
      <xdr:spPr>
        <a:xfrm>
          <a:off x="9467850" y="517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A24537B1-944D-468A-ABC1-B473BB193D6F}"/>
            </a:ext>
          </a:extLst>
        </xdr:cNvPr>
        <xdr:cNvCxnSpPr/>
      </xdr:nvCxnSpPr>
      <xdr:spPr>
        <a:xfrm>
          <a:off x="9363075" y="53797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1394BE5E-D4D7-404B-B3B2-C1536E87B4BF}"/>
            </a:ext>
          </a:extLst>
        </xdr:cNvPr>
        <xdr:cNvSpPr txBox="1"/>
      </xdr:nvSpPr>
      <xdr:spPr>
        <a:xfrm>
          <a:off x="9467850" y="6066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F8AD44F-ECE6-4168-8AED-925F0CE0A989}"/>
            </a:ext>
          </a:extLst>
        </xdr:cNvPr>
        <xdr:cNvSpPr/>
      </xdr:nvSpPr>
      <xdr:spPr>
        <a:xfrm>
          <a:off x="9401175" y="621173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65B44814-EFE8-4F41-9E26-6F591AA3D411}"/>
            </a:ext>
          </a:extLst>
        </xdr:cNvPr>
        <xdr:cNvSpPr/>
      </xdr:nvSpPr>
      <xdr:spPr>
        <a:xfrm>
          <a:off x="8639175" y="6211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2ECDFC31-3500-4CF2-B619-AF13AE34EF70}"/>
            </a:ext>
          </a:extLst>
        </xdr:cNvPr>
        <xdr:cNvSpPr/>
      </xdr:nvSpPr>
      <xdr:spPr>
        <a:xfrm>
          <a:off x="7839075" y="62314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FD48DA48-3700-41EE-8FE7-6503F464923C}"/>
            </a:ext>
          </a:extLst>
        </xdr:cNvPr>
        <xdr:cNvSpPr/>
      </xdr:nvSpPr>
      <xdr:spPr>
        <a:xfrm>
          <a:off x="7029450" y="6227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92949FF4-7427-4EC8-8878-39B5427D1485}"/>
            </a:ext>
          </a:extLst>
        </xdr:cNvPr>
        <xdr:cNvSpPr/>
      </xdr:nvSpPr>
      <xdr:spPr>
        <a:xfrm>
          <a:off x="6238875" y="62390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59C7CB7-3C32-4D57-AABD-33B539533DC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F747F00-77B3-46A4-A04D-59036E493D1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A4B884E-FAB5-4408-8049-878C588BE15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A5B19D0-4BE4-44DE-9358-510142529B2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4726739-AC4F-4D35-B2D5-D84EC78CBA7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73497</xdr:rowOff>
    </xdr:from>
    <xdr:to>
      <xdr:col>55</xdr:col>
      <xdr:colOff>50800</xdr:colOff>
      <xdr:row>40</xdr:row>
      <xdr:rowOff>3647</xdr:rowOff>
    </xdr:to>
    <xdr:sp macro="" textlink="">
      <xdr:nvSpPr>
        <xdr:cNvPr id="126" name="楕円 125">
          <a:extLst>
            <a:ext uri="{FF2B5EF4-FFF2-40B4-BE49-F238E27FC236}">
              <a16:creationId xmlns:a16="http://schemas.microsoft.com/office/drawing/2014/main" id="{6DAB04E9-4F4E-4288-913E-E679A835F0C5}"/>
            </a:ext>
          </a:extLst>
        </xdr:cNvPr>
        <xdr:cNvSpPr/>
      </xdr:nvSpPr>
      <xdr:spPr>
        <a:xfrm>
          <a:off x="9401175" y="639809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51924</xdr:rowOff>
    </xdr:from>
    <xdr:ext cx="469744" cy="259045"/>
    <xdr:sp macro="" textlink="">
      <xdr:nvSpPr>
        <xdr:cNvPr id="127" name="【道路】&#10;一人当たり延長該当値テキスト">
          <a:extLst>
            <a:ext uri="{FF2B5EF4-FFF2-40B4-BE49-F238E27FC236}">
              <a16:creationId xmlns:a16="http://schemas.microsoft.com/office/drawing/2014/main" id="{EB64D504-A642-4A13-A910-BB0D3682C893}"/>
            </a:ext>
          </a:extLst>
        </xdr:cNvPr>
        <xdr:cNvSpPr txBox="1"/>
      </xdr:nvSpPr>
      <xdr:spPr>
        <a:xfrm>
          <a:off x="9467850" y="637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76972</xdr:rowOff>
    </xdr:from>
    <xdr:to>
      <xdr:col>50</xdr:col>
      <xdr:colOff>165100</xdr:colOff>
      <xdr:row>40</xdr:row>
      <xdr:rowOff>7122</xdr:rowOff>
    </xdr:to>
    <xdr:sp macro="" textlink="">
      <xdr:nvSpPr>
        <xdr:cNvPr id="128" name="楕円 127">
          <a:extLst>
            <a:ext uri="{FF2B5EF4-FFF2-40B4-BE49-F238E27FC236}">
              <a16:creationId xmlns:a16="http://schemas.microsoft.com/office/drawing/2014/main" id="{AB24B3ED-AED6-491C-BA19-F8E61C9EF5A2}"/>
            </a:ext>
          </a:extLst>
        </xdr:cNvPr>
        <xdr:cNvSpPr/>
      </xdr:nvSpPr>
      <xdr:spPr>
        <a:xfrm>
          <a:off x="8639175" y="64015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124297</xdr:rowOff>
    </xdr:from>
    <xdr:to>
      <xdr:col>55</xdr:col>
      <xdr:colOff>0</xdr:colOff>
      <xdr:row>39</xdr:row>
      <xdr:rowOff>127772</xdr:rowOff>
    </xdr:to>
    <xdr:cxnSp macro="">
      <xdr:nvCxnSpPr>
        <xdr:cNvPr id="129" name="直線コネクタ 128">
          <a:extLst>
            <a:ext uri="{FF2B5EF4-FFF2-40B4-BE49-F238E27FC236}">
              <a16:creationId xmlns:a16="http://schemas.microsoft.com/office/drawing/2014/main" id="{8993099F-EA50-437E-8434-889F494370B8}"/>
            </a:ext>
          </a:extLst>
        </xdr:cNvPr>
        <xdr:cNvCxnSpPr/>
      </xdr:nvCxnSpPr>
      <xdr:spPr>
        <a:xfrm flipV="1">
          <a:off x="8686800" y="6445722"/>
          <a:ext cx="74295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79807</xdr:rowOff>
    </xdr:from>
    <xdr:to>
      <xdr:col>46</xdr:col>
      <xdr:colOff>38100</xdr:colOff>
      <xdr:row>40</xdr:row>
      <xdr:rowOff>9957</xdr:rowOff>
    </xdr:to>
    <xdr:sp macro="" textlink="">
      <xdr:nvSpPr>
        <xdr:cNvPr id="130" name="楕円 129">
          <a:extLst>
            <a:ext uri="{FF2B5EF4-FFF2-40B4-BE49-F238E27FC236}">
              <a16:creationId xmlns:a16="http://schemas.microsoft.com/office/drawing/2014/main" id="{7444AE6B-8BFA-49EC-892D-3F7D563EBF95}"/>
            </a:ext>
          </a:extLst>
        </xdr:cNvPr>
        <xdr:cNvSpPr/>
      </xdr:nvSpPr>
      <xdr:spPr>
        <a:xfrm>
          <a:off x="7839075" y="640758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127772</xdr:rowOff>
    </xdr:from>
    <xdr:to>
      <xdr:col>50</xdr:col>
      <xdr:colOff>114300</xdr:colOff>
      <xdr:row>39</xdr:row>
      <xdr:rowOff>130607</xdr:rowOff>
    </xdr:to>
    <xdr:cxnSp macro="">
      <xdr:nvCxnSpPr>
        <xdr:cNvPr id="131" name="直線コネクタ 130">
          <a:extLst>
            <a:ext uri="{FF2B5EF4-FFF2-40B4-BE49-F238E27FC236}">
              <a16:creationId xmlns:a16="http://schemas.microsoft.com/office/drawing/2014/main" id="{9C3071B1-FB2C-4C80-B872-FC260A999006}"/>
            </a:ext>
          </a:extLst>
        </xdr:cNvPr>
        <xdr:cNvCxnSpPr/>
      </xdr:nvCxnSpPr>
      <xdr:spPr>
        <a:xfrm flipV="1">
          <a:off x="7886700" y="6449197"/>
          <a:ext cx="800100" cy="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82459</xdr:rowOff>
    </xdr:from>
    <xdr:to>
      <xdr:col>41</xdr:col>
      <xdr:colOff>101600</xdr:colOff>
      <xdr:row>40</xdr:row>
      <xdr:rowOff>12609</xdr:rowOff>
    </xdr:to>
    <xdr:sp macro="" textlink="">
      <xdr:nvSpPr>
        <xdr:cNvPr id="132" name="楕円 131">
          <a:extLst>
            <a:ext uri="{FF2B5EF4-FFF2-40B4-BE49-F238E27FC236}">
              <a16:creationId xmlns:a16="http://schemas.microsoft.com/office/drawing/2014/main" id="{01099399-606D-4CE3-8362-9D89DB23F999}"/>
            </a:ext>
          </a:extLst>
        </xdr:cNvPr>
        <xdr:cNvSpPr/>
      </xdr:nvSpPr>
      <xdr:spPr>
        <a:xfrm>
          <a:off x="7029450" y="641023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130607</xdr:rowOff>
    </xdr:from>
    <xdr:to>
      <xdr:col>45</xdr:col>
      <xdr:colOff>177800</xdr:colOff>
      <xdr:row>39</xdr:row>
      <xdr:rowOff>133259</xdr:rowOff>
    </xdr:to>
    <xdr:cxnSp macro="">
      <xdr:nvCxnSpPr>
        <xdr:cNvPr id="133" name="直線コネクタ 132">
          <a:extLst>
            <a:ext uri="{FF2B5EF4-FFF2-40B4-BE49-F238E27FC236}">
              <a16:creationId xmlns:a16="http://schemas.microsoft.com/office/drawing/2014/main" id="{C17AAF48-ADE1-4BBF-BF4A-14FE7B465176}"/>
            </a:ext>
          </a:extLst>
        </xdr:cNvPr>
        <xdr:cNvCxnSpPr/>
      </xdr:nvCxnSpPr>
      <xdr:spPr>
        <a:xfrm flipV="1">
          <a:off x="7077075" y="6455207"/>
          <a:ext cx="809625"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84653</xdr:rowOff>
    </xdr:from>
    <xdr:to>
      <xdr:col>36</xdr:col>
      <xdr:colOff>165100</xdr:colOff>
      <xdr:row>40</xdr:row>
      <xdr:rowOff>14803</xdr:rowOff>
    </xdr:to>
    <xdr:sp macro="" textlink="">
      <xdr:nvSpPr>
        <xdr:cNvPr id="134" name="楕円 133">
          <a:extLst>
            <a:ext uri="{FF2B5EF4-FFF2-40B4-BE49-F238E27FC236}">
              <a16:creationId xmlns:a16="http://schemas.microsoft.com/office/drawing/2014/main" id="{0483DFCC-D97A-4A3A-BD9E-A39E165F5839}"/>
            </a:ext>
          </a:extLst>
        </xdr:cNvPr>
        <xdr:cNvSpPr/>
      </xdr:nvSpPr>
      <xdr:spPr>
        <a:xfrm>
          <a:off x="6238875" y="64124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133259</xdr:rowOff>
    </xdr:from>
    <xdr:to>
      <xdr:col>41</xdr:col>
      <xdr:colOff>50800</xdr:colOff>
      <xdr:row>39</xdr:row>
      <xdr:rowOff>135453</xdr:rowOff>
    </xdr:to>
    <xdr:cxnSp macro="">
      <xdr:nvCxnSpPr>
        <xdr:cNvPr id="135" name="直線コネクタ 134">
          <a:extLst>
            <a:ext uri="{FF2B5EF4-FFF2-40B4-BE49-F238E27FC236}">
              <a16:creationId xmlns:a16="http://schemas.microsoft.com/office/drawing/2014/main" id="{98D74A3D-3DBC-43AD-90D9-0696E7F23CBF}"/>
            </a:ext>
          </a:extLst>
        </xdr:cNvPr>
        <xdr:cNvCxnSpPr/>
      </xdr:nvCxnSpPr>
      <xdr:spPr>
        <a:xfrm flipV="1">
          <a:off x="6286500" y="6457859"/>
          <a:ext cx="790575"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79D64B34-1499-4015-BE6E-58B763E1B38A}"/>
            </a:ext>
          </a:extLst>
        </xdr:cNvPr>
        <xdr:cNvSpPr txBox="1"/>
      </xdr:nvSpPr>
      <xdr:spPr>
        <a:xfrm>
          <a:off x="8458277" y="599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CA781793-7E7B-45C7-9CB1-EE5ADE8A9905}"/>
            </a:ext>
          </a:extLst>
        </xdr:cNvPr>
        <xdr:cNvSpPr txBox="1"/>
      </xdr:nvSpPr>
      <xdr:spPr>
        <a:xfrm>
          <a:off x="7677227" y="6009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761E883D-936E-4183-89C2-05CA1F84DEF9}"/>
            </a:ext>
          </a:extLst>
        </xdr:cNvPr>
        <xdr:cNvSpPr txBox="1"/>
      </xdr:nvSpPr>
      <xdr:spPr>
        <a:xfrm>
          <a:off x="6867602" y="60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AA330270-47E9-4718-AA64-8BAE6A5FCADE}"/>
            </a:ext>
          </a:extLst>
        </xdr:cNvPr>
        <xdr:cNvSpPr txBox="1"/>
      </xdr:nvSpPr>
      <xdr:spPr>
        <a:xfrm>
          <a:off x="6067502" y="602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169699</xdr:rowOff>
    </xdr:from>
    <xdr:ext cx="469744" cy="259045"/>
    <xdr:sp macro="" textlink="">
      <xdr:nvSpPr>
        <xdr:cNvPr id="140" name="n_1mainValue【道路】&#10;一人当たり延長">
          <a:extLst>
            <a:ext uri="{FF2B5EF4-FFF2-40B4-BE49-F238E27FC236}">
              <a16:creationId xmlns:a16="http://schemas.microsoft.com/office/drawing/2014/main" id="{35D8DBC6-8F48-467E-8BFF-5358E77C9802}"/>
            </a:ext>
          </a:extLst>
        </xdr:cNvPr>
        <xdr:cNvSpPr txBox="1"/>
      </xdr:nvSpPr>
      <xdr:spPr>
        <a:xfrm>
          <a:off x="8458277" y="648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1084</xdr:rowOff>
    </xdr:from>
    <xdr:ext cx="469744" cy="259045"/>
    <xdr:sp macro="" textlink="">
      <xdr:nvSpPr>
        <xdr:cNvPr id="141" name="n_2mainValue【道路】&#10;一人当たり延長">
          <a:extLst>
            <a:ext uri="{FF2B5EF4-FFF2-40B4-BE49-F238E27FC236}">
              <a16:creationId xmlns:a16="http://schemas.microsoft.com/office/drawing/2014/main" id="{CC306BC3-2764-48B1-AFB4-1FA37A20121F}"/>
            </a:ext>
          </a:extLst>
        </xdr:cNvPr>
        <xdr:cNvSpPr txBox="1"/>
      </xdr:nvSpPr>
      <xdr:spPr>
        <a:xfrm>
          <a:off x="7677227" y="648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3736</xdr:rowOff>
    </xdr:from>
    <xdr:ext cx="469744" cy="259045"/>
    <xdr:sp macro="" textlink="">
      <xdr:nvSpPr>
        <xdr:cNvPr id="142" name="n_3mainValue【道路】&#10;一人当たり延長">
          <a:extLst>
            <a:ext uri="{FF2B5EF4-FFF2-40B4-BE49-F238E27FC236}">
              <a16:creationId xmlns:a16="http://schemas.microsoft.com/office/drawing/2014/main" id="{8E9801D4-E8E6-4773-A2F0-524CC4ECBE48}"/>
            </a:ext>
          </a:extLst>
        </xdr:cNvPr>
        <xdr:cNvSpPr txBox="1"/>
      </xdr:nvSpPr>
      <xdr:spPr>
        <a:xfrm>
          <a:off x="6867602" y="649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5930</xdr:rowOff>
    </xdr:from>
    <xdr:ext cx="469744" cy="259045"/>
    <xdr:sp macro="" textlink="">
      <xdr:nvSpPr>
        <xdr:cNvPr id="143" name="n_4mainValue【道路】&#10;一人当たり延長">
          <a:extLst>
            <a:ext uri="{FF2B5EF4-FFF2-40B4-BE49-F238E27FC236}">
              <a16:creationId xmlns:a16="http://schemas.microsoft.com/office/drawing/2014/main" id="{F2A3BBD1-17DA-4ECB-BBD6-FCEAEFB55FD0}"/>
            </a:ext>
          </a:extLst>
        </xdr:cNvPr>
        <xdr:cNvSpPr txBox="1"/>
      </xdr:nvSpPr>
      <xdr:spPr>
        <a:xfrm>
          <a:off x="6067502" y="64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EF49127-131C-4AFE-8495-3351A671E1D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187E3F9-FD39-4ED2-820A-32EE2647FA4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7C3DA55-C58D-4496-BD21-4916A3E5386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22F55F52-92B4-44BD-937A-E3936380CBE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30EF274-037A-4A6D-AEB4-3E9E7DA626C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1CA555C0-DAA5-4862-A6DB-F0E9E2005CB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122CAF2-D78B-41CB-8D1D-9E908A44119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E809C-2E0D-4516-A029-633FDB40FE2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D9D11C7-E9C1-4A7F-8393-5DA64531ECB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123252A-9D60-438D-886F-451780F95CC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77105E1-4878-4D84-AD84-49B1DA8A6BD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61F45EB9-E243-4621-88F7-C8931895345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0630515-2E7A-4F95-8856-26CFB682981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11F6E48B-67B6-434A-B754-11085CD0874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D44FA2B0-DA91-498B-AA1A-AD70F53CDBE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57363E6-11E8-4DED-B728-21E8A6F1FCB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53827D8-5271-44FF-BEAC-3BDCB172B387}"/>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84AED3E5-C4B1-4572-AA2D-1F6C9FC8D11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370610E6-3B4C-4C7A-9E00-DF81D574B02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95F9A9FA-3248-40F9-A269-5F02799AFBA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392330E4-72DA-46F7-8965-05E4E65C815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9FA76E12-AA19-4E62-AC9B-944A4A998DF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5B81023-FE2B-4BF2-BF01-F391FB2D2007}"/>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A23223C4-8C25-458F-B27D-1CD05BA5FB5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D790DE28-7124-4A87-8948-077B6DE95A31}"/>
            </a:ext>
          </a:extLst>
        </xdr:cNvPr>
        <xdr:cNvCxnSpPr/>
      </xdr:nvCxnSpPr>
      <xdr:spPr>
        <a:xfrm flipV="1">
          <a:off x="4180840" y="9001760"/>
          <a:ext cx="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B24B2D8-A8CA-4A73-9C28-E5E18470FB7C}"/>
            </a:ext>
          </a:extLst>
        </xdr:cNvPr>
        <xdr:cNvSpPr txBox="1"/>
      </xdr:nvSpPr>
      <xdr:spPr>
        <a:xfrm>
          <a:off x="4219575"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FC8F8D44-6C38-4A13-A478-EE3D287DA3AA}"/>
            </a:ext>
          </a:extLst>
        </xdr:cNvPr>
        <xdr:cNvCxnSpPr/>
      </xdr:nvCxnSpPr>
      <xdr:spPr>
        <a:xfrm>
          <a:off x="4105275" y="1025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74E2F454-F9A9-4EED-9C8F-81615611F27A}"/>
            </a:ext>
          </a:extLst>
        </xdr:cNvPr>
        <xdr:cNvSpPr txBox="1"/>
      </xdr:nvSpPr>
      <xdr:spPr>
        <a:xfrm>
          <a:off x="4219575" y="878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A67A9660-3A8B-4BEF-B04B-6B766A0A759D}"/>
            </a:ext>
          </a:extLst>
        </xdr:cNvPr>
        <xdr:cNvCxnSpPr/>
      </xdr:nvCxnSpPr>
      <xdr:spPr>
        <a:xfrm>
          <a:off x="4105275" y="9001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CA2D7781-AC03-4B35-9E3A-27957D40647E}"/>
            </a:ext>
          </a:extLst>
        </xdr:cNvPr>
        <xdr:cNvSpPr txBox="1"/>
      </xdr:nvSpPr>
      <xdr:spPr>
        <a:xfrm>
          <a:off x="4219575" y="9742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3C70DF7A-110F-4C77-8518-DF7A00B931CF}"/>
            </a:ext>
          </a:extLst>
        </xdr:cNvPr>
        <xdr:cNvSpPr/>
      </xdr:nvSpPr>
      <xdr:spPr>
        <a:xfrm>
          <a:off x="4124325"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FC05FDB3-63DB-4255-8863-6904A82707DA}"/>
            </a:ext>
          </a:extLst>
        </xdr:cNvPr>
        <xdr:cNvSpPr/>
      </xdr:nvSpPr>
      <xdr:spPr>
        <a:xfrm>
          <a:off x="3381375" y="97339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7C289F9-E6E4-4D01-8F65-241A47243627}"/>
            </a:ext>
          </a:extLst>
        </xdr:cNvPr>
        <xdr:cNvSpPr/>
      </xdr:nvSpPr>
      <xdr:spPr>
        <a:xfrm>
          <a:off x="25717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292F846C-7BBD-4687-B505-093193271741}"/>
            </a:ext>
          </a:extLst>
        </xdr:cNvPr>
        <xdr:cNvSpPr/>
      </xdr:nvSpPr>
      <xdr:spPr>
        <a:xfrm>
          <a:off x="1781175" y="97040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B62539B2-D63B-4AD9-81ED-0410A4BEDD29}"/>
            </a:ext>
          </a:extLst>
        </xdr:cNvPr>
        <xdr:cNvSpPr/>
      </xdr:nvSpPr>
      <xdr:spPr>
        <a:xfrm>
          <a:off x="981075" y="9686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2AD2247-1A00-47BB-9682-0482987DACD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7DE6810-7039-47F1-BA1A-A3D358C8F0B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D24CE68-80DE-4BD8-88FA-F6E4EA0790A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EFF2FE5-1CD3-4EA1-9965-A9896F569B5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E93E359-B126-480D-947A-A071421F69C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116840</xdr:rowOff>
    </xdr:from>
    <xdr:to>
      <xdr:col>24</xdr:col>
      <xdr:colOff>114300</xdr:colOff>
      <xdr:row>59</xdr:row>
      <xdr:rowOff>46990</xdr:rowOff>
    </xdr:to>
    <xdr:sp macro="" textlink="">
      <xdr:nvSpPr>
        <xdr:cNvPr id="184" name="楕円 183">
          <a:extLst>
            <a:ext uri="{FF2B5EF4-FFF2-40B4-BE49-F238E27FC236}">
              <a16:creationId xmlns:a16="http://schemas.microsoft.com/office/drawing/2014/main" id="{BD429756-E595-4466-AB99-415AFA4AE850}"/>
            </a:ext>
          </a:extLst>
        </xdr:cNvPr>
        <xdr:cNvSpPr/>
      </xdr:nvSpPr>
      <xdr:spPr>
        <a:xfrm>
          <a:off x="4124325" y="95180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139717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6026A8E5-6B01-45E9-8A4B-397200E4AD22}"/>
            </a:ext>
          </a:extLst>
        </xdr:cNvPr>
        <xdr:cNvSpPr txBox="1"/>
      </xdr:nvSpPr>
      <xdr:spPr>
        <a:xfrm>
          <a:off x="4219575" y="938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103505</xdr:rowOff>
    </xdr:from>
    <xdr:to>
      <xdr:col>20</xdr:col>
      <xdr:colOff>38100</xdr:colOff>
      <xdr:row>59</xdr:row>
      <xdr:rowOff>33655</xdr:rowOff>
    </xdr:to>
    <xdr:sp macro="" textlink="">
      <xdr:nvSpPr>
        <xdr:cNvPr id="186" name="楕円 185">
          <a:extLst>
            <a:ext uri="{FF2B5EF4-FFF2-40B4-BE49-F238E27FC236}">
              <a16:creationId xmlns:a16="http://schemas.microsoft.com/office/drawing/2014/main" id="{96B7C2CD-8FD8-4EA9-8BC5-BFF43CA6A014}"/>
            </a:ext>
          </a:extLst>
        </xdr:cNvPr>
        <xdr:cNvSpPr/>
      </xdr:nvSpPr>
      <xdr:spPr>
        <a:xfrm>
          <a:off x="3381375" y="95078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154305</xdr:rowOff>
    </xdr:from>
    <xdr:to>
      <xdr:col>24</xdr:col>
      <xdr:colOff>63500</xdr:colOff>
      <xdr:row>58</xdr:row>
      <xdr:rowOff>167640</xdr:rowOff>
    </xdr:to>
    <xdr:cxnSp macro="">
      <xdr:nvCxnSpPr>
        <xdr:cNvPr id="187" name="直線コネクタ 186">
          <a:extLst>
            <a:ext uri="{FF2B5EF4-FFF2-40B4-BE49-F238E27FC236}">
              <a16:creationId xmlns:a16="http://schemas.microsoft.com/office/drawing/2014/main" id="{F19592D3-DAFB-4086-8B78-37F7F1DF5297}"/>
            </a:ext>
          </a:extLst>
        </xdr:cNvPr>
        <xdr:cNvCxnSpPr/>
      </xdr:nvCxnSpPr>
      <xdr:spPr>
        <a:xfrm>
          <a:off x="3429000" y="9555480"/>
          <a:ext cx="7524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63500</xdr:rowOff>
    </xdr:from>
    <xdr:to>
      <xdr:col>15</xdr:col>
      <xdr:colOff>101600</xdr:colOff>
      <xdr:row>58</xdr:row>
      <xdr:rowOff>165100</xdr:rowOff>
    </xdr:to>
    <xdr:sp macro="" textlink="">
      <xdr:nvSpPr>
        <xdr:cNvPr id="188" name="楕円 187">
          <a:extLst>
            <a:ext uri="{FF2B5EF4-FFF2-40B4-BE49-F238E27FC236}">
              <a16:creationId xmlns:a16="http://schemas.microsoft.com/office/drawing/2014/main" id="{DB1BC12C-9890-4BFC-B962-E9059CE6A3DC}"/>
            </a:ext>
          </a:extLst>
        </xdr:cNvPr>
        <xdr:cNvSpPr/>
      </xdr:nvSpPr>
      <xdr:spPr>
        <a:xfrm>
          <a:off x="2571750" y="9467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114300</xdr:rowOff>
    </xdr:from>
    <xdr:to>
      <xdr:col>19</xdr:col>
      <xdr:colOff>177800</xdr:colOff>
      <xdr:row>58</xdr:row>
      <xdr:rowOff>154305</xdr:rowOff>
    </xdr:to>
    <xdr:cxnSp macro="">
      <xdr:nvCxnSpPr>
        <xdr:cNvPr id="189" name="直線コネクタ 188">
          <a:extLst>
            <a:ext uri="{FF2B5EF4-FFF2-40B4-BE49-F238E27FC236}">
              <a16:creationId xmlns:a16="http://schemas.microsoft.com/office/drawing/2014/main" id="{BFB67A7D-AF71-45EB-A7D0-77055C0FFB1F}"/>
            </a:ext>
          </a:extLst>
        </xdr:cNvPr>
        <xdr:cNvCxnSpPr/>
      </xdr:nvCxnSpPr>
      <xdr:spPr>
        <a:xfrm>
          <a:off x="2619375" y="951547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42545</xdr:rowOff>
    </xdr:from>
    <xdr:to>
      <xdr:col>10</xdr:col>
      <xdr:colOff>165100</xdr:colOff>
      <xdr:row>58</xdr:row>
      <xdr:rowOff>144145</xdr:rowOff>
    </xdr:to>
    <xdr:sp macro="" textlink="">
      <xdr:nvSpPr>
        <xdr:cNvPr id="190" name="楕円 189">
          <a:extLst>
            <a:ext uri="{FF2B5EF4-FFF2-40B4-BE49-F238E27FC236}">
              <a16:creationId xmlns:a16="http://schemas.microsoft.com/office/drawing/2014/main" id="{B47FFBAD-A4C2-49D3-A938-88255EB3F2D4}"/>
            </a:ext>
          </a:extLst>
        </xdr:cNvPr>
        <xdr:cNvSpPr/>
      </xdr:nvSpPr>
      <xdr:spPr>
        <a:xfrm>
          <a:off x="1781175" y="9446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93345</xdr:rowOff>
    </xdr:from>
    <xdr:to>
      <xdr:col>15</xdr:col>
      <xdr:colOff>50800</xdr:colOff>
      <xdr:row>58</xdr:row>
      <xdr:rowOff>114300</xdr:rowOff>
    </xdr:to>
    <xdr:cxnSp macro="">
      <xdr:nvCxnSpPr>
        <xdr:cNvPr id="191" name="直線コネクタ 190">
          <a:extLst>
            <a:ext uri="{FF2B5EF4-FFF2-40B4-BE49-F238E27FC236}">
              <a16:creationId xmlns:a16="http://schemas.microsoft.com/office/drawing/2014/main" id="{ABE8FEE8-1CBA-4178-8381-2F3DD057B054}"/>
            </a:ext>
          </a:extLst>
        </xdr:cNvPr>
        <xdr:cNvCxnSpPr/>
      </xdr:nvCxnSpPr>
      <xdr:spPr>
        <a:xfrm>
          <a:off x="1828800" y="949452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xdr:rowOff>
    </xdr:from>
    <xdr:to>
      <xdr:col>6</xdr:col>
      <xdr:colOff>38100</xdr:colOff>
      <xdr:row>58</xdr:row>
      <xdr:rowOff>117475</xdr:rowOff>
    </xdr:to>
    <xdr:sp macro="" textlink="">
      <xdr:nvSpPr>
        <xdr:cNvPr id="192" name="楕円 191">
          <a:extLst>
            <a:ext uri="{FF2B5EF4-FFF2-40B4-BE49-F238E27FC236}">
              <a16:creationId xmlns:a16="http://schemas.microsoft.com/office/drawing/2014/main" id="{0FC9DFBA-7211-4E56-A6BD-5310EEAD2091}"/>
            </a:ext>
          </a:extLst>
        </xdr:cNvPr>
        <xdr:cNvSpPr/>
      </xdr:nvSpPr>
      <xdr:spPr>
        <a:xfrm>
          <a:off x="981075" y="94170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66675</xdr:rowOff>
    </xdr:from>
    <xdr:to>
      <xdr:col>10</xdr:col>
      <xdr:colOff>114300</xdr:colOff>
      <xdr:row>58</xdr:row>
      <xdr:rowOff>93345</xdr:rowOff>
    </xdr:to>
    <xdr:cxnSp macro="">
      <xdr:nvCxnSpPr>
        <xdr:cNvPr id="193" name="直線コネクタ 192">
          <a:extLst>
            <a:ext uri="{FF2B5EF4-FFF2-40B4-BE49-F238E27FC236}">
              <a16:creationId xmlns:a16="http://schemas.microsoft.com/office/drawing/2014/main" id="{6CF8968B-777E-460C-A889-A0B7235503DC}"/>
            </a:ext>
          </a:extLst>
        </xdr:cNvPr>
        <xdr:cNvCxnSpPr/>
      </xdr:nvCxnSpPr>
      <xdr:spPr>
        <a:xfrm>
          <a:off x="1028700" y="946467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95763C0-5600-4818-A3A8-640CCA49138C}"/>
            </a:ext>
          </a:extLst>
        </xdr:cNvPr>
        <xdr:cNvSpPr txBox="1"/>
      </xdr:nvSpPr>
      <xdr:spPr>
        <a:xfrm>
          <a:off x="32391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21A90495-D24E-4849-88ED-75C59C3E8E35}"/>
            </a:ext>
          </a:extLst>
        </xdr:cNvPr>
        <xdr:cNvSpPr txBox="1"/>
      </xdr:nvSpPr>
      <xdr:spPr>
        <a:xfrm>
          <a:off x="2439044"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339C5857-8024-4CBF-9714-CE9B174F302B}"/>
            </a:ext>
          </a:extLst>
        </xdr:cNvPr>
        <xdr:cNvSpPr txBox="1"/>
      </xdr:nvSpPr>
      <xdr:spPr>
        <a:xfrm>
          <a:off x="1648469" y="978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6B248C76-7722-4AAE-8C97-CD166C8EA95A}"/>
            </a:ext>
          </a:extLst>
        </xdr:cNvPr>
        <xdr:cNvSpPr txBox="1"/>
      </xdr:nvSpPr>
      <xdr:spPr>
        <a:xfrm>
          <a:off x="848369"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50182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E0A4104A-8EB0-49D4-ADFC-2DBCE992747E}"/>
            </a:ext>
          </a:extLst>
        </xdr:cNvPr>
        <xdr:cNvSpPr txBox="1"/>
      </xdr:nvSpPr>
      <xdr:spPr>
        <a:xfrm>
          <a:off x="3239144" y="928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467D830B-0BE3-461E-87A2-CDCCBFFCC50A}"/>
            </a:ext>
          </a:extLst>
        </xdr:cNvPr>
        <xdr:cNvSpPr txBox="1"/>
      </xdr:nvSpPr>
      <xdr:spPr>
        <a:xfrm>
          <a:off x="2439044" y="924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160672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5CFD439A-CFDB-47BB-9F0D-A5845CF5A402}"/>
            </a:ext>
          </a:extLst>
        </xdr:cNvPr>
        <xdr:cNvSpPr txBox="1"/>
      </xdr:nvSpPr>
      <xdr:spPr>
        <a:xfrm>
          <a:off x="1648469" y="924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134002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8A0D429B-EBF9-43B2-98C6-D0BED0FA4B94}"/>
            </a:ext>
          </a:extLst>
        </xdr:cNvPr>
        <xdr:cNvSpPr txBox="1"/>
      </xdr:nvSpPr>
      <xdr:spPr>
        <a:xfrm>
          <a:off x="848369"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B6826B85-D16B-4CAE-8BD7-5D8583095F9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4F91DE3-27FB-419E-B153-317336CCB0C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160AABA1-3E81-4555-92FA-AE39F17AFFA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26580B1B-471C-4096-B9BE-0ABB6E3D652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EAF02693-9A48-467C-A42A-86948EB2EB3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E0448A7-B4B9-410A-B394-8121A13C4CE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28E5A30F-F311-4804-934F-E708F0D1B9C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57EACE01-7E95-4CFB-8393-8383482A12E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EEEBF0B-B496-49E9-9456-E2E7EE28BF0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B51ABE03-ED26-40BF-9E8F-AF59236AEB7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39044663-320E-4B83-A41E-F8FD6859438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8EAF7E09-3B17-4E15-89E2-D32CA2644D8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9D0C4DEB-856A-4CB0-A672-C38749ED40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D3DE0B8A-001B-47F1-9F9D-AB42E3C77236}"/>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3E821441-39D0-4B8F-B832-BE6B396B03D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11C5099C-A3BF-4739-B69A-520251033B9E}"/>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AA5F7DE6-312E-4CE6-8477-C7671ED836D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E2090987-774B-425C-8DBC-89E07715E81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9D4E07DC-62FD-4885-8947-3047C4C8F9A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31B6A98B-E064-49A9-826D-54A0D0AED6B6}"/>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A3FDA0D-B5A5-46FE-B9BA-F78B42ABCD5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B0148956-3165-4FA4-93CE-057ACEC7895B}"/>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11218EB-C4EA-4B9B-A039-211F31DD8BE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162C4380-E973-45F9-911B-77840CBC2AA6}"/>
            </a:ext>
          </a:extLst>
        </xdr:cNvPr>
        <xdr:cNvCxnSpPr/>
      </xdr:nvCxnSpPr>
      <xdr:spPr>
        <a:xfrm flipV="1">
          <a:off x="9429115" y="9029281"/>
          <a:ext cx="0" cy="1411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BC77C444-7F69-46D5-AC38-F387588C7123}"/>
            </a:ext>
          </a:extLst>
        </xdr:cNvPr>
        <xdr:cNvSpPr txBox="1"/>
      </xdr:nvSpPr>
      <xdr:spPr>
        <a:xfrm>
          <a:off x="9467850" y="104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26E4E7B4-97CC-48AC-9D93-F0BD60429622}"/>
            </a:ext>
          </a:extLst>
        </xdr:cNvPr>
        <xdr:cNvCxnSpPr/>
      </xdr:nvCxnSpPr>
      <xdr:spPr>
        <a:xfrm>
          <a:off x="9363075" y="10440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F18C555E-C43D-460A-9E81-091AFE37AE73}"/>
            </a:ext>
          </a:extLst>
        </xdr:cNvPr>
        <xdr:cNvSpPr txBox="1"/>
      </xdr:nvSpPr>
      <xdr:spPr>
        <a:xfrm>
          <a:off x="9467850" y="881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5B2F3AF6-6930-4B1F-A725-32CE769E984F}"/>
            </a:ext>
          </a:extLst>
        </xdr:cNvPr>
        <xdr:cNvCxnSpPr/>
      </xdr:nvCxnSpPr>
      <xdr:spPr>
        <a:xfrm>
          <a:off x="9363075" y="90292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1F53B4D2-609D-4650-9813-3B755E51FF5A}"/>
            </a:ext>
          </a:extLst>
        </xdr:cNvPr>
        <xdr:cNvSpPr txBox="1"/>
      </xdr:nvSpPr>
      <xdr:spPr>
        <a:xfrm>
          <a:off x="9467850" y="98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93B910FE-3150-4D6D-9CFC-C8FB47984580}"/>
            </a:ext>
          </a:extLst>
        </xdr:cNvPr>
        <xdr:cNvSpPr/>
      </xdr:nvSpPr>
      <xdr:spPr>
        <a:xfrm>
          <a:off x="9401175" y="100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863D2EA7-1730-49D9-828E-54ACBA49D7B0}"/>
            </a:ext>
          </a:extLst>
        </xdr:cNvPr>
        <xdr:cNvSpPr/>
      </xdr:nvSpPr>
      <xdr:spPr>
        <a:xfrm>
          <a:off x="8639175" y="1005046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606ADBBC-E51B-4918-874F-3BE0D44A0941}"/>
            </a:ext>
          </a:extLst>
        </xdr:cNvPr>
        <xdr:cNvSpPr/>
      </xdr:nvSpPr>
      <xdr:spPr>
        <a:xfrm>
          <a:off x="7839075" y="100494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41139B63-595F-4701-9A00-EA4BD7348088}"/>
            </a:ext>
          </a:extLst>
        </xdr:cNvPr>
        <xdr:cNvSpPr/>
      </xdr:nvSpPr>
      <xdr:spPr>
        <a:xfrm>
          <a:off x="7029450" y="100468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7009374B-B499-49A2-8FEC-815E6E996BF6}"/>
            </a:ext>
          </a:extLst>
        </xdr:cNvPr>
        <xdr:cNvSpPr/>
      </xdr:nvSpPr>
      <xdr:spPr>
        <a:xfrm>
          <a:off x="6238875" y="10056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17B0E85-C7DE-4A8B-8679-7536C841B6B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67421FF-EC03-4D2E-91D2-C0F2347C529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FA79FF9-138D-4F8F-84A5-74B0D13166C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64EB11E-B062-4780-9A5C-EF0A2DF88FA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DEEA202-DF0F-474F-AABB-E7DD3D3911C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140770</xdr:rowOff>
    </xdr:from>
    <xdr:to>
      <xdr:col>55</xdr:col>
      <xdr:colOff>50800</xdr:colOff>
      <xdr:row>63</xdr:row>
      <xdr:rowOff>70920</xdr:rowOff>
    </xdr:to>
    <xdr:sp macro="" textlink="">
      <xdr:nvSpPr>
        <xdr:cNvPr id="241" name="楕円 240">
          <a:extLst>
            <a:ext uri="{FF2B5EF4-FFF2-40B4-BE49-F238E27FC236}">
              <a16:creationId xmlns:a16="http://schemas.microsoft.com/office/drawing/2014/main" id="{0E10435B-8000-41A1-8DD6-BC5F0AA5C87D}"/>
            </a:ext>
          </a:extLst>
        </xdr:cNvPr>
        <xdr:cNvSpPr/>
      </xdr:nvSpPr>
      <xdr:spPr>
        <a:xfrm>
          <a:off x="9401175" y="1019282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119197</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441C2C33-F5C2-47AC-A2D4-A2F1A868F490}"/>
            </a:ext>
          </a:extLst>
        </xdr:cNvPr>
        <xdr:cNvSpPr txBox="1"/>
      </xdr:nvSpPr>
      <xdr:spPr>
        <a:xfrm>
          <a:off x="9467850" y="1017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146265</xdr:rowOff>
    </xdr:from>
    <xdr:to>
      <xdr:col>50</xdr:col>
      <xdr:colOff>165100</xdr:colOff>
      <xdr:row>63</xdr:row>
      <xdr:rowOff>76415</xdr:rowOff>
    </xdr:to>
    <xdr:sp macro="" textlink="">
      <xdr:nvSpPr>
        <xdr:cNvPr id="243" name="楕円 242">
          <a:extLst>
            <a:ext uri="{FF2B5EF4-FFF2-40B4-BE49-F238E27FC236}">
              <a16:creationId xmlns:a16="http://schemas.microsoft.com/office/drawing/2014/main" id="{A389322E-A972-41DD-A67D-70799D68F22E}"/>
            </a:ext>
          </a:extLst>
        </xdr:cNvPr>
        <xdr:cNvSpPr/>
      </xdr:nvSpPr>
      <xdr:spPr>
        <a:xfrm>
          <a:off x="8639175" y="10191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20120</xdr:rowOff>
    </xdr:from>
    <xdr:to>
      <xdr:col>55</xdr:col>
      <xdr:colOff>0</xdr:colOff>
      <xdr:row>63</xdr:row>
      <xdr:rowOff>25615</xdr:rowOff>
    </xdr:to>
    <xdr:cxnSp macro="">
      <xdr:nvCxnSpPr>
        <xdr:cNvPr id="244" name="直線コネクタ 243">
          <a:extLst>
            <a:ext uri="{FF2B5EF4-FFF2-40B4-BE49-F238E27FC236}">
              <a16:creationId xmlns:a16="http://schemas.microsoft.com/office/drawing/2014/main" id="{3B0F98BD-A2AD-4839-AAEE-E64388550E84}"/>
            </a:ext>
          </a:extLst>
        </xdr:cNvPr>
        <xdr:cNvCxnSpPr/>
      </xdr:nvCxnSpPr>
      <xdr:spPr>
        <a:xfrm flipV="1">
          <a:off x="8686800" y="10230920"/>
          <a:ext cx="742950" cy="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151888</xdr:rowOff>
    </xdr:from>
    <xdr:to>
      <xdr:col>46</xdr:col>
      <xdr:colOff>38100</xdr:colOff>
      <xdr:row>63</xdr:row>
      <xdr:rowOff>82038</xdr:rowOff>
    </xdr:to>
    <xdr:sp macro="" textlink="">
      <xdr:nvSpPr>
        <xdr:cNvPr id="245" name="楕円 244">
          <a:extLst>
            <a:ext uri="{FF2B5EF4-FFF2-40B4-BE49-F238E27FC236}">
              <a16:creationId xmlns:a16="http://schemas.microsoft.com/office/drawing/2014/main" id="{3C5AEAC7-E40F-41DE-9C9F-A1B635BB6BA5}"/>
            </a:ext>
          </a:extLst>
        </xdr:cNvPr>
        <xdr:cNvSpPr/>
      </xdr:nvSpPr>
      <xdr:spPr>
        <a:xfrm>
          <a:off x="7839075" y="102007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25615</xdr:rowOff>
    </xdr:from>
    <xdr:to>
      <xdr:col>50</xdr:col>
      <xdr:colOff>114300</xdr:colOff>
      <xdr:row>63</xdr:row>
      <xdr:rowOff>31238</xdr:rowOff>
    </xdr:to>
    <xdr:cxnSp macro="">
      <xdr:nvCxnSpPr>
        <xdr:cNvPr id="246" name="直線コネクタ 245">
          <a:extLst>
            <a:ext uri="{FF2B5EF4-FFF2-40B4-BE49-F238E27FC236}">
              <a16:creationId xmlns:a16="http://schemas.microsoft.com/office/drawing/2014/main" id="{070B4D17-57DD-4003-9CA8-EBE908183F8F}"/>
            </a:ext>
          </a:extLst>
        </xdr:cNvPr>
        <xdr:cNvCxnSpPr/>
      </xdr:nvCxnSpPr>
      <xdr:spPr>
        <a:xfrm flipV="1">
          <a:off x="7886700" y="102395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155549</xdr:rowOff>
    </xdr:from>
    <xdr:to>
      <xdr:col>41</xdr:col>
      <xdr:colOff>101600</xdr:colOff>
      <xdr:row>63</xdr:row>
      <xdr:rowOff>85699</xdr:rowOff>
    </xdr:to>
    <xdr:sp macro="" textlink="">
      <xdr:nvSpPr>
        <xdr:cNvPr id="247" name="楕円 246">
          <a:extLst>
            <a:ext uri="{FF2B5EF4-FFF2-40B4-BE49-F238E27FC236}">
              <a16:creationId xmlns:a16="http://schemas.microsoft.com/office/drawing/2014/main" id="{30C342C1-7734-42A3-9E82-7451DD3D51DD}"/>
            </a:ext>
          </a:extLst>
        </xdr:cNvPr>
        <xdr:cNvSpPr/>
      </xdr:nvSpPr>
      <xdr:spPr>
        <a:xfrm>
          <a:off x="7029450" y="102044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31238</xdr:rowOff>
    </xdr:from>
    <xdr:to>
      <xdr:col>45</xdr:col>
      <xdr:colOff>177800</xdr:colOff>
      <xdr:row>63</xdr:row>
      <xdr:rowOff>34899</xdr:rowOff>
    </xdr:to>
    <xdr:cxnSp macro="">
      <xdr:nvCxnSpPr>
        <xdr:cNvPr id="248" name="直線コネクタ 247">
          <a:extLst>
            <a:ext uri="{FF2B5EF4-FFF2-40B4-BE49-F238E27FC236}">
              <a16:creationId xmlns:a16="http://schemas.microsoft.com/office/drawing/2014/main" id="{A322554E-1806-4840-A4C9-2549A1B08E73}"/>
            </a:ext>
          </a:extLst>
        </xdr:cNvPr>
        <xdr:cNvCxnSpPr/>
      </xdr:nvCxnSpPr>
      <xdr:spPr>
        <a:xfrm flipV="1">
          <a:off x="7077075" y="10238863"/>
          <a:ext cx="809625" cy="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157154</xdr:rowOff>
    </xdr:from>
    <xdr:to>
      <xdr:col>36</xdr:col>
      <xdr:colOff>165100</xdr:colOff>
      <xdr:row>63</xdr:row>
      <xdr:rowOff>87304</xdr:rowOff>
    </xdr:to>
    <xdr:sp macro="" textlink="">
      <xdr:nvSpPr>
        <xdr:cNvPr id="249" name="楕円 248">
          <a:extLst>
            <a:ext uri="{FF2B5EF4-FFF2-40B4-BE49-F238E27FC236}">
              <a16:creationId xmlns:a16="http://schemas.microsoft.com/office/drawing/2014/main" id="{2AA45808-C0CC-4C0E-83A9-DE955685F8C6}"/>
            </a:ext>
          </a:extLst>
        </xdr:cNvPr>
        <xdr:cNvSpPr/>
      </xdr:nvSpPr>
      <xdr:spPr>
        <a:xfrm>
          <a:off x="6238875" y="102092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34899</xdr:rowOff>
    </xdr:from>
    <xdr:to>
      <xdr:col>41</xdr:col>
      <xdr:colOff>50800</xdr:colOff>
      <xdr:row>63</xdr:row>
      <xdr:rowOff>36504</xdr:rowOff>
    </xdr:to>
    <xdr:cxnSp macro="">
      <xdr:nvCxnSpPr>
        <xdr:cNvPr id="250" name="直線コネクタ 249">
          <a:extLst>
            <a:ext uri="{FF2B5EF4-FFF2-40B4-BE49-F238E27FC236}">
              <a16:creationId xmlns:a16="http://schemas.microsoft.com/office/drawing/2014/main" id="{7D6A4542-464E-443F-98EC-6E9158E9E61B}"/>
            </a:ext>
          </a:extLst>
        </xdr:cNvPr>
        <xdr:cNvCxnSpPr/>
      </xdr:nvCxnSpPr>
      <xdr:spPr>
        <a:xfrm flipV="1">
          <a:off x="6286500" y="10242524"/>
          <a:ext cx="790575" cy="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F55FE0DA-0F74-4BCD-9DA4-1B65940CC61E}"/>
            </a:ext>
          </a:extLst>
        </xdr:cNvPr>
        <xdr:cNvSpPr txBox="1"/>
      </xdr:nvSpPr>
      <xdr:spPr>
        <a:xfrm>
          <a:off x="8429136" y="982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4029EF80-F8B4-4BEC-BE3E-8541A8BD149B}"/>
            </a:ext>
          </a:extLst>
        </xdr:cNvPr>
        <xdr:cNvSpPr txBox="1"/>
      </xdr:nvSpPr>
      <xdr:spPr>
        <a:xfrm>
          <a:off x="7648086" y="98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5E157347-4E55-4530-86BF-6ED10D4E9C48}"/>
            </a:ext>
          </a:extLst>
        </xdr:cNvPr>
        <xdr:cNvSpPr txBox="1"/>
      </xdr:nvSpPr>
      <xdr:spPr>
        <a:xfrm>
          <a:off x="6847986" y="984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40567FFF-8225-4864-8D7A-E89DDB5B922E}"/>
            </a:ext>
          </a:extLst>
        </xdr:cNvPr>
        <xdr:cNvSpPr txBox="1"/>
      </xdr:nvSpPr>
      <xdr:spPr>
        <a:xfrm>
          <a:off x="6038361" y="985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67542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81718846-4CE0-4350-9770-EFF21196E2B0}"/>
            </a:ext>
          </a:extLst>
        </xdr:cNvPr>
        <xdr:cNvSpPr txBox="1"/>
      </xdr:nvSpPr>
      <xdr:spPr>
        <a:xfrm>
          <a:off x="8429136" y="1027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73165</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3CDD6A1A-33A2-46C3-9A89-3DC5F3083E03}"/>
            </a:ext>
          </a:extLst>
        </xdr:cNvPr>
        <xdr:cNvSpPr txBox="1"/>
      </xdr:nvSpPr>
      <xdr:spPr>
        <a:xfrm>
          <a:off x="7648086" y="102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76826</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A338E268-2F1E-4F7E-8C99-847E0C62B450}"/>
            </a:ext>
          </a:extLst>
        </xdr:cNvPr>
        <xdr:cNvSpPr txBox="1"/>
      </xdr:nvSpPr>
      <xdr:spPr>
        <a:xfrm>
          <a:off x="6847986" y="1028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78431</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A6238BBD-394A-417D-B3E8-86190149AD58}"/>
            </a:ext>
          </a:extLst>
        </xdr:cNvPr>
        <xdr:cNvSpPr txBox="1"/>
      </xdr:nvSpPr>
      <xdr:spPr>
        <a:xfrm>
          <a:off x="6038361" y="1028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8C04052-22E9-45A4-B1A1-FDB52EBA17F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9EA4529-B146-4868-A307-D4DF8B77FF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DB6BFB33-2259-4B8E-970F-98485262D22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A0E7108C-C26E-47C5-ACFB-AF914149198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C5FC05E-EF9A-4A58-9BBB-775183D46B4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5D52D993-8AB6-48F5-A0F3-2B69DF44486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EECCF0F-F1E9-4884-9E9A-1C1052CF2E7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8D670EEB-6581-4AD0-A8C4-A7AA5098F42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7F3A17F-E4C1-4D16-9AD2-CE047FD6D4E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7292FBCC-1631-4060-8E91-037C4F222B7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9A3FA1D-D103-4FD0-AB99-3656E2CCB1A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6A816C73-3F7D-4F0D-9EE7-D41D80348E1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CA6E49F3-B548-44FB-926F-9E735830C21D}"/>
            </a:ext>
          </a:extLst>
        </xdr:cNvPr>
        <xdr:cNvSpPr txBox="1"/>
      </xdr:nvSpPr>
      <xdr:spPr>
        <a:xfrm>
          <a:off x="339891" y="139647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A62AA4E-46E9-4029-B24E-10B813E82C2D}"/>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CD8041AC-A163-4100-9CED-AEB61F5B02D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D60BFFBE-68D3-4BD2-9C94-A0D709C0B42A}"/>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BDE45AC5-1089-4289-BDC4-72323F18E579}"/>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54728B9-1FAD-422F-B937-7A0962FB12D5}"/>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A87D72F-02FC-4822-A1D0-AB82F2FC6524}"/>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AEEB708F-6FAD-4437-A6AA-13590E3EABF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B138E3C3-5C41-4FF9-882E-3518508D51C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9964C729-3806-413A-A78A-DDEACCB25E34}"/>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28DB03D9-681C-4DF6-A7D5-FFD1B759D512}"/>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C974E70-D665-4A4F-A44A-C44C0D7EC09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5E5DABD4-57A2-4EC7-944D-066C0C7C0E81}"/>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A5AE0B5-A06B-46DD-8BE5-DCF4C241639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F361BE3D-0AF9-4FFD-9F71-747477B5378B}"/>
            </a:ext>
          </a:extLst>
        </xdr:cNvPr>
        <xdr:cNvCxnSpPr/>
      </xdr:nvCxnSpPr>
      <xdr:spPr>
        <a:xfrm flipV="1">
          <a:off x="4180840" y="12661446"/>
          <a:ext cx="0" cy="127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7AA26D0E-CE85-4DFC-BA30-33C0C0B28BCA}"/>
            </a:ext>
          </a:extLst>
        </xdr:cNvPr>
        <xdr:cNvSpPr txBox="1"/>
      </xdr:nvSpPr>
      <xdr:spPr>
        <a:xfrm>
          <a:off x="4219575" y="1393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B1827E60-74E5-4D0E-9D22-9FF0E3E2F524}"/>
            </a:ext>
          </a:extLst>
        </xdr:cNvPr>
        <xdr:cNvCxnSpPr/>
      </xdr:nvCxnSpPr>
      <xdr:spPr>
        <a:xfrm>
          <a:off x="4105275" y="1393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E84FFE3-08AA-4E7B-99D1-8A8A898D9987}"/>
            </a:ext>
          </a:extLst>
        </xdr:cNvPr>
        <xdr:cNvSpPr txBox="1"/>
      </xdr:nvSpPr>
      <xdr:spPr>
        <a:xfrm>
          <a:off x="4219575" y="12458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B76351AC-F627-4F74-8AC8-89A13D8BE1BC}"/>
            </a:ext>
          </a:extLst>
        </xdr:cNvPr>
        <xdr:cNvCxnSpPr/>
      </xdr:nvCxnSpPr>
      <xdr:spPr>
        <a:xfrm>
          <a:off x="4105275" y="126614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218B64F-3CFD-4DA7-91E8-29A801B618CB}"/>
            </a:ext>
          </a:extLst>
        </xdr:cNvPr>
        <xdr:cNvSpPr txBox="1"/>
      </xdr:nvSpPr>
      <xdr:spPr>
        <a:xfrm>
          <a:off x="4219575" y="13429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6685BD8E-20A3-4918-A42C-66C2A2FAAD2A}"/>
            </a:ext>
          </a:extLst>
        </xdr:cNvPr>
        <xdr:cNvSpPr/>
      </xdr:nvSpPr>
      <xdr:spPr>
        <a:xfrm>
          <a:off x="4124325"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7699501B-8678-4B07-883E-C165687FF34A}"/>
            </a:ext>
          </a:extLst>
        </xdr:cNvPr>
        <xdr:cNvSpPr/>
      </xdr:nvSpPr>
      <xdr:spPr>
        <a:xfrm>
          <a:off x="33813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DDAB8158-3F5A-4A31-A9E3-0FD097F6203F}"/>
            </a:ext>
          </a:extLst>
        </xdr:cNvPr>
        <xdr:cNvSpPr/>
      </xdr:nvSpPr>
      <xdr:spPr>
        <a:xfrm>
          <a:off x="2571750" y="13362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70DC7E7-8C34-47AA-9B09-0B149BAACCDA}"/>
            </a:ext>
          </a:extLst>
        </xdr:cNvPr>
        <xdr:cNvSpPr/>
      </xdr:nvSpPr>
      <xdr:spPr>
        <a:xfrm>
          <a:off x="1781175" y="133269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8BF2391-C03D-4DAA-8234-1397FBD7764F}"/>
            </a:ext>
          </a:extLst>
        </xdr:cNvPr>
        <xdr:cNvSpPr/>
      </xdr:nvSpPr>
      <xdr:spPr>
        <a:xfrm>
          <a:off x="9810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355ABB-8A9C-48A0-B90E-2C61EE362B5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5D68E97-727C-4135-A06E-C46189D1351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8C89573-D0D5-4729-A1B1-DA70B92D331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F47D66-C871-4681-9509-CB8807FF4B1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7431065-F443-44B3-B7FF-3663690152F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139156</xdr:rowOff>
    </xdr:from>
    <xdr:to>
      <xdr:col>24</xdr:col>
      <xdr:colOff>114300</xdr:colOff>
      <xdr:row>82</xdr:row>
      <xdr:rowOff>69306</xdr:rowOff>
    </xdr:to>
    <xdr:sp macro="" textlink="">
      <xdr:nvSpPr>
        <xdr:cNvPr id="301" name="楕円 300">
          <a:extLst>
            <a:ext uri="{FF2B5EF4-FFF2-40B4-BE49-F238E27FC236}">
              <a16:creationId xmlns:a16="http://schemas.microsoft.com/office/drawing/2014/main" id="{8E18FC9D-5257-4FB5-AB00-5C8018CDAB60}"/>
            </a:ext>
          </a:extLst>
        </xdr:cNvPr>
        <xdr:cNvSpPr/>
      </xdr:nvSpPr>
      <xdr:spPr>
        <a:xfrm>
          <a:off x="4124325" y="1326778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162033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C64D87C-DE74-499C-A228-0486328BF353}"/>
            </a:ext>
          </a:extLst>
        </xdr:cNvPr>
        <xdr:cNvSpPr txBox="1"/>
      </xdr:nvSpPr>
      <xdr:spPr>
        <a:xfrm>
          <a:off x="4219575" y="13122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3" name="楕円 302">
          <a:extLst>
            <a:ext uri="{FF2B5EF4-FFF2-40B4-BE49-F238E27FC236}">
              <a16:creationId xmlns:a16="http://schemas.microsoft.com/office/drawing/2014/main" id="{0EE50811-743C-4188-8D8A-CEE3BDE7A4D3}"/>
            </a:ext>
          </a:extLst>
        </xdr:cNvPr>
        <xdr:cNvSpPr/>
      </xdr:nvSpPr>
      <xdr:spPr>
        <a:xfrm>
          <a:off x="3381375" y="1321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18506</xdr:rowOff>
    </xdr:to>
    <xdr:cxnSp macro="">
      <xdr:nvCxnSpPr>
        <xdr:cNvPr id="304" name="直線コネクタ 303">
          <a:extLst>
            <a:ext uri="{FF2B5EF4-FFF2-40B4-BE49-F238E27FC236}">
              <a16:creationId xmlns:a16="http://schemas.microsoft.com/office/drawing/2014/main" id="{CE13A1AB-4BAE-4CF5-855D-6C0E77A9818A}"/>
            </a:ext>
          </a:extLst>
        </xdr:cNvPr>
        <xdr:cNvCxnSpPr/>
      </xdr:nvCxnSpPr>
      <xdr:spPr>
        <a:xfrm>
          <a:off x="3429000" y="13269595"/>
          <a:ext cx="752475"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34652</xdr:rowOff>
    </xdr:from>
    <xdr:to>
      <xdr:col>15</xdr:col>
      <xdr:colOff>101600</xdr:colOff>
      <xdr:row>81</xdr:row>
      <xdr:rowOff>136252</xdr:rowOff>
    </xdr:to>
    <xdr:sp macro="" textlink="">
      <xdr:nvSpPr>
        <xdr:cNvPr id="305" name="楕円 304">
          <a:extLst>
            <a:ext uri="{FF2B5EF4-FFF2-40B4-BE49-F238E27FC236}">
              <a16:creationId xmlns:a16="http://schemas.microsoft.com/office/drawing/2014/main" id="{717B8516-1FAF-4B0D-9724-29C55A308895}"/>
            </a:ext>
          </a:extLst>
        </xdr:cNvPr>
        <xdr:cNvSpPr/>
      </xdr:nvSpPr>
      <xdr:spPr>
        <a:xfrm>
          <a:off x="2571750" y="131569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85452</xdr:rowOff>
    </xdr:from>
    <xdr:to>
      <xdr:col>19</xdr:col>
      <xdr:colOff>177800</xdr:colOff>
      <xdr:row>81</xdr:row>
      <xdr:rowOff>140970</xdr:rowOff>
    </xdr:to>
    <xdr:cxnSp macro="">
      <xdr:nvCxnSpPr>
        <xdr:cNvPr id="306" name="直線コネクタ 305">
          <a:extLst>
            <a:ext uri="{FF2B5EF4-FFF2-40B4-BE49-F238E27FC236}">
              <a16:creationId xmlns:a16="http://schemas.microsoft.com/office/drawing/2014/main" id="{39C6AF47-9CF6-444E-ADA3-DA1BD62576E3}"/>
            </a:ext>
          </a:extLst>
        </xdr:cNvPr>
        <xdr:cNvCxnSpPr/>
      </xdr:nvCxnSpPr>
      <xdr:spPr>
        <a:xfrm>
          <a:off x="2619375" y="13214077"/>
          <a:ext cx="80962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160382</xdr:rowOff>
    </xdr:from>
    <xdr:to>
      <xdr:col>10</xdr:col>
      <xdr:colOff>165100</xdr:colOff>
      <xdr:row>81</xdr:row>
      <xdr:rowOff>90532</xdr:rowOff>
    </xdr:to>
    <xdr:sp macro="" textlink="">
      <xdr:nvSpPr>
        <xdr:cNvPr id="307" name="楕円 306">
          <a:extLst>
            <a:ext uri="{FF2B5EF4-FFF2-40B4-BE49-F238E27FC236}">
              <a16:creationId xmlns:a16="http://schemas.microsoft.com/office/drawing/2014/main" id="{78DA9E1A-839B-485D-9C52-D309ED219345}"/>
            </a:ext>
          </a:extLst>
        </xdr:cNvPr>
        <xdr:cNvSpPr/>
      </xdr:nvSpPr>
      <xdr:spPr>
        <a:xfrm>
          <a:off x="1781175" y="131270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39732</xdr:rowOff>
    </xdr:from>
    <xdr:to>
      <xdr:col>15</xdr:col>
      <xdr:colOff>50800</xdr:colOff>
      <xdr:row>81</xdr:row>
      <xdr:rowOff>85452</xdr:rowOff>
    </xdr:to>
    <xdr:cxnSp macro="">
      <xdr:nvCxnSpPr>
        <xdr:cNvPr id="308" name="直線コネクタ 307">
          <a:extLst>
            <a:ext uri="{FF2B5EF4-FFF2-40B4-BE49-F238E27FC236}">
              <a16:creationId xmlns:a16="http://schemas.microsoft.com/office/drawing/2014/main" id="{A0C51C8A-3342-4293-95E6-B473046F397B}"/>
            </a:ext>
          </a:extLst>
        </xdr:cNvPr>
        <xdr:cNvCxnSpPr/>
      </xdr:nvCxnSpPr>
      <xdr:spPr>
        <a:xfrm>
          <a:off x="1828800" y="13165182"/>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309" name="楕円 308">
          <a:extLst>
            <a:ext uri="{FF2B5EF4-FFF2-40B4-BE49-F238E27FC236}">
              <a16:creationId xmlns:a16="http://schemas.microsoft.com/office/drawing/2014/main" id="{6FADF6F5-96F3-4F26-952C-0DBB2F72C20E}"/>
            </a:ext>
          </a:extLst>
        </xdr:cNvPr>
        <xdr:cNvSpPr/>
      </xdr:nvSpPr>
      <xdr:spPr>
        <a:xfrm>
          <a:off x="981075" y="13068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39732</xdr:rowOff>
    </xdr:to>
    <xdr:cxnSp macro="">
      <xdr:nvCxnSpPr>
        <xdr:cNvPr id="310" name="直線コネクタ 309">
          <a:extLst>
            <a:ext uri="{FF2B5EF4-FFF2-40B4-BE49-F238E27FC236}">
              <a16:creationId xmlns:a16="http://schemas.microsoft.com/office/drawing/2014/main" id="{07FC5E17-6F5A-4E96-A56E-119EE406BE14}"/>
            </a:ext>
          </a:extLst>
        </xdr:cNvPr>
        <xdr:cNvCxnSpPr/>
      </xdr:nvCxnSpPr>
      <xdr:spPr>
        <a:xfrm>
          <a:off x="1028700" y="13115925"/>
          <a:ext cx="80010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8FC37EE7-4090-458F-8A13-3829EED24714}"/>
            </a:ext>
          </a:extLst>
        </xdr:cNvPr>
        <xdr:cNvSpPr txBox="1"/>
      </xdr:nvSpPr>
      <xdr:spPr>
        <a:xfrm>
          <a:off x="3239144" y="1347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DC5F42A5-F7F0-445E-B4E3-810AAD32FC23}"/>
            </a:ext>
          </a:extLst>
        </xdr:cNvPr>
        <xdr:cNvSpPr txBox="1"/>
      </xdr:nvSpPr>
      <xdr:spPr>
        <a:xfrm>
          <a:off x="2439044"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94C0BFE1-4318-4D53-813D-4C16856040B1}"/>
            </a:ext>
          </a:extLst>
        </xdr:cNvPr>
        <xdr:cNvSpPr txBox="1"/>
      </xdr:nvSpPr>
      <xdr:spPr>
        <a:xfrm>
          <a:off x="1648469" y="1341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12F24815-2FA3-4202-A814-5E7D8782B4E2}"/>
            </a:ext>
          </a:extLst>
        </xdr:cNvPr>
        <xdr:cNvSpPr txBox="1"/>
      </xdr:nvSpPr>
      <xdr:spPr>
        <a:xfrm>
          <a:off x="848369" y="13390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36847</xdr:rowOff>
    </xdr:from>
    <xdr:ext cx="405111" cy="259045"/>
    <xdr:sp macro="" textlink="">
      <xdr:nvSpPr>
        <xdr:cNvPr id="315" name="n_1mainValue【公営住宅】&#10;有形固定資産減価償却率">
          <a:extLst>
            <a:ext uri="{FF2B5EF4-FFF2-40B4-BE49-F238E27FC236}">
              <a16:creationId xmlns:a16="http://schemas.microsoft.com/office/drawing/2014/main" id="{06037FE0-DE43-447A-A99E-F0B81590BCD1}"/>
            </a:ext>
          </a:extLst>
        </xdr:cNvPr>
        <xdr:cNvSpPr txBox="1"/>
      </xdr:nvSpPr>
      <xdr:spPr>
        <a:xfrm>
          <a:off x="3239144" y="1300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152779</xdr:rowOff>
    </xdr:from>
    <xdr:ext cx="405111" cy="259045"/>
    <xdr:sp macro="" textlink="">
      <xdr:nvSpPr>
        <xdr:cNvPr id="316" name="n_2mainValue【公営住宅】&#10;有形固定資産減価償却率">
          <a:extLst>
            <a:ext uri="{FF2B5EF4-FFF2-40B4-BE49-F238E27FC236}">
              <a16:creationId xmlns:a16="http://schemas.microsoft.com/office/drawing/2014/main" id="{68D045E6-63EB-4191-935B-727C3A2E497F}"/>
            </a:ext>
          </a:extLst>
        </xdr:cNvPr>
        <xdr:cNvSpPr txBox="1"/>
      </xdr:nvSpPr>
      <xdr:spPr>
        <a:xfrm>
          <a:off x="2439044" y="1295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107059</xdr:rowOff>
    </xdr:from>
    <xdr:ext cx="405111" cy="259045"/>
    <xdr:sp macro="" textlink="">
      <xdr:nvSpPr>
        <xdr:cNvPr id="317" name="n_3mainValue【公営住宅】&#10;有形固定資産減価償却率">
          <a:extLst>
            <a:ext uri="{FF2B5EF4-FFF2-40B4-BE49-F238E27FC236}">
              <a16:creationId xmlns:a16="http://schemas.microsoft.com/office/drawing/2014/main" id="{F3039E34-5EE0-4BD1-A068-0A3CFDEE8D96}"/>
            </a:ext>
          </a:extLst>
        </xdr:cNvPr>
        <xdr:cNvSpPr txBox="1"/>
      </xdr:nvSpPr>
      <xdr:spPr>
        <a:xfrm>
          <a:off x="1648469" y="129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318" name="n_4mainValue【公営住宅】&#10;有形固定資産減価償却率">
          <a:extLst>
            <a:ext uri="{FF2B5EF4-FFF2-40B4-BE49-F238E27FC236}">
              <a16:creationId xmlns:a16="http://schemas.microsoft.com/office/drawing/2014/main" id="{296DB56A-CCD9-4FA4-98CD-6BCB5F6AB986}"/>
            </a:ext>
          </a:extLst>
        </xdr:cNvPr>
        <xdr:cNvSpPr txBox="1"/>
      </xdr:nvSpPr>
      <xdr:spPr>
        <a:xfrm>
          <a:off x="848369" y="1284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B89AE19-2497-4520-B4E0-04626326A82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824C50C-8B85-4D6D-8FF9-C5EEDFBA6DA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58B9180-7452-4063-8F2D-111CAA49D1A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79656E-0322-46AF-B266-B92FF2060B9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0C5EB17-3287-4224-8FB8-810253E2BF4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5147478-957E-4C19-9CAD-EB214AF5A9D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4ED10D7-3B49-4091-A057-6C3429B4A77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8D948B4-DAD2-42D9-9CFF-1E62F179C35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794C3DA9-6C25-453E-8532-0A891AA3BB3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336A3EC-1F55-4A3C-AE1F-D7BE17FB66A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12D70CD7-097C-4735-8AC2-2D2213769DA9}"/>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F50CAAF-77F8-4A01-9895-E001A7B779A6}"/>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3B03D3A-5F59-49F6-B380-7490710F6E6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146F4988-2881-42E7-89E5-630D2493B664}"/>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C054155-A9A7-42F9-A89C-81C626BD28C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8CD6703B-08DD-45DE-8970-D7DEB44AC1A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8DA486D-2E0D-4D53-A071-7BB77D743BA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1632DA45-BE2B-4C07-B0FE-EED1B94BEBBF}"/>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002EB4B-86A3-45AC-A890-A81468E7F557}"/>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1D6E32F-2D7C-454D-A90B-63B9B28BD6B3}"/>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A55E9E1-C474-4088-90D2-60FF1916A0B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F9B309C-F4CD-4D74-8589-83D0A866CC5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0C85163-3473-47C1-AAB7-097F270E61F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7A25FD5-4FDE-43AF-A896-C2E94DA42D7A}"/>
            </a:ext>
          </a:extLst>
        </xdr:cNvPr>
        <xdr:cNvCxnSpPr/>
      </xdr:nvCxnSpPr>
      <xdr:spPr>
        <a:xfrm flipV="1">
          <a:off x="9429115" y="12725146"/>
          <a:ext cx="0" cy="131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39CE7B-CC95-4D03-B8DE-1C11AF18DB41}"/>
            </a:ext>
          </a:extLst>
        </xdr:cNvPr>
        <xdr:cNvSpPr txBox="1"/>
      </xdr:nvSpPr>
      <xdr:spPr>
        <a:xfrm>
          <a:off x="9467850"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61FF09A0-EC0D-4615-B77B-A0EC4AF3A434}"/>
            </a:ext>
          </a:extLst>
        </xdr:cNvPr>
        <xdr:cNvCxnSpPr/>
      </xdr:nvCxnSpPr>
      <xdr:spPr>
        <a:xfrm>
          <a:off x="9363075" y="140423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F3AC453F-002D-4625-BF19-535B9C2CA91C}"/>
            </a:ext>
          </a:extLst>
        </xdr:cNvPr>
        <xdr:cNvSpPr txBox="1"/>
      </xdr:nvSpPr>
      <xdr:spPr>
        <a:xfrm>
          <a:off x="9467850" y="1250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8523C5C0-FAC4-4519-8C6C-A4C64BB98943}"/>
            </a:ext>
          </a:extLst>
        </xdr:cNvPr>
        <xdr:cNvCxnSpPr/>
      </xdr:nvCxnSpPr>
      <xdr:spPr>
        <a:xfrm>
          <a:off x="9363075" y="127251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941ED492-989E-46CF-95C4-32378247FC65}"/>
            </a:ext>
          </a:extLst>
        </xdr:cNvPr>
        <xdr:cNvSpPr txBox="1"/>
      </xdr:nvSpPr>
      <xdr:spPr>
        <a:xfrm>
          <a:off x="9467850" y="13370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4A2D7D1F-E4BB-414A-BFA9-9F511BFD0193}"/>
            </a:ext>
          </a:extLst>
        </xdr:cNvPr>
        <xdr:cNvSpPr/>
      </xdr:nvSpPr>
      <xdr:spPr>
        <a:xfrm>
          <a:off x="9401175" y="1350594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95A74500-F343-4071-8844-D3F73D13917D}"/>
            </a:ext>
          </a:extLst>
        </xdr:cNvPr>
        <xdr:cNvSpPr/>
      </xdr:nvSpPr>
      <xdr:spPr>
        <a:xfrm>
          <a:off x="8639175" y="135082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BE6AF1EB-64A6-47A4-A535-B07FCCD278FE}"/>
            </a:ext>
          </a:extLst>
        </xdr:cNvPr>
        <xdr:cNvSpPr/>
      </xdr:nvSpPr>
      <xdr:spPr>
        <a:xfrm>
          <a:off x="7839075" y="1350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2E81C4DE-3D3C-4BE4-98A6-F86C25DCF519}"/>
            </a:ext>
          </a:extLst>
        </xdr:cNvPr>
        <xdr:cNvSpPr/>
      </xdr:nvSpPr>
      <xdr:spPr>
        <a:xfrm>
          <a:off x="7029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65AE5B62-1C45-4B12-8FBF-1170B0D5BDF2}"/>
            </a:ext>
          </a:extLst>
        </xdr:cNvPr>
        <xdr:cNvSpPr/>
      </xdr:nvSpPr>
      <xdr:spPr>
        <a:xfrm>
          <a:off x="6238875" y="135089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71CE7AD-1931-4CED-8D08-483A110FAAE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9F3CFA5-B4F3-4C1A-A279-6780524A884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E74A59E-D92E-45C8-8724-39867E332E5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C8565E6-BB12-46A2-8EA0-5F43522A285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7016E2F-6A1C-4B62-B0BD-8CE719F878F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116078</xdr:rowOff>
    </xdr:from>
    <xdr:to>
      <xdr:col>55</xdr:col>
      <xdr:colOff>50800</xdr:colOff>
      <xdr:row>84</xdr:row>
      <xdr:rowOff>46228</xdr:rowOff>
    </xdr:to>
    <xdr:sp macro="" textlink="">
      <xdr:nvSpPr>
        <xdr:cNvPr id="358" name="楕円 357">
          <a:extLst>
            <a:ext uri="{FF2B5EF4-FFF2-40B4-BE49-F238E27FC236}">
              <a16:creationId xmlns:a16="http://schemas.microsoft.com/office/drawing/2014/main" id="{D0BD1CAB-C463-4DDB-8E94-562B0A5D40BE}"/>
            </a:ext>
          </a:extLst>
        </xdr:cNvPr>
        <xdr:cNvSpPr/>
      </xdr:nvSpPr>
      <xdr:spPr>
        <a:xfrm>
          <a:off x="9401175" y="1356537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94505</xdr:rowOff>
    </xdr:from>
    <xdr:ext cx="469744" cy="259045"/>
    <xdr:sp macro="" textlink="">
      <xdr:nvSpPr>
        <xdr:cNvPr id="359" name="【公営住宅】&#10;一人当たり面積該当値テキスト">
          <a:extLst>
            <a:ext uri="{FF2B5EF4-FFF2-40B4-BE49-F238E27FC236}">
              <a16:creationId xmlns:a16="http://schemas.microsoft.com/office/drawing/2014/main" id="{A84A0097-73A7-421D-9CCD-D6215938D7F0}"/>
            </a:ext>
          </a:extLst>
        </xdr:cNvPr>
        <xdr:cNvSpPr txBox="1"/>
      </xdr:nvSpPr>
      <xdr:spPr>
        <a:xfrm>
          <a:off x="9467850" y="1354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119887</xdr:rowOff>
    </xdr:from>
    <xdr:to>
      <xdr:col>50</xdr:col>
      <xdr:colOff>165100</xdr:colOff>
      <xdr:row>84</xdr:row>
      <xdr:rowOff>50037</xdr:rowOff>
    </xdr:to>
    <xdr:sp macro="" textlink="">
      <xdr:nvSpPr>
        <xdr:cNvPr id="360" name="楕円 359">
          <a:extLst>
            <a:ext uri="{FF2B5EF4-FFF2-40B4-BE49-F238E27FC236}">
              <a16:creationId xmlns:a16="http://schemas.microsoft.com/office/drawing/2014/main" id="{FDE2BBE2-67E0-4867-BB93-4709F4230005}"/>
            </a:ext>
          </a:extLst>
        </xdr:cNvPr>
        <xdr:cNvSpPr/>
      </xdr:nvSpPr>
      <xdr:spPr>
        <a:xfrm>
          <a:off x="8639175" y="135723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166878</xdr:rowOff>
    </xdr:from>
    <xdr:to>
      <xdr:col>55</xdr:col>
      <xdr:colOff>0</xdr:colOff>
      <xdr:row>83</xdr:row>
      <xdr:rowOff>170687</xdr:rowOff>
    </xdr:to>
    <xdr:cxnSp macro="">
      <xdr:nvCxnSpPr>
        <xdr:cNvPr id="361" name="直線コネクタ 360">
          <a:extLst>
            <a:ext uri="{FF2B5EF4-FFF2-40B4-BE49-F238E27FC236}">
              <a16:creationId xmlns:a16="http://schemas.microsoft.com/office/drawing/2014/main" id="{F5583FE5-F787-4ACD-8242-5AAC1CBB3226}"/>
            </a:ext>
          </a:extLst>
        </xdr:cNvPr>
        <xdr:cNvCxnSpPr/>
      </xdr:nvCxnSpPr>
      <xdr:spPr>
        <a:xfrm flipV="1">
          <a:off x="8686800" y="1361300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119126</xdr:rowOff>
    </xdr:from>
    <xdr:to>
      <xdr:col>46</xdr:col>
      <xdr:colOff>38100</xdr:colOff>
      <xdr:row>84</xdr:row>
      <xdr:rowOff>49276</xdr:rowOff>
    </xdr:to>
    <xdr:sp macro="" textlink="">
      <xdr:nvSpPr>
        <xdr:cNvPr id="362" name="楕円 361">
          <a:extLst>
            <a:ext uri="{FF2B5EF4-FFF2-40B4-BE49-F238E27FC236}">
              <a16:creationId xmlns:a16="http://schemas.microsoft.com/office/drawing/2014/main" id="{9857ABA8-7919-4972-A18C-CDDEF6E94767}"/>
            </a:ext>
          </a:extLst>
        </xdr:cNvPr>
        <xdr:cNvSpPr/>
      </xdr:nvSpPr>
      <xdr:spPr>
        <a:xfrm>
          <a:off x="7839075" y="1357160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169926</xdr:rowOff>
    </xdr:from>
    <xdr:to>
      <xdr:col>50</xdr:col>
      <xdr:colOff>114300</xdr:colOff>
      <xdr:row>83</xdr:row>
      <xdr:rowOff>170687</xdr:rowOff>
    </xdr:to>
    <xdr:cxnSp macro="">
      <xdr:nvCxnSpPr>
        <xdr:cNvPr id="363" name="直線コネクタ 362">
          <a:extLst>
            <a:ext uri="{FF2B5EF4-FFF2-40B4-BE49-F238E27FC236}">
              <a16:creationId xmlns:a16="http://schemas.microsoft.com/office/drawing/2014/main" id="{9D28079F-3A93-4317-9C2F-AC9872D46BC3}"/>
            </a:ext>
          </a:extLst>
        </xdr:cNvPr>
        <xdr:cNvCxnSpPr/>
      </xdr:nvCxnSpPr>
      <xdr:spPr>
        <a:xfrm>
          <a:off x="7886700" y="13609701"/>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117602</xdr:rowOff>
    </xdr:from>
    <xdr:to>
      <xdr:col>41</xdr:col>
      <xdr:colOff>101600</xdr:colOff>
      <xdr:row>84</xdr:row>
      <xdr:rowOff>47752</xdr:rowOff>
    </xdr:to>
    <xdr:sp macro="" textlink="">
      <xdr:nvSpPr>
        <xdr:cNvPr id="364" name="楕円 363">
          <a:extLst>
            <a:ext uri="{FF2B5EF4-FFF2-40B4-BE49-F238E27FC236}">
              <a16:creationId xmlns:a16="http://schemas.microsoft.com/office/drawing/2014/main" id="{FBF5D4F8-5793-47DA-9B5F-E36F33673B45}"/>
            </a:ext>
          </a:extLst>
        </xdr:cNvPr>
        <xdr:cNvSpPr/>
      </xdr:nvSpPr>
      <xdr:spPr>
        <a:xfrm>
          <a:off x="7029450" y="135700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83</xdr:row>
      <xdr:rowOff>169926</xdr:rowOff>
    </xdr:to>
    <xdr:cxnSp macro="">
      <xdr:nvCxnSpPr>
        <xdr:cNvPr id="365" name="直線コネクタ 364">
          <a:extLst>
            <a:ext uri="{FF2B5EF4-FFF2-40B4-BE49-F238E27FC236}">
              <a16:creationId xmlns:a16="http://schemas.microsoft.com/office/drawing/2014/main" id="{D8F0E6B6-1199-4330-902C-9CC537222707}"/>
            </a:ext>
          </a:extLst>
        </xdr:cNvPr>
        <xdr:cNvCxnSpPr/>
      </xdr:nvCxnSpPr>
      <xdr:spPr>
        <a:xfrm>
          <a:off x="7077075" y="13608177"/>
          <a:ext cx="8096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119126</xdr:rowOff>
    </xdr:from>
    <xdr:to>
      <xdr:col>36</xdr:col>
      <xdr:colOff>165100</xdr:colOff>
      <xdr:row>84</xdr:row>
      <xdr:rowOff>49276</xdr:rowOff>
    </xdr:to>
    <xdr:sp macro="" textlink="">
      <xdr:nvSpPr>
        <xdr:cNvPr id="366" name="楕円 365">
          <a:extLst>
            <a:ext uri="{FF2B5EF4-FFF2-40B4-BE49-F238E27FC236}">
              <a16:creationId xmlns:a16="http://schemas.microsoft.com/office/drawing/2014/main" id="{96B9E636-D9CF-472B-99D5-544F3E1841CB}"/>
            </a:ext>
          </a:extLst>
        </xdr:cNvPr>
        <xdr:cNvSpPr/>
      </xdr:nvSpPr>
      <xdr:spPr>
        <a:xfrm>
          <a:off x="6238875" y="135716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168402</xdr:rowOff>
    </xdr:from>
    <xdr:to>
      <xdr:col>41</xdr:col>
      <xdr:colOff>50800</xdr:colOff>
      <xdr:row>83</xdr:row>
      <xdr:rowOff>169926</xdr:rowOff>
    </xdr:to>
    <xdr:cxnSp macro="">
      <xdr:nvCxnSpPr>
        <xdr:cNvPr id="367" name="直線コネクタ 366">
          <a:extLst>
            <a:ext uri="{FF2B5EF4-FFF2-40B4-BE49-F238E27FC236}">
              <a16:creationId xmlns:a16="http://schemas.microsoft.com/office/drawing/2014/main" id="{D7623AB6-93AD-41DE-8DE6-06276D1B643F}"/>
            </a:ext>
          </a:extLst>
        </xdr:cNvPr>
        <xdr:cNvCxnSpPr/>
      </xdr:nvCxnSpPr>
      <xdr:spPr>
        <a:xfrm flipV="1">
          <a:off x="6286500" y="13608177"/>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1C5E28C8-B7F0-4B04-8283-220A23519299}"/>
            </a:ext>
          </a:extLst>
        </xdr:cNvPr>
        <xdr:cNvSpPr txBox="1"/>
      </xdr:nvSpPr>
      <xdr:spPr>
        <a:xfrm>
          <a:off x="8458277"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A39B2257-0931-4B92-BE6C-956FE833D13C}"/>
            </a:ext>
          </a:extLst>
        </xdr:cNvPr>
        <xdr:cNvSpPr txBox="1"/>
      </xdr:nvSpPr>
      <xdr:spPr>
        <a:xfrm>
          <a:off x="7677227" y="1329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AD21BAB9-FA02-4C36-A8B9-D6C7859C897E}"/>
            </a:ext>
          </a:extLst>
        </xdr:cNvPr>
        <xdr:cNvSpPr txBox="1"/>
      </xdr:nvSpPr>
      <xdr:spPr>
        <a:xfrm>
          <a:off x="6867602" y="13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618C7C09-78B7-4BEF-9170-DD61C53103D6}"/>
            </a:ext>
          </a:extLst>
        </xdr:cNvPr>
        <xdr:cNvSpPr txBox="1"/>
      </xdr:nvSpPr>
      <xdr:spPr>
        <a:xfrm>
          <a:off x="6067502" y="1329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41164</xdr:rowOff>
    </xdr:from>
    <xdr:ext cx="469744" cy="259045"/>
    <xdr:sp macro="" textlink="">
      <xdr:nvSpPr>
        <xdr:cNvPr id="372" name="n_1mainValue【公営住宅】&#10;一人当たり面積">
          <a:extLst>
            <a:ext uri="{FF2B5EF4-FFF2-40B4-BE49-F238E27FC236}">
              <a16:creationId xmlns:a16="http://schemas.microsoft.com/office/drawing/2014/main" id="{5BAA3543-2F8E-41E4-86C8-2822A602A170}"/>
            </a:ext>
          </a:extLst>
        </xdr:cNvPr>
        <xdr:cNvSpPr txBox="1"/>
      </xdr:nvSpPr>
      <xdr:spPr>
        <a:xfrm>
          <a:off x="8458277" y="1365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40403</xdr:rowOff>
    </xdr:from>
    <xdr:ext cx="469744" cy="259045"/>
    <xdr:sp macro="" textlink="">
      <xdr:nvSpPr>
        <xdr:cNvPr id="373" name="n_2mainValue【公営住宅】&#10;一人当たり面積">
          <a:extLst>
            <a:ext uri="{FF2B5EF4-FFF2-40B4-BE49-F238E27FC236}">
              <a16:creationId xmlns:a16="http://schemas.microsoft.com/office/drawing/2014/main" id="{AC2EF9D3-9F3E-4239-BF16-92CDC49286D3}"/>
            </a:ext>
          </a:extLst>
        </xdr:cNvPr>
        <xdr:cNvSpPr txBox="1"/>
      </xdr:nvSpPr>
      <xdr:spPr>
        <a:xfrm>
          <a:off x="7677227" y="1365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38879</xdr:rowOff>
    </xdr:from>
    <xdr:ext cx="469744" cy="259045"/>
    <xdr:sp macro="" textlink="">
      <xdr:nvSpPr>
        <xdr:cNvPr id="374" name="n_3mainValue【公営住宅】&#10;一人当たり面積">
          <a:extLst>
            <a:ext uri="{FF2B5EF4-FFF2-40B4-BE49-F238E27FC236}">
              <a16:creationId xmlns:a16="http://schemas.microsoft.com/office/drawing/2014/main" id="{54D1A930-06AF-4A27-9373-96159EEBE06C}"/>
            </a:ext>
          </a:extLst>
        </xdr:cNvPr>
        <xdr:cNvSpPr txBox="1"/>
      </xdr:nvSpPr>
      <xdr:spPr>
        <a:xfrm>
          <a:off x="6867602" y="1365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40403</xdr:rowOff>
    </xdr:from>
    <xdr:ext cx="469744" cy="259045"/>
    <xdr:sp macro="" textlink="">
      <xdr:nvSpPr>
        <xdr:cNvPr id="375" name="n_4mainValue【公営住宅】&#10;一人当たり面積">
          <a:extLst>
            <a:ext uri="{FF2B5EF4-FFF2-40B4-BE49-F238E27FC236}">
              <a16:creationId xmlns:a16="http://schemas.microsoft.com/office/drawing/2014/main" id="{6071DF2E-7A50-43A7-91E9-4AE898D819BE}"/>
            </a:ext>
          </a:extLst>
        </xdr:cNvPr>
        <xdr:cNvSpPr txBox="1"/>
      </xdr:nvSpPr>
      <xdr:spPr>
        <a:xfrm>
          <a:off x="6067502" y="1365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2C430A4-B736-4FDF-8F7A-D605DBDAF0C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D18DEFA-3759-4AA5-AC98-B866C843494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7067FE5-32DA-4B28-9AE6-21DFB65E3DF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BA8B5C5-ABB3-402B-83CB-B775D22382B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ACD235E-9D91-49D0-B32E-7CE63649BC8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8A3311C-18AC-479E-9D26-E3452867D63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600152F-BE29-4625-A2AC-BD2FB52B0EC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457B594-F0B1-4079-B686-A2FF0067E930}"/>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D229672-8604-4C1E-A72E-A625999F063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D179181-5CCB-4B12-953E-4063A1D55D9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CB7E553-6A9A-4451-87C0-93DA5088FCF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9B8E7C7-84FD-4D9D-B699-AA011067982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96559AE-40D3-41F8-920C-70ABD935B49B}"/>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3069B2A-9D25-40AC-AC51-583D02DCC37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6B360D3-F745-4C29-8DE5-3EF4A7CF96F1}"/>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C6439C6-F024-4947-9DF3-B0A899DA842C}"/>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6EB2A69-C752-44F7-83BD-7A27B7CB134F}"/>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5F2AA14-B604-4218-A24B-7D6EDFB1B8B1}"/>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DDD3FE1-1580-4A2D-9ED1-A812FB1D6249}"/>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8F7F82F-5C95-49EB-84A9-F8C06C8252B9}"/>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9C6E1D7-D59A-468C-860C-2F25FDCA4F9B}"/>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6B976A3-65F2-41CA-9DCB-E435CAAC34AD}"/>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484381E-B044-478B-BC79-828E4F9CCF87}"/>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F67D975-7E0D-49A7-8AF1-CA3A58BBC96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CC0AFA8-9FAC-4BAA-B3A7-5B85E7EBEBA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81DDFB46-1003-470F-AE3B-9E04472551AD}"/>
            </a:ext>
          </a:extLst>
        </xdr:cNvPr>
        <xdr:cNvCxnSpPr/>
      </xdr:nvCxnSpPr>
      <xdr:spPr>
        <a:xfrm flipV="1">
          <a:off x="4180840" y="16337733"/>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B4D31329-AB2E-4227-A48F-2B66B3F894E2}"/>
            </a:ext>
          </a:extLst>
        </xdr:cNvPr>
        <xdr:cNvSpPr txBox="1"/>
      </xdr:nvSpPr>
      <xdr:spPr>
        <a:xfrm>
          <a:off x="4219575" y="17781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D960CC34-4E3E-473B-826A-9E2DED0D6E60}"/>
            </a:ext>
          </a:extLst>
        </xdr:cNvPr>
        <xdr:cNvCxnSpPr/>
      </xdr:nvCxnSpPr>
      <xdr:spPr>
        <a:xfrm>
          <a:off x="4105275" y="17774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AA0A35AF-87D8-4E17-934B-02D5FA1BC7E9}"/>
            </a:ext>
          </a:extLst>
        </xdr:cNvPr>
        <xdr:cNvSpPr txBox="1"/>
      </xdr:nvSpPr>
      <xdr:spPr>
        <a:xfrm>
          <a:off x="4219575" y="161066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FADDFD7D-ED50-47B9-8B3A-F8EA8CB4638D}"/>
            </a:ext>
          </a:extLst>
        </xdr:cNvPr>
        <xdr:cNvCxnSpPr/>
      </xdr:nvCxnSpPr>
      <xdr:spPr>
        <a:xfrm>
          <a:off x="4105275" y="16337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440C16E-B744-4597-8108-6626DCE23591}"/>
            </a:ext>
          </a:extLst>
        </xdr:cNvPr>
        <xdr:cNvSpPr txBox="1"/>
      </xdr:nvSpPr>
      <xdr:spPr>
        <a:xfrm>
          <a:off x="4219575" y="17333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9106B01B-18B5-48C2-8EE2-1562D5782380}"/>
            </a:ext>
          </a:extLst>
        </xdr:cNvPr>
        <xdr:cNvSpPr/>
      </xdr:nvSpPr>
      <xdr:spPr>
        <a:xfrm>
          <a:off x="4124325"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065677D0-C57C-475E-978C-2CE0D70B1347}"/>
            </a:ext>
          </a:extLst>
        </xdr:cNvPr>
        <xdr:cNvSpPr/>
      </xdr:nvSpPr>
      <xdr:spPr>
        <a:xfrm>
          <a:off x="3381375" y="1734357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352D5491-8AC5-4B73-938F-6CEEF116DF3A}"/>
            </a:ext>
          </a:extLst>
        </xdr:cNvPr>
        <xdr:cNvSpPr/>
      </xdr:nvSpPr>
      <xdr:spPr>
        <a:xfrm>
          <a:off x="2571750" y="17353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6210BA35-8C79-4E9E-AD4E-8AA74D15D33F}"/>
            </a:ext>
          </a:extLst>
        </xdr:cNvPr>
        <xdr:cNvSpPr/>
      </xdr:nvSpPr>
      <xdr:spPr>
        <a:xfrm>
          <a:off x="1781175" y="173353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B85F9B62-DE9D-400A-9934-721C28ABCD4A}"/>
            </a:ext>
          </a:extLst>
        </xdr:cNvPr>
        <xdr:cNvSpPr/>
      </xdr:nvSpPr>
      <xdr:spPr>
        <a:xfrm>
          <a:off x="981075" y="173157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73ACD3C-D8F9-4ADC-AA23-499C4AEC75C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A902C17-4368-46C8-A5BA-2E50FDDED82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A7F6066-F1C6-441B-BC5E-8934298B779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8F8C416-3E2C-4A4A-82C6-43A0CD85BCC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6D3DB51-563E-4288-A346-0EADE5932874}"/>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107043</xdr:rowOff>
    </xdr:from>
    <xdr:to>
      <xdr:col>24</xdr:col>
      <xdr:colOff>114300</xdr:colOff>
      <xdr:row>106</xdr:row>
      <xdr:rowOff>37193</xdr:rowOff>
    </xdr:to>
    <xdr:sp macro="" textlink="">
      <xdr:nvSpPr>
        <xdr:cNvPr id="417" name="楕円 416">
          <a:extLst>
            <a:ext uri="{FF2B5EF4-FFF2-40B4-BE49-F238E27FC236}">
              <a16:creationId xmlns:a16="http://schemas.microsoft.com/office/drawing/2014/main" id="{09FCE390-33DE-4DD1-B308-F14087177C30}"/>
            </a:ext>
          </a:extLst>
        </xdr:cNvPr>
        <xdr:cNvSpPr/>
      </xdr:nvSpPr>
      <xdr:spPr>
        <a:xfrm>
          <a:off x="4124325" y="172488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129920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4203BF79-7B60-4DA1-BBEE-6FE07AB6444B}"/>
            </a:ext>
          </a:extLst>
        </xdr:cNvPr>
        <xdr:cNvSpPr txBox="1"/>
      </xdr:nvSpPr>
      <xdr:spPr>
        <a:xfrm>
          <a:off x="4219575" y="1710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19" name="楕円 418">
          <a:extLst>
            <a:ext uri="{FF2B5EF4-FFF2-40B4-BE49-F238E27FC236}">
              <a16:creationId xmlns:a16="http://schemas.microsoft.com/office/drawing/2014/main" id="{294A8DCE-845C-44BA-8A89-E3C3343D64E1}"/>
            </a:ext>
          </a:extLst>
        </xdr:cNvPr>
        <xdr:cNvSpPr/>
      </xdr:nvSpPr>
      <xdr:spPr>
        <a:xfrm>
          <a:off x="3381375" y="17230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105</xdr:row>
      <xdr:rowOff>157843</xdr:rowOff>
    </xdr:to>
    <xdr:cxnSp macro="">
      <xdr:nvCxnSpPr>
        <xdr:cNvPr id="420" name="直線コネクタ 419">
          <a:extLst>
            <a:ext uri="{FF2B5EF4-FFF2-40B4-BE49-F238E27FC236}">
              <a16:creationId xmlns:a16="http://schemas.microsoft.com/office/drawing/2014/main" id="{CBF1D5AF-D91D-4E4F-926E-1B1EC02CFEEA}"/>
            </a:ext>
          </a:extLst>
        </xdr:cNvPr>
        <xdr:cNvCxnSpPr/>
      </xdr:nvCxnSpPr>
      <xdr:spPr>
        <a:xfrm>
          <a:off x="3429000" y="17278350"/>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61323</xdr:rowOff>
    </xdr:from>
    <xdr:to>
      <xdr:col>15</xdr:col>
      <xdr:colOff>101600</xdr:colOff>
      <xdr:row>105</xdr:row>
      <xdr:rowOff>162923</xdr:rowOff>
    </xdr:to>
    <xdr:sp macro="" textlink="">
      <xdr:nvSpPr>
        <xdr:cNvPr id="421" name="楕円 420">
          <a:extLst>
            <a:ext uri="{FF2B5EF4-FFF2-40B4-BE49-F238E27FC236}">
              <a16:creationId xmlns:a16="http://schemas.microsoft.com/office/drawing/2014/main" id="{591F2E60-C150-49D2-ACB8-74C3C5F20523}"/>
            </a:ext>
          </a:extLst>
        </xdr:cNvPr>
        <xdr:cNvSpPr/>
      </xdr:nvSpPr>
      <xdr:spPr>
        <a:xfrm>
          <a:off x="2571750" y="172094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112123</xdr:rowOff>
    </xdr:from>
    <xdr:to>
      <xdr:col>19</xdr:col>
      <xdr:colOff>177800</xdr:colOff>
      <xdr:row>105</xdr:row>
      <xdr:rowOff>133350</xdr:rowOff>
    </xdr:to>
    <xdr:cxnSp macro="">
      <xdr:nvCxnSpPr>
        <xdr:cNvPr id="422" name="直線コネクタ 421">
          <a:extLst>
            <a:ext uri="{FF2B5EF4-FFF2-40B4-BE49-F238E27FC236}">
              <a16:creationId xmlns:a16="http://schemas.microsoft.com/office/drawing/2014/main" id="{DB113FAA-76E1-4301-BCA6-E0239C5D6A76}"/>
            </a:ext>
          </a:extLst>
        </xdr:cNvPr>
        <xdr:cNvCxnSpPr/>
      </xdr:nvCxnSpPr>
      <xdr:spPr>
        <a:xfrm>
          <a:off x="2619375" y="17257123"/>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38463</xdr:rowOff>
    </xdr:from>
    <xdr:to>
      <xdr:col>10</xdr:col>
      <xdr:colOff>165100</xdr:colOff>
      <xdr:row>105</xdr:row>
      <xdr:rowOff>140063</xdr:rowOff>
    </xdr:to>
    <xdr:sp macro="" textlink="">
      <xdr:nvSpPr>
        <xdr:cNvPr id="423" name="楕円 422">
          <a:extLst>
            <a:ext uri="{FF2B5EF4-FFF2-40B4-BE49-F238E27FC236}">
              <a16:creationId xmlns:a16="http://schemas.microsoft.com/office/drawing/2014/main" id="{C12F6B6A-13FC-4694-A0B7-F5AA396D560D}"/>
            </a:ext>
          </a:extLst>
        </xdr:cNvPr>
        <xdr:cNvSpPr/>
      </xdr:nvSpPr>
      <xdr:spPr>
        <a:xfrm>
          <a:off x="1781175" y="171834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89263</xdr:rowOff>
    </xdr:from>
    <xdr:to>
      <xdr:col>15</xdr:col>
      <xdr:colOff>50800</xdr:colOff>
      <xdr:row>105</xdr:row>
      <xdr:rowOff>112123</xdr:rowOff>
    </xdr:to>
    <xdr:cxnSp macro="">
      <xdr:nvCxnSpPr>
        <xdr:cNvPr id="424" name="直線コネクタ 423">
          <a:extLst>
            <a:ext uri="{FF2B5EF4-FFF2-40B4-BE49-F238E27FC236}">
              <a16:creationId xmlns:a16="http://schemas.microsoft.com/office/drawing/2014/main" id="{085FBEB4-E62D-45DD-9B7A-94A187321F75}"/>
            </a:ext>
          </a:extLst>
        </xdr:cNvPr>
        <xdr:cNvCxnSpPr/>
      </xdr:nvCxnSpPr>
      <xdr:spPr>
        <a:xfrm>
          <a:off x="1828800" y="17231088"/>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38463</xdr:rowOff>
    </xdr:from>
    <xdr:to>
      <xdr:col>6</xdr:col>
      <xdr:colOff>38100</xdr:colOff>
      <xdr:row>105</xdr:row>
      <xdr:rowOff>140063</xdr:rowOff>
    </xdr:to>
    <xdr:sp macro="" textlink="">
      <xdr:nvSpPr>
        <xdr:cNvPr id="425" name="楕円 424">
          <a:extLst>
            <a:ext uri="{FF2B5EF4-FFF2-40B4-BE49-F238E27FC236}">
              <a16:creationId xmlns:a16="http://schemas.microsoft.com/office/drawing/2014/main" id="{5D4A7A6F-582F-495C-9F0F-4073B1EC161A}"/>
            </a:ext>
          </a:extLst>
        </xdr:cNvPr>
        <xdr:cNvSpPr/>
      </xdr:nvSpPr>
      <xdr:spPr>
        <a:xfrm>
          <a:off x="981075" y="171834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89263</xdr:rowOff>
    </xdr:from>
    <xdr:to>
      <xdr:col>10</xdr:col>
      <xdr:colOff>114300</xdr:colOff>
      <xdr:row>105</xdr:row>
      <xdr:rowOff>89263</xdr:rowOff>
    </xdr:to>
    <xdr:cxnSp macro="">
      <xdr:nvCxnSpPr>
        <xdr:cNvPr id="426" name="直線コネクタ 425">
          <a:extLst>
            <a:ext uri="{FF2B5EF4-FFF2-40B4-BE49-F238E27FC236}">
              <a16:creationId xmlns:a16="http://schemas.microsoft.com/office/drawing/2014/main" id="{9BEFB817-7E5C-4E01-B14B-ACD1E6817019}"/>
            </a:ext>
          </a:extLst>
        </xdr:cNvPr>
        <xdr:cNvCxnSpPr/>
      </xdr:nvCxnSpPr>
      <xdr:spPr>
        <a:xfrm>
          <a:off x="1028700" y="172310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F1CDB5B2-2EE6-43AE-92CA-4EF0352D891E}"/>
            </a:ext>
          </a:extLst>
        </xdr:cNvPr>
        <xdr:cNvSpPr txBox="1"/>
      </xdr:nvSpPr>
      <xdr:spPr>
        <a:xfrm>
          <a:off x="3239144" y="17442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5FE98EDE-F924-4F53-88AC-E510E0B5D85A}"/>
            </a:ext>
          </a:extLst>
        </xdr:cNvPr>
        <xdr:cNvSpPr txBox="1"/>
      </xdr:nvSpPr>
      <xdr:spPr>
        <a:xfrm>
          <a:off x="243904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97332764-65F7-414F-8D19-9043DD2B02BC}"/>
            </a:ext>
          </a:extLst>
        </xdr:cNvPr>
        <xdr:cNvSpPr txBox="1"/>
      </xdr:nvSpPr>
      <xdr:spPr>
        <a:xfrm>
          <a:off x="1648469" y="174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939885B6-E9F2-4BD5-93BD-2920CEC99C68}"/>
            </a:ext>
          </a:extLst>
        </xdr:cNvPr>
        <xdr:cNvSpPr txBox="1"/>
      </xdr:nvSpPr>
      <xdr:spPr>
        <a:xfrm>
          <a:off x="848369" y="174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29227</xdr:rowOff>
    </xdr:from>
    <xdr:ext cx="405111" cy="259045"/>
    <xdr:sp macro="" textlink="">
      <xdr:nvSpPr>
        <xdr:cNvPr id="431" name="n_1mainValue【港湾・漁港】&#10;有形固定資産減価償却率">
          <a:extLst>
            <a:ext uri="{FF2B5EF4-FFF2-40B4-BE49-F238E27FC236}">
              <a16:creationId xmlns:a16="http://schemas.microsoft.com/office/drawing/2014/main" id="{8AE3B8C4-5AFD-42E4-AAC7-EECE5DFE214E}"/>
            </a:ext>
          </a:extLst>
        </xdr:cNvPr>
        <xdr:cNvSpPr txBox="1"/>
      </xdr:nvSpPr>
      <xdr:spPr>
        <a:xfrm>
          <a:off x="3239144" y="1699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8000</xdr:rowOff>
    </xdr:from>
    <xdr:ext cx="405111" cy="259045"/>
    <xdr:sp macro="" textlink="">
      <xdr:nvSpPr>
        <xdr:cNvPr id="432" name="n_2mainValue【港湾・漁港】&#10;有形固定資産減価償却率">
          <a:extLst>
            <a:ext uri="{FF2B5EF4-FFF2-40B4-BE49-F238E27FC236}">
              <a16:creationId xmlns:a16="http://schemas.microsoft.com/office/drawing/2014/main" id="{5C8303BD-901E-47F2-A5AB-CC5BD4902451}"/>
            </a:ext>
          </a:extLst>
        </xdr:cNvPr>
        <xdr:cNvSpPr txBox="1"/>
      </xdr:nvSpPr>
      <xdr:spPr>
        <a:xfrm>
          <a:off x="2439044" y="169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156590</xdr:rowOff>
    </xdr:from>
    <xdr:ext cx="405111" cy="259045"/>
    <xdr:sp macro="" textlink="">
      <xdr:nvSpPr>
        <xdr:cNvPr id="433" name="n_3mainValue【港湾・漁港】&#10;有形固定資産減価償却率">
          <a:extLst>
            <a:ext uri="{FF2B5EF4-FFF2-40B4-BE49-F238E27FC236}">
              <a16:creationId xmlns:a16="http://schemas.microsoft.com/office/drawing/2014/main" id="{4EC95F22-4CA9-49C7-8A51-CBB2F80D3689}"/>
            </a:ext>
          </a:extLst>
        </xdr:cNvPr>
        <xdr:cNvSpPr txBox="1"/>
      </xdr:nvSpPr>
      <xdr:spPr>
        <a:xfrm>
          <a:off x="1648469" y="16961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156590</xdr:rowOff>
    </xdr:from>
    <xdr:ext cx="405111" cy="259045"/>
    <xdr:sp macro="" textlink="">
      <xdr:nvSpPr>
        <xdr:cNvPr id="434" name="n_4mainValue【港湾・漁港】&#10;有形固定資産減価償却率">
          <a:extLst>
            <a:ext uri="{FF2B5EF4-FFF2-40B4-BE49-F238E27FC236}">
              <a16:creationId xmlns:a16="http://schemas.microsoft.com/office/drawing/2014/main" id="{624ED4DA-C51D-4F29-A3F8-96F662989C8F}"/>
            </a:ext>
          </a:extLst>
        </xdr:cNvPr>
        <xdr:cNvSpPr txBox="1"/>
      </xdr:nvSpPr>
      <xdr:spPr>
        <a:xfrm>
          <a:off x="848369" y="16961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F8AF0B96-4488-435D-BAD4-56E8E88DAF7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853625D-3A87-4C4C-808B-0A8FD979476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FDB8F1D-3B37-4EB8-B80F-F635B1B4C6B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6BF0C05-76DD-4269-B2FF-F4FE5DD9398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0C22AD6-9F1A-4975-AEAE-AFA3429AB64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CEF693B-E640-45C3-859B-EC79BD2B111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4AF8936-3A8A-4811-9492-701EF3FDACF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151AEBC-6A00-43A9-945A-041306271CA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2181B13-90C7-4914-B0CC-A0C1500EFB2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1EFB178-9672-4D83-849E-47F976C2549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2630E55B-C6BF-4CAE-94F2-8A3F9A5E5FCB}"/>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6D5AC83B-92AD-450A-B5F0-B386F1EB8934}"/>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8E8E44C0-A586-4CAB-8CF6-4C9E7DBABE1A}"/>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23BB8456-438D-4823-86D2-88C2648D9EF5}"/>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AAA1D3FF-02E6-4AB0-8F81-439DDC56F0E3}"/>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2D69DE03-800D-4254-B56E-0C7E31C30B22}"/>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BCCA8F1D-DA10-49AF-9DF5-69FEC755F958}"/>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D67C0D53-2AE8-4C5C-92D6-EE9F48B21463}"/>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12FC399A-8375-45CA-AF17-48C1C36F6EA4}"/>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A10E5329-2A0F-41F6-A042-6442763F58BF}"/>
            </a:ext>
          </a:extLst>
        </xdr:cNvPr>
        <xdr:cNvSpPr txBox="1"/>
      </xdr:nvSpPr>
      <xdr:spPr>
        <a:xfrm>
          <a:off x="5421206" y="1641449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99F1817F-23A7-4109-80F0-8DDD875866D9}"/>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9766D856-BF44-44D8-ABB0-E7AC60C323E8}"/>
            </a:ext>
          </a:extLst>
        </xdr:cNvPr>
        <xdr:cNvSpPr txBox="1"/>
      </xdr:nvSpPr>
      <xdr:spPr>
        <a:xfrm>
          <a:off x="5421206" y="16087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3E011BE-341B-4E95-B127-E6D83A3E3B1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73B2EC70-7124-4A01-AA47-CE0ADAE5AB5C}"/>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6BA048A-828E-4351-9C58-BAB4C6A93C5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075389A3-9DC6-4323-8889-113E9DC8132B}"/>
            </a:ext>
          </a:extLst>
        </xdr:cNvPr>
        <xdr:cNvCxnSpPr/>
      </xdr:nvCxnSpPr>
      <xdr:spPr>
        <a:xfrm flipV="1">
          <a:off x="9429115" y="16317399"/>
          <a:ext cx="0" cy="154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F238D5A7-4980-4BE9-A17C-46AAEE22CFFE}"/>
            </a:ext>
          </a:extLst>
        </xdr:cNvPr>
        <xdr:cNvSpPr txBox="1"/>
      </xdr:nvSpPr>
      <xdr:spPr>
        <a:xfrm>
          <a:off x="9467850" y="178696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D6311B32-C0A5-465B-9C6B-D4E5AA9F9B39}"/>
            </a:ext>
          </a:extLst>
        </xdr:cNvPr>
        <xdr:cNvCxnSpPr/>
      </xdr:nvCxnSpPr>
      <xdr:spPr>
        <a:xfrm>
          <a:off x="9363075" y="178658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D9583C44-4AE7-49C5-B852-E71AE9279082}"/>
            </a:ext>
          </a:extLst>
        </xdr:cNvPr>
        <xdr:cNvSpPr txBox="1"/>
      </xdr:nvSpPr>
      <xdr:spPr>
        <a:xfrm>
          <a:off x="9467850" y="1609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49F1ACE1-7FDC-4AC1-AC0F-457CA86E8D8C}"/>
            </a:ext>
          </a:extLst>
        </xdr:cNvPr>
        <xdr:cNvCxnSpPr/>
      </xdr:nvCxnSpPr>
      <xdr:spPr>
        <a:xfrm>
          <a:off x="9363075" y="163173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94415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F7DD5DE0-DEBE-44D1-8CFD-645407620478}"/>
            </a:ext>
          </a:extLst>
        </xdr:cNvPr>
        <xdr:cNvSpPr txBox="1"/>
      </xdr:nvSpPr>
      <xdr:spPr>
        <a:xfrm>
          <a:off x="9467850" y="1758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E71DF322-3E04-4324-A4E4-16C347684E7C}"/>
            </a:ext>
          </a:extLst>
        </xdr:cNvPr>
        <xdr:cNvSpPr/>
      </xdr:nvSpPr>
      <xdr:spPr>
        <a:xfrm>
          <a:off x="9401175" y="176038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C4F7FFBE-17D4-4CCD-AD58-B416E7528CFC}"/>
            </a:ext>
          </a:extLst>
        </xdr:cNvPr>
        <xdr:cNvSpPr/>
      </xdr:nvSpPr>
      <xdr:spPr>
        <a:xfrm>
          <a:off x="8639175" y="176097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FABF5B65-44AF-4A16-9DD1-6EDF31E388AB}"/>
            </a:ext>
          </a:extLst>
        </xdr:cNvPr>
        <xdr:cNvSpPr/>
      </xdr:nvSpPr>
      <xdr:spPr>
        <a:xfrm>
          <a:off x="7839075" y="176113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20B9638F-516E-4BF1-8131-B16932D023FB}"/>
            </a:ext>
          </a:extLst>
        </xdr:cNvPr>
        <xdr:cNvSpPr/>
      </xdr:nvSpPr>
      <xdr:spPr>
        <a:xfrm>
          <a:off x="7029450" y="17613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98974613-EABD-4C50-9B64-17116FCF7C56}"/>
            </a:ext>
          </a:extLst>
        </xdr:cNvPr>
        <xdr:cNvSpPr/>
      </xdr:nvSpPr>
      <xdr:spPr>
        <a:xfrm>
          <a:off x="6238875" y="176112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DF67B57-298B-472F-B10E-FBCD9D09D0A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03E5A2E-9057-417F-8FE0-FF9D893DEE4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46EBA53-CE11-4CB8-9BD0-12B0A229C90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61772CC-AE37-4A00-B26A-DD4C6E33779E}"/>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ED8604D-6063-4302-8E99-64ABC8990C7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34838</xdr:rowOff>
    </xdr:from>
    <xdr:to>
      <xdr:col>55</xdr:col>
      <xdr:colOff>50800</xdr:colOff>
      <xdr:row>107</xdr:row>
      <xdr:rowOff>136438</xdr:rowOff>
    </xdr:to>
    <xdr:sp macro="" textlink="">
      <xdr:nvSpPr>
        <xdr:cNvPr id="476" name="楕円 475">
          <a:extLst>
            <a:ext uri="{FF2B5EF4-FFF2-40B4-BE49-F238E27FC236}">
              <a16:creationId xmlns:a16="http://schemas.microsoft.com/office/drawing/2014/main" id="{B3A733F8-287E-4397-A77D-185EAE5B02C4}"/>
            </a:ext>
          </a:extLst>
        </xdr:cNvPr>
        <xdr:cNvSpPr/>
      </xdr:nvSpPr>
      <xdr:spPr>
        <a:xfrm>
          <a:off x="9401175" y="1751956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57715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57E1A465-3D66-40B5-BBC5-1560B8877BA5}"/>
            </a:ext>
          </a:extLst>
        </xdr:cNvPr>
        <xdr:cNvSpPr txBox="1"/>
      </xdr:nvSpPr>
      <xdr:spPr>
        <a:xfrm>
          <a:off x="9467850" y="1737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37529</xdr:rowOff>
    </xdr:from>
    <xdr:to>
      <xdr:col>50</xdr:col>
      <xdr:colOff>165100</xdr:colOff>
      <xdr:row>107</xdr:row>
      <xdr:rowOff>139129</xdr:rowOff>
    </xdr:to>
    <xdr:sp macro="" textlink="">
      <xdr:nvSpPr>
        <xdr:cNvPr id="478" name="楕円 477">
          <a:extLst>
            <a:ext uri="{FF2B5EF4-FFF2-40B4-BE49-F238E27FC236}">
              <a16:creationId xmlns:a16="http://schemas.microsoft.com/office/drawing/2014/main" id="{8F3537F3-EA42-4116-AA21-CD2C87FFCADD}"/>
            </a:ext>
          </a:extLst>
        </xdr:cNvPr>
        <xdr:cNvSpPr/>
      </xdr:nvSpPr>
      <xdr:spPr>
        <a:xfrm>
          <a:off x="8639175" y="175254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85638</xdr:rowOff>
    </xdr:from>
    <xdr:to>
      <xdr:col>55</xdr:col>
      <xdr:colOff>0</xdr:colOff>
      <xdr:row>107</xdr:row>
      <xdr:rowOff>88329</xdr:rowOff>
    </xdr:to>
    <xdr:cxnSp macro="">
      <xdr:nvCxnSpPr>
        <xdr:cNvPr id="479" name="直線コネクタ 478">
          <a:extLst>
            <a:ext uri="{FF2B5EF4-FFF2-40B4-BE49-F238E27FC236}">
              <a16:creationId xmlns:a16="http://schemas.microsoft.com/office/drawing/2014/main" id="{2D223B0D-BB75-4F4D-8B3D-50C898FDEE7F}"/>
            </a:ext>
          </a:extLst>
        </xdr:cNvPr>
        <xdr:cNvCxnSpPr/>
      </xdr:nvCxnSpPr>
      <xdr:spPr>
        <a:xfrm flipV="1">
          <a:off x="8686800" y="1757671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40759</xdr:rowOff>
    </xdr:from>
    <xdr:to>
      <xdr:col>46</xdr:col>
      <xdr:colOff>38100</xdr:colOff>
      <xdr:row>107</xdr:row>
      <xdr:rowOff>142359</xdr:rowOff>
    </xdr:to>
    <xdr:sp macro="" textlink="">
      <xdr:nvSpPr>
        <xdr:cNvPr id="480" name="楕円 479">
          <a:extLst>
            <a:ext uri="{FF2B5EF4-FFF2-40B4-BE49-F238E27FC236}">
              <a16:creationId xmlns:a16="http://schemas.microsoft.com/office/drawing/2014/main" id="{27C54F6B-02B9-4FB4-A7EC-9E42D43B2406}"/>
            </a:ext>
          </a:extLst>
        </xdr:cNvPr>
        <xdr:cNvSpPr/>
      </xdr:nvSpPr>
      <xdr:spPr>
        <a:xfrm>
          <a:off x="7839075" y="175286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88329</xdr:rowOff>
    </xdr:from>
    <xdr:to>
      <xdr:col>50</xdr:col>
      <xdr:colOff>114300</xdr:colOff>
      <xdr:row>107</xdr:row>
      <xdr:rowOff>91559</xdr:rowOff>
    </xdr:to>
    <xdr:cxnSp macro="">
      <xdr:nvCxnSpPr>
        <xdr:cNvPr id="481" name="直線コネクタ 480">
          <a:extLst>
            <a:ext uri="{FF2B5EF4-FFF2-40B4-BE49-F238E27FC236}">
              <a16:creationId xmlns:a16="http://schemas.microsoft.com/office/drawing/2014/main" id="{FE2C5166-C379-4EA6-9F42-C9D59396BB5C}"/>
            </a:ext>
          </a:extLst>
        </xdr:cNvPr>
        <xdr:cNvCxnSpPr/>
      </xdr:nvCxnSpPr>
      <xdr:spPr>
        <a:xfrm flipV="1">
          <a:off x="7886700" y="17573054"/>
          <a:ext cx="800100" cy="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43858</xdr:rowOff>
    </xdr:from>
    <xdr:to>
      <xdr:col>41</xdr:col>
      <xdr:colOff>101600</xdr:colOff>
      <xdr:row>107</xdr:row>
      <xdr:rowOff>145458</xdr:rowOff>
    </xdr:to>
    <xdr:sp macro="" textlink="">
      <xdr:nvSpPr>
        <xdr:cNvPr id="482" name="楕円 481">
          <a:extLst>
            <a:ext uri="{FF2B5EF4-FFF2-40B4-BE49-F238E27FC236}">
              <a16:creationId xmlns:a16="http://schemas.microsoft.com/office/drawing/2014/main" id="{18F3AC07-19AB-4B82-A655-63E0C9AE1EFB}"/>
            </a:ext>
          </a:extLst>
        </xdr:cNvPr>
        <xdr:cNvSpPr/>
      </xdr:nvSpPr>
      <xdr:spPr>
        <a:xfrm>
          <a:off x="7029450" y="175349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91559</xdr:rowOff>
    </xdr:from>
    <xdr:to>
      <xdr:col>45</xdr:col>
      <xdr:colOff>177800</xdr:colOff>
      <xdr:row>107</xdr:row>
      <xdr:rowOff>94658</xdr:rowOff>
    </xdr:to>
    <xdr:cxnSp macro="">
      <xdr:nvCxnSpPr>
        <xdr:cNvPr id="483" name="直線コネクタ 482">
          <a:extLst>
            <a:ext uri="{FF2B5EF4-FFF2-40B4-BE49-F238E27FC236}">
              <a16:creationId xmlns:a16="http://schemas.microsoft.com/office/drawing/2014/main" id="{BBFB4CA5-3EAD-4C30-AD18-42F56B3FE4D8}"/>
            </a:ext>
          </a:extLst>
        </xdr:cNvPr>
        <xdr:cNvCxnSpPr/>
      </xdr:nvCxnSpPr>
      <xdr:spPr>
        <a:xfrm flipV="1">
          <a:off x="7077075" y="17576284"/>
          <a:ext cx="809625"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52574</xdr:rowOff>
    </xdr:from>
    <xdr:to>
      <xdr:col>36</xdr:col>
      <xdr:colOff>165100</xdr:colOff>
      <xdr:row>107</xdr:row>
      <xdr:rowOff>154174</xdr:rowOff>
    </xdr:to>
    <xdr:sp macro="" textlink="">
      <xdr:nvSpPr>
        <xdr:cNvPr id="484" name="楕円 483">
          <a:extLst>
            <a:ext uri="{FF2B5EF4-FFF2-40B4-BE49-F238E27FC236}">
              <a16:creationId xmlns:a16="http://schemas.microsoft.com/office/drawing/2014/main" id="{C9CB685F-D27A-4A9B-8173-DB61756CD4A3}"/>
            </a:ext>
          </a:extLst>
        </xdr:cNvPr>
        <xdr:cNvSpPr/>
      </xdr:nvSpPr>
      <xdr:spPr>
        <a:xfrm>
          <a:off x="6238875" y="175372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94658</xdr:rowOff>
    </xdr:from>
    <xdr:to>
      <xdr:col>41</xdr:col>
      <xdr:colOff>50800</xdr:colOff>
      <xdr:row>107</xdr:row>
      <xdr:rowOff>103374</xdr:rowOff>
    </xdr:to>
    <xdr:cxnSp macro="">
      <xdr:nvCxnSpPr>
        <xdr:cNvPr id="485" name="直線コネクタ 484">
          <a:extLst>
            <a:ext uri="{FF2B5EF4-FFF2-40B4-BE49-F238E27FC236}">
              <a16:creationId xmlns:a16="http://schemas.microsoft.com/office/drawing/2014/main" id="{EACA0160-A567-4305-95B6-8F8698F9A01D}"/>
            </a:ext>
          </a:extLst>
        </xdr:cNvPr>
        <xdr:cNvCxnSpPr/>
      </xdr:nvCxnSpPr>
      <xdr:spPr>
        <a:xfrm flipV="1">
          <a:off x="6286500" y="17582558"/>
          <a:ext cx="790575" cy="1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39988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C839BD9B-6A5E-493D-8115-A693834A7C9B}"/>
            </a:ext>
          </a:extLst>
        </xdr:cNvPr>
        <xdr:cNvSpPr txBox="1"/>
      </xdr:nvSpPr>
      <xdr:spPr>
        <a:xfrm>
          <a:off x="8429136" y="1769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47897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D7FD7D5A-CB98-46D6-A5CF-6193F37EB4D0}"/>
            </a:ext>
          </a:extLst>
        </xdr:cNvPr>
        <xdr:cNvSpPr txBox="1"/>
      </xdr:nvSpPr>
      <xdr:spPr>
        <a:xfrm>
          <a:off x="7648086" y="1770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50291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67207C9F-EA14-4366-889F-E9DB60748E09}"/>
            </a:ext>
          </a:extLst>
        </xdr:cNvPr>
        <xdr:cNvSpPr txBox="1"/>
      </xdr:nvSpPr>
      <xdr:spPr>
        <a:xfrm>
          <a:off x="6847986" y="1770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47810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34B3ECD3-163C-43DC-B0B3-DAB170C8B1E5}"/>
            </a:ext>
          </a:extLst>
        </xdr:cNvPr>
        <xdr:cNvSpPr txBox="1"/>
      </xdr:nvSpPr>
      <xdr:spPr>
        <a:xfrm>
          <a:off x="6038361" y="177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155656</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551C36A9-1306-4811-BA92-652A984F7253}"/>
            </a:ext>
          </a:extLst>
        </xdr:cNvPr>
        <xdr:cNvSpPr txBox="1"/>
      </xdr:nvSpPr>
      <xdr:spPr>
        <a:xfrm>
          <a:off x="8429136" y="173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158886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BE258F1D-B92B-4B41-8009-5EEDC20FE754}"/>
            </a:ext>
          </a:extLst>
        </xdr:cNvPr>
        <xdr:cNvSpPr txBox="1"/>
      </xdr:nvSpPr>
      <xdr:spPr>
        <a:xfrm>
          <a:off x="7648086" y="1730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161985</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52AA00CD-F5E5-48DD-BD04-E8142AB08773}"/>
            </a:ext>
          </a:extLst>
        </xdr:cNvPr>
        <xdr:cNvSpPr txBox="1"/>
      </xdr:nvSpPr>
      <xdr:spPr>
        <a:xfrm>
          <a:off x="6847986" y="1730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170701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7B7B3BB0-8C10-44F7-A8CE-DC7859727D96}"/>
            </a:ext>
          </a:extLst>
        </xdr:cNvPr>
        <xdr:cNvSpPr txBox="1"/>
      </xdr:nvSpPr>
      <xdr:spPr>
        <a:xfrm>
          <a:off x="6038361" y="1731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BA3F390-BF86-4951-A513-FF2958065EC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F9CE4B7-AEC9-4C93-BBC3-F214A462E07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50B7E24-5509-4540-8639-7C1A2724FE0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37DCA91-92C7-415D-AF91-7125732A2D8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4D924DE-F422-40BB-8A21-C8AC76749C7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D9BEF4C-F2BD-4AE7-806E-51C05DFF66C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EF23F92-542A-4410-B0D2-D96BE5EB31E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94E1D6E-9822-4EA3-80FA-9DB1D9F80B3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DA1EC3F-9C62-492F-833C-2167E3095F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1A72948-C6E5-4D0B-997F-3365ABA702A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958498D-3C5D-424A-8F0D-9B5A5A7480B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B0CC04B7-D156-4D0B-B8C0-5B8EBCD8B9B3}"/>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97B5056D-4FDC-4F72-8142-4727B7B65C34}"/>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7CD8380E-84B2-4A47-9039-BFF1921A159B}"/>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448C47DD-1D30-43E3-90F7-EF0E83D43055}"/>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3BA76677-1EDC-4564-A888-67A1179C8717}"/>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967A7A6F-9F0E-44BB-B58C-BE6A8D9B4E14}"/>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54BB088A-07C9-4EC6-A9CA-E1944D8AAAC5}"/>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67612F62-67AD-44AF-8806-CE5FE509FD56}"/>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8A58411-F37A-4432-BF54-429A644A0E4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9684B152-DFC8-4DA1-927A-DCEE675FDDB4}"/>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B0D3A4FE-27CD-4B7E-8AE2-23B674A49E5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0048BD7F-21C4-43F8-8A79-6A853DB720CA}"/>
            </a:ext>
          </a:extLst>
        </xdr:cNvPr>
        <xdr:cNvCxnSpPr/>
      </xdr:nvCxnSpPr>
      <xdr:spPr>
        <a:xfrm flipV="1">
          <a:off x="14696439" y="5439283"/>
          <a:ext cx="0" cy="116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21B65F1F-094A-4BB1-89CE-9931A3245AE1}"/>
            </a:ext>
          </a:extLst>
        </xdr:cNvPr>
        <xdr:cNvSpPr txBox="1"/>
      </xdr:nvSpPr>
      <xdr:spPr>
        <a:xfrm>
          <a:off x="14735175" y="6610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4A927F7B-A754-49AD-A622-28B1D7D4CB70}"/>
            </a:ext>
          </a:extLst>
        </xdr:cNvPr>
        <xdr:cNvCxnSpPr/>
      </xdr:nvCxnSpPr>
      <xdr:spPr>
        <a:xfrm>
          <a:off x="14611350" y="660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69CFA1E7-E3F5-4BF1-87B3-3C7F8A405B8A}"/>
            </a:ext>
          </a:extLst>
        </xdr:cNvPr>
        <xdr:cNvSpPr txBox="1"/>
      </xdr:nvSpPr>
      <xdr:spPr>
        <a:xfrm>
          <a:off x="14735175" y="521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34C9F1DD-1331-4C69-A7C9-AA87C675C6DD}"/>
            </a:ext>
          </a:extLst>
        </xdr:cNvPr>
        <xdr:cNvCxnSpPr/>
      </xdr:nvCxnSpPr>
      <xdr:spPr>
        <a:xfrm>
          <a:off x="14611350" y="54392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9D3BD147-341F-4DB9-99A3-134B2C42088B}"/>
            </a:ext>
          </a:extLst>
        </xdr:cNvPr>
        <xdr:cNvSpPr txBox="1"/>
      </xdr:nvSpPr>
      <xdr:spPr>
        <a:xfrm>
          <a:off x="14735175" y="5902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2D49E7DB-50D4-4410-B247-16D90F1C3CE0}"/>
            </a:ext>
          </a:extLst>
        </xdr:cNvPr>
        <xdr:cNvSpPr/>
      </xdr:nvSpPr>
      <xdr:spPr>
        <a:xfrm>
          <a:off x="14649450" y="5924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31F95B53-AFC2-44F2-BB17-96B893BA13C9}"/>
            </a:ext>
          </a:extLst>
        </xdr:cNvPr>
        <xdr:cNvSpPr/>
      </xdr:nvSpPr>
      <xdr:spPr>
        <a:xfrm>
          <a:off x="13887450" y="5916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451A409B-CAA7-4502-B9BB-D47DD0447A82}"/>
            </a:ext>
          </a:extLst>
        </xdr:cNvPr>
        <xdr:cNvSpPr/>
      </xdr:nvSpPr>
      <xdr:spPr>
        <a:xfrm>
          <a:off x="13096875" y="5883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302216DB-A58F-4130-9E26-B0D4F6B8E741}"/>
            </a:ext>
          </a:extLst>
        </xdr:cNvPr>
        <xdr:cNvSpPr/>
      </xdr:nvSpPr>
      <xdr:spPr>
        <a:xfrm>
          <a:off x="12296775" y="58491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83A47004-C8A1-4E58-8819-6AD5534AF7A0}"/>
            </a:ext>
          </a:extLst>
        </xdr:cNvPr>
        <xdr:cNvSpPr/>
      </xdr:nvSpPr>
      <xdr:spPr>
        <a:xfrm>
          <a:off x="11487150" y="582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42BCE01-0E63-4530-A887-6FA1F4D0DFD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1267A64-F2AC-4B87-8437-F3D6902AB53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E28D183-A806-4E4D-A72F-C13260771D4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3503A4B-622E-43B6-B5C8-669525421C7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70F72BC-C351-4473-A996-6428C90FD64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107696</xdr:rowOff>
    </xdr:from>
    <xdr:to>
      <xdr:col>85</xdr:col>
      <xdr:colOff>177800</xdr:colOff>
      <xdr:row>36</xdr:row>
      <xdr:rowOff>37846</xdr:rowOff>
    </xdr:to>
    <xdr:sp macro="" textlink="">
      <xdr:nvSpPr>
        <xdr:cNvPr id="532" name="楕円 531">
          <a:extLst>
            <a:ext uri="{FF2B5EF4-FFF2-40B4-BE49-F238E27FC236}">
              <a16:creationId xmlns:a16="http://schemas.microsoft.com/office/drawing/2014/main" id="{935A6B2B-28B3-40E5-BAC1-6BC48DD09A56}"/>
            </a:ext>
          </a:extLst>
        </xdr:cNvPr>
        <xdr:cNvSpPr/>
      </xdr:nvSpPr>
      <xdr:spPr>
        <a:xfrm>
          <a:off x="14649450" y="57814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130573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9493AABB-5BFE-48CF-8659-4025EBCCB95E}"/>
            </a:ext>
          </a:extLst>
        </xdr:cNvPr>
        <xdr:cNvSpPr txBox="1"/>
      </xdr:nvSpPr>
      <xdr:spPr>
        <a:xfrm>
          <a:off x="14735175" y="564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141986</xdr:rowOff>
    </xdr:from>
    <xdr:to>
      <xdr:col>81</xdr:col>
      <xdr:colOff>101600</xdr:colOff>
      <xdr:row>36</xdr:row>
      <xdr:rowOff>72136</xdr:rowOff>
    </xdr:to>
    <xdr:sp macro="" textlink="">
      <xdr:nvSpPr>
        <xdr:cNvPr id="534" name="楕円 533">
          <a:extLst>
            <a:ext uri="{FF2B5EF4-FFF2-40B4-BE49-F238E27FC236}">
              <a16:creationId xmlns:a16="http://schemas.microsoft.com/office/drawing/2014/main" id="{E172BA6E-BAA2-4E45-AB29-C848002BBBBA}"/>
            </a:ext>
          </a:extLst>
        </xdr:cNvPr>
        <xdr:cNvSpPr/>
      </xdr:nvSpPr>
      <xdr:spPr>
        <a:xfrm>
          <a:off x="13887450" y="58220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158496</xdr:rowOff>
    </xdr:from>
    <xdr:to>
      <xdr:col>85</xdr:col>
      <xdr:colOff>127000</xdr:colOff>
      <xdr:row>36</xdr:row>
      <xdr:rowOff>21336</xdr:rowOff>
    </xdr:to>
    <xdr:cxnSp macro="">
      <xdr:nvCxnSpPr>
        <xdr:cNvPr id="535" name="直線コネクタ 534">
          <a:extLst>
            <a:ext uri="{FF2B5EF4-FFF2-40B4-BE49-F238E27FC236}">
              <a16:creationId xmlns:a16="http://schemas.microsoft.com/office/drawing/2014/main" id="{C1A5398D-0387-4762-8CE9-5B18C1D8C400}"/>
            </a:ext>
          </a:extLst>
        </xdr:cNvPr>
        <xdr:cNvCxnSpPr/>
      </xdr:nvCxnSpPr>
      <xdr:spPr>
        <a:xfrm flipV="1">
          <a:off x="13935075" y="5838571"/>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36" name="楕円 535">
          <a:extLst>
            <a:ext uri="{FF2B5EF4-FFF2-40B4-BE49-F238E27FC236}">
              <a16:creationId xmlns:a16="http://schemas.microsoft.com/office/drawing/2014/main" id="{A16F207F-578F-45A9-B83C-819421369154}"/>
            </a:ext>
          </a:extLst>
        </xdr:cNvPr>
        <xdr:cNvSpPr/>
      </xdr:nvSpPr>
      <xdr:spPr>
        <a:xfrm>
          <a:off x="13096875" y="5819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19050</xdr:rowOff>
    </xdr:from>
    <xdr:to>
      <xdr:col>81</xdr:col>
      <xdr:colOff>50800</xdr:colOff>
      <xdr:row>36</xdr:row>
      <xdr:rowOff>21336</xdr:rowOff>
    </xdr:to>
    <xdr:cxnSp macro="">
      <xdr:nvCxnSpPr>
        <xdr:cNvPr id="537" name="直線コネクタ 536">
          <a:extLst>
            <a:ext uri="{FF2B5EF4-FFF2-40B4-BE49-F238E27FC236}">
              <a16:creationId xmlns:a16="http://schemas.microsoft.com/office/drawing/2014/main" id="{F98A0135-2675-41CC-91BC-47448D2C0CC0}"/>
            </a:ext>
          </a:extLst>
        </xdr:cNvPr>
        <xdr:cNvCxnSpPr/>
      </xdr:nvCxnSpPr>
      <xdr:spPr>
        <a:xfrm>
          <a:off x="13144500" y="5857875"/>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73406</xdr:rowOff>
    </xdr:from>
    <xdr:to>
      <xdr:col>72</xdr:col>
      <xdr:colOff>38100</xdr:colOff>
      <xdr:row>36</xdr:row>
      <xdr:rowOff>3556</xdr:rowOff>
    </xdr:to>
    <xdr:sp macro="" textlink="">
      <xdr:nvSpPr>
        <xdr:cNvPr id="538" name="楕円 537">
          <a:extLst>
            <a:ext uri="{FF2B5EF4-FFF2-40B4-BE49-F238E27FC236}">
              <a16:creationId xmlns:a16="http://schemas.microsoft.com/office/drawing/2014/main" id="{8020D2B4-57D3-42D9-97B2-6165DA574EDF}"/>
            </a:ext>
          </a:extLst>
        </xdr:cNvPr>
        <xdr:cNvSpPr/>
      </xdr:nvSpPr>
      <xdr:spPr>
        <a:xfrm>
          <a:off x="12296775" y="57503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124206</xdr:rowOff>
    </xdr:from>
    <xdr:to>
      <xdr:col>76</xdr:col>
      <xdr:colOff>114300</xdr:colOff>
      <xdr:row>36</xdr:row>
      <xdr:rowOff>19050</xdr:rowOff>
    </xdr:to>
    <xdr:cxnSp macro="">
      <xdr:nvCxnSpPr>
        <xdr:cNvPr id="539" name="直線コネクタ 538">
          <a:extLst>
            <a:ext uri="{FF2B5EF4-FFF2-40B4-BE49-F238E27FC236}">
              <a16:creationId xmlns:a16="http://schemas.microsoft.com/office/drawing/2014/main" id="{0BA085C5-9315-4732-B16E-4A073C9D7909}"/>
            </a:ext>
          </a:extLst>
        </xdr:cNvPr>
        <xdr:cNvCxnSpPr/>
      </xdr:nvCxnSpPr>
      <xdr:spPr>
        <a:xfrm>
          <a:off x="12344400" y="5797931"/>
          <a:ext cx="800100"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27686</xdr:rowOff>
    </xdr:from>
    <xdr:to>
      <xdr:col>67</xdr:col>
      <xdr:colOff>101600</xdr:colOff>
      <xdr:row>35</xdr:row>
      <xdr:rowOff>129286</xdr:rowOff>
    </xdr:to>
    <xdr:sp macro="" textlink="">
      <xdr:nvSpPr>
        <xdr:cNvPr id="540" name="楕円 539">
          <a:extLst>
            <a:ext uri="{FF2B5EF4-FFF2-40B4-BE49-F238E27FC236}">
              <a16:creationId xmlns:a16="http://schemas.microsoft.com/office/drawing/2014/main" id="{19BE9D1D-D986-4E2D-A27F-118C4AD68F18}"/>
            </a:ext>
          </a:extLst>
        </xdr:cNvPr>
        <xdr:cNvSpPr/>
      </xdr:nvSpPr>
      <xdr:spPr>
        <a:xfrm>
          <a:off x="11487150" y="57077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78486</xdr:rowOff>
    </xdr:from>
    <xdr:to>
      <xdr:col>71</xdr:col>
      <xdr:colOff>177800</xdr:colOff>
      <xdr:row>35</xdr:row>
      <xdr:rowOff>124206</xdr:rowOff>
    </xdr:to>
    <xdr:cxnSp macro="">
      <xdr:nvCxnSpPr>
        <xdr:cNvPr id="541" name="直線コネクタ 540">
          <a:extLst>
            <a:ext uri="{FF2B5EF4-FFF2-40B4-BE49-F238E27FC236}">
              <a16:creationId xmlns:a16="http://schemas.microsoft.com/office/drawing/2014/main" id="{49D108C0-1869-466B-8648-1F84DB99D7C2}"/>
            </a:ext>
          </a:extLst>
        </xdr:cNvPr>
        <xdr:cNvCxnSpPr/>
      </xdr:nvCxnSpPr>
      <xdr:spPr>
        <a:xfrm>
          <a:off x="11534775" y="5755386"/>
          <a:ext cx="8096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D63C51C9-5F23-451F-A164-A63747E87DAB}"/>
            </a:ext>
          </a:extLst>
        </xdr:cNvPr>
        <xdr:cNvSpPr txBox="1"/>
      </xdr:nvSpPr>
      <xdr:spPr>
        <a:xfrm>
          <a:off x="13745219" y="600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00BE20A0-73F4-4639-81A7-00226CBD44E2}"/>
            </a:ext>
          </a:extLst>
        </xdr:cNvPr>
        <xdr:cNvSpPr txBox="1"/>
      </xdr:nvSpPr>
      <xdr:spPr>
        <a:xfrm>
          <a:off x="1296416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96C73FE1-9428-4164-8813-C4972E5D5276}"/>
            </a:ext>
          </a:extLst>
        </xdr:cNvPr>
        <xdr:cNvSpPr txBox="1"/>
      </xdr:nvSpPr>
      <xdr:spPr>
        <a:xfrm>
          <a:off x="12164069" y="5941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F1BB9068-845C-434B-B8CD-2DB3777B1B4E}"/>
            </a:ext>
          </a:extLst>
        </xdr:cNvPr>
        <xdr:cNvSpPr txBox="1"/>
      </xdr:nvSpPr>
      <xdr:spPr>
        <a:xfrm>
          <a:off x="11354444" y="590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88663</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ED04F7FD-7BD3-4942-A0BF-8980E75EED7C}"/>
            </a:ext>
          </a:extLst>
        </xdr:cNvPr>
        <xdr:cNvSpPr txBox="1"/>
      </xdr:nvSpPr>
      <xdr:spPr>
        <a:xfrm>
          <a:off x="13745219" y="560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9CC191EF-6019-4F46-88B9-7C051A2E2A2F}"/>
            </a:ext>
          </a:extLst>
        </xdr:cNvPr>
        <xdr:cNvSpPr txBox="1"/>
      </xdr:nvSpPr>
      <xdr:spPr>
        <a:xfrm>
          <a:off x="12964169"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20083</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61F2CC41-1836-4678-87B6-53E8DDBD34D5}"/>
            </a:ext>
          </a:extLst>
        </xdr:cNvPr>
        <xdr:cNvSpPr txBox="1"/>
      </xdr:nvSpPr>
      <xdr:spPr>
        <a:xfrm>
          <a:off x="12164069"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145813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CD7324DE-D140-4232-A778-781F6D54D557}"/>
            </a:ext>
          </a:extLst>
        </xdr:cNvPr>
        <xdr:cNvSpPr txBox="1"/>
      </xdr:nvSpPr>
      <xdr:spPr>
        <a:xfrm>
          <a:off x="11354444" y="549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98A4D0B-13C1-4036-863C-988F86DBAAF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221A522-6C29-450E-88CB-3820F5CFEDE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7E90F05-98DA-4096-9936-B057834E03E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2A35996-C16B-45A4-8F12-FE8FD411CB1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92240627-779C-4B56-9F49-7CC1A12294A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24262449-A13D-461D-9E75-9A4D2523ABB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B922FCD-ADE7-4E36-A51D-730766E6425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905D30C-5C6C-4810-9FC7-D9EE99CF3E9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8C88511-8C4E-4F1D-94A3-5CCF534E2FA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09B2746-1A08-40AA-AE6D-A8379A4AFAB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B668DF97-F889-43C1-BC2F-CE2BAB85FC0D}"/>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50BF7667-3C7A-4CB7-99D7-616A0C754C0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1CC1810-144B-4B5B-B365-DEBF442235E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6717E2B3-762A-42F1-8E70-AA7B0F2493D2}"/>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A23F24DE-4434-4065-9FA0-F5D238C9995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D35FC537-7EEF-490A-B82E-7EF79003BCB1}"/>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F4251CE4-E6CF-43B4-8A05-F1F722C33525}"/>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37481568-9723-4C5A-B521-7C143BF50FD1}"/>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8471D263-DD92-49E5-9A67-8EFBC4D2DD4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A68ACCDD-DDA5-4D22-B88E-FFF3DC3075FC}"/>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321D98B-CB45-4641-8CCF-C9110BA56C7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90E6F24F-8B11-4BCF-92D3-36153B2171C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11B62EEA-C57F-4D28-9EAD-14DA41E856E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9DDD7C6B-7B0E-4A6A-8AF7-5D5B9344FD30}"/>
            </a:ext>
          </a:extLst>
        </xdr:cNvPr>
        <xdr:cNvCxnSpPr/>
      </xdr:nvCxnSpPr>
      <xdr:spPr>
        <a:xfrm flipV="1">
          <a:off x="19954239" y="5436235"/>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C692E610-7D3F-4F11-9FE0-31212F5D68E3}"/>
            </a:ext>
          </a:extLst>
        </xdr:cNvPr>
        <xdr:cNvSpPr txBox="1"/>
      </xdr:nvSpPr>
      <xdr:spPr>
        <a:xfrm>
          <a:off x="19992975"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4C89489A-C90B-4CEB-9A1C-00A057872D6D}"/>
            </a:ext>
          </a:extLst>
        </xdr:cNvPr>
        <xdr:cNvCxnSpPr/>
      </xdr:nvCxnSpPr>
      <xdr:spPr>
        <a:xfrm>
          <a:off x="19878675" y="681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AF98696C-C080-4841-82E1-88B88D8A09EC}"/>
            </a:ext>
          </a:extLst>
        </xdr:cNvPr>
        <xdr:cNvSpPr txBox="1"/>
      </xdr:nvSpPr>
      <xdr:spPr>
        <a:xfrm>
          <a:off x="19992975" y="52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65CE720C-7CE6-4AD5-832C-C446FC0C7600}"/>
            </a:ext>
          </a:extLst>
        </xdr:cNvPr>
        <xdr:cNvCxnSpPr/>
      </xdr:nvCxnSpPr>
      <xdr:spPr>
        <a:xfrm>
          <a:off x="19878675" y="54362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5515DFF0-E472-43C4-853A-84B43408E485}"/>
            </a:ext>
          </a:extLst>
        </xdr:cNvPr>
        <xdr:cNvSpPr txBox="1"/>
      </xdr:nvSpPr>
      <xdr:spPr>
        <a:xfrm>
          <a:off x="19992975" y="6184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4B71EECA-E288-4370-B07C-A36F7C412F9B}"/>
            </a:ext>
          </a:extLst>
        </xdr:cNvPr>
        <xdr:cNvSpPr/>
      </xdr:nvSpPr>
      <xdr:spPr>
        <a:xfrm>
          <a:off x="19897725"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AF645991-2AF6-4B5B-8DDC-EF1404769305}"/>
            </a:ext>
          </a:extLst>
        </xdr:cNvPr>
        <xdr:cNvSpPr/>
      </xdr:nvSpPr>
      <xdr:spPr>
        <a:xfrm>
          <a:off x="191547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05E2B672-8CFD-43D6-B2ED-AF700216BCBA}"/>
            </a:ext>
          </a:extLst>
        </xdr:cNvPr>
        <xdr:cNvSpPr/>
      </xdr:nvSpPr>
      <xdr:spPr>
        <a:xfrm>
          <a:off x="18345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F151BEAC-E177-4EA9-89F1-03611A0A8C2A}"/>
            </a:ext>
          </a:extLst>
        </xdr:cNvPr>
        <xdr:cNvSpPr/>
      </xdr:nvSpPr>
      <xdr:spPr>
        <a:xfrm>
          <a:off x="17554575" y="6306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0100F9F0-3F35-4173-BD0D-BF4BB9C5F10D}"/>
            </a:ext>
          </a:extLst>
        </xdr:cNvPr>
        <xdr:cNvSpPr/>
      </xdr:nvSpPr>
      <xdr:spPr>
        <a:xfrm>
          <a:off x="167544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9DE0577-12D5-4F9C-B770-45941CD2E3C3}"/>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693D6C7-D287-4E9A-B6FE-62BE5F1685F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BE5A49A-FCC7-4621-9316-5241E61DD61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3B3AA11-17EE-4093-8D59-821B5FA4AB6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F84AF05-0A65-47A9-994E-D9F86724CA5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589" name="楕円 588">
          <a:extLst>
            <a:ext uri="{FF2B5EF4-FFF2-40B4-BE49-F238E27FC236}">
              <a16:creationId xmlns:a16="http://schemas.microsoft.com/office/drawing/2014/main" id="{D1A26E95-A594-48BF-B046-B346C5B3D96F}"/>
            </a:ext>
          </a:extLst>
        </xdr:cNvPr>
        <xdr:cNvSpPr/>
      </xdr:nvSpPr>
      <xdr:spPr>
        <a:xfrm>
          <a:off x="19897725" y="6475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129557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C994B8BD-0B0D-4227-A381-903EEB0ABCBB}"/>
            </a:ext>
          </a:extLst>
        </xdr:cNvPr>
        <xdr:cNvSpPr txBox="1"/>
      </xdr:nvSpPr>
      <xdr:spPr>
        <a:xfrm>
          <a:off x="19992975"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591" name="楕円 590">
          <a:extLst>
            <a:ext uri="{FF2B5EF4-FFF2-40B4-BE49-F238E27FC236}">
              <a16:creationId xmlns:a16="http://schemas.microsoft.com/office/drawing/2014/main" id="{A4C4C391-FE0C-4FC3-8F6D-8F2696115A4F}"/>
            </a:ext>
          </a:extLst>
        </xdr:cNvPr>
        <xdr:cNvSpPr/>
      </xdr:nvSpPr>
      <xdr:spPr>
        <a:xfrm>
          <a:off x="19154775" y="6475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30480</xdr:rowOff>
    </xdr:from>
    <xdr:to>
      <xdr:col>116</xdr:col>
      <xdr:colOff>63500</xdr:colOff>
      <xdr:row>40</xdr:row>
      <xdr:rowOff>30480</xdr:rowOff>
    </xdr:to>
    <xdr:cxnSp macro="">
      <xdr:nvCxnSpPr>
        <xdr:cNvPr id="592" name="直線コネクタ 591">
          <a:extLst>
            <a:ext uri="{FF2B5EF4-FFF2-40B4-BE49-F238E27FC236}">
              <a16:creationId xmlns:a16="http://schemas.microsoft.com/office/drawing/2014/main" id="{B17D0F6D-9158-4BEE-B535-1990F1B9D7AE}"/>
            </a:ext>
          </a:extLst>
        </xdr:cNvPr>
        <xdr:cNvCxnSpPr/>
      </xdr:nvCxnSpPr>
      <xdr:spPr>
        <a:xfrm>
          <a:off x="19202400" y="65138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158750</xdr:rowOff>
    </xdr:from>
    <xdr:to>
      <xdr:col>107</xdr:col>
      <xdr:colOff>101600</xdr:colOff>
      <xdr:row>40</xdr:row>
      <xdr:rowOff>88900</xdr:rowOff>
    </xdr:to>
    <xdr:sp macro="" textlink="">
      <xdr:nvSpPr>
        <xdr:cNvPr id="593" name="楕円 592">
          <a:extLst>
            <a:ext uri="{FF2B5EF4-FFF2-40B4-BE49-F238E27FC236}">
              <a16:creationId xmlns:a16="http://schemas.microsoft.com/office/drawing/2014/main" id="{630B791C-14FB-4B7E-8173-8FD981D3B1E1}"/>
            </a:ext>
          </a:extLst>
        </xdr:cNvPr>
        <xdr:cNvSpPr/>
      </xdr:nvSpPr>
      <xdr:spPr>
        <a:xfrm>
          <a:off x="18345150" y="6486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38100</xdr:rowOff>
    </xdr:to>
    <xdr:cxnSp macro="">
      <xdr:nvCxnSpPr>
        <xdr:cNvPr id="594" name="直線コネクタ 593">
          <a:extLst>
            <a:ext uri="{FF2B5EF4-FFF2-40B4-BE49-F238E27FC236}">
              <a16:creationId xmlns:a16="http://schemas.microsoft.com/office/drawing/2014/main" id="{443F461C-2796-405A-A3E7-74D0BC2AD62A}"/>
            </a:ext>
          </a:extLst>
        </xdr:cNvPr>
        <xdr:cNvCxnSpPr/>
      </xdr:nvCxnSpPr>
      <xdr:spPr>
        <a:xfrm flipV="1">
          <a:off x="18392775" y="651383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95" name="楕円 594">
          <a:extLst>
            <a:ext uri="{FF2B5EF4-FFF2-40B4-BE49-F238E27FC236}">
              <a16:creationId xmlns:a16="http://schemas.microsoft.com/office/drawing/2014/main" id="{127EE2C0-436D-42DC-9C0F-AC40CFDFFD72}"/>
            </a:ext>
          </a:extLst>
        </xdr:cNvPr>
        <xdr:cNvSpPr/>
      </xdr:nvSpPr>
      <xdr:spPr>
        <a:xfrm>
          <a:off x="17554575" y="64865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38100</xdr:rowOff>
    </xdr:to>
    <xdr:cxnSp macro="">
      <xdr:nvCxnSpPr>
        <xdr:cNvPr id="596" name="直線コネクタ 595">
          <a:extLst>
            <a:ext uri="{FF2B5EF4-FFF2-40B4-BE49-F238E27FC236}">
              <a16:creationId xmlns:a16="http://schemas.microsoft.com/office/drawing/2014/main" id="{E2B00168-02D4-431D-8328-D100D65D4803}"/>
            </a:ext>
          </a:extLst>
        </xdr:cNvPr>
        <xdr:cNvCxnSpPr/>
      </xdr:nvCxnSpPr>
      <xdr:spPr>
        <a:xfrm>
          <a:off x="17602200" y="65246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143510</xdr:rowOff>
    </xdr:from>
    <xdr:to>
      <xdr:col>98</xdr:col>
      <xdr:colOff>38100</xdr:colOff>
      <xdr:row>40</xdr:row>
      <xdr:rowOff>73660</xdr:rowOff>
    </xdr:to>
    <xdr:sp macro="" textlink="">
      <xdr:nvSpPr>
        <xdr:cNvPr id="597" name="楕円 596">
          <a:extLst>
            <a:ext uri="{FF2B5EF4-FFF2-40B4-BE49-F238E27FC236}">
              <a16:creationId xmlns:a16="http://schemas.microsoft.com/office/drawing/2014/main" id="{54D01858-059E-4A2A-A9C8-64ACC3A461BB}"/>
            </a:ext>
          </a:extLst>
        </xdr:cNvPr>
        <xdr:cNvSpPr/>
      </xdr:nvSpPr>
      <xdr:spPr>
        <a:xfrm>
          <a:off x="16754475" y="6464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22860</xdr:rowOff>
    </xdr:from>
    <xdr:to>
      <xdr:col>102</xdr:col>
      <xdr:colOff>114300</xdr:colOff>
      <xdr:row>40</xdr:row>
      <xdr:rowOff>38100</xdr:rowOff>
    </xdr:to>
    <xdr:cxnSp macro="">
      <xdr:nvCxnSpPr>
        <xdr:cNvPr id="598" name="直線コネクタ 597">
          <a:extLst>
            <a:ext uri="{FF2B5EF4-FFF2-40B4-BE49-F238E27FC236}">
              <a16:creationId xmlns:a16="http://schemas.microsoft.com/office/drawing/2014/main" id="{111EACA2-1447-423C-915A-FCDD2F306FAA}"/>
            </a:ext>
          </a:extLst>
        </xdr:cNvPr>
        <xdr:cNvCxnSpPr/>
      </xdr:nvCxnSpPr>
      <xdr:spPr>
        <a:xfrm>
          <a:off x="16802100" y="6512560"/>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AE009875-0228-4A07-A1BE-581135E32A2F}"/>
            </a:ext>
          </a:extLst>
        </xdr:cNvPr>
        <xdr:cNvSpPr txBox="1"/>
      </xdr:nvSpPr>
      <xdr:spPr>
        <a:xfrm>
          <a:off x="189834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5D8A1FAE-A51C-4ECD-8DCC-5A394ABE50C0}"/>
            </a:ext>
          </a:extLst>
        </xdr:cNvPr>
        <xdr:cNvSpPr txBox="1"/>
      </xdr:nvSpPr>
      <xdr:spPr>
        <a:xfrm>
          <a:off x="181833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9B1890C4-FD27-45BE-8EA4-83A355EC3C79}"/>
            </a:ext>
          </a:extLst>
        </xdr:cNvPr>
        <xdr:cNvSpPr txBox="1"/>
      </xdr:nvSpPr>
      <xdr:spPr>
        <a:xfrm>
          <a:off x="17383202"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17C5D0D4-7B00-45DE-B6AB-5BD095C5B2FA}"/>
            </a:ext>
          </a:extLst>
        </xdr:cNvPr>
        <xdr:cNvSpPr txBox="1"/>
      </xdr:nvSpPr>
      <xdr:spPr>
        <a:xfrm>
          <a:off x="16592627"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61D36E17-C250-4634-92BC-AABC307A43FD}"/>
            </a:ext>
          </a:extLst>
        </xdr:cNvPr>
        <xdr:cNvSpPr txBox="1"/>
      </xdr:nvSpPr>
      <xdr:spPr>
        <a:xfrm>
          <a:off x="189834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80027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AB429019-A1E1-41C8-92AD-B9CE72EA46EC}"/>
            </a:ext>
          </a:extLst>
        </xdr:cNvPr>
        <xdr:cNvSpPr txBox="1"/>
      </xdr:nvSpPr>
      <xdr:spPr>
        <a:xfrm>
          <a:off x="18183302"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593F74E1-A273-4ACC-9B82-56F7C6B513CC}"/>
            </a:ext>
          </a:extLst>
        </xdr:cNvPr>
        <xdr:cNvSpPr txBox="1"/>
      </xdr:nvSpPr>
      <xdr:spPr>
        <a:xfrm>
          <a:off x="17383202"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64787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19DE9F6D-952B-43A0-8ADE-157577515F0B}"/>
            </a:ext>
          </a:extLst>
        </xdr:cNvPr>
        <xdr:cNvSpPr txBox="1"/>
      </xdr:nvSpPr>
      <xdr:spPr>
        <a:xfrm>
          <a:off x="16592627"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9A2FE3F-868A-4355-B415-F51844311BC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479803D-4B37-4CBF-A313-B530DF2D385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5E815DA-4A23-4D2B-BA0B-30956388652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8829F7A-4EAF-4D51-AF82-2EDE85C9A17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716CF11-3011-4CCC-8D76-FC32B806285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C4EFD46-C209-4CF5-96C8-F5F071010E9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E14771D-6654-45A2-ABB8-4F4C91EB271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1DD8F68-A1EB-427B-B24B-2BCABB08398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78DB584-17C5-4D4D-82F5-C68912BADAC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2C115B9-4405-41D1-8A2F-3604595BB0A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50D52654-5B69-4180-A042-7E0B80BF120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F7928731-9438-45C6-9C42-7EFBFC372EC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DC20660-B905-4C5F-8775-ADF23891099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7330469-A1D9-4907-98F1-3DB56887650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4CBDBF2-A4AD-47EB-8F2D-47E1EA5CE29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8968514-B250-43E4-8AA6-6502421386F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C83E759-2CDC-4E8A-9434-2D6520D7C7A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64860E1-10D8-430B-A0F2-67FD9024FBD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B6CCB9F-D492-4C5D-9AC6-FD168E6D1D9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2369298-C209-4C67-A794-7DD3ACDA7D4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F3A2A56-9365-4598-8CC7-C37DBEBCA954}"/>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50F5FE4-78A7-4B1A-B7D5-A17C1762A64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424DC12-B14E-44EC-A492-94CFFA935BD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B02D0EA6-3819-4E29-8D96-83877B3D0FC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B85061CF-6CB3-4CE7-8ABD-4FA7EA9B4D7C}"/>
            </a:ext>
          </a:extLst>
        </xdr:cNvPr>
        <xdr:cNvCxnSpPr/>
      </xdr:nvCxnSpPr>
      <xdr:spPr>
        <a:xfrm flipV="1">
          <a:off x="14696439" y="9248140"/>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5E46E273-73DD-454A-806D-0A5B7DFC8D2B}"/>
            </a:ext>
          </a:extLst>
        </xdr:cNvPr>
        <xdr:cNvSpPr txBox="1"/>
      </xdr:nvSpPr>
      <xdr:spPr>
        <a:xfrm>
          <a:off x="14735175"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6F29F83F-AD98-4E9D-B42F-196F39554AD5}"/>
            </a:ext>
          </a:extLst>
        </xdr:cNvPr>
        <xdr:cNvCxnSpPr/>
      </xdr:nvCxnSpPr>
      <xdr:spPr>
        <a:xfrm>
          <a:off x="14611350" y="10257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714068F7-8233-4AAE-87D0-F2871F55CD2F}"/>
            </a:ext>
          </a:extLst>
        </xdr:cNvPr>
        <xdr:cNvSpPr txBox="1"/>
      </xdr:nvSpPr>
      <xdr:spPr>
        <a:xfrm>
          <a:off x="14735175"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CBEA1ABD-5635-40CD-BBA5-3B01F5317B62}"/>
            </a:ext>
          </a:extLst>
        </xdr:cNvPr>
        <xdr:cNvCxnSpPr/>
      </xdr:nvCxnSpPr>
      <xdr:spPr>
        <a:xfrm>
          <a:off x="14611350" y="9248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5D51DCB9-8F90-42C7-BA1C-2EF288684CC3}"/>
            </a:ext>
          </a:extLst>
        </xdr:cNvPr>
        <xdr:cNvSpPr txBox="1"/>
      </xdr:nvSpPr>
      <xdr:spPr>
        <a:xfrm>
          <a:off x="14735175" y="980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5BBB52F4-ADC5-4973-BAF5-65403CA3FFFD}"/>
            </a:ext>
          </a:extLst>
        </xdr:cNvPr>
        <xdr:cNvSpPr/>
      </xdr:nvSpPr>
      <xdr:spPr>
        <a:xfrm>
          <a:off x="14649450"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4972D03E-095E-42A0-AC4A-0D3C2B70D2EF}"/>
            </a:ext>
          </a:extLst>
        </xdr:cNvPr>
        <xdr:cNvSpPr/>
      </xdr:nvSpPr>
      <xdr:spPr>
        <a:xfrm>
          <a:off x="13887450" y="98298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F4815876-BC4C-464F-8DDC-E578B5A0DF72}"/>
            </a:ext>
          </a:extLst>
        </xdr:cNvPr>
        <xdr:cNvSpPr/>
      </xdr:nvSpPr>
      <xdr:spPr>
        <a:xfrm>
          <a:off x="13096875" y="9810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49ED9DFB-6FFC-4F0E-9C48-A67067B700F6}"/>
            </a:ext>
          </a:extLst>
        </xdr:cNvPr>
        <xdr:cNvSpPr/>
      </xdr:nvSpPr>
      <xdr:spPr>
        <a:xfrm>
          <a:off x="12296775" y="9799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A9B015EA-A776-46D8-9C4E-0327961A7955}"/>
            </a:ext>
          </a:extLst>
        </xdr:cNvPr>
        <xdr:cNvSpPr/>
      </xdr:nvSpPr>
      <xdr:spPr>
        <a:xfrm>
          <a:off x="114871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6F65E8B-796D-4AC3-B941-384522886EA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5D8CB40-FC50-4678-B77F-893948D01A9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63D6875-D027-41C7-BC40-6AD316DD0D4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82A937F-182C-4AE3-B226-C3ED21B0DF0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763D0B4-F548-4240-B4B5-F2475991A65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647" name="楕円 646">
          <a:extLst>
            <a:ext uri="{FF2B5EF4-FFF2-40B4-BE49-F238E27FC236}">
              <a16:creationId xmlns:a16="http://schemas.microsoft.com/office/drawing/2014/main" id="{76469429-AEA7-45DC-8912-A866F0619E85}"/>
            </a:ext>
          </a:extLst>
        </xdr:cNvPr>
        <xdr:cNvSpPr/>
      </xdr:nvSpPr>
      <xdr:spPr>
        <a:xfrm>
          <a:off x="14649450" y="9791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92092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EFFDB0DD-FE34-4D3C-AA91-9F0E352D819C}"/>
            </a:ext>
          </a:extLst>
        </xdr:cNvPr>
        <xdr:cNvSpPr txBox="1"/>
      </xdr:nvSpPr>
      <xdr:spPr>
        <a:xfrm>
          <a:off x="14735175"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65405</xdr:rowOff>
    </xdr:from>
    <xdr:to>
      <xdr:col>81</xdr:col>
      <xdr:colOff>101600</xdr:colOff>
      <xdr:row>60</xdr:row>
      <xdr:rowOff>167005</xdr:rowOff>
    </xdr:to>
    <xdr:sp macro="" textlink="">
      <xdr:nvSpPr>
        <xdr:cNvPr id="649" name="楕円 648">
          <a:extLst>
            <a:ext uri="{FF2B5EF4-FFF2-40B4-BE49-F238E27FC236}">
              <a16:creationId xmlns:a16="http://schemas.microsoft.com/office/drawing/2014/main" id="{400C8DBC-5F69-4553-833D-509CF1147173}"/>
            </a:ext>
          </a:extLst>
        </xdr:cNvPr>
        <xdr:cNvSpPr/>
      </xdr:nvSpPr>
      <xdr:spPr>
        <a:xfrm>
          <a:off x="13887450" y="9793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116205</xdr:rowOff>
    </xdr:from>
    <xdr:to>
      <xdr:col>85</xdr:col>
      <xdr:colOff>127000</xdr:colOff>
      <xdr:row>60</xdr:row>
      <xdr:rowOff>120015</xdr:rowOff>
    </xdr:to>
    <xdr:cxnSp macro="">
      <xdr:nvCxnSpPr>
        <xdr:cNvPr id="650" name="直線コネクタ 649">
          <a:extLst>
            <a:ext uri="{FF2B5EF4-FFF2-40B4-BE49-F238E27FC236}">
              <a16:creationId xmlns:a16="http://schemas.microsoft.com/office/drawing/2014/main" id="{730FFBA8-0CCF-4A6A-8DEF-CF4A156610E1}"/>
            </a:ext>
          </a:extLst>
        </xdr:cNvPr>
        <xdr:cNvCxnSpPr/>
      </xdr:nvCxnSpPr>
      <xdr:spPr>
        <a:xfrm>
          <a:off x="13935075" y="9841230"/>
          <a:ext cx="762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8890</xdr:rowOff>
    </xdr:to>
    <xdr:sp macro="" textlink="">
      <xdr:nvSpPr>
        <xdr:cNvPr id="651" name="楕円 650">
          <a:extLst>
            <a:ext uri="{FF2B5EF4-FFF2-40B4-BE49-F238E27FC236}">
              <a16:creationId xmlns:a16="http://schemas.microsoft.com/office/drawing/2014/main" id="{B05DD9BE-04AA-4E24-B6C4-E1EF6A6AE64C}"/>
            </a:ext>
          </a:extLst>
        </xdr:cNvPr>
        <xdr:cNvSpPr/>
      </xdr:nvSpPr>
      <xdr:spPr>
        <a:xfrm>
          <a:off x="13096875" y="98037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116205</xdr:rowOff>
    </xdr:from>
    <xdr:to>
      <xdr:col>81</xdr:col>
      <xdr:colOff>50800</xdr:colOff>
      <xdr:row>60</xdr:row>
      <xdr:rowOff>129540</xdr:rowOff>
    </xdr:to>
    <xdr:cxnSp macro="">
      <xdr:nvCxnSpPr>
        <xdr:cNvPr id="652" name="直線コネクタ 651">
          <a:extLst>
            <a:ext uri="{FF2B5EF4-FFF2-40B4-BE49-F238E27FC236}">
              <a16:creationId xmlns:a16="http://schemas.microsoft.com/office/drawing/2014/main" id="{315AAF20-BE61-42C8-A944-6CAA2E9CAAA2}"/>
            </a:ext>
          </a:extLst>
        </xdr:cNvPr>
        <xdr:cNvCxnSpPr/>
      </xdr:nvCxnSpPr>
      <xdr:spPr>
        <a:xfrm flipV="1">
          <a:off x="13144500" y="9841230"/>
          <a:ext cx="7905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53" name="楕円 652">
          <a:extLst>
            <a:ext uri="{FF2B5EF4-FFF2-40B4-BE49-F238E27FC236}">
              <a16:creationId xmlns:a16="http://schemas.microsoft.com/office/drawing/2014/main" id="{1883286D-84FC-423D-A573-D4993AF2A402}"/>
            </a:ext>
          </a:extLst>
        </xdr:cNvPr>
        <xdr:cNvSpPr/>
      </xdr:nvSpPr>
      <xdr:spPr>
        <a:xfrm>
          <a:off x="12296775" y="97847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110490</xdr:rowOff>
    </xdr:from>
    <xdr:to>
      <xdr:col>76</xdr:col>
      <xdr:colOff>114300</xdr:colOff>
      <xdr:row>60</xdr:row>
      <xdr:rowOff>129540</xdr:rowOff>
    </xdr:to>
    <xdr:cxnSp macro="">
      <xdr:nvCxnSpPr>
        <xdr:cNvPr id="654" name="直線コネクタ 653">
          <a:extLst>
            <a:ext uri="{FF2B5EF4-FFF2-40B4-BE49-F238E27FC236}">
              <a16:creationId xmlns:a16="http://schemas.microsoft.com/office/drawing/2014/main" id="{152E055C-7227-4CA4-BEB9-452F0920D802}"/>
            </a:ext>
          </a:extLst>
        </xdr:cNvPr>
        <xdr:cNvCxnSpPr/>
      </xdr:nvCxnSpPr>
      <xdr:spPr>
        <a:xfrm>
          <a:off x="12344400" y="983234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25400</xdr:rowOff>
    </xdr:from>
    <xdr:to>
      <xdr:col>67</xdr:col>
      <xdr:colOff>101600</xdr:colOff>
      <xdr:row>60</xdr:row>
      <xdr:rowOff>127000</xdr:rowOff>
    </xdr:to>
    <xdr:sp macro="" textlink="">
      <xdr:nvSpPr>
        <xdr:cNvPr id="655" name="楕円 654">
          <a:extLst>
            <a:ext uri="{FF2B5EF4-FFF2-40B4-BE49-F238E27FC236}">
              <a16:creationId xmlns:a16="http://schemas.microsoft.com/office/drawing/2014/main" id="{9CE604C7-45F9-428C-8FA2-69D6A1ACB04C}"/>
            </a:ext>
          </a:extLst>
        </xdr:cNvPr>
        <xdr:cNvSpPr/>
      </xdr:nvSpPr>
      <xdr:spPr>
        <a:xfrm>
          <a:off x="11487150" y="9753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76200</xdr:rowOff>
    </xdr:from>
    <xdr:to>
      <xdr:col>71</xdr:col>
      <xdr:colOff>177800</xdr:colOff>
      <xdr:row>60</xdr:row>
      <xdr:rowOff>110490</xdr:rowOff>
    </xdr:to>
    <xdr:cxnSp macro="">
      <xdr:nvCxnSpPr>
        <xdr:cNvPr id="656" name="直線コネクタ 655">
          <a:extLst>
            <a:ext uri="{FF2B5EF4-FFF2-40B4-BE49-F238E27FC236}">
              <a16:creationId xmlns:a16="http://schemas.microsoft.com/office/drawing/2014/main" id="{8E902511-0130-4D10-B702-5AAA38092CF1}"/>
            </a:ext>
          </a:extLst>
        </xdr:cNvPr>
        <xdr:cNvCxnSpPr/>
      </xdr:nvCxnSpPr>
      <xdr:spPr>
        <a:xfrm>
          <a:off x="11534775" y="980122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a:extLst>
            <a:ext uri="{FF2B5EF4-FFF2-40B4-BE49-F238E27FC236}">
              <a16:creationId xmlns:a16="http://schemas.microsoft.com/office/drawing/2014/main" id="{2CCD86CB-75A0-43C4-8DBB-09138DEA4DB6}"/>
            </a:ext>
          </a:extLst>
        </xdr:cNvPr>
        <xdr:cNvSpPr txBox="1"/>
      </xdr:nvSpPr>
      <xdr:spPr>
        <a:xfrm>
          <a:off x="13745219"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a:extLst>
            <a:ext uri="{FF2B5EF4-FFF2-40B4-BE49-F238E27FC236}">
              <a16:creationId xmlns:a16="http://schemas.microsoft.com/office/drawing/2014/main" id="{4FB59A9A-9584-41CE-AB26-C17404ECD867}"/>
            </a:ext>
          </a:extLst>
        </xdr:cNvPr>
        <xdr:cNvSpPr txBox="1"/>
      </xdr:nvSpPr>
      <xdr:spPr>
        <a:xfrm>
          <a:off x="129641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59" name="n_3aveValue【学校施設】&#10;有形固定資産減価償却率">
          <a:extLst>
            <a:ext uri="{FF2B5EF4-FFF2-40B4-BE49-F238E27FC236}">
              <a16:creationId xmlns:a16="http://schemas.microsoft.com/office/drawing/2014/main" id="{72282974-0FEE-48B7-ABA9-240E1EEEE25E}"/>
            </a:ext>
          </a:extLst>
        </xdr:cNvPr>
        <xdr:cNvSpPr txBox="1"/>
      </xdr:nvSpPr>
      <xdr:spPr>
        <a:xfrm>
          <a:off x="12164069"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a:extLst>
            <a:ext uri="{FF2B5EF4-FFF2-40B4-BE49-F238E27FC236}">
              <a16:creationId xmlns:a16="http://schemas.microsoft.com/office/drawing/2014/main" id="{39D72FEE-F067-44E0-96EE-561A40F1AC3D}"/>
            </a:ext>
          </a:extLst>
        </xdr:cNvPr>
        <xdr:cNvSpPr txBox="1"/>
      </xdr:nvSpPr>
      <xdr:spPr>
        <a:xfrm>
          <a:off x="113544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12082</xdr:rowOff>
    </xdr:from>
    <xdr:ext cx="405111" cy="259045"/>
    <xdr:sp macro="" textlink="">
      <xdr:nvSpPr>
        <xdr:cNvPr id="661" name="n_1mainValue【学校施設】&#10;有形固定資産減価償却率">
          <a:extLst>
            <a:ext uri="{FF2B5EF4-FFF2-40B4-BE49-F238E27FC236}">
              <a16:creationId xmlns:a16="http://schemas.microsoft.com/office/drawing/2014/main" id="{190BD6B9-9288-42D7-9A42-F4E111735A46}"/>
            </a:ext>
          </a:extLst>
        </xdr:cNvPr>
        <xdr:cNvSpPr txBox="1"/>
      </xdr:nvSpPr>
      <xdr:spPr>
        <a:xfrm>
          <a:off x="13745219"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25417</xdr:rowOff>
    </xdr:from>
    <xdr:ext cx="405111" cy="259045"/>
    <xdr:sp macro="" textlink="">
      <xdr:nvSpPr>
        <xdr:cNvPr id="662" name="n_2mainValue【学校施設】&#10;有形固定資産減価償却率">
          <a:extLst>
            <a:ext uri="{FF2B5EF4-FFF2-40B4-BE49-F238E27FC236}">
              <a16:creationId xmlns:a16="http://schemas.microsoft.com/office/drawing/2014/main" id="{4BE5FD61-5424-4CBD-9988-622769D52C3B}"/>
            </a:ext>
          </a:extLst>
        </xdr:cNvPr>
        <xdr:cNvSpPr txBox="1"/>
      </xdr:nvSpPr>
      <xdr:spPr>
        <a:xfrm>
          <a:off x="12964169" y="959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3" name="n_3mainValue【学校施設】&#10;有形固定資産減価償却率">
          <a:extLst>
            <a:ext uri="{FF2B5EF4-FFF2-40B4-BE49-F238E27FC236}">
              <a16:creationId xmlns:a16="http://schemas.microsoft.com/office/drawing/2014/main" id="{CB9F71B8-7B74-4A48-962B-A8187DD4BAE5}"/>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143527</xdr:rowOff>
    </xdr:from>
    <xdr:ext cx="405111" cy="259045"/>
    <xdr:sp macro="" textlink="">
      <xdr:nvSpPr>
        <xdr:cNvPr id="664" name="n_4mainValue【学校施設】&#10;有形固定資産減価償却率">
          <a:extLst>
            <a:ext uri="{FF2B5EF4-FFF2-40B4-BE49-F238E27FC236}">
              <a16:creationId xmlns:a16="http://schemas.microsoft.com/office/drawing/2014/main" id="{2E60E924-8B02-4C4A-96C1-6A171015C43D}"/>
            </a:ext>
          </a:extLst>
        </xdr:cNvPr>
        <xdr:cNvSpPr txBox="1"/>
      </xdr:nvSpPr>
      <xdr:spPr>
        <a:xfrm>
          <a:off x="11354444"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1F350F8B-498C-4E0B-81CA-C3A87F2FC29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5BB171D-0773-4FE7-B9C9-D987DBCE186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917ED9A0-44A9-4B51-A22C-7812D7CF368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7B2DEDB-8C77-4C50-BF3C-47F2FFBEA1B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6AE1795-D85E-4B99-A7A0-54AAE0C1A08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707D095C-E81C-4268-B24D-9AE97E2E12F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A2EECED-5ADF-4BEA-871F-D95B3D46EA4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39B41DE-E01F-4049-983B-E3B4CE71BEB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C5465887-99F1-4AAF-8782-A19DADCBE4B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E4614DC7-14DF-4844-A694-C72F8C977BD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05DC7D6D-D829-4EB6-AF6E-744D7E6E3DB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0212693-1F66-4D7D-8AC8-EFC697C4D68B}"/>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A0B99CDB-C708-4111-92A8-2C756A917BD1}"/>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31C50019-6E79-4DED-A11F-5177EEE42393}"/>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89D22334-2705-4481-80D0-F1995AEE8881}"/>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ABBBE5F9-FD9E-4CCA-B59F-194F85148BAF}"/>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36B96050-8075-4E77-B23A-2EE5DD7D050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84DAA3FE-A22F-45FF-A777-B5DBDFA57E15}"/>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288D1EF8-AF5A-42C8-9659-F480B012E054}"/>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83EC6B6C-2332-476B-8E36-52C1AFC6A67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48FD6940-BEAF-4ABD-AD6B-5B907C48CC64}"/>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ECB6C65A-790C-485A-9CC7-7578CF17BBBB}"/>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53418D05-36E4-43A9-BA28-FEC0EAE865F7}"/>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AF2A7DB-6E5B-4705-AFD0-9575ED19BDD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A76E8116-7C34-47DC-80C6-CD345C36FEF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CAD1D0A5-38D9-4131-AF80-6BA542CE7D9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7A885DEC-C961-4E7B-A783-5F399BC4B13A}"/>
            </a:ext>
          </a:extLst>
        </xdr:cNvPr>
        <xdr:cNvCxnSpPr/>
      </xdr:nvCxnSpPr>
      <xdr:spPr>
        <a:xfrm flipV="1">
          <a:off x="19954239" y="8913767"/>
          <a:ext cx="0" cy="154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E1E9AE5D-44B3-4D5F-9D22-EC21CD204842}"/>
            </a:ext>
          </a:extLst>
        </xdr:cNvPr>
        <xdr:cNvSpPr txBox="1"/>
      </xdr:nvSpPr>
      <xdr:spPr>
        <a:xfrm>
          <a:off x="19992975" y="1046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9741F34E-6FEE-4817-BD86-2ADBF687151F}"/>
            </a:ext>
          </a:extLst>
        </xdr:cNvPr>
        <xdr:cNvCxnSpPr/>
      </xdr:nvCxnSpPr>
      <xdr:spPr>
        <a:xfrm>
          <a:off x="19878675" y="104575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7A00FA95-2D43-4518-99C0-367F81ABD7A7}"/>
            </a:ext>
          </a:extLst>
        </xdr:cNvPr>
        <xdr:cNvSpPr txBox="1"/>
      </xdr:nvSpPr>
      <xdr:spPr>
        <a:xfrm>
          <a:off x="19992975" y="87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0A340B5F-8D60-4DA4-A7C3-3A8076E6A749}"/>
            </a:ext>
          </a:extLst>
        </xdr:cNvPr>
        <xdr:cNvCxnSpPr/>
      </xdr:nvCxnSpPr>
      <xdr:spPr>
        <a:xfrm>
          <a:off x="19878675" y="8913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a:extLst>
            <a:ext uri="{FF2B5EF4-FFF2-40B4-BE49-F238E27FC236}">
              <a16:creationId xmlns:a16="http://schemas.microsoft.com/office/drawing/2014/main" id="{4E0A5438-1546-4600-9066-62BBB00AA6D5}"/>
            </a:ext>
          </a:extLst>
        </xdr:cNvPr>
        <xdr:cNvSpPr txBox="1"/>
      </xdr:nvSpPr>
      <xdr:spPr>
        <a:xfrm>
          <a:off x="19992975" y="9829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4E84BB91-50C7-40E4-829E-E71CA16CCD81}"/>
            </a:ext>
          </a:extLst>
        </xdr:cNvPr>
        <xdr:cNvSpPr/>
      </xdr:nvSpPr>
      <xdr:spPr>
        <a:xfrm>
          <a:off x="19897725" y="99651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8B03F918-6212-41B9-9E87-6CB95A64AF36}"/>
            </a:ext>
          </a:extLst>
        </xdr:cNvPr>
        <xdr:cNvSpPr/>
      </xdr:nvSpPr>
      <xdr:spPr>
        <a:xfrm>
          <a:off x="19154775" y="999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EE15D17D-75FC-40D3-9F8C-748AEEC34DE8}"/>
            </a:ext>
          </a:extLst>
        </xdr:cNvPr>
        <xdr:cNvSpPr/>
      </xdr:nvSpPr>
      <xdr:spPr>
        <a:xfrm>
          <a:off x="18345150" y="100032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C4BC3BDB-DDCB-4A66-BE90-6001B3CF6B0E}"/>
            </a:ext>
          </a:extLst>
        </xdr:cNvPr>
        <xdr:cNvSpPr/>
      </xdr:nvSpPr>
      <xdr:spPr>
        <a:xfrm>
          <a:off x="17554575" y="100173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28AF8936-87D4-493F-911D-45480581C706}"/>
            </a:ext>
          </a:extLst>
        </xdr:cNvPr>
        <xdr:cNvSpPr/>
      </xdr:nvSpPr>
      <xdr:spPr>
        <a:xfrm>
          <a:off x="16754475" y="1003036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8C2A426-1B4D-4868-A0D7-3DBAECE0A38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02CBC3F-603A-41FE-9D4F-74D39096651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9B0A9A8-C00E-4735-BD37-4191CF55D84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EB66A07-BE30-4632-9853-F713D620D62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898DFE5-AF46-4A1B-8EA8-DF73C25E6DC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168547</xdr:rowOff>
    </xdr:from>
    <xdr:to>
      <xdr:col>116</xdr:col>
      <xdr:colOff>114300</xdr:colOff>
      <xdr:row>62</xdr:row>
      <xdr:rowOff>98697</xdr:rowOff>
    </xdr:to>
    <xdr:sp macro="" textlink="">
      <xdr:nvSpPr>
        <xdr:cNvPr id="707" name="楕円 706">
          <a:extLst>
            <a:ext uri="{FF2B5EF4-FFF2-40B4-BE49-F238E27FC236}">
              <a16:creationId xmlns:a16="http://schemas.microsoft.com/office/drawing/2014/main" id="{E175332C-CB57-42C4-A080-4306CDB4C7D6}"/>
            </a:ext>
          </a:extLst>
        </xdr:cNvPr>
        <xdr:cNvSpPr/>
      </xdr:nvSpPr>
      <xdr:spPr>
        <a:xfrm>
          <a:off x="19897725" y="100459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146974</xdr:rowOff>
    </xdr:from>
    <xdr:ext cx="469744" cy="259045"/>
    <xdr:sp macro="" textlink="">
      <xdr:nvSpPr>
        <xdr:cNvPr id="708" name="【学校施設】&#10;一人当たり面積該当値テキスト">
          <a:extLst>
            <a:ext uri="{FF2B5EF4-FFF2-40B4-BE49-F238E27FC236}">
              <a16:creationId xmlns:a16="http://schemas.microsoft.com/office/drawing/2014/main" id="{EAAEB634-C4B1-4CF5-B7A8-BB9C4E125F72}"/>
            </a:ext>
          </a:extLst>
        </xdr:cNvPr>
        <xdr:cNvSpPr txBox="1"/>
      </xdr:nvSpPr>
      <xdr:spPr>
        <a:xfrm>
          <a:off x="19992975" y="1003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6894</xdr:rowOff>
    </xdr:from>
    <xdr:to>
      <xdr:col>112</xdr:col>
      <xdr:colOff>38100</xdr:colOff>
      <xdr:row>62</xdr:row>
      <xdr:rowOff>108494</xdr:rowOff>
    </xdr:to>
    <xdr:sp macro="" textlink="">
      <xdr:nvSpPr>
        <xdr:cNvPr id="709" name="楕円 708">
          <a:extLst>
            <a:ext uri="{FF2B5EF4-FFF2-40B4-BE49-F238E27FC236}">
              <a16:creationId xmlns:a16="http://schemas.microsoft.com/office/drawing/2014/main" id="{8FC88CE8-0A8A-4327-A385-6BEC5543C6EF}"/>
            </a:ext>
          </a:extLst>
        </xdr:cNvPr>
        <xdr:cNvSpPr/>
      </xdr:nvSpPr>
      <xdr:spPr>
        <a:xfrm>
          <a:off x="19154775" y="100589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47897</xdr:rowOff>
    </xdr:from>
    <xdr:to>
      <xdr:col>116</xdr:col>
      <xdr:colOff>63500</xdr:colOff>
      <xdr:row>62</xdr:row>
      <xdr:rowOff>57694</xdr:rowOff>
    </xdr:to>
    <xdr:cxnSp macro="">
      <xdr:nvCxnSpPr>
        <xdr:cNvPr id="710" name="直線コネクタ 709">
          <a:extLst>
            <a:ext uri="{FF2B5EF4-FFF2-40B4-BE49-F238E27FC236}">
              <a16:creationId xmlns:a16="http://schemas.microsoft.com/office/drawing/2014/main" id="{05C19504-451F-4ADE-B76E-6A943D93EAC3}"/>
            </a:ext>
          </a:extLst>
        </xdr:cNvPr>
        <xdr:cNvCxnSpPr/>
      </xdr:nvCxnSpPr>
      <xdr:spPr>
        <a:xfrm flipV="1">
          <a:off x="19202400" y="10093597"/>
          <a:ext cx="752475"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711" name="楕円 710">
          <a:extLst>
            <a:ext uri="{FF2B5EF4-FFF2-40B4-BE49-F238E27FC236}">
              <a16:creationId xmlns:a16="http://schemas.microsoft.com/office/drawing/2014/main" id="{5800A156-A5E1-4FAC-8659-BACA4B757B49}"/>
            </a:ext>
          </a:extLst>
        </xdr:cNvPr>
        <xdr:cNvSpPr/>
      </xdr:nvSpPr>
      <xdr:spPr>
        <a:xfrm>
          <a:off x="18345150" y="10066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57694</xdr:rowOff>
    </xdr:from>
    <xdr:to>
      <xdr:col>111</xdr:col>
      <xdr:colOff>177800</xdr:colOff>
      <xdr:row>62</xdr:row>
      <xdr:rowOff>68580</xdr:rowOff>
    </xdr:to>
    <xdr:cxnSp macro="">
      <xdr:nvCxnSpPr>
        <xdr:cNvPr id="712" name="直線コネクタ 711">
          <a:extLst>
            <a:ext uri="{FF2B5EF4-FFF2-40B4-BE49-F238E27FC236}">
              <a16:creationId xmlns:a16="http://schemas.microsoft.com/office/drawing/2014/main" id="{F3FE1A5D-624B-45F7-9E44-F0CED18D5FEC}"/>
            </a:ext>
          </a:extLst>
        </xdr:cNvPr>
        <xdr:cNvCxnSpPr/>
      </xdr:nvCxnSpPr>
      <xdr:spPr>
        <a:xfrm flipV="1">
          <a:off x="18392775" y="10106569"/>
          <a:ext cx="80962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26488</xdr:rowOff>
    </xdr:from>
    <xdr:to>
      <xdr:col>102</xdr:col>
      <xdr:colOff>165100</xdr:colOff>
      <xdr:row>62</xdr:row>
      <xdr:rowOff>128088</xdr:rowOff>
    </xdr:to>
    <xdr:sp macro="" textlink="">
      <xdr:nvSpPr>
        <xdr:cNvPr id="713" name="楕円 712">
          <a:extLst>
            <a:ext uri="{FF2B5EF4-FFF2-40B4-BE49-F238E27FC236}">
              <a16:creationId xmlns:a16="http://schemas.microsoft.com/office/drawing/2014/main" id="{1103E177-05D8-4F30-A23F-7A50496B04FD}"/>
            </a:ext>
          </a:extLst>
        </xdr:cNvPr>
        <xdr:cNvSpPr/>
      </xdr:nvSpPr>
      <xdr:spPr>
        <a:xfrm>
          <a:off x="17554575" y="100785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77288</xdr:rowOff>
    </xdr:to>
    <xdr:cxnSp macro="">
      <xdr:nvCxnSpPr>
        <xdr:cNvPr id="714" name="直線コネクタ 713">
          <a:extLst>
            <a:ext uri="{FF2B5EF4-FFF2-40B4-BE49-F238E27FC236}">
              <a16:creationId xmlns:a16="http://schemas.microsoft.com/office/drawing/2014/main" id="{5CE6D9CA-F2DE-4944-A7E3-DE78A19AF977}"/>
            </a:ext>
          </a:extLst>
        </xdr:cNvPr>
        <xdr:cNvCxnSpPr/>
      </xdr:nvCxnSpPr>
      <xdr:spPr>
        <a:xfrm flipV="1">
          <a:off x="17602200" y="10114280"/>
          <a:ext cx="790575" cy="1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33020</xdr:rowOff>
    </xdr:from>
    <xdr:to>
      <xdr:col>98</xdr:col>
      <xdr:colOff>38100</xdr:colOff>
      <xdr:row>62</xdr:row>
      <xdr:rowOff>134620</xdr:rowOff>
    </xdr:to>
    <xdr:sp macro="" textlink="">
      <xdr:nvSpPr>
        <xdr:cNvPr id="715" name="楕円 714">
          <a:extLst>
            <a:ext uri="{FF2B5EF4-FFF2-40B4-BE49-F238E27FC236}">
              <a16:creationId xmlns:a16="http://schemas.microsoft.com/office/drawing/2014/main" id="{4B74C2ED-3B1A-4F81-9B43-142D8A796DAC}"/>
            </a:ext>
          </a:extLst>
        </xdr:cNvPr>
        <xdr:cNvSpPr/>
      </xdr:nvSpPr>
      <xdr:spPr>
        <a:xfrm>
          <a:off x="16754475" y="100787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77288</xdr:rowOff>
    </xdr:from>
    <xdr:to>
      <xdr:col>102</xdr:col>
      <xdr:colOff>114300</xdr:colOff>
      <xdr:row>62</xdr:row>
      <xdr:rowOff>83820</xdr:rowOff>
    </xdr:to>
    <xdr:cxnSp macro="">
      <xdr:nvCxnSpPr>
        <xdr:cNvPr id="716" name="直線コネクタ 715">
          <a:extLst>
            <a:ext uri="{FF2B5EF4-FFF2-40B4-BE49-F238E27FC236}">
              <a16:creationId xmlns:a16="http://schemas.microsoft.com/office/drawing/2014/main" id="{061E587F-C067-4BD7-926F-626FDD48B755}"/>
            </a:ext>
          </a:extLst>
        </xdr:cNvPr>
        <xdr:cNvCxnSpPr/>
      </xdr:nvCxnSpPr>
      <xdr:spPr>
        <a:xfrm flipV="1">
          <a:off x="16802100" y="10126163"/>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a:extLst>
            <a:ext uri="{FF2B5EF4-FFF2-40B4-BE49-F238E27FC236}">
              <a16:creationId xmlns:a16="http://schemas.microsoft.com/office/drawing/2014/main" id="{2C41F6E1-5CC6-442B-8863-2A0DC43B06FF}"/>
            </a:ext>
          </a:extLst>
        </xdr:cNvPr>
        <xdr:cNvSpPr txBox="1"/>
      </xdr:nvSpPr>
      <xdr:spPr>
        <a:xfrm>
          <a:off x="18983402" y="977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a:extLst>
            <a:ext uri="{FF2B5EF4-FFF2-40B4-BE49-F238E27FC236}">
              <a16:creationId xmlns:a16="http://schemas.microsoft.com/office/drawing/2014/main" id="{726B773C-5610-454C-B58F-2CD32307B2FB}"/>
            </a:ext>
          </a:extLst>
        </xdr:cNvPr>
        <xdr:cNvSpPr txBox="1"/>
      </xdr:nvSpPr>
      <xdr:spPr>
        <a:xfrm>
          <a:off x="18183302" y="979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a:extLst>
            <a:ext uri="{FF2B5EF4-FFF2-40B4-BE49-F238E27FC236}">
              <a16:creationId xmlns:a16="http://schemas.microsoft.com/office/drawing/2014/main" id="{CA238178-3DD6-49DA-9CDD-05AF92A35E13}"/>
            </a:ext>
          </a:extLst>
        </xdr:cNvPr>
        <xdr:cNvSpPr txBox="1"/>
      </xdr:nvSpPr>
      <xdr:spPr>
        <a:xfrm>
          <a:off x="17383202" y="98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a:extLst>
            <a:ext uri="{FF2B5EF4-FFF2-40B4-BE49-F238E27FC236}">
              <a16:creationId xmlns:a16="http://schemas.microsoft.com/office/drawing/2014/main" id="{FE3C9A99-CFAC-422E-A5F4-B44EA65443C1}"/>
            </a:ext>
          </a:extLst>
        </xdr:cNvPr>
        <xdr:cNvSpPr txBox="1"/>
      </xdr:nvSpPr>
      <xdr:spPr>
        <a:xfrm>
          <a:off x="16592627" y="980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99621</xdr:rowOff>
    </xdr:from>
    <xdr:ext cx="469744" cy="259045"/>
    <xdr:sp macro="" textlink="">
      <xdr:nvSpPr>
        <xdr:cNvPr id="721" name="n_1mainValue【学校施設】&#10;一人当たり面積">
          <a:extLst>
            <a:ext uri="{FF2B5EF4-FFF2-40B4-BE49-F238E27FC236}">
              <a16:creationId xmlns:a16="http://schemas.microsoft.com/office/drawing/2014/main" id="{158645AC-078F-4B27-88D1-F29F78171E1E}"/>
            </a:ext>
          </a:extLst>
        </xdr:cNvPr>
        <xdr:cNvSpPr txBox="1"/>
      </xdr:nvSpPr>
      <xdr:spPr>
        <a:xfrm>
          <a:off x="18983402" y="1015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722" name="n_2mainValue【学校施設】&#10;一人当たり面積">
          <a:extLst>
            <a:ext uri="{FF2B5EF4-FFF2-40B4-BE49-F238E27FC236}">
              <a16:creationId xmlns:a16="http://schemas.microsoft.com/office/drawing/2014/main" id="{BCF3D06B-B649-478F-BC50-CAE4C9A2CB74}"/>
            </a:ext>
          </a:extLst>
        </xdr:cNvPr>
        <xdr:cNvSpPr txBox="1"/>
      </xdr:nvSpPr>
      <xdr:spPr>
        <a:xfrm>
          <a:off x="18183302"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119215</xdr:rowOff>
    </xdr:from>
    <xdr:ext cx="469744" cy="259045"/>
    <xdr:sp macro="" textlink="">
      <xdr:nvSpPr>
        <xdr:cNvPr id="723" name="n_3mainValue【学校施設】&#10;一人当たり面積">
          <a:extLst>
            <a:ext uri="{FF2B5EF4-FFF2-40B4-BE49-F238E27FC236}">
              <a16:creationId xmlns:a16="http://schemas.microsoft.com/office/drawing/2014/main" id="{D3B7CE86-8283-4031-96B8-10DF11B83244}"/>
            </a:ext>
          </a:extLst>
        </xdr:cNvPr>
        <xdr:cNvSpPr txBox="1"/>
      </xdr:nvSpPr>
      <xdr:spPr>
        <a:xfrm>
          <a:off x="17383202" y="1017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125747</xdr:rowOff>
    </xdr:from>
    <xdr:ext cx="469744" cy="259045"/>
    <xdr:sp macro="" textlink="">
      <xdr:nvSpPr>
        <xdr:cNvPr id="724" name="n_4mainValue【学校施設】&#10;一人当たり面積">
          <a:extLst>
            <a:ext uri="{FF2B5EF4-FFF2-40B4-BE49-F238E27FC236}">
              <a16:creationId xmlns:a16="http://schemas.microsoft.com/office/drawing/2014/main" id="{DA44F78E-0127-48D1-B58B-D4A5D122FA5F}"/>
            </a:ext>
          </a:extLst>
        </xdr:cNvPr>
        <xdr:cNvSpPr txBox="1"/>
      </xdr:nvSpPr>
      <xdr:spPr>
        <a:xfrm>
          <a:off x="16592627"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D9A8D69-CDED-4DB7-9AE2-3A9D0505897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AC8B37EA-0401-43F5-9BC2-2BD12DA207F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C47A15EC-7FD2-4D80-8FE8-721E4489202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80F0CBFF-536B-463A-9185-A669763FE22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2B732BB7-E74E-4182-ACC3-1AFB66D1E4F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2AA29B52-7CAE-4874-8635-AE8EE6BE964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1AC16AF7-E11F-462C-B4BD-2B4DA679EBF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1ABD452-AC65-435C-95E0-6FDE6910C42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5C52F95-CFDA-4778-974D-E832385E3AC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4EC8F85-4918-4393-AA76-E8510FCE6FA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2F2A5893-941F-467C-B1CC-1534DF9E719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43A9BEB0-1283-4081-BDDA-AFAD3F86913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1CF15C50-963D-4DE4-ADAC-69EAD210069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B3BC0B73-BE77-4EAF-AE57-75BB98EBF3C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CF727458-CD83-4457-9A48-5B56FCD5458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F42AEF7D-BB1B-4288-94A4-2F03B2EDB98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F1EC57AB-3C42-4571-B0A6-1C5029A8F42C}"/>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5F62631-6AB3-4076-8C78-EEF7EA8053F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5131262B-9094-4E3A-91D6-836367B38056}"/>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4CF76675-B508-43F3-B09F-3B21E4C5B4E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F35D2AD2-2A1E-4188-BF31-9FF5B29E27C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C3171ADB-3DD0-4DCB-BE47-70858DD6B6B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36A11CEA-0C8E-47E1-9CFA-EF19DA8D53DB}"/>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5A1FDC24-C0DF-477F-B877-E1D243B7397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ADC93F67-0C97-4645-AA06-16367FE307BF}"/>
            </a:ext>
          </a:extLst>
        </xdr:cNvPr>
        <xdr:cNvCxnSpPr/>
      </xdr:nvCxnSpPr>
      <xdr:spPr>
        <a:xfrm flipV="1">
          <a:off x="14696439" y="12524739"/>
          <a:ext cx="0" cy="1524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55D89005-0E09-435B-85CE-90AB0E7A7981}"/>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B8677074-0DEA-4EF2-812A-9CC06EEC6ADA}"/>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FD708630-36E4-4EFE-9D8D-5B90B8C86A5A}"/>
            </a:ext>
          </a:extLst>
        </xdr:cNvPr>
        <xdr:cNvSpPr txBox="1"/>
      </xdr:nvSpPr>
      <xdr:spPr>
        <a:xfrm>
          <a:off x="14735175" y="1231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BEB412BB-3E62-43F9-8F88-44E275004D26}"/>
            </a:ext>
          </a:extLst>
        </xdr:cNvPr>
        <xdr:cNvCxnSpPr/>
      </xdr:nvCxnSpPr>
      <xdr:spPr>
        <a:xfrm>
          <a:off x="14611350" y="1252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4EDD8B43-EF4C-448B-90F3-34A096C7FAFA}"/>
            </a:ext>
          </a:extLst>
        </xdr:cNvPr>
        <xdr:cNvSpPr txBox="1"/>
      </xdr:nvSpPr>
      <xdr:spPr>
        <a:xfrm>
          <a:off x="14735175" y="1326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53F835BE-E9B3-4102-BDA9-CB4F9B18D59F}"/>
            </a:ext>
          </a:extLst>
        </xdr:cNvPr>
        <xdr:cNvSpPr/>
      </xdr:nvSpPr>
      <xdr:spPr>
        <a:xfrm>
          <a:off x="14649450" y="132848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F75CAD4-8FB6-48A9-84BC-F1742025841C}"/>
            </a:ext>
          </a:extLst>
        </xdr:cNvPr>
        <xdr:cNvSpPr/>
      </xdr:nvSpPr>
      <xdr:spPr>
        <a:xfrm>
          <a:off x="138874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FC5A6358-0F15-4D29-9B4F-B67793FA3600}"/>
            </a:ext>
          </a:extLst>
        </xdr:cNvPr>
        <xdr:cNvSpPr/>
      </xdr:nvSpPr>
      <xdr:spPr>
        <a:xfrm>
          <a:off x="13096875" y="132784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144AAB83-9990-430F-8E08-1D66D327C04A}"/>
            </a:ext>
          </a:extLst>
        </xdr:cNvPr>
        <xdr:cNvSpPr/>
      </xdr:nvSpPr>
      <xdr:spPr>
        <a:xfrm>
          <a:off x="12296775" y="13276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063699B0-EE6C-42D6-AB7E-DA13F48A274C}"/>
            </a:ext>
          </a:extLst>
        </xdr:cNvPr>
        <xdr:cNvSpPr/>
      </xdr:nvSpPr>
      <xdr:spPr>
        <a:xfrm>
          <a:off x="114871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CC5D549-6D5F-41FC-B6B8-5C9C3169D0E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0F62D5B-C7AA-4BCB-9E62-8303D18801F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7A23E9C-F844-4DF8-A31B-DED38B59248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E78A750-614D-477B-B6BF-BBA328AEFBDB}"/>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6AD6925-E7B2-4BC2-BA3B-02D82F977B5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29211</xdr:rowOff>
    </xdr:from>
    <xdr:to>
      <xdr:col>85</xdr:col>
      <xdr:colOff>177800</xdr:colOff>
      <xdr:row>80</xdr:row>
      <xdr:rowOff>130811</xdr:rowOff>
    </xdr:to>
    <xdr:sp macro="" textlink="">
      <xdr:nvSpPr>
        <xdr:cNvPr id="765" name="楕円 764">
          <a:extLst>
            <a:ext uri="{FF2B5EF4-FFF2-40B4-BE49-F238E27FC236}">
              <a16:creationId xmlns:a16="http://schemas.microsoft.com/office/drawing/2014/main" id="{5239BBFB-C5BC-4AF5-B9EA-D1B01C418316}"/>
            </a:ext>
          </a:extLst>
        </xdr:cNvPr>
        <xdr:cNvSpPr/>
      </xdr:nvSpPr>
      <xdr:spPr>
        <a:xfrm>
          <a:off x="14649450" y="129895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52088</xdr:rowOff>
    </xdr:from>
    <xdr:ext cx="405111" cy="259045"/>
    <xdr:sp macro="" textlink="">
      <xdr:nvSpPr>
        <xdr:cNvPr id="766" name="【児童館】&#10;有形固定資産減価償却率該当値テキスト">
          <a:extLst>
            <a:ext uri="{FF2B5EF4-FFF2-40B4-BE49-F238E27FC236}">
              <a16:creationId xmlns:a16="http://schemas.microsoft.com/office/drawing/2014/main" id="{2D2ECCFF-4970-4906-BBCE-6E53B1291F34}"/>
            </a:ext>
          </a:extLst>
        </xdr:cNvPr>
        <xdr:cNvSpPr txBox="1"/>
      </xdr:nvSpPr>
      <xdr:spPr>
        <a:xfrm>
          <a:off x="14735175" y="1285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162561</xdr:rowOff>
    </xdr:from>
    <xdr:to>
      <xdr:col>81</xdr:col>
      <xdr:colOff>101600</xdr:colOff>
      <xdr:row>80</xdr:row>
      <xdr:rowOff>92711</xdr:rowOff>
    </xdr:to>
    <xdr:sp macro="" textlink="">
      <xdr:nvSpPr>
        <xdr:cNvPr id="767" name="楕円 766">
          <a:extLst>
            <a:ext uri="{FF2B5EF4-FFF2-40B4-BE49-F238E27FC236}">
              <a16:creationId xmlns:a16="http://schemas.microsoft.com/office/drawing/2014/main" id="{BD94F92B-448A-45A8-A0F9-E4BC153931F7}"/>
            </a:ext>
          </a:extLst>
        </xdr:cNvPr>
        <xdr:cNvSpPr/>
      </xdr:nvSpPr>
      <xdr:spPr>
        <a:xfrm>
          <a:off x="13887450" y="129609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41911</xdr:rowOff>
    </xdr:from>
    <xdr:to>
      <xdr:col>85</xdr:col>
      <xdr:colOff>127000</xdr:colOff>
      <xdr:row>80</xdr:row>
      <xdr:rowOff>80011</xdr:rowOff>
    </xdr:to>
    <xdr:cxnSp macro="">
      <xdr:nvCxnSpPr>
        <xdr:cNvPr id="768" name="直線コネクタ 767">
          <a:extLst>
            <a:ext uri="{FF2B5EF4-FFF2-40B4-BE49-F238E27FC236}">
              <a16:creationId xmlns:a16="http://schemas.microsoft.com/office/drawing/2014/main" id="{A9EBCD68-1370-4DC6-8195-6F2593E583E0}"/>
            </a:ext>
          </a:extLst>
        </xdr:cNvPr>
        <xdr:cNvCxnSpPr/>
      </xdr:nvCxnSpPr>
      <xdr:spPr>
        <a:xfrm>
          <a:off x="13935075" y="13008611"/>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118745</xdr:rowOff>
    </xdr:from>
    <xdr:to>
      <xdr:col>76</xdr:col>
      <xdr:colOff>165100</xdr:colOff>
      <xdr:row>80</xdr:row>
      <xdr:rowOff>48895</xdr:rowOff>
    </xdr:to>
    <xdr:sp macro="" textlink="">
      <xdr:nvSpPr>
        <xdr:cNvPr id="769" name="楕円 768">
          <a:extLst>
            <a:ext uri="{FF2B5EF4-FFF2-40B4-BE49-F238E27FC236}">
              <a16:creationId xmlns:a16="http://schemas.microsoft.com/office/drawing/2014/main" id="{D391D363-46F8-47E2-A3A1-8DE36D6CC1B9}"/>
            </a:ext>
          </a:extLst>
        </xdr:cNvPr>
        <xdr:cNvSpPr/>
      </xdr:nvSpPr>
      <xdr:spPr>
        <a:xfrm>
          <a:off x="13096875" y="129235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169545</xdr:rowOff>
    </xdr:from>
    <xdr:to>
      <xdr:col>81</xdr:col>
      <xdr:colOff>50800</xdr:colOff>
      <xdr:row>80</xdr:row>
      <xdr:rowOff>41911</xdr:rowOff>
    </xdr:to>
    <xdr:cxnSp macro="">
      <xdr:nvCxnSpPr>
        <xdr:cNvPr id="770" name="直線コネクタ 769">
          <a:extLst>
            <a:ext uri="{FF2B5EF4-FFF2-40B4-BE49-F238E27FC236}">
              <a16:creationId xmlns:a16="http://schemas.microsoft.com/office/drawing/2014/main" id="{47A1FE6F-45CA-4D93-B296-BA823382C4BD}"/>
            </a:ext>
          </a:extLst>
        </xdr:cNvPr>
        <xdr:cNvCxnSpPr/>
      </xdr:nvCxnSpPr>
      <xdr:spPr>
        <a:xfrm>
          <a:off x="13144500" y="12961620"/>
          <a:ext cx="79057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74930</xdr:rowOff>
    </xdr:from>
    <xdr:to>
      <xdr:col>72</xdr:col>
      <xdr:colOff>38100</xdr:colOff>
      <xdr:row>80</xdr:row>
      <xdr:rowOff>5080</xdr:rowOff>
    </xdr:to>
    <xdr:sp macro="" textlink="">
      <xdr:nvSpPr>
        <xdr:cNvPr id="771" name="楕円 770">
          <a:extLst>
            <a:ext uri="{FF2B5EF4-FFF2-40B4-BE49-F238E27FC236}">
              <a16:creationId xmlns:a16="http://schemas.microsoft.com/office/drawing/2014/main" id="{DE982570-F940-4B1D-85DE-8CD66E238297}"/>
            </a:ext>
          </a:extLst>
        </xdr:cNvPr>
        <xdr:cNvSpPr/>
      </xdr:nvSpPr>
      <xdr:spPr>
        <a:xfrm>
          <a:off x="12296775" y="12876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125730</xdr:rowOff>
    </xdr:from>
    <xdr:to>
      <xdr:col>76</xdr:col>
      <xdr:colOff>114300</xdr:colOff>
      <xdr:row>79</xdr:row>
      <xdr:rowOff>169545</xdr:rowOff>
    </xdr:to>
    <xdr:cxnSp macro="">
      <xdr:nvCxnSpPr>
        <xdr:cNvPr id="772" name="直線コネクタ 771">
          <a:extLst>
            <a:ext uri="{FF2B5EF4-FFF2-40B4-BE49-F238E27FC236}">
              <a16:creationId xmlns:a16="http://schemas.microsoft.com/office/drawing/2014/main" id="{FA819188-9B16-4FCC-B428-A0CCFFB69053}"/>
            </a:ext>
          </a:extLst>
        </xdr:cNvPr>
        <xdr:cNvCxnSpPr/>
      </xdr:nvCxnSpPr>
      <xdr:spPr>
        <a:xfrm>
          <a:off x="12344400" y="12924155"/>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29211</xdr:rowOff>
    </xdr:from>
    <xdr:to>
      <xdr:col>67</xdr:col>
      <xdr:colOff>101600</xdr:colOff>
      <xdr:row>79</xdr:row>
      <xdr:rowOff>130811</xdr:rowOff>
    </xdr:to>
    <xdr:sp macro="" textlink="">
      <xdr:nvSpPr>
        <xdr:cNvPr id="773" name="楕円 772">
          <a:extLst>
            <a:ext uri="{FF2B5EF4-FFF2-40B4-BE49-F238E27FC236}">
              <a16:creationId xmlns:a16="http://schemas.microsoft.com/office/drawing/2014/main" id="{7B18AE1B-4EA4-4E07-86EC-AD7BBA6EB6E4}"/>
            </a:ext>
          </a:extLst>
        </xdr:cNvPr>
        <xdr:cNvSpPr/>
      </xdr:nvSpPr>
      <xdr:spPr>
        <a:xfrm>
          <a:off x="11487150" y="12827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80011</xdr:rowOff>
    </xdr:from>
    <xdr:to>
      <xdr:col>71</xdr:col>
      <xdr:colOff>177800</xdr:colOff>
      <xdr:row>79</xdr:row>
      <xdr:rowOff>125730</xdr:rowOff>
    </xdr:to>
    <xdr:cxnSp macro="">
      <xdr:nvCxnSpPr>
        <xdr:cNvPr id="774" name="直線コネクタ 773">
          <a:extLst>
            <a:ext uri="{FF2B5EF4-FFF2-40B4-BE49-F238E27FC236}">
              <a16:creationId xmlns:a16="http://schemas.microsoft.com/office/drawing/2014/main" id="{1CB9E202-4D16-4A9A-8FDF-D6949CFFACC7}"/>
            </a:ext>
          </a:extLst>
        </xdr:cNvPr>
        <xdr:cNvCxnSpPr/>
      </xdr:nvCxnSpPr>
      <xdr:spPr>
        <a:xfrm>
          <a:off x="11534775" y="12884786"/>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a:extLst>
            <a:ext uri="{FF2B5EF4-FFF2-40B4-BE49-F238E27FC236}">
              <a16:creationId xmlns:a16="http://schemas.microsoft.com/office/drawing/2014/main" id="{850F01D6-6745-4AAC-A00B-DB474E166648}"/>
            </a:ext>
          </a:extLst>
        </xdr:cNvPr>
        <xdr:cNvSpPr txBox="1"/>
      </xdr:nvSpPr>
      <xdr:spPr>
        <a:xfrm>
          <a:off x="13745219"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a:extLst>
            <a:ext uri="{FF2B5EF4-FFF2-40B4-BE49-F238E27FC236}">
              <a16:creationId xmlns:a16="http://schemas.microsoft.com/office/drawing/2014/main" id="{E9F92D65-DC8B-4343-9531-1F30304FE2FD}"/>
            </a:ext>
          </a:extLst>
        </xdr:cNvPr>
        <xdr:cNvSpPr txBox="1"/>
      </xdr:nvSpPr>
      <xdr:spPr>
        <a:xfrm>
          <a:off x="12964169"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77" name="n_3aveValue【児童館】&#10;有形固定資産減価償却率">
          <a:extLst>
            <a:ext uri="{FF2B5EF4-FFF2-40B4-BE49-F238E27FC236}">
              <a16:creationId xmlns:a16="http://schemas.microsoft.com/office/drawing/2014/main" id="{EC361FF8-B5E2-4D68-8DFF-E18E1763D5C2}"/>
            </a:ext>
          </a:extLst>
        </xdr:cNvPr>
        <xdr:cNvSpPr txBox="1"/>
      </xdr:nvSpPr>
      <xdr:spPr>
        <a:xfrm>
          <a:off x="12164069"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a:extLst>
            <a:ext uri="{FF2B5EF4-FFF2-40B4-BE49-F238E27FC236}">
              <a16:creationId xmlns:a16="http://schemas.microsoft.com/office/drawing/2014/main" id="{63B29DDA-DB82-422E-8B05-32B471525C2B}"/>
            </a:ext>
          </a:extLst>
        </xdr:cNvPr>
        <xdr:cNvSpPr txBox="1"/>
      </xdr:nvSpPr>
      <xdr:spPr>
        <a:xfrm>
          <a:off x="113544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109238</xdr:rowOff>
    </xdr:from>
    <xdr:ext cx="405111" cy="259045"/>
    <xdr:sp macro="" textlink="">
      <xdr:nvSpPr>
        <xdr:cNvPr id="779" name="n_1mainValue【児童館】&#10;有形固定資産減価償却率">
          <a:extLst>
            <a:ext uri="{FF2B5EF4-FFF2-40B4-BE49-F238E27FC236}">
              <a16:creationId xmlns:a16="http://schemas.microsoft.com/office/drawing/2014/main" id="{8481922C-4F4B-4DE4-8890-6CB2F375534A}"/>
            </a:ext>
          </a:extLst>
        </xdr:cNvPr>
        <xdr:cNvSpPr txBox="1"/>
      </xdr:nvSpPr>
      <xdr:spPr>
        <a:xfrm>
          <a:off x="13745219" y="1274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65422</xdr:rowOff>
    </xdr:from>
    <xdr:ext cx="405111" cy="259045"/>
    <xdr:sp macro="" textlink="">
      <xdr:nvSpPr>
        <xdr:cNvPr id="780" name="n_2mainValue【児童館】&#10;有形固定資産減価償却率">
          <a:extLst>
            <a:ext uri="{FF2B5EF4-FFF2-40B4-BE49-F238E27FC236}">
              <a16:creationId xmlns:a16="http://schemas.microsoft.com/office/drawing/2014/main" id="{ADA0DD8D-287F-448D-A912-FB70A697ED03}"/>
            </a:ext>
          </a:extLst>
        </xdr:cNvPr>
        <xdr:cNvSpPr txBox="1"/>
      </xdr:nvSpPr>
      <xdr:spPr>
        <a:xfrm>
          <a:off x="12964169" y="1270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21607</xdr:rowOff>
    </xdr:from>
    <xdr:ext cx="405111" cy="259045"/>
    <xdr:sp macro="" textlink="">
      <xdr:nvSpPr>
        <xdr:cNvPr id="781" name="n_3mainValue【児童館】&#10;有形固定資産減価償却率">
          <a:extLst>
            <a:ext uri="{FF2B5EF4-FFF2-40B4-BE49-F238E27FC236}">
              <a16:creationId xmlns:a16="http://schemas.microsoft.com/office/drawing/2014/main" id="{C13E7FA1-BE0A-4703-A158-2958771A661F}"/>
            </a:ext>
          </a:extLst>
        </xdr:cNvPr>
        <xdr:cNvSpPr txBox="1"/>
      </xdr:nvSpPr>
      <xdr:spPr>
        <a:xfrm>
          <a:off x="12164069" y="1266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147338</xdr:rowOff>
    </xdr:from>
    <xdr:ext cx="405111" cy="259045"/>
    <xdr:sp macro="" textlink="">
      <xdr:nvSpPr>
        <xdr:cNvPr id="782" name="n_4mainValue【児童館】&#10;有形固定資産減価償却率">
          <a:extLst>
            <a:ext uri="{FF2B5EF4-FFF2-40B4-BE49-F238E27FC236}">
              <a16:creationId xmlns:a16="http://schemas.microsoft.com/office/drawing/2014/main" id="{4DEE6D89-95B1-4817-99FC-DCC57B8B590A}"/>
            </a:ext>
          </a:extLst>
        </xdr:cNvPr>
        <xdr:cNvSpPr txBox="1"/>
      </xdr:nvSpPr>
      <xdr:spPr>
        <a:xfrm>
          <a:off x="11354444" y="1262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7D0778FD-9618-4427-ADC5-C6D819F09BD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9A331A2-DCE9-4918-A538-B4389A24D31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387FA75E-7420-4385-8E74-4F85933ECEC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C7A417D-F4D5-44E2-B7AC-3AA69784C20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AE3EE2B-D0B6-4175-AA78-3BC7F601B58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EDCC02A7-CB5F-4F45-A44B-B561BDFF0B5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130086FB-FC78-49AB-884C-DF0A19E160D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A774008-B064-4DAF-9FD5-52CF260C2F2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ADC4871-B029-414D-B692-90A5E29EBE8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9AAFBC41-9359-42A1-854B-7A28AB4CA02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4E9DFFD0-333F-4D87-8DD7-B8DBC477A463}"/>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324D8043-BD5A-4711-AE70-C6807CFF3521}"/>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C7EBB51A-2795-4EE0-BCB1-7C631005AF69}"/>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1533526D-D377-4E45-8BDF-76C25F65AD50}"/>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793EC2D8-9E87-4542-94DA-AFB222287001}"/>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FC43CCC-F483-43B0-BECF-FF3951D8667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72288539-513F-4069-9004-51B2659BE9DE}"/>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3E696F2-4928-4DBD-BE14-2273B9197D3B}"/>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437241D5-06F5-4BF9-896C-BA5B6AE281A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E558B2D2-29B2-4149-84B5-8089CB1376B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A4B499AE-C277-4262-A2FF-147A064A02F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B6F53312-19B1-4E0E-83A4-0E16A669E649}"/>
            </a:ext>
          </a:extLst>
        </xdr:cNvPr>
        <xdr:cNvCxnSpPr/>
      </xdr:nvCxnSpPr>
      <xdr:spPr>
        <a:xfrm flipV="1">
          <a:off x="19954239" y="12638405"/>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38ECD5A4-7663-4F43-8DF3-34EC53120A3E}"/>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90EC2F77-ED84-4A9C-A91E-FAE2C9724F91}"/>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2B17DAC2-632A-4FA4-A6DA-1F88CA97932B}"/>
            </a:ext>
          </a:extLst>
        </xdr:cNvPr>
        <xdr:cNvSpPr txBox="1"/>
      </xdr:nvSpPr>
      <xdr:spPr>
        <a:xfrm>
          <a:off x="19992975" y="1242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E726E678-C20D-41C8-B91B-AB0202B6C10A}"/>
            </a:ext>
          </a:extLst>
        </xdr:cNvPr>
        <xdr:cNvCxnSpPr/>
      </xdr:nvCxnSpPr>
      <xdr:spPr>
        <a:xfrm>
          <a:off x="19878675" y="12638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D2A7D908-3DEE-4543-A64F-9FB5D5A90AD6}"/>
            </a:ext>
          </a:extLst>
        </xdr:cNvPr>
        <xdr:cNvSpPr txBox="1"/>
      </xdr:nvSpPr>
      <xdr:spPr>
        <a:xfrm>
          <a:off x="19992975" y="13479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88A3FC60-BEFA-4E50-BA8F-5BD402799B0A}"/>
            </a:ext>
          </a:extLst>
        </xdr:cNvPr>
        <xdr:cNvSpPr/>
      </xdr:nvSpPr>
      <xdr:spPr>
        <a:xfrm>
          <a:off x="19897725"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19ED89BF-44F6-47B2-9CC9-A5C011FCBA09}"/>
            </a:ext>
          </a:extLst>
        </xdr:cNvPr>
        <xdr:cNvSpPr/>
      </xdr:nvSpPr>
      <xdr:spPr>
        <a:xfrm>
          <a:off x="191547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2DFFB688-F27D-4F48-B9BC-896AF39415EF}"/>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1B27C9F5-AA97-42E5-8A61-42DA7882B40A}"/>
            </a:ext>
          </a:extLst>
        </xdr:cNvPr>
        <xdr:cNvSpPr/>
      </xdr:nvSpPr>
      <xdr:spPr>
        <a:xfrm>
          <a:off x="17554575" y="13641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3CF3409E-E2FC-44C4-BFD9-C209D687FE61}"/>
            </a:ext>
          </a:extLst>
        </xdr:cNvPr>
        <xdr:cNvSpPr/>
      </xdr:nvSpPr>
      <xdr:spPr>
        <a:xfrm>
          <a:off x="167544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C032D0D-810C-44C4-9126-782597138A7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60616F9-944F-421F-9361-77B3849FCB4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A5185E4-1001-4FA2-A7B9-29E404608DE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E9C30C5-F469-43A0-8223-44F4E8528D3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794FE8E-989B-435F-B574-D38C12C3C03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820" name="楕円 819">
          <a:extLst>
            <a:ext uri="{FF2B5EF4-FFF2-40B4-BE49-F238E27FC236}">
              <a16:creationId xmlns:a16="http://schemas.microsoft.com/office/drawing/2014/main" id="{5A9B7E3B-8EC7-4221-81AE-0F7404136B49}"/>
            </a:ext>
          </a:extLst>
        </xdr:cNvPr>
        <xdr:cNvSpPr/>
      </xdr:nvSpPr>
      <xdr:spPr>
        <a:xfrm>
          <a:off x="19897725"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821" name="【児童館】&#10;一人当たり面積該当値テキスト">
          <a:extLst>
            <a:ext uri="{FF2B5EF4-FFF2-40B4-BE49-F238E27FC236}">
              <a16:creationId xmlns:a16="http://schemas.microsoft.com/office/drawing/2014/main" id="{B00EE841-449D-4B0C-A339-0985E68E1C23}"/>
            </a:ext>
          </a:extLst>
        </xdr:cNvPr>
        <xdr:cNvSpPr txBox="1"/>
      </xdr:nvSpPr>
      <xdr:spPr>
        <a:xfrm>
          <a:off x="19992975" y="136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822" name="楕円 821">
          <a:extLst>
            <a:ext uri="{FF2B5EF4-FFF2-40B4-BE49-F238E27FC236}">
              <a16:creationId xmlns:a16="http://schemas.microsoft.com/office/drawing/2014/main" id="{B7FC86DD-1263-4615-A9D9-DF5348A86A3E}"/>
            </a:ext>
          </a:extLst>
        </xdr:cNvPr>
        <xdr:cNvSpPr/>
      </xdr:nvSpPr>
      <xdr:spPr>
        <a:xfrm>
          <a:off x="191547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823" name="直線コネクタ 822">
          <a:extLst>
            <a:ext uri="{FF2B5EF4-FFF2-40B4-BE49-F238E27FC236}">
              <a16:creationId xmlns:a16="http://schemas.microsoft.com/office/drawing/2014/main" id="{F1204A12-AC35-4BCF-A129-A839C490659A}"/>
            </a:ext>
          </a:extLst>
        </xdr:cNvPr>
        <xdr:cNvCxnSpPr/>
      </xdr:nvCxnSpPr>
      <xdr:spPr>
        <a:xfrm>
          <a:off x="19202400" y="137147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824" name="楕円 823">
          <a:extLst>
            <a:ext uri="{FF2B5EF4-FFF2-40B4-BE49-F238E27FC236}">
              <a16:creationId xmlns:a16="http://schemas.microsoft.com/office/drawing/2014/main" id="{F22B1C7A-4BFD-4DE1-B088-8510C919C047}"/>
            </a:ext>
          </a:extLst>
        </xdr:cNvPr>
        <xdr:cNvSpPr/>
      </xdr:nvSpPr>
      <xdr:spPr>
        <a:xfrm>
          <a:off x="18345150"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825" name="直線コネクタ 824">
          <a:extLst>
            <a:ext uri="{FF2B5EF4-FFF2-40B4-BE49-F238E27FC236}">
              <a16:creationId xmlns:a16="http://schemas.microsoft.com/office/drawing/2014/main" id="{8932932A-6526-4066-B7BD-811FF64A0A45}"/>
            </a:ext>
          </a:extLst>
        </xdr:cNvPr>
        <xdr:cNvCxnSpPr/>
      </xdr:nvCxnSpPr>
      <xdr:spPr>
        <a:xfrm>
          <a:off x="18392775" y="137147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26" name="楕円 825">
          <a:extLst>
            <a:ext uri="{FF2B5EF4-FFF2-40B4-BE49-F238E27FC236}">
              <a16:creationId xmlns:a16="http://schemas.microsoft.com/office/drawing/2014/main" id="{2488C97C-8DC8-4471-8E0B-D758C5CC62F7}"/>
            </a:ext>
          </a:extLst>
        </xdr:cNvPr>
        <xdr:cNvSpPr/>
      </xdr:nvSpPr>
      <xdr:spPr>
        <a:xfrm>
          <a:off x="17554575" y="13667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827" name="直線コネクタ 826">
          <a:extLst>
            <a:ext uri="{FF2B5EF4-FFF2-40B4-BE49-F238E27FC236}">
              <a16:creationId xmlns:a16="http://schemas.microsoft.com/office/drawing/2014/main" id="{1CE488B3-6B31-4FC8-AFB1-B2BCA5150DE7}"/>
            </a:ext>
          </a:extLst>
        </xdr:cNvPr>
        <xdr:cNvCxnSpPr/>
      </xdr:nvCxnSpPr>
      <xdr:spPr>
        <a:xfrm>
          <a:off x="17602200" y="1371473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28" name="楕円 827">
          <a:extLst>
            <a:ext uri="{FF2B5EF4-FFF2-40B4-BE49-F238E27FC236}">
              <a16:creationId xmlns:a16="http://schemas.microsoft.com/office/drawing/2014/main" id="{7717ED50-5FA0-4CDB-A88F-645AAD3A7B43}"/>
            </a:ext>
          </a:extLst>
        </xdr:cNvPr>
        <xdr:cNvSpPr/>
      </xdr:nvSpPr>
      <xdr:spPr>
        <a:xfrm>
          <a:off x="167544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829" name="直線コネクタ 828">
          <a:extLst>
            <a:ext uri="{FF2B5EF4-FFF2-40B4-BE49-F238E27FC236}">
              <a16:creationId xmlns:a16="http://schemas.microsoft.com/office/drawing/2014/main" id="{EAC78B0F-0F5E-481A-A6A0-322A7E9509B7}"/>
            </a:ext>
          </a:extLst>
        </xdr:cNvPr>
        <xdr:cNvCxnSpPr/>
      </xdr:nvCxnSpPr>
      <xdr:spPr>
        <a:xfrm>
          <a:off x="16802100" y="137147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AF64A28F-BC10-4293-8B18-6B6A66E933C9}"/>
            </a:ext>
          </a:extLst>
        </xdr:cNvPr>
        <xdr:cNvSpPr txBox="1"/>
      </xdr:nvSpPr>
      <xdr:spPr>
        <a:xfrm>
          <a:off x="189834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F6555683-D5B3-48D1-87C8-0AFDB0D7B44F}"/>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DED73FF2-7873-42A8-BA46-1B46511A9EF5}"/>
            </a:ext>
          </a:extLst>
        </xdr:cNvPr>
        <xdr:cNvSpPr txBox="1"/>
      </xdr:nvSpPr>
      <xdr:spPr>
        <a:xfrm>
          <a:off x="173832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a:extLst>
            <a:ext uri="{FF2B5EF4-FFF2-40B4-BE49-F238E27FC236}">
              <a16:creationId xmlns:a16="http://schemas.microsoft.com/office/drawing/2014/main" id="{0CA237A5-390D-48B1-8495-69C46CC14FC6}"/>
            </a:ext>
          </a:extLst>
        </xdr:cNvPr>
        <xdr:cNvSpPr txBox="1"/>
      </xdr:nvSpPr>
      <xdr:spPr>
        <a:xfrm>
          <a:off x="1659262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834" name="n_1mainValue【児童館】&#10;一人当たり面積">
          <a:extLst>
            <a:ext uri="{FF2B5EF4-FFF2-40B4-BE49-F238E27FC236}">
              <a16:creationId xmlns:a16="http://schemas.microsoft.com/office/drawing/2014/main" id="{A48191F7-99C8-4363-A0B8-F322898B1316}"/>
            </a:ext>
          </a:extLst>
        </xdr:cNvPr>
        <xdr:cNvSpPr txBox="1"/>
      </xdr:nvSpPr>
      <xdr:spPr>
        <a:xfrm>
          <a:off x="189834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835" name="n_2mainValue【児童館】&#10;一人当たり面積">
          <a:extLst>
            <a:ext uri="{FF2B5EF4-FFF2-40B4-BE49-F238E27FC236}">
              <a16:creationId xmlns:a16="http://schemas.microsoft.com/office/drawing/2014/main" id="{4760A1D9-586C-4546-857B-D4F7E7739BF2}"/>
            </a:ext>
          </a:extLst>
        </xdr:cNvPr>
        <xdr:cNvSpPr txBox="1"/>
      </xdr:nvSpPr>
      <xdr:spPr>
        <a:xfrm>
          <a:off x="181833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836" name="n_3mainValue【児童館】&#10;一人当たり面積">
          <a:extLst>
            <a:ext uri="{FF2B5EF4-FFF2-40B4-BE49-F238E27FC236}">
              <a16:creationId xmlns:a16="http://schemas.microsoft.com/office/drawing/2014/main" id="{1FCFAA40-8301-41C1-9348-240921989C32}"/>
            </a:ext>
          </a:extLst>
        </xdr:cNvPr>
        <xdr:cNvSpPr txBox="1"/>
      </xdr:nvSpPr>
      <xdr:spPr>
        <a:xfrm>
          <a:off x="173832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7" name="n_4mainValue【児童館】&#10;一人当たり面積">
          <a:extLst>
            <a:ext uri="{FF2B5EF4-FFF2-40B4-BE49-F238E27FC236}">
              <a16:creationId xmlns:a16="http://schemas.microsoft.com/office/drawing/2014/main" id="{6B74C51A-9DEF-4865-873C-FCEE58277552}"/>
            </a:ext>
          </a:extLst>
        </xdr:cNvPr>
        <xdr:cNvSpPr txBox="1"/>
      </xdr:nvSpPr>
      <xdr:spPr>
        <a:xfrm>
          <a:off x="16592627"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BC0FAE4D-DD59-4D77-AADE-70C5B3D3557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5F1224E6-9F22-442F-A473-D1766030784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5DD4197E-3528-438C-BAF2-97ED258D99C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78A39399-6293-48F4-80E5-D1E35ECCEE9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79866896-712A-48EA-87C2-7692370CF68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9547BE39-5BEB-4EFE-8A5B-7A06F2334E8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AD3AE9E5-A037-4BBB-B79E-065B28FFB60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A55BBE86-788E-4E7B-B990-C962A612123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7B867C3A-12D9-464A-AF37-609BCC4150F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7245430-99A3-4CA3-BF8C-4AC6D14A787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C7BD9DB-E8F3-4763-91C4-517C4646D08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02FA9F3B-4FD2-4A44-865C-909882DF2B27}"/>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6BF7FF66-75D0-44BF-B4AB-5F4033BBB56E}"/>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83CF84F0-AC8E-407A-AE6D-87FB408D6E4C}"/>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5F8580FB-45BB-498B-BD70-FFBAFF4B1D68}"/>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798D1207-881E-47D3-94E1-6599F82E1651}"/>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11840D06-5870-4474-BA0E-D1B1854E7CCF}"/>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4211F0CF-D2C1-4C18-B434-C2919EBA5766}"/>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1A3551DA-41D2-46FD-856E-5452A6F13FD5}"/>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5465F315-713D-49E5-99E8-E3C1B12E8C5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D6AAC00F-D4AA-4245-A261-15E7EDDA3FAA}"/>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2DD7722E-154E-4812-B9C8-53CF1AE6379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810D3B85-5DEF-423B-AA1C-161FB03450F6}"/>
            </a:ext>
          </a:extLst>
        </xdr:cNvPr>
        <xdr:cNvCxnSpPr/>
      </xdr:nvCxnSpPr>
      <xdr:spPr>
        <a:xfrm flipV="1">
          <a:off x="14696439" y="1630451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F39A5688-74B7-4678-82B1-32632C744CB7}"/>
            </a:ext>
          </a:extLst>
        </xdr:cNvPr>
        <xdr:cNvSpPr txBox="1"/>
      </xdr:nvSpPr>
      <xdr:spPr>
        <a:xfrm>
          <a:off x="14735175"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566B7925-B4B1-4B8A-95FD-442C4C8218AC}"/>
            </a:ext>
          </a:extLst>
        </xdr:cNvPr>
        <xdr:cNvCxnSpPr/>
      </xdr:nvCxnSpPr>
      <xdr:spPr>
        <a:xfrm>
          <a:off x="14611350" y="1773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55C21D8E-2F33-4FAE-B31C-8D558FCDB1E9}"/>
            </a:ext>
          </a:extLst>
        </xdr:cNvPr>
        <xdr:cNvSpPr txBox="1"/>
      </xdr:nvSpPr>
      <xdr:spPr>
        <a:xfrm>
          <a:off x="14735175" y="1607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D6F75394-6123-4970-BFD3-CFDF24EB53E7}"/>
            </a:ext>
          </a:extLst>
        </xdr:cNvPr>
        <xdr:cNvCxnSpPr/>
      </xdr:nvCxnSpPr>
      <xdr:spPr>
        <a:xfrm>
          <a:off x="14611350" y="163045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a:extLst>
            <a:ext uri="{FF2B5EF4-FFF2-40B4-BE49-F238E27FC236}">
              <a16:creationId xmlns:a16="http://schemas.microsoft.com/office/drawing/2014/main" id="{D6B56923-22F3-4D97-9DDF-F6BCD10C70F6}"/>
            </a:ext>
          </a:extLst>
        </xdr:cNvPr>
        <xdr:cNvSpPr txBox="1"/>
      </xdr:nvSpPr>
      <xdr:spPr>
        <a:xfrm>
          <a:off x="14735175" y="16754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A0A0AB99-253E-49D2-B8A3-2976CFF949F8}"/>
            </a:ext>
          </a:extLst>
        </xdr:cNvPr>
        <xdr:cNvSpPr/>
      </xdr:nvSpPr>
      <xdr:spPr>
        <a:xfrm>
          <a:off x="14649450" y="167758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A76419CF-7756-4EA2-B362-0A2C23A215D0}"/>
            </a:ext>
          </a:extLst>
        </xdr:cNvPr>
        <xdr:cNvSpPr/>
      </xdr:nvSpPr>
      <xdr:spPr>
        <a:xfrm>
          <a:off x="13887450" y="167575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0AD376F5-5BAD-46C0-8BBD-83D7E1712D3D}"/>
            </a:ext>
          </a:extLst>
        </xdr:cNvPr>
        <xdr:cNvSpPr/>
      </xdr:nvSpPr>
      <xdr:spPr>
        <a:xfrm>
          <a:off x="13096875" y="167191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AE229BD5-EF3C-4699-B80C-34B55983DB97}"/>
            </a:ext>
          </a:extLst>
        </xdr:cNvPr>
        <xdr:cNvSpPr/>
      </xdr:nvSpPr>
      <xdr:spPr>
        <a:xfrm>
          <a:off x="12296775" y="16698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CC9F1571-D9FC-4E9B-956B-F236204F802B}"/>
            </a:ext>
          </a:extLst>
        </xdr:cNvPr>
        <xdr:cNvSpPr/>
      </xdr:nvSpPr>
      <xdr:spPr>
        <a:xfrm>
          <a:off x="11487150" y="166803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8CA80A6-6AC1-4ACE-BD32-1E43F71A944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1FFE77E3-00C4-4AA2-B45D-B19683337A6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BE48030-03B0-4A90-8C44-5B48E44EB80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9713683-9631-45D4-897A-B64317749C4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9A8EBC4-93EA-4186-B27B-E7CB34D38A0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57404</xdr:rowOff>
    </xdr:from>
    <xdr:to>
      <xdr:col>85</xdr:col>
      <xdr:colOff>177800</xdr:colOff>
      <xdr:row>102</xdr:row>
      <xdr:rowOff>159004</xdr:rowOff>
    </xdr:to>
    <xdr:sp macro="" textlink="">
      <xdr:nvSpPr>
        <xdr:cNvPr id="876" name="楕円 875">
          <a:extLst>
            <a:ext uri="{FF2B5EF4-FFF2-40B4-BE49-F238E27FC236}">
              <a16:creationId xmlns:a16="http://schemas.microsoft.com/office/drawing/2014/main" id="{18DD44DF-9D7E-42A5-9E82-F91D2AA3F795}"/>
            </a:ext>
          </a:extLst>
        </xdr:cNvPr>
        <xdr:cNvSpPr/>
      </xdr:nvSpPr>
      <xdr:spPr>
        <a:xfrm>
          <a:off x="14649450" y="166880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80281</xdr:rowOff>
    </xdr:from>
    <xdr:ext cx="405111" cy="259045"/>
    <xdr:sp macro="" textlink="">
      <xdr:nvSpPr>
        <xdr:cNvPr id="877" name="【公民館】&#10;有形固定資産減価償却率該当値テキスト">
          <a:extLst>
            <a:ext uri="{FF2B5EF4-FFF2-40B4-BE49-F238E27FC236}">
              <a16:creationId xmlns:a16="http://schemas.microsoft.com/office/drawing/2014/main" id="{C5113920-4108-4B52-B1E1-7CC39081A3AB}"/>
            </a:ext>
          </a:extLst>
        </xdr:cNvPr>
        <xdr:cNvSpPr txBox="1"/>
      </xdr:nvSpPr>
      <xdr:spPr>
        <a:xfrm>
          <a:off x="14735175" y="16542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98552</xdr:rowOff>
    </xdr:from>
    <xdr:to>
      <xdr:col>81</xdr:col>
      <xdr:colOff>101600</xdr:colOff>
      <xdr:row>103</xdr:row>
      <xdr:rowOff>28702</xdr:rowOff>
    </xdr:to>
    <xdr:sp macro="" textlink="">
      <xdr:nvSpPr>
        <xdr:cNvPr id="878" name="楕円 877">
          <a:extLst>
            <a:ext uri="{FF2B5EF4-FFF2-40B4-BE49-F238E27FC236}">
              <a16:creationId xmlns:a16="http://schemas.microsoft.com/office/drawing/2014/main" id="{91A9F486-A93C-480B-8D67-4F1EFACFF10C}"/>
            </a:ext>
          </a:extLst>
        </xdr:cNvPr>
        <xdr:cNvSpPr/>
      </xdr:nvSpPr>
      <xdr:spPr>
        <a:xfrm>
          <a:off x="13887450" y="167323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108204</xdr:rowOff>
    </xdr:from>
    <xdr:to>
      <xdr:col>85</xdr:col>
      <xdr:colOff>127000</xdr:colOff>
      <xdr:row>102</xdr:row>
      <xdr:rowOff>149352</xdr:rowOff>
    </xdr:to>
    <xdr:cxnSp macro="">
      <xdr:nvCxnSpPr>
        <xdr:cNvPr id="879" name="直線コネクタ 878">
          <a:extLst>
            <a:ext uri="{FF2B5EF4-FFF2-40B4-BE49-F238E27FC236}">
              <a16:creationId xmlns:a16="http://schemas.microsoft.com/office/drawing/2014/main" id="{EABA248C-7BE7-4F5F-9C91-E077D67368D5}"/>
            </a:ext>
          </a:extLst>
        </xdr:cNvPr>
        <xdr:cNvCxnSpPr/>
      </xdr:nvCxnSpPr>
      <xdr:spPr>
        <a:xfrm flipV="1">
          <a:off x="13935075" y="16735679"/>
          <a:ext cx="762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75692</xdr:rowOff>
    </xdr:from>
    <xdr:to>
      <xdr:col>76</xdr:col>
      <xdr:colOff>165100</xdr:colOff>
      <xdr:row>103</xdr:row>
      <xdr:rowOff>5842</xdr:rowOff>
    </xdr:to>
    <xdr:sp macro="" textlink="">
      <xdr:nvSpPr>
        <xdr:cNvPr id="880" name="楕円 879">
          <a:extLst>
            <a:ext uri="{FF2B5EF4-FFF2-40B4-BE49-F238E27FC236}">
              <a16:creationId xmlns:a16="http://schemas.microsoft.com/office/drawing/2014/main" id="{65A0DC68-9EF5-4F45-956B-F4BA82858465}"/>
            </a:ext>
          </a:extLst>
        </xdr:cNvPr>
        <xdr:cNvSpPr/>
      </xdr:nvSpPr>
      <xdr:spPr>
        <a:xfrm>
          <a:off x="13096875" y="167063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126492</xdr:rowOff>
    </xdr:from>
    <xdr:to>
      <xdr:col>81</xdr:col>
      <xdr:colOff>50800</xdr:colOff>
      <xdr:row>102</xdr:row>
      <xdr:rowOff>149352</xdr:rowOff>
    </xdr:to>
    <xdr:cxnSp macro="">
      <xdr:nvCxnSpPr>
        <xdr:cNvPr id="881" name="直線コネクタ 880">
          <a:extLst>
            <a:ext uri="{FF2B5EF4-FFF2-40B4-BE49-F238E27FC236}">
              <a16:creationId xmlns:a16="http://schemas.microsoft.com/office/drawing/2014/main" id="{C6173F9C-9143-4854-A08E-7B2BFA9143F4}"/>
            </a:ext>
          </a:extLst>
        </xdr:cNvPr>
        <xdr:cNvCxnSpPr/>
      </xdr:nvCxnSpPr>
      <xdr:spPr>
        <a:xfrm>
          <a:off x="13144500" y="16753967"/>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112268</xdr:rowOff>
    </xdr:from>
    <xdr:to>
      <xdr:col>72</xdr:col>
      <xdr:colOff>38100</xdr:colOff>
      <xdr:row>103</xdr:row>
      <xdr:rowOff>42418</xdr:rowOff>
    </xdr:to>
    <xdr:sp macro="" textlink="">
      <xdr:nvSpPr>
        <xdr:cNvPr id="882" name="楕円 881">
          <a:extLst>
            <a:ext uri="{FF2B5EF4-FFF2-40B4-BE49-F238E27FC236}">
              <a16:creationId xmlns:a16="http://schemas.microsoft.com/office/drawing/2014/main" id="{0CB55042-927F-4822-92F1-13011F4F7F9F}"/>
            </a:ext>
          </a:extLst>
        </xdr:cNvPr>
        <xdr:cNvSpPr/>
      </xdr:nvSpPr>
      <xdr:spPr>
        <a:xfrm>
          <a:off x="12296775" y="167429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126492</xdr:rowOff>
    </xdr:from>
    <xdr:to>
      <xdr:col>76</xdr:col>
      <xdr:colOff>114300</xdr:colOff>
      <xdr:row>102</xdr:row>
      <xdr:rowOff>163068</xdr:rowOff>
    </xdr:to>
    <xdr:cxnSp macro="">
      <xdr:nvCxnSpPr>
        <xdr:cNvPr id="883" name="直線コネクタ 882">
          <a:extLst>
            <a:ext uri="{FF2B5EF4-FFF2-40B4-BE49-F238E27FC236}">
              <a16:creationId xmlns:a16="http://schemas.microsoft.com/office/drawing/2014/main" id="{6BE31538-4A84-4183-8688-5A052E974A90}"/>
            </a:ext>
          </a:extLst>
        </xdr:cNvPr>
        <xdr:cNvCxnSpPr/>
      </xdr:nvCxnSpPr>
      <xdr:spPr>
        <a:xfrm flipV="1">
          <a:off x="12344400" y="16753967"/>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91694</xdr:rowOff>
    </xdr:from>
    <xdr:to>
      <xdr:col>67</xdr:col>
      <xdr:colOff>101600</xdr:colOff>
      <xdr:row>103</xdr:row>
      <xdr:rowOff>21844</xdr:rowOff>
    </xdr:to>
    <xdr:sp macro="" textlink="">
      <xdr:nvSpPr>
        <xdr:cNvPr id="884" name="楕円 883">
          <a:extLst>
            <a:ext uri="{FF2B5EF4-FFF2-40B4-BE49-F238E27FC236}">
              <a16:creationId xmlns:a16="http://schemas.microsoft.com/office/drawing/2014/main" id="{82436F8E-0525-4D4C-BD53-933F368ED073}"/>
            </a:ext>
          </a:extLst>
        </xdr:cNvPr>
        <xdr:cNvSpPr/>
      </xdr:nvSpPr>
      <xdr:spPr>
        <a:xfrm>
          <a:off x="11487150" y="167191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142494</xdr:rowOff>
    </xdr:from>
    <xdr:to>
      <xdr:col>71</xdr:col>
      <xdr:colOff>177800</xdr:colOff>
      <xdr:row>102</xdr:row>
      <xdr:rowOff>163068</xdr:rowOff>
    </xdr:to>
    <xdr:cxnSp macro="">
      <xdr:nvCxnSpPr>
        <xdr:cNvPr id="885" name="直線コネクタ 884">
          <a:extLst>
            <a:ext uri="{FF2B5EF4-FFF2-40B4-BE49-F238E27FC236}">
              <a16:creationId xmlns:a16="http://schemas.microsoft.com/office/drawing/2014/main" id="{678E2B9D-8DE9-4003-8AAC-8CE932A4EF0D}"/>
            </a:ext>
          </a:extLst>
        </xdr:cNvPr>
        <xdr:cNvCxnSpPr/>
      </xdr:nvCxnSpPr>
      <xdr:spPr>
        <a:xfrm>
          <a:off x="11534775" y="16776319"/>
          <a:ext cx="809625" cy="1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a:extLst>
            <a:ext uri="{FF2B5EF4-FFF2-40B4-BE49-F238E27FC236}">
              <a16:creationId xmlns:a16="http://schemas.microsoft.com/office/drawing/2014/main" id="{EA1377A6-1396-4DE1-AC81-570D33FE9199}"/>
            </a:ext>
          </a:extLst>
        </xdr:cNvPr>
        <xdr:cNvSpPr txBox="1"/>
      </xdr:nvSpPr>
      <xdr:spPr>
        <a:xfrm>
          <a:off x="13745219" y="1685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887" name="n_2aveValue【公民館】&#10;有形固定資産減価償却率">
          <a:extLst>
            <a:ext uri="{FF2B5EF4-FFF2-40B4-BE49-F238E27FC236}">
              <a16:creationId xmlns:a16="http://schemas.microsoft.com/office/drawing/2014/main" id="{17DE92EE-4466-4677-85FD-94E5BB232017}"/>
            </a:ext>
          </a:extLst>
        </xdr:cNvPr>
        <xdr:cNvSpPr txBox="1"/>
      </xdr:nvSpPr>
      <xdr:spPr>
        <a:xfrm>
          <a:off x="12964169" y="1681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FA95C0C6-D834-47FD-94E4-4DA9E2EC57FB}"/>
            </a:ext>
          </a:extLst>
        </xdr:cNvPr>
        <xdr:cNvSpPr txBox="1"/>
      </xdr:nvSpPr>
      <xdr:spPr>
        <a:xfrm>
          <a:off x="12164069"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4202A1FF-1FC8-4C63-8FAC-E09E58EFFCFC}"/>
            </a:ext>
          </a:extLst>
        </xdr:cNvPr>
        <xdr:cNvSpPr txBox="1"/>
      </xdr:nvSpPr>
      <xdr:spPr>
        <a:xfrm>
          <a:off x="11354444" y="1645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45229</xdr:rowOff>
    </xdr:from>
    <xdr:ext cx="405111" cy="259045"/>
    <xdr:sp macro="" textlink="">
      <xdr:nvSpPr>
        <xdr:cNvPr id="890" name="n_1mainValue【公民館】&#10;有形固定資産減価償却率">
          <a:extLst>
            <a:ext uri="{FF2B5EF4-FFF2-40B4-BE49-F238E27FC236}">
              <a16:creationId xmlns:a16="http://schemas.microsoft.com/office/drawing/2014/main" id="{B392E0DC-0452-4FAA-8523-BB4640ED2D0D}"/>
            </a:ext>
          </a:extLst>
        </xdr:cNvPr>
        <xdr:cNvSpPr txBox="1"/>
      </xdr:nvSpPr>
      <xdr:spPr>
        <a:xfrm>
          <a:off x="13745219" y="16507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22369</xdr:rowOff>
    </xdr:from>
    <xdr:ext cx="405111" cy="259045"/>
    <xdr:sp macro="" textlink="">
      <xdr:nvSpPr>
        <xdr:cNvPr id="891" name="n_2mainValue【公民館】&#10;有形固定資産減価償却率">
          <a:extLst>
            <a:ext uri="{FF2B5EF4-FFF2-40B4-BE49-F238E27FC236}">
              <a16:creationId xmlns:a16="http://schemas.microsoft.com/office/drawing/2014/main" id="{C3A886FC-4B6E-42CF-80F3-9D23ADC49B26}"/>
            </a:ext>
          </a:extLst>
        </xdr:cNvPr>
        <xdr:cNvSpPr txBox="1"/>
      </xdr:nvSpPr>
      <xdr:spPr>
        <a:xfrm>
          <a:off x="12964169" y="16484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33545</xdr:rowOff>
    </xdr:from>
    <xdr:ext cx="405111" cy="259045"/>
    <xdr:sp macro="" textlink="">
      <xdr:nvSpPr>
        <xdr:cNvPr id="892" name="n_3mainValue【公民館】&#10;有形固定資産減価償却率">
          <a:extLst>
            <a:ext uri="{FF2B5EF4-FFF2-40B4-BE49-F238E27FC236}">
              <a16:creationId xmlns:a16="http://schemas.microsoft.com/office/drawing/2014/main" id="{4EEC85EA-4B6F-4B07-8E20-900E0ABE931E}"/>
            </a:ext>
          </a:extLst>
        </xdr:cNvPr>
        <xdr:cNvSpPr txBox="1"/>
      </xdr:nvSpPr>
      <xdr:spPr>
        <a:xfrm>
          <a:off x="12164069" y="1683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12971</xdr:rowOff>
    </xdr:from>
    <xdr:ext cx="405111" cy="259045"/>
    <xdr:sp macro="" textlink="">
      <xdr:nvSpPr>
        <xdr:cNvPr id="893" name="n_4mainValue【公民館】&#10;有形固定資産減価償却率">
          <a:extLst>
            <a:ext uri="{FF2B5EF4-FFF2-40B4-BE49-F238E27FC236}">
              <a16:creationId xmlns:a16="http://schemas.microsoft.com/office/drawing/2014/main" id="{EDB979F4-B995-4F6C-A0C0-578516614D62}"/>
            </a:ext>
          </a:extLst>
        </xdr:cNvPr>
        <xdr:cNvSpPr txBox="1"/>
      </xdr:nvSpPr>
      <xdr:spPr>
        <a:xfrm>
          <a:off x="11354444" y="1681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0DCC3D61-CD89-4674-AEE9-F559FAE3694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76E0A745-7B27-49F5-83FC-4E1796577DE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D6DB3FA2-A5B2-4CE2-B27D-DF10157B59E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FE6769C0-F93A-401E-AE00-1C5D4267643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C70F79FF-2ACC-44A5-B760-556BE81B6CA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AAE7470E-A70F-4576-9A73-A36BFD97FA7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B0650B16-B028-4046-ACD6-791CF8E2122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627B164E-8017-455E-93CE-1F23D84A2A5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1D60C2B8-74EF-456C-BAD4-C9155BE397A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E46335FA-1EA3-426F-A578-90F0B895A20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61181911-3E7C-4ED9-A74C-BA8007EFB57E}"/>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EF9CCBFA-7E6C-44CE-9FCE-4D6402049DF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886B2E1D-D1BE-4767-A431-72E02D1384D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D0987199-0FFD-4581-9AA7-550E9405EE5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D871BD31-60B8-4E4C-BD70-EF39E2CF333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8B11041F-547E-4945-A531-98A9BFEFFFF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7CFB0D59-61F4-4562-8DCF-BD26AEACDC0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992C2BAF-1CD3-4373-9416-75C738EEDF8C}"/>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38FC99D7-75FA-4CBD-A5BF-CFF55CA37868}"/>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70AE6F51-1C51-484B-82BF-61F3B5C6DC6B}"/>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F87E48D2-98E1-4EBA-81A4-8E0B87B092A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C46BD4D4-0B82-471E-9DF4-FAC71BE9F10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B084F2E1-1146-49E7-9A31-5C87488EC1B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4987566E-567D-4EFB-8F67-12C5C617DBCB}"/>
            </a:ext>
          </a:extLst>
        </xdr:cNvPr>
        <xdr:cNvCxnSpPr/>
      </xdr:nvCxnSpPr>
      <xdr:spPr>
        <a:xfrm flipV="1">
          <a:off x="19954239" y="1626044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9F435829-357F-4F60-9029-12FA1D8FB302}"/>
            </a:ext>
          </a:extLst>
        </xdr:cNvPr>
        <xdr:cNvSpPr txBox="1"/>
      </xdr:nvSpPr>
      <xdr:spPr>
        <a:xfrm>
          <a:off x="19992975"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FEF2F4A7-C54B-42C2-98B4-C2C8C3BC0A4E}"/>
            </a:ext>
          </a:extLst>
        </xdr:cNvPr>
        <xdr:cNvCxnSpPr/>
      </xdr:nvCxnSpPr>
      <xdr:spPr>
        <a:xfrm>
          <a:off x="19878675" y="17773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C886F9F4-8FD5-42C5-B6A0-96A23652435B}"/>
            </a:ext>
          </a:extLst>
        </xdr:cNvPr>
        <xdr:cNvSpPr txBox="1"/>
      </xdr:nvSpPr>
      <xdr:spPr>
        <a:xfrm>
          <a:off x="19992975" y="160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BDF01639-35BF-4CDB-82A8-B9DC38E87637}"/>
            </a:ext>
          </a:extLst>
        </xdr:cNvPr>
        <xdr:cNvCxnSpPr/>
      </xdr:nvCxnSpPr>
      <xdr:spPr>
        <a:xfrm>
          <a:off x="19878675" y="16260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a:extLst>
            <a:ext uri="{FF2B5EF4-FFF2-40B4-BE49-F238E27FC236}">
              <a16:creationId xmlns:a16="http://schemas.microsoft.com/office/drawing/2014/main" id="{00B25922-3C40-49DD-8A20-B4EBFACC5A3A}"/>
            </a:ext>
          </a:extLst>
        </xdr:cNvPr>
        <xdr:cNvSpPr txBox="1"/>
      </xdr:nvSpPr>
      <xdr:spPr>
        <a:xfrm>
          <a:off x="19992975" y="17060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439A4AB6-8716-4449-A596-F1930F47C027}"/>
            </a:ext>
          </a:extLst>
        </xdr:cNvPr>
        <xdr:cNvSpPr/>
      </xdr:nvSpPr>
      <xdr:spPr>
        <a:xfrm>
          <a:off x="19897725"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EE87528C-3C9C-48F4-85F9-7292ABC4DAD2}"/>
            </a:ext>
          </a:extLst>
        </xdr:cNvPr>
        <xdr:cNvSpPr/>
      </xdr:nvSpPr>
      <xdr:spPr>
        <a:xfrm>
          <a:off x="191547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4F004012-ABDE-423B-B499-53DD7238B792}"/>
            </a:ext>
          </a:extLst>
        </xdr:cNvPr>
        <xdr:cNvSpPr/>
      </xdr:nvSpPr>
      <xdr:spPr>
        <a:xfrm>
          <a:off x="183451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C15FABA5-D2FF-4BC1-9DB7-4FBDF1205753}"/>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6555AABB-323B-4FFA-822B-4F012AA8A1F2}"/>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D669317-8833-4FF0-A88B-A01C00752D1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FC55E592-F530-4660-ABC4-76126288F27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4323FF9-8339-48CB-B107-B369974E48E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781A12B-53FD-4E1D-8B17-696676A4F5E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0B9B473-7AD7-4777-8229-234EA98A449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143511</xdr:rowOff>
    </xdr:from>
    <xdr:to>
      <xdr:col>116</xdr:col>
      <xdr:colOff>114300</xdr:colOff>
      <xdr:row>106</xdr:row>
      <xdr:rowOff>73661</xdr:rowOff>
    </xdr:to>
    <xdr:sp macro="" textlink="">
      <xdr:nvSpPr>
        <xdr:cNvPr id="933" name="楕円 932">
          <a:extLst>
            <a:ext uri="{FF2B5EF4-FFF2-40B4-BE49-F238E27FC236}">
              <a16:creationId xmlns:a16="http://schemas.microsoft.com/office/drawing/2014/main" id="{4FE44FB1-BB68-47C0-9245-45D46C8749F8}"/>
            </a:ext>
          </a:extLst>
        </xdr:cNvPr>
        <xdr:cNvSpPr/>
      </xdr:nvSpPr>
      <xdr:spPr>
        <a:xfrm>
          <a:off x="19897725" y="172853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121938</xdr:rowOff>
    </xdr:from>
    <xdr:ext cx="469744" cy="259045"/>
    <xdr:sp macro="" textlink="">
      <xdr:nvSpPr>
        <xdr:cNvPr id="934" name="【公民館】&#10;一人当たり面積該当値テキスト">
          <a:extLst>
            <a:ext uri="{FF2B5EF4-FFF2-40B4-BE49-F238E27FC236}">
              <a16:creationId xmlns:a16="http://schemas.microsoft.com/office/drawing/2014/main" id="{39FC3D20-35BB-4762-AAEB-C7DEE365FDC1}"/>
            </a:ext>
          </a:extLst>
        </xdr:cNvPr>
        <xdr:cNvSpPr txBox="1"/>
      </xdr:nvSpPr>
      <xdr:spPr>
        <a:xfrm>
          <a:off x="19992975"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935" name="楕円 934">
          <a:extLst>
            <a:ext uri="{FF2B5EF4-FFF2-40B4-BE49-F238E27FC236}">
              <a16:creationId xmlns:a16="http://schemas.microsoft.com/office/drawing/2014/main" id="{A09C7550-D99B-4644-B453-C42C419309C7}"/>
            </a:ext>
          </a:extLst>
        </xdr:cNvPr>
        <xdr:cNvSpPr/>
      </xdr:nvSpPr>
      <xdr:spPr>
        <a:xfrm>
          <a:off x="19154775" y="1729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22861</xdr:rowOff>
    </xdr:from>
    <xdr:to>
      <xdr:col>116</xdr:col>
      <xdr:colOff>63500</xdr:colOff>
      <xdr:row>106</xdr:row>
      <xdr:rowOff>30480</xdr:rowOff>
    </xdr:to>
    <xdr:cxnSp macro="">
      <xdr:nvCxnSpPr>
        <xdr:cNvPr id="936" name="直線コネクタ 935">
          <a:extLst>
            <a:ext uri="{FF2B5EF4-FFF2-40B4-BE49-F238E27FC236}">
              <a16:creationId xmlns:a16="http://schemas.microsoft.com/office/drawing/2014/main" id="{48C10BDA-BD2F-4C7E-8236-455509C0F756}"/>
            </a:ext>
          </a:extLst>
        </xdr:cNvPr>
        <xdr:cNvCxnSpPr/>
      </xdr:nvCxnSpPr>
      <xdr:spPr>
        <a:xfrm flipV="1">
          <a:off x="19202400" y="17342486"/>
          <a:ext cx="7524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37" name="楕円 936">
          <a:extLst>
            <a:ext uri="{FF2B5EF4-FFF2-40B4-BE49-F238E27FC236}">
              <a16:creationId xmlns:a16="http://schemas.microsoft.com/office/drawing/2014/main" id="{5C6D6044-02A7-4106-AC1E-3215622B776C}"/>
            </a:ext>
          </a:extLst>
        </xdr:cNvPr>
        <xdr:cNvSpPr/>
      </xdr:nvSpPr>
      <xdr:spPr>
        <a:xfrm>
          <a:off x="183451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30480</xdr:rowOff>
    </xdr:to>
    <xdr:cxnSp macro="">
      <xdr:nvCxnSpPr>
        <xdr:cNvPr id="938" name="直線コネクタ 937">
          <a:extLst>
            <a:ext uri="{FF2B5EF4-FFF2-40B4-BE49-F238E27FC236}">
              <a16:creationId xmlns:a16="http://schemas.microsoft.com/office/drawing/2014/main" id="{C8835AA1-E79C-4EA1-9CE9-08F76F3A0978}"/>
            </a:ext>
          </a:extLst>
        </xdr:cNvPr>
        <xdr:cNvCxnSpPr/>
      </xdr:nvCxnSpPr>
      <xdr:spPr>
        <a:xfrm>
          <a:off x="18392775" y="173437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939" name="楕円 938">
          <a:extLst>
            <a:ext uri="{FF2B5EF4-FFF2-40B4-BE49-F238E27FC236}">
              <a16:creationId xmlns:a16="http://schemas.microsoft.com/office/drawing/2014/main" id="{60E5FA15-6522-440B-AD0B-1C3FFDDC56F6}"/>
            </a:ext>
          </a:extLst>
        </xdr:cNvPr>
        <xdr:cNvSpPr/>
      </xdr:nvSpPr>
      <xdr:spPr>
        <a:xfrm>
          <a:off x="17554575" y="17308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45720</xdr:rowOff>
    </xdr:to>
    <xdr:cxnSp macro="">
      <xdr:nvCxnSpPr>
        <xdr:cNvPr id="940" name="直線コネクタ 939">
          <a:extLst>
            <a:ext uri="{FF2B5EF4-FFF2-40B4-BE49-F238E27FC236}">
              <a16:creationId xmlns:a16="http://schemas.microsoft.com/office/drawing/2014/main" id="{89B54644-893D-4186-BCD6-600AC9B9A4E1}"/>
            </a:ext>
          </a:extLst>
        </xdr:cNvPr>
        <xdr:cNvCxnSpPr/>
      </xdr:nvCxnSpPr>
      <xdr:spPr>
        <a:xfrm flipV="1">
          <a:off x="17602200" y="17343755"/>
          <a:ext cx="7905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158750</xdr:rowOff>
    </xdr:from>
    <xdr:to>
      <xdr:col>98</xdr:col>
      <xdr:colOff>38100</xdr:colOff>
      <xdr:row>106</xdr:row>
      <xdr:rowOff>88900</xdr:rowOff>
    </xdr:to>
    <xdr:sp macro="" textlink="">
      <xdr:nvSpPr>
        <xdr:cNvPr id="941" name="楕円 940">
          <a:extLst>
            <a:ext uri="{FF2B5EF4-FFF2-40B4-BE49-F238E27FC236}">
              <a16:creationId xmlns:a16="http://schemas.microsoft.com/office/drawing/2014/main" id="{0B99FBA2-F269-4BBD-9322-2870BD984560}"/>
            </a:ext>
          </a:extLst>
        </xdr:cNvPr>
        <xdr:cNvSpPr/>
      </xdr:nvSpPr>
      <xdr:spPr>
        <a:xfrm>
          <a:off x="16754475" y="1730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45720</xdr:rowOff>
    </xdr:to>
    <xdr:cxnSp macro="">
      <xdr:nvCxnSpPr>
        <xdr:cNvPr id="942" name="直線コネクタ 941">
          <a:extLst>
            <a:ext uri="{FF2B5EF4-FFF2-40B4-BE49-F238E27FC236}">
              <a16:creationId xmlns:a16="http://schemas.microsoft.com/office/drawing/2014/main" id="{E2B4AC4E-EC45-4632-B4B6-3164149592C9}"/>
            </a:ext>
          </a:extLst>
        </xdr:cNvPr>
        <xdr:cNvCxnSpPr/>
      </xdr:nvCxnSpPr>
      <xdr:spPr>
        <a:xfrm>
          <a:off x="16802100" y="1735455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a:extLst>
            <a:ext uri="{FF2B5EF4-FFF2-40B4-BE49-F238E27FC236}">
              <a16:creationId xmlns:a16="http://schemas.microsoft.com/office/drawing/2014/main" id="{E88FAB28-9DB6-4FDC-B23D-DF3C2D679457}"/>
            </a:ext>
          </a:extLst>
        </xdr:cNvPr>
        <xdr:cNvSpPr txBox="1"/>
      </xdr:nvSpPr>
      <xdr:spPr>
        <a:xfrm>
          <a:off x="189834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a:extLst>
            <a:ext uri="{FF2B5EF4-FFF2-40B4-BE49-F238E27FC236}">
              <a16:creationId xmlns:a16="http://schemas.microsoft.com/office/drawing/2014/main" id="{CCC397C8-9785-4D00-A15A-49AB00CC9CDE}"/>
            </a:ext>
          </a:extLst>
        </xdr:cNvPr>
        <xdr:cNvSpPr txBox="1"/>
      </xdr:nvSpPr>
      <xdr:spPr>
        <a:xfrm>
          <a:off x="181833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a:extLst>
            <a:ext uri="{FF2B5EF4-FFF2-40B4-BE49-F238E27FC236}">
              <a16:creationId xmlns:a16="http://schemas.microsoft.com/office/drawing/2014/main" id="{EC788A89-D2ED-4308-B10A-00D32660E2A2}"/>
            </a:ext>
          </a:extLst>
        </xdr:cNvPr>
        <xdr:cNvSpPr txBox="1"/>
      </xdr:nvSpPr>
      <xdr:spPr>
        <a:xfrm>
          <a:off x="173832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a:extLst>
            <a:ext uri="{FF2B5EF4-FFF2-40B4-BE49-F238E27FC236}">
              <a16:creationId xmlns:a16="http://schemas.microsoft.com/office/drawing/2014/main" id="{68C901C7-E404-4B48-A59A-1DBC6F551F8F}"/>
            </a:ext>
          </a:extLst>
        </xdr:cNvPr>
        <xdr:cNvSpPr txBox="1"/>
      </xdr:nvSpPr>
      <xdr:spPr>
        <a:xfrm>
          <a:off x="16592627"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947" name="n_1mainValue【公民館】&#10;一人当たり面積">
          <a:extLst>
            <a:ext uri="{FF2B5EF4-FFF2-40B4-BE49-F238E27FC236}">
              <a16:creationId xmlns:a16="http://schemas.microsoft.com/office/drawing/2014/main" id="{175007BD-AFB5-40B1-AE07-46611050C1EF}"/>
            </a:ext>
          </a:extLst>
        </xdr:cNvPr>
        <xdr:cNvSpPr txBox="1"/>
      </xdr:nvSpPr>
      <xdr:spPr>
        <a:xfrm>
          <a:off x="189834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48" name="n_2mainValue【公民館】&#10;一人当たり面積">
          <a:extLst>
            <a:ext uri="{FF2B5EF4-FFF2-40B4-BE49-F238E27FC236}">
              <a16:creationId xmlns:a16="http://schemas.microsoft.com/office/drawing/2014/main" id="{6D95AD03-8676-487D-B692-82A22B54849F}"/>
            </a:ext>
          </a:extLst>
        </xdr:cNvPr>
        <xdr:cNvSpPr txBox="1"/>
      </xdr:nvSpPr>
      <xdr:spPr>
        <a:xfrm>
          <a:off x="181833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949" name="n_3mainValue【公民館】&#10;一人当たり面積">
          <a:extLst>
            <a:ext uri="{FF2B5EF4-FFF2-40B4-BE49-F238E27FC236}">
              <a16:creationId xmlns:a16="http://schemas.microsoft.com/office/drawing/2014/main" id="{7E19E52D-A9E1-4AB0-A117-BF3F27F031B9}"/>
            </a:ext>
          </a:extLst>
        </xdr:cNvPr>
        <xdr:cNvSpPr txBox="1"/>
      </xdr:nvSpPr>
      <xdr:spPr>
        <a:xfrm>
          <a:off x="173832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80027</xdr:rowOff>
    </xdr:from>
    <xdr:ext cx="469744" cy="259045"/>
    <xdr:sp macro="" textlink="">
      <xdr:nvSpPr>
        <xdr:cNvPr id="950" name="n_4mainValue【公民館】&#10;一人当たり面積">
          <a:extLst>
            <a:ext uri="{FF2B5EF4-FFF2-40B4-BE49-F238E27FC236}">
              <a16:creationId xmlns:a16="http://schemas.microsoft.com/office/drawing/2014/main" id="{2E6005BB-DA91-4EFF-8816-82C9EB0AB7AE}"/>
            </a:ext>
          </a:extLst>
        </xdr:cNvPr>
        <xdr:cNvSpPr txBox="1"/>
      </xdr:nvSpPr>
      <xdr:spPr>
        <a:xfrm>
          <a:off x="1659262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E26294B7-AD1B-43F1-9314-656BECB036E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BCB904B6-3D44-4B84-934D-959A0DB3B4B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E534B705-466D-4F05-A416-3D9DA2CFC0A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分析表のとおり施設全体の有形固定資産減価償却率は類似団体平均よりも低い水準だが、類型別では「道路」「図書館」「体育館・プール」「保健センター・保健所」「福祉施設」「市民会館」「庁舎」で類似団体平均を上回っている。</a:t>
          </a:r>
          <a:endParaRPr lang="ja-JP" altLang="ja-JP" sz="1400">
            <a:effectLst/>
          </a:endParaRPr>
        </a:p>
        <a:p>
          <a:r>
            <a:rPr lang="ja-JP" altLang="ja-JP" sz="1100">
              <a:solidFill>
                <a:schemeClr val="dk1"/>
              </a:solidFill>
              <a:effectLst/>
              <a:latin typeface="+mn-lt"/>
              <a:ea typeface="+mn-ea"/>
              <a:cs typeface="+mn-cs"/>
            </a:rPr>
            <a:t>「道路」は、</a:t>
          </a:r>
          <a:r>
            <a:rPr lang="en-US" altLang="ja-JP" sz="1100">
              <a:solidFill>
                <a:schemeClr val="dk1"/>
              </a:solidFill>
              <a:effectLst/>
              <a:latin typeface="+mn-lt"/>
              <a:ea typeface="+mn-ea"/>
              <a:cs typeface="+mn-cs"/>
            </a:rPr>
            <a:t>H27</a:t>
          </a:r>
          <a:r>
            <a:rPr lang="ja-JP" altLang="ja-JP" sz="1100">
              <a:solidFill>
                <a:schemeClr val="dk1"/>
              </a:solidFill>
              <a:effectLst/>
              <a:latin typeface="+mn-lt"/>
              <a:ea typeface="+mn-ea"/>
              <a:cs typeface="+mn-cs"/>
            </a:rPr>
            <a:t>年度に「道路施設維持管理計画」を策定、</a:t>
          </a:r>
          <a:r>
            <a:rPr lang="en-US" altLang="ja-JP" sz="1100">
              <a:solidFill>
                <a:schemeClr val="dk1"/>
              </a:solidFill>
              <a:effectLst/>
              <a:latin typeface="+mn-lt"/>
              <a:ea typeface="+mn-ea"/>
              <a:cs typeface="+mn-cs"/>
            </a:rPr>
            <a:t>R6</a:t>
          </a:r>
          <a:r>
            <a:rPr lang="ja-JP" altLang="ja-JP" sz="1100">
              <a:solidFill>
                <a:schemeClr val="dk1"/>
              </a:solidFill>
              <a:effectLst/>
              <a:latin typeface="+mn-lt"/>
              <a:ea typeface="+mn-ea"/>
              <a:cs typeface="+mn-cs"/>
            </a:rPr>
            <a:t>年度に改訂していて、定期点検や普段の道路パトロール等を踏まえ必要に応じて計画の見直しを行いつつ、修繕等の対応に取り組むこととしている。</a:t>
          </a:r>
          <a:endParaRPr lang="ja-JP" altLang="ja-JP" sz="1400">
            <a:effectLst/>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その他のハコモノ施設については、</a:t>
          </a:r>
          <a:r>
            <a:rPr lang="en-US" altLang="ja-JP" sz="1100">
              <a:solidFill>
                <a:schemeClr val="dk1"/>
              </a:solidFill>
              <a:effectLst/>
              <a:latin typeface="+mn-lt"/>
              <a:ea typeface="+mn-ea"/>
              <a:cs typeface="+mn-cs"/>
            </a:rPr>
            <a:t>R3</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月策定の「個別施設計画」に沿って老朽化等の対策に取り組むこととしている。</a:t>
          </a:r>
          <a:endParaRPr lang="ja-JP" altLang="ja-JP" sz="1400">
            <a:effectLst/>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このうち「庁舎」は、築</a:t>
          </a:r>
          <a:r>
            <a:rPr lang="en-US" altLang="ja-JP" sz="1100">
              <a:solidFill>
                <a:schemeClr val="dk1"/>
              </a:solidFill>
              <a:effectLst/>
              <a:latin typeface="+mn-lt"/>
              <a:ea typeface="+mn-ea"/>
              <a:cs typeface="+mn-cs"/>
            </a:rPr>
            <a:t>60</a:t>
          </a:r>
          <a:r>
            <a:rPr lang="ja-JP" altLang="ja-JP" sz="1100">
              <a:solidFill>
                <a:schemeClr val="dk1"/>
              </a:solidFill>
              <a:effectLst/>
              <a:latin typeface="+mn-lt"/>
              <a:ea typeface="+mn-ea"/>
              <a:cs typeface="+mn-cs"/>
            </a:rPr>
            <a:t>年超の建物もあり、近い時期に長寿命化や更新といった対応が必要になることから、現在、新庁舎整備に向けて検討を進めている。</a:t>
          </a:r>
          <a:endParaRPr lang="ja-JP" altLang="ja-JP" sz="1400">
            <a:effectLst/>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また、「福祉施設」は、所要の時期に長寿命化や更新といった対応を進めるほか、民間事業者が受け皿となり得る施設は、公共での実施の必要性を整理し、施設廃止も含めて検討することにしている。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5A4A22-4436-4E03-A261-04E6457CD1D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597653-6F89-4CDA-BEA1-D622EA6737D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964A59-0DC5-470D-8483-A0558901D72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EFBF19-E958-44DF-8D27-46DA4706996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081BC3-9871-4A05-86FE-289E7A7EB12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E36E9C-40A7-4AF7-9454-FF236C7D22C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288540-2949-4180-AD05-B50227AB33F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192A3B-E422-42D2-86C8-8ED0C753649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C54003-4081-4033-B1B0-ED03395DC19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EE18B7-CB69-4DF2-A02A-C2B3B44B88B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496,666
491,638
429.35
233,179,187
228,583,457
1,484,848
116,200,928
155,377,053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FB6746-15DD-4994-BC37-E4782791A7D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9FA5C9-3D4F-4D80-B642-DEBFDAEEB93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128916-B086-45ED-B9F0-011798469C6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239B8B-200A-4A98-AC5E-EA75E544DFD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4DBE08-4B0F-4BFD-AA2D-56449A120FF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6522EA0-24FC-4543-B123-8867C5CDFB6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809E14-DC9B-40EC-A931-74EEB93562A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2D592A-8650-4E9F-BC01-12C4C10B834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1915E64-559B-4966-898C-E034EFD764C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AACEB6-3F5D-453D-90A8-6C0694F45C8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84FAD9-0C59-4AE2-B113-F6399411AF5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CD978E-72FC-4970-A7FB-5CEBD27143E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2AEA3A-BEF0-426A-8859-3D9475924E9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B521EF-ACAF-492E-A5AB-4EB94FE22FA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9D1EF2-3A23-4FEE-B28C-D4738AFB3E9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F769A5-B740-4BB5-BE03-E79CF927B25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44EB2F-8FF7-494B-B307-FF8DE9B3094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FE819E-94EA-4387-A16C-C5CD657F56C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9E8F2B9-51AF-4965-B440-776AC53E92D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8223A4-2A62-4A26-BE3A-6DB180648EB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A288F8-1901-4F90-983E-2642C597A96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CB8CAF-D664-40AD-A7AB-F30FA020062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322189-F76C-4CC1-92C0-91E3F1CD8AF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FBA2D9-A334-406B-88C8-3E1A14BAEDD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FDDE04-BF35-41D2-9257-5D7362C8BB2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356295-113A-4534-84C2-7BCB98813C9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E49F24-5563-47F2-BBB8-E853E66F1B7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89E0A6-1BD4-4B59-8A8B-A81CAD109CC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977790-8C0F-436E-A49F-A67F89AB122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7E79C5-6164-4B8D-9A3A-F6B120A36F3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7722F8-D1E6-4D75-AED1-30F083E7C4E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D08BCE6-6470-49F0-BB33-5EF8D833AF7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1DFB54C-E648-4189-91C4-0358A28E026C}"/>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419C4CC-32C3-4118-B229-304EFC844FCA}"/>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51A7E15-E247-41C3-8E48-85FE0E5306E7}"/>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D38FC05-83F0-4552-B35D-D7EA59F12E2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3A1E6F-053B-4FC5-AE08-02F8F4A5A55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7C0917-3ED5-4BE4-ACFA-92CE69013CC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2993EA-2E26-4394-AC5C-FA57125DF54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3F1438-17A8-45CD-832C-64E2FF7224CC}"/>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94F1191-1BE1-416B-AB80-7A36C117589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46D06A-7219-4F6F-8350-5863335D055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1C8719-4210-4FC0-ADE3-A3280FAA7A2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1F81F57-5AB2-4E6A-85B7-EF45D7DD08CD}"/>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1107C7D-7A63-4484-842B-F7A9F54DCD2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33886CD3-DCD3-436C-8DED-3DA2378B8FCC}"/>
            </a:ext>
          </a:extLst>
        </xdr:cNvPr>
        <xdr:cNvCxnSpPr/>
      </xdr:nvCxnSpPr>
      <xdr:spPr>
        <a:xfrm flipV="1">
          <a:off x="4180840" y="5429250"/>
          <a:ext cx="0" cy="1407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FF3639A-F50F-42CC-A89E-AC9F69DF0C76}"/>
            </a:ext>
          </a:extLst>
        </xdr:cNvPr>
        <xdr:cNvSpPr txBox="1"/>
      </xdr:nvSpPr>
      <xdr:spPr>
        <a:xfrm>
          <a:off x="4219575" y="684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3A7DA747-BD1E-474C-B86A-9531FEBC4B44}"/>
            </a:ext>
          </a:extLst>
        </xdr:cNvPr>
        <xdr:cNvCxnSpPr/>
      </xdr:nvCxnSpPr>
      <xdr:spPr>
        <a:xfrm>
          <a:off x="41052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C18951A8-80EE-49CA-B8B9-F56156B93759}"/>
            </a:ext>
          </a:extLst>
        </xdr:cNvPr>
        <xdr:cNvSpPr txBox="1"/>
      </xdr:nvSpPr>
      <xdr:spPr>
        <a:xfrm>
          <a:off x="4219575"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28DC0DFD-55F7-4DF5-939D-741FE5E0D1CF}"/>
            </a:ext>
          </a:extLst>
        </xdr:cNvPr>
        <xdr:cNvCxnSpPr/>
      </xdr:nvCxnSpPr>
      <xdr:spPr>
        <a:xfrm>
          <a:off x="4105275" y="5429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A41F97B9-6B55-4A7F-9E9A-EB31A58DFB31}"/>
            </a:ext>
          </a:extLst>
        </xdr:cNvPr>
        <xdr:cNvSpPr txBox="1"/>
      </xdr:nvSpPr>
      <xdr:spPr>
        <a:xfrm>
          <a:off x="4219575" y="5793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BCD5D4EE-A37B-4E05-ABF1-7B5E9172BAE3}"/>
            </a:ext>
          </a:extLst>
        </xdr:cNvPr>
        <xdr:cNvSpPr/>
      </xdr:nvSpPr>
      <xdr:spPr>
        <a:xfrm>
          <a:off x="4124325"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B76B054F-78DC-4932-9548-953C9FFBB295}"/>
            </a:ext>
          </a:extLst>
        </xdr:cNvPr>
        <xdr:cNvSpPr/>
      </xdr:nvSpPr>
      <xdr:spPr>
        <a:xfrm>
          <a:off x="3381375" y="5903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40528229-E0BE-4753-B0E9-ECD5C38AB6E4}"/>
            </a:ext>
          </a:extLst>
        </xdr:cNvPr>
        <xdr:cNvSpPr/>
      </xdr:nvSpPr>
      <xdr:spPr>
        <a:xfrm>
          <a:off x="25717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D7313553-2C7F-4BBF-ABF2-BCB98A993932}"/>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BB521166-28DF-43FF-A502-F5786E7BD94C}"/>
            </a:ext>
          </a:extLst>
        </xdr:cNvPr>
        <xdr:cNvSpPr/>
      </xdr:nvSpPr>
      <xdr:spPr>
        <a:xfrm>
          <a:off x="981075" y="5837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BBA2F54-C1A8-45E7-A77C-91D0500C006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2BCC76-9928-45C6-BC4C-24893E4ED4C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2E39EF-CAC1-41B8-B728-D3771DFFA6C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F01E865-60A4-49ED-88DE-6F34F3B03B5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588C74-4ED8-4BA9-B774-7115D892507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3" name="楕円 72">
          <a:extLst>
            <a:ext uri="{FF2B5EF4-FFF2-40B4-BE49-F238E27FC236}">
              <a16:creationId xmlns:a16="http://schemas.microsoft.com/office/drawing/2014/main" id="{09051E1B-7AB5-4E28-B9DB-3FC97EDA6FB2}"/>
            </a:ext>
          </a:extLst>
        </xdr:cNvPr>
        <xdr:cNvSpPr/>
      </xdr:nvSpPr>
      <xdr:spPr>
        <a:xfrm>
          <a:off x="4124325" y="6305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4" name="【図書館】&#10;有形固定資産減価償却率該当値テキスト">
          <a:extLst>
            <a:ext uri="{FF2B5EF4-FFF2-40B4-BE49-F238E27FC236}">
              <a16:creationId xmlns:a16="http://schemas.microsoft.com/office/drawing/2014/main" id="{11EBBEC1-C77D-4C68-B2C2-7C02C394DADA}"/>
            </a:ext>
          </a:extLst>
        </xdr:cNvPr>
        <xdr:cNvSpPr txBox="1"/>
      </xdr:nvSpPr>
      <xdr:spPr>
        <a:xfrm>
          <a:off x="4219575"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101600</xdr:rowOff>
    </xdr:from>
    <xdr:to>
      <xdr:col>20</xdr:col>
      <xdr:colOff>38100</xdr:colOff>
      <xdr:row>39</xdr:row>
      <xdr:rowOff>31750</xdr:rowOff>
    </xdr:to>
    <xdr:sp macro="" textlink="">
      <xdr:nvSpPr>
        <xdr:cNvPr id="75" name="楕円 74">
          <a:extLst>
            <a:ext uri="{FF2B5EF4-FFF2-40B4-BE49-F238E27FC236}">
              <a16:creationId xmlns:a16="http://schemas.microsoft.com/office/drawing/2014/main" id="{C17BFDD0-FAA2-4E39-973C-6983BF0989BB}"/>
            </a:ext>
          </a:extLst>
        </xdr:cNvPr>
        <xdr:cNvSpPr/>
      </xdr:nvSpPr>
      <xdr:spPr>
        <a:xfrm>
          <a:off x="3381375" y="62674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152400</xdr:rowOff>
    </xdr:from>
    <xdr:to>
      <xdr:col>24</xdr:col>
      <xdr:colOff>63500</xdr:colOff>
      <xdr:row>39</xdr:row>
      <xdr:rowOff>19050</xdr:rowOff>
    </xdr:to>
    <xdr:cxnSp macro="">
      <xdr:nvCxnSpPr>
        <xdr:cNvPr id="76" name="直線コネクタ 75">
          <a:extLst>
            <a:ext uri="{FF2B5EF4-FFF2-40B4-BE49-F238E27FC236}">
              <a16:creationId xmlns:a16="http://schemas.microsoft.com/office/drawing/2014/main" id="{1F64C464-FBE7-4C77-AB0B-59165663794E}"/>
            </a:ext>
          </a:extLst>
        </xdr:cNvPr>
        <xdr:cNvCxnSpPr/>
      </xdr:nvCxnSpPr>
      <xdr:spPr>
        <a:xfrm>
          <a:off x="3429000" y="6315075"/>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61595</xdr:rowOff>
    </xdr:from>
    <xdr:to>
      <xdr:col>15</xdr:col>
      <xdr:colOff>101600</xdr:colOff>
      <xdr:row>38</xdr:row>
      <xdr:rowOff>163195</xdr:rowOff>
    </xdr:to>
    <xdr:sp macro="" textlink="">
      <xdr:nvSpPr>
        <xdr:cNvPr id="77" name="楕円 76">
          <a:extLst>
            <a:ext uri="{FF2B5EF4-FFF2-40B4-BE49-F238E27FC236}">
              <a16:creationId xmlns:a16="http://schemas.microsoft.com/office/drawing/2014/main" id="{DCF4BE70-55BC-4A54-9BEA-FE243845EF64}"/>
            </a:ext>
          </a:extLst>
        </xdr:cNvPr>
        <xdr:cNvSpPr/>
      </xdr:nvSpPr>
      <xdr:spPr>
        <a:xfrm>
          <a:off x="2571750" y="6227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112395</xdr:rowOff>
    </xdr:from>
    <xdr:to>
      <xdr:col>19</xdr:col>
      <xdr:colOff>177800</xdr:colOff>
      <xdr:row>38</xdr:row>
      <xdr:rowOff>152400</xdr:rowOff>
    </xdr:to>
    <xdr:cxnSp macro="">
      <xdr:nvCxnSpPr>
        <xdr:cNvPr id="78" name="直線コネクタ 77">
          <a:extLst>
            <a:ext uri="{FF2B5EF4-FFF2-40B4-BE49-F238E27FC236}">
              <a16:creationId xmlns:a16="http://schemas.microsoft.com/office/drawing/2014/main" id="{386A9369-74E7-4756-932B-A452F78095D5}"/>
            </a:ext>
          </a:extLst>
        </xdr:cNvPr>
        <xdr:cNvCxnSpPr/>
      </xdr:nvCxnSpPr>
      <xdr:spPr>
        <a:xfrm>
          <a:off x="2619375" y="627507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23495</xdr:rowOff>
    </xdr:from>
    <xdr:to>
      <xdr:col>10</xdr:col>
      <xdr:colOff>165100</xdr:colOff>
      <xdr:row>38</xdr:row>
      <xdr:rowOff>125095</xdr:rowOff>
    </xdr:to>
    <xdr:sp macro="" textlink="">
      <xdr:nvSpPr>
        <xdr:cNvPr id="79" name="楕円 78">
          <a:extLst>
            <a:ext uri="{FF2B5EF4-FFF2-40B4-BE49-F238E27FC236}">
              <a16:creationId xmlns:a16="http://schemas.microsoft.com/office/drawing/2014/main" id="{A6CDA7A5-05C7-44F4-8106-2F279178DB31}"/>
            </a:ext>
          </a:extLst>
        </xdr:cNvPr>
        <xdr:cNvSpPr/>
      </xdr:nvSpPr>
      <xdr:spPr>
        <a:xfrm>
          <a:off x="1781175" y="6189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74295</xdr:rowOff>
    </xdr:from>
    <xdr:to>
      <xdr:col>15</xdr:col>
      <xdr:colOff>50800</xdr:colOff>
      <xdr:row>38</xdr:row>
      <xdr:rowOff>112395</xdr:rowOff>
    </xdr:to>
    <xdr:cxnSp macro="">
      <xdr:nvCxnSpPr>
        <xdr:cNvPr id="80" name="直線コネクタ 79">
          <a:extLst>
            <a:ext uri="{FF2B5EF4-FFF2-40B4-BE49-F238E27FC236}">
              <a16:creationId xmlns:a16="http://schemas.microsoft.com/office/drawing/2014/main" id="{0FC7E1E7-6C23-4C2D-9B27-766023EB585F}"/>
            </a:ext>
          </a:extLst>
        </xdr:cNvPr>
        <xdr:cNvCxnSpPr/>
      </xdr:nvCxnSpPr>
      <xdr:spPr>
        <a:xfrm>
          <a:off x="1828800" y="623697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156845</xdr:rowOff>
    </xdr:from>
    <xdr:to>
      <xdr:col>6</xdr:col>
      <xdr:colOff>38100</xdr:colOff>
      <xdr:row>38</xdr:row>
      <xdr:rowOff>86995</xdr:rowOff>
    </xdr:to>
    <xdr:sp macro="" textlink="">
      <xdr:nvSpPr>
        <xdr:cNvPr id="81" name="楕円 80">
          <a:extLst>
            <a:ext uri="{FF2B5EF4-FFF2-40B4-BE49-F238E27FC236}">
              <a16:creationId xmlns:a16="http://schemas.microsoft.com/office/drawing/2014/main" id="{E0B1101E-09A1-4DCF-8CE9-D3D0817BAF48}"/>
            </a:ext>
          </a:extLst>
        </xdr:cNvPr>
        <xdr:cNvSpPr/>
      </xdr:nvSpPr>
      <xdr:spPr>
        <a:xfrm>
          <a:off x="981075" y="61607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74295</xdr:rowOff>
    </xdr:to>
    <xdr:cxnSp macro="">
      <xdr:nvCxnSpPr>
        <xdr:cNvPr id="82" name="直線コネクタ 81">
          <a:extLst>
            <a:ext uri="{FF2B5EF4-FFF2-40B4-BE49-F238E27FC236}">
              <a16:creationId xmlns:a16="http://schemas.microsoft.com/office/drawing/2014/main" id="{D5984515-4A30-46BB-B8FF-D025045EB645}"/>
            </a:ext>
          </a:extLst>
        </xdr:cNvPr>
        <xdr:cNvCxnSpPr/>
      </xdr:nvCxnSpPr>
      <xdr:spPr>
        <a:xfrm>
          <a:off x="1028700" y="619887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5E6BA754-1D19-4B27-85C0-FF471C676BD3}"/>
            </a:ext>
          </a:extLst>
        </xdr:cNvPr>
        <xdr:cNvSpPr txBox="1"/>
      </xdr:nvSpPr>
      <xdr:spPr>
        <a:xfrm>
          <a:off x="3239144"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3D844D1B-7247-4411-9879-E12A82E75919}"/>
            </a:ext>
          </a:extLst>
        </xdr:cNvPr>
        <xdr:cNvSpPr txBox="1"/>
      </xdr:nvSpPr>
      <xdr:spPr>
        <a:xfrm>
          <a:off x="2439044"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6CC7706-304A-495A-A2D8-A6DCEDF5763F}"/>
            </a:ext>
          </a:extLst>
        </xdr:cNvPr>
        <xdr:cNvSpPr txBox="1"/>
      </xdr:nvSpPr>
      <xdr:spPr>
        <a:xfrm>
          <a:off x="1648469"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D774F177-BFD0-447B-9711-BCB6CDE7CA73}"/>
            </a:ext>
          </a:extLst>
        </xdr:cNvPr>
        <xdr:cNvSpPr txBox="1"/>
      </xdr:nvSpPr>
      <xdr:spPr>
        <a:xfrm>
          <a:off x="848369"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22877</xdr:rowOff>
    </xdr:from>
    <xdr:ext cx="405111" cy="259045"/>
    <xdr:sp macro="" textlink="">
      <xdr:nvSpPr>
        <xdr:cNvPr id="87" name="n_1mainValue【図書館】&#10;有形固定資産減価償却率">
          <a:extLst>
            <a:ext uri="{FF2B5EF4-FFF2-40B4-BE49-F238E27FC236}">
              <a16:creationId xmlns:a16="http://schemas.microsoft.com/office/drawing/2014/main" id="{1BB7E80E-7086-47E5-A596-2E5CB437970E}"/>
            </a:ext>
          </a:extLst>
        </xdr:cNvPr>
        <xdr:cNvSpPr txBox="1"/>
      </xdr:nvSpPr>
      <xdr:spPr>
        <a:xfrm>
          <a:off x="3239144"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154322</xdr:rowOff>
    </xdr:from>
    <xdr:ext cx="405111" cy="259045"/>
    <xdr:sp macro="" textlink="">
      <xdr:nvSpPr>
        <xdr:cNvPr id="88" name="n_2mainValue【図書館】&#10;有形固定資産減価償却率">
          <a:extLst>
            <a:ext uri="{FF2B5EF4-FFF2-40B4-BE49-F238E27FC236}">
              <a16:creationId xmlns:a16="http://schemas.microsoft.com/office/drawing/2014/main" id="{25653A96-3337-477F-A16A-4C7640914626}"/>
            </a:ext>
          </a:extLst>
        </xdr:cNvPr>
        <xdr:cNvSpPr txBox="1"/>
      </xdr:nvSpPr>
      <xdr:spPr>
        <a:xfrm>
          <a:off x="2439044"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116222</xdr:rowOff>
    </xdr:from>
    <xdr:ext cx="405111" cy="259045"/>
    <xdr:sp macro="" textlink="">
      <xdr:nvSpPr>
        <xdr:cNvPr id="89" name="n_3mainValue【図書館】&#10;有形固定資産減価償却率">
          <a:extLst>
            <a:ext uri="{FF2B5EF4-FFF2-40B4-BE49-F238E27FC236}">
              <a16:creationId xmlns:a16="http://schemas.microsoft.com/office/drawing/2014/main" id="{97AF9A73-6876-4A30-B8F3-5839F53C4391}"/>
            </a:ext>
          </a:extLst>
        </xdr:cNvPr>
        <xdr:cNvSpPr txBox="1"/>
      </xdr:nvSpPr>
      <xdr:spPr>
        <a:xfrm>
          <a:off x="1648469"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78122</xdr:rowOff>
    </xdr:from>
    <xdr:ext cx="405111" cy="259045"/>
    <xdr:sp macro="" textlink="">
      <xdr:nvSpPr>
        <xdr:cNvPr id="90" name="n_4mainValue【図書館】&#10;有形固定資産減価償却率">
          <a:extLst>
            <a:ext uri="{FF2B5EF4-FFF2-40B4-BE49-F238E27FC236}">
              <a16:creationId xmlns:a16="http://schemas.microsoft.com/office/drawing/2014/main" id="{7A528E20-921E-4306-BBF8-5B07113E69ED}"/>
            </a:ext>
          </a:extLst>
        </xdr:cNvPr>
        <xdr:cNvSpPr txBox="1"/>
      </xdr:nvSpPr>
      <xdr:spPr>
        <a:xfrm>
          <a:off x="848369"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5CF3DCA-9B3F-497A-A62C-7EFED823A85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DFB802B-11B7-458C-8DB3-6377CE216FC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796EE48-F47A-4E43-A25A-356EAA4465D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C59C40C-F0C1-4E6F-9306-4C0BEB5479A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B23436F-19C5-4BCE-9031-97EA72055F2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D70E9C9-036A-4323-995F-D48843E9DCB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584B810-6DFF-4C4A-97C1-8ED130E65B0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A361B5-243A-4936-B728-2C063979151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0812144-80B4-4CD3-95C0-F2959755B28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912FAF9-622B-464A-93F3-F73B5952A09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42E8AEE-0A07-42AA-81C6-2C1B6FC6646C}"/>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0F00CB0-DA51-4949-BBE1-1D7027F31FB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7D7CCC8-F851-4B19-B4A7-3646ED621758}"/>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5A67FC8C-4476-44E4-978D-1E8B13E6ACC5}"/>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745E12D-F064-4B92-BA2E-7079D14F517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D359086-473C-4266-8427-1A46274DED41}"/>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1AA8683-7D11-4EC3-B8D7-AF1E73A61DFA}"/>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5CA44F6-0B93-4756-8BE1-542B434BAEA7}"/>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4711E79-2AE9-499E-8CBD-9E107660333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99580BF-83A2-4573-BD66-6E80D32F7622}"/>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D6DDA726-83F3-42C8-9715-70528C4F59D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1E808C34-4270-4548-829E-EE45E538DF85}"/>
            </a:ext>
          </a:extLst>
        </xdr:cNvPr>
        <xdr:cNvCxnSpPr/>
      </xdr:nvCxnSpPr>
      <xdr:spPr>
        <a:xfrm flipV="1">
          <a:off x="9429115" y="542099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D0DDF737-F4CE-4C16-AF49-BA62DE40E5B3}"/>
            </a:ext>
          </a:extLst>
        </xdr:cNvPr>
        <xdr:cNvSpPr txBox="1"/>
      </xdr:nvSpPr>
      <xdr:spPr>
        <a:xfrm>
          <a:off x="9467850"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D4A65CA3-328A-4354-AB17-0FEA43AF22E7}"/>
            </a:ext>
          </a:extLst>
        </xdr:cNvPr>
        <xdr:cNvCxnSpPr/>
      </xdr:nvCxnSpPr>
      <xdr:spPr>
        <a:xfrm>
          <a:off x="9363075" y="6650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CF361F4F-FFDA-4857-9C83-B78FC1EF2885}"/>
            </a:ext>
          </a:extLst>
        </xdr:cNvPr>
        <xdr:cNvSpPr txBox="1"/>
      </xdr:nvSpPr>
      <xdr:spPr>
        <a:xfrm>
          <a:off x="9467850" y="51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C9748157-6F0C-4EFF-BF50-83DBDAD613D8}"/>
            </a:ext>
          </a:extLst>
        </xdr:cNvPr>
        <xdr:cNvCxnSpPr/>
      </xdr:nvCxnSpPr>
      <xdr:spPr>
        <a:xfrm>
          <a:off x="9363075" y="54209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C53D7914-8D8C-4B06-B829-B0935EE91AAA}"/>
            </a:ext>
          </a:extLst>
        </xdr:cNvPr>
        <xdr:cNvSpPr txBox="1"/>
      </xdr:nvSpPr>
      <xdr:spPr>
        <a:xfrm>
          <a:off x="9467850" y="6003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B2C58115-5E47-473F-B6E2-B83B2458D3B3}"/>
            </a:ext>
          </a:extLst>
        </xdr:cNvPr>
        <xdr:cNvSpPr/>
      </xdr:nvSpPr>
      <xdr:spPr>
        <a:xfrm>
          <a:off x="9401175" y="61518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700951C8-51A6-4BFD-9C8B-E43DE60ACE98}"/>
            </a:ext>
          </a:extLst>
        </xdr:cNvPr>
        <xdr:cNvSpPr/>
      </xdr:nvSpPr>
      <xdr:spPr>
        <a:xfrm>
          <a:off x="8639175" y="615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151F4FB4-BDF7-485D-8763-D05D983FD695}"/>
            </a:ext>
          </a:extLst>
        </xdr:cNvPr>
        <xdr:cNvSpPr/>
      </xdr:nvSpPr>
      <xdr:spPr>
        <a:xfrm>
          <a:off x="78390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559DBAD6-053D-4899-A635-5388B4208DE7}"/>
            </a:ext>
          </a:extLst>
        </xdr:cNvPr>
        <xdr:cNvSpPr/>
      </xdr:nvSpPr>
      <xdr:spPr>
        <a:xfrm>
          <a:off x="7029450" y="61652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9F23D22-BDCB-4FA1-A803-B380A992CED6}"/>
            </a:ext>
          </a:extLst>
        </xdr:cNvPr>
        <xdr:cNvSpPr/>
      </xdr:nvSpPr>
      <xdr:spPr>
        <a:xfrm>
          <a:off x="6238875"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F7B8E82-7133-473F-A4B5-E5D1C30F686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725EB46-09F2-45C1-B39B-CCA905CAFC1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8CE86C-943E-4C20-852C-91BA7C5F647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BACEFA-C60B-48E0-ADB5-012370A7537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9AEC85-07B8-45D4-A3BB-440F7A16863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28" name="楕円 127">
          <a:extLst>
            <a:ext uri="{FF2B5EF4-FFF2-40B4-BE49-F238E27FC236}">
              <a16:creationId xmlns:a16="http://schemas.microsoft.com/office/drawing/2014/main" id="{8A9B6186-B6EC-4330-B4CC-3FED52EE4E7D}"/>
            </a:ext>
          </a:extLst>
        </xdr:cNvPr>
        <xdr:cNvSpPr/>
      </xdr:nvSpPr>
      <xdr:spPr>
        <a:xfrm>
          <a:off x="9401175" y="63614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15257</xdr:rowOff>
    </xdr:from>
    <xdr:ext cx="469744" cy="259045"/>
    <xdr:sp macro="" textlink="">
      <xdr:nvSpPr>
        <xdr:cNvPr id="129" name="【図書館】&#10;一人当たり面積該当値テキスト">
          <a:extLst>
            <a:ext uri="{FF2B5EF4-FFF2-40B4-BE49-F238E27FC236}">
              <a16:creationId xmlns:a16="http://schemas.microsoft.com/office/drawing/2014/main" id="{2E0F5D61-51F4-4B06-835B-30921D8C15D7}"/>
            </a:ext>
          </a:extLst>
        </xdr:cNvPr>
        <xdr:cNvSpPr txBox="1"/>
      </xdr:nvSpPr>
      <xdr:spPr>
        <a:xfrm>
          <a:off x="9467850" y="633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861FE57E-C6CA-43CA-8A60-14B0D4962E87}"/>
            </a:ext>
          </a:extLst>
        </xdr:cNvPr>
        <xdr:cNvSpPr/>
      </xdr:nvSpPr>
      <xdr:spPr>
        <a:xfrm>
          <a:off x="8639175" y="63842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9ADA6CB4-8F6A-4E5E-9709-F38D6530DCD0}"/>
            </a:ext>
          </a:extLst>
        </xdr:cNvPr>
        <xdr:cNvCxnSpPr/>
      </xdr:nvCxnSpPr>
      <xdr:spPr>
        <a:xfrm flipV="1">
          <a:off x="8686800" y="640905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DD4150CF-CB27-41CB-BAE9-F03760676BD1}"/>
            </a:ext>
          </a:extLst>
        </xdr:cNvPr>
        <xdr:cNvSpPr/>
      </xdr:nvSpPr>
      <xdr:spPr>
        <a:xfrm>
          <a:off x="7839075" y="6384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C454EA83-36C8-4BAE-BE24-9DD86F7BF783}"/>
            </a:ext>
          </a:extLst>
        </xdr:cNvPr>
        <xdr:cNvCxnSpPr/>
      </xdr:nvCxnSpPr>
      <xdr:spPr>
        <a:xfrm>
          <a:off x="7886700" y="64319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8EA75A7E-63AB-40D1-92DE-702F98E14855}"/>
            </a:ext>
          </a:extLst>
        </xdr:cNvPr>
        <xdr:cNvSpPr/>
      </xdr:nvSpPr>
      <xdr:spPr>
        <a:xfrm>
          <a:off x="7029450" y="6384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415B9B5D-C59D-4063-8B58-E5E2FB301934}"/>
            </a:ext>
          </a:extLst>
        </xdr:cNvPr>
        <xdr:cNvCxnSpPr/>
      </xdr:nvCxnSpPr>
      <xdr:spPr>
        <a:xfrm>
          <a:off x="7077075" y="64319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110CDFE1-2727-496E-AB47-EE18436FAF84}"/>
            </a:ext>
          </a:extLst>
        </xdr:cNvPr>
        <xdr:cNvSpPr/>
      </xdr:nvSpPr>
      <xdr:spPr>
        <a:xfrm>
          <a:off x="6238875" y="63842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FEE45BF4-47DE-4F7B-ACE3-19C75F10FC3F}"/>
            </a:ext>
          </a:extLst>
        </xdr:cNvPr>
        <xdr:cNvCxnSpPr/>
      </xdr:nvCxnSpPr>
      <xdr:spPr>
        <a:xfrm>
          <a:off x="6286500" y="64319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BB755B81-DE28-4212-A014-C09DC578D8A5}"/>
            </a:ext>
          </a:extLst>
        </xdr:cNvPr>
        <xdr:cNvSpPr txBox="1"/>
      </xdr:nvSpPr>
      <xdr:spPr>
        <a:xfrm>
          <a:off x="8458277"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972DEEB2-B267-4CD5-8B19-032E32642485}"/>
            </a:ext>
          </a:extLst>
        </xdr:cNvPr>
        <xdr:cNvSpPr txBox="1"/>
      </xdr:nvSpPr>
      <xdr:spPr>
        <a:xfrm>
          <a:off x="7677227"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9503D01F-1BC3-4436-A519-7A629C29EBCF}"/>
            </a:ext>
          </a:extLst>
        </xdr:cNvPr>
        <xdr:cNvSpPr txBox="1"/>
      </xdr:nvSpPr>
      <xdr:spPr>
        <a:xfrm>
          <a:off x="6867602"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8775572F-0BE0-47CD-B30B-7CB6A023D1AB}"/>
            </a:ext>
          </a:extLst>
        </xdr:cNvPr>
        <xdr:cNvSpPr txBox="1"/>
      </xdr:nvSpPr>
      <xdr:spPr>
        <a:xfrm>
          <a:off x="6067502"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75F9AED6-7912-4AA0-98C8-040D87FE1CD0}"/>
            </a:ext>
          </a:extLst>
        </xdr:cNvPr>
        <xdr:cNvSpPr txBox="1"/>
      </xdr:nvSpPr>
      <xdr:spPr>
        <a:xfrm>
          <a:off x="8458277"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95303EF9-95C7-495A-8D37-4E9C60E04613}"/>
            </a:ext>
          </a:extLst>
        </xdr:cNvPr>
        <xdr:cNvSpPr txBox="1"/>
      </xdr:nvSpPr>
      <xdr:spPr>
        <a:xfrm>
          <a:off x="7677227"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33EED972-E5A7-4939-8EFC-06B0A65AF0E5}"/>
            </a:ext>
          </a:extLst>
        </xdr:cNvPr>
        <xdr:cNvSpPr txBox="1"/>
      </xdr:nvSpPr>
      <xdr:spPr>
        <a:xfrm>
          <a:off x="68676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BAFE5BAD-AF60-404D-AF43-EFFB405D27B3}"/>
            </a:ext>
          </a:extLst>
        </xdr:cNvPr>
        <xdr:cNvSpPr txBox="1"/>
      </xdr:nvSpPr>
      <xdr:spPr>
        <a:xfrm>
          <a:off x="60675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0FF0E98-7F04-44A1-BAFF-DD8F2EEEEE7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BCD7559-6CC4-4581-8830-681F9B4D1FE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AA7F727-5489-4AAB-BEFF-FF696CE4500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74EC2C2-C12A-43B3-9CC9-E019E2F9CA1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8145B42-13EE-4162-BD7B-A1FD1687BD8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BC50ED4-9C74-4A90-A81E-A9B77D50030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44E5510-FB68-4608-AA69-BD4E6D8CACF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BE7B57D-2C2F-4CC2-85DD-30247F4401A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78446B5-2C40-463D-B103-CCBA3F7D17F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E118E37-E068-4466-BC5D-ECE79F809CD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E649D26-EA65-4A28-885D-7684AF3145C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263A051-ABC7-4450-8022-AD63B51B952B}"/>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C3C8D57-8E13-41CD-B606-EFF7B69124BD}"/>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13025A7-1A3D-4AC2-B3C7-FE530796D69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67E9854-BBE5-4DCF-BD13-A7818692638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75E2530-58A0-4A2A-92C8-2927D29FCEA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F69B82D-D88A-40CF-A5E0-DCBCFA87414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E9E5B0F-EC5D-4EB0-A1EA-4585532FC92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62F642F-84FA-46D5-8F9F-A4BB16241CF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DC20B14-D26E-40D1-BD4C-6182276D771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7553BCF-5234-4C33-A131-1B920F4BA7D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1AF15CE-563D-4B61-B520-EC230F626ED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2995973-7308-43BD-87F8-BE5977C63E69}"/>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9DDD1B9-6F03-435A-A5B9-C842505C5BD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1FE9F6A0-0968-4FB9-BA9D-105AFB0DE6FD}"/>
            </a:ext>
          </a:extLst>
        </xdr:cNvPr>
        <xdr:cNvCxnSpPr/>
      </xdr:nvCxnSpPr>
      <xdr:spPr>
        <a:xfrm flipV="1">
          <a:off x="4180840" y="9241790"/>
          <a:ext cx="0" cy="12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BA63186-A301-4BC3-B96F-E804CD736C64}"/>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43D34D74-5549-4D03-BD08-3C9EF14D43FB}"/>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6A198046-A891-4BB9-900F-85F446355BA6}"/>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61C834E2-C3A9-4980-B842-D94852768D01}"/>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95CD414-607D-47DE-B0C7-3A1511E35869}"/>
            </a:ext>
          </a:extLst>
        </xdr:cNvPr>
        <xdr:cNvSpPr txBox="1"/>
      </xdr:nvSpPr>
      <xdr:spPr>
        <a:xfrm>
          <a:off x="4219575" y="948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E45C769-B09E-4B64-9BF1-A9FECD405004}"/>
            </a:ext>
          </a:extLst>
        </xdr:cNvPr>
        <xdr:cNvSpPr/>
      </xdr:nvSpPr>
      <xdr:spPr>
        <a:xfrm>
          <a:off x="4124325" y="9629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59AC95CA-EF3E-4E7A-9F5B-B75F65C391D2}"/>
            </a:ext>
          </a:extLst>
        </xdr:cNvPr>
        <xdr:cNvSpPr/>
      </xdr:nvSpPr>
      <xdr:spPr>
        <a:xfrm>
          <a:off x="3381375" y="9620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1A4AB44-B4CA-4037-AF3A-DEE4FC97E43D}"/>
            </a:ext>
          </a:extLst>
        </xdr:cNvPr>
        <xdr:cNvSpPr/>
      </xdr:nvSpPr>
      <xdr:spPr>
        <a:xfrm>
          <a:off x="2571750" y="958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986D1C8E-B6EA-481A-ABCF-AA2BB5D0A089}"/>
            </a:ext>
          </a:extLst>
        </xdr:cNvPr>
        <xdr:cNvSpPr/>
      </xdr:nvSpPr>
      <xdr:spPr>
        <a:xfrm>
          <a:off x="17811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54C580D4-8551-4297-BD83-167B74751852}"/>
            </a:ext>
          </a:extLst>
        </xdr:cNvPr>
        <xdr:cNvSpPr/>
      </xdr:nvSpPr>
      <xdr:spPr>
        <a:xfrm>
          <a:off x="981075" y="95611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F3840C5-A93D-4242-9992-B674AB698AC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D28DE5-5800-417A-A9BB-9B015EA1C94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A34B15C-FC16-484C-8AD5-FA81A765C3E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6B15021-43C7-4658-BF40-42E1D70CF64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CEAD2D7-C91B-4B53-99E9-013693D6756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86" name="楕円 185">
          <a:extLst>
            <a:ext uri="{FF2B5EF4-FFF2-40B4-BE49-F238E27FC236}">
              <a16:creationId xmlns:a16="http://schemas.microsoft.com/office/drawing/2014/main" id="{EA92B117-E1A4-4905-B58A-7C1081CAA883}"/>
            </a:ext>
          </a:extLst>
        </xdr:cNvPr>
        <xdr:cNvSpPr/>
      </xdr:nvSpPr>
      <xdr:spPr>
        <a:xfrm>
          <a:off x="4124325" y="97548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11447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59C2EFA6-5F2A-447C-93AE-B8F72D170FA1}"/>
            </a:ext>
          </a:extLst>
        </xdr:cNvPr>
        <xdr:cNvSpPr txBox="1"/>
      </xdr:nvSpPr>
      <xdr:spPr>
        <a:xfrm>
          <a:off x="4219575"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168275</xdr:rowOff>
    </xdr:from>
    <xdr:to>
      <xdr:col>20</xdr:col>
      <xdr:colOff>38100</xdr:colOff>
      <xdr:row>60</xdr:row>
      <xdr:rowOff>98425</xdr:rowOff>
    </xdr:to>
    <xdr:sp macro="" textlink="">
      <xdr:nvSpPr>
        <xdr:cNvPr id="188" name="楕円 187">
          <a:extLst>
            <a:ext uri="{FF2B5EF4-FFF2-40B4-BE49-F238E27FC236}">
              <a16:creationId xmlns:a16="http://schemas.microsoft.com/office/drawing/2014/main" id="{D3895F3E-61A9-4EDC-8278-D2437D7441C8}"/>
            </a:ext>
          </a:extLst>
        </xdr:cNvPr>
        <xdr:cNvSpPr/>
      </xdr:nvSpPr>
      <xdr:spPr>
        <a:xfrm>
          <a:off x="3381375" y="9721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47625</xdr:rowOff>
    </xdr:from>
    <xdr:to>
      <xdr:col>24</xdr:col>
      <xdr:colOff>63500</xdr:colOff>
      <xdr:row>60</xdr:row>
      <xdr:rowOff>83820</xdr:rowOff>
    </xdr:to>
    <xdr:cxnSp macro="">
      <xdr:nvCxnSpPr>
        <xdr:cNvPr id="189" name="直線コネクタ 188">
          <a:extLst>
            <a:ext uri="{FF2B5EF4-FFF2-40B4-BE49-F238E27FC236}">
              <a16:creationId xmlns:a16="http://schemas.microsoft.com/office/drawing/2014/main" id="{2F07DD99-48F3-476E-994E-F0EDBC4A9845}"/>
            </a:ext>
          </a:extLst>
        </xdr:cNvPr>
        <xdr:cNvCxnSpPr/>
      </xdr:nvCxnSpPr>
      <xdr:spPr>
        <a:xfrm>
          <a:off x="3429000" y="9769475"/>
          <a:ext cx="7524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118745</xdr:rowOff>
    </xdr:from>
    <xdr:to>
      <xdr:col>15</xdr:col>
      <xdr:colOff>101600</xdr:colOff>
      <xdr:row>60</xdr:row>
      <xdr:rowOff>48895</xdr:rowOff>
    </xdr:to>
    <xdr:sp macro="" textlink="">
      <xdr:nvSpPr>
        <xdr:cNvPr id="190" name="楕円 189">
          <a:extLst>
            <a:ext uri="{FF2B5EF4-FFF2-40B4-BE49-F238E27FC236}">
              <a16:creationId xmlns:a16="http://schemas.microsoft.com/office/drawing/2014/main" id="{32FF71D2-50C2-4ECA-A06D-E70E466D3E54}"/>
            </a:ext>
          </a:extLst>
        </xdr:cNvPr>
        <xdr:cNvSpPr/>
      </xdr:nvSpPr>
      <xdr:spPr>
        <a:xfrm>
          <a:off x="2571750" y="96850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169545</xdr:rowOff>
    </xdr:from>
    <xdr:to>
      <xdr:col>19</xdr:col>
      <xdr:colOff>177800</xdr:colOff>
      <xdr:row>60</xdr:row>
      <xdr:rowOff>47625</xdr:rowOff>
    </xdr:to>
    <xdr:cxnSp macro="">
      <xdr:nvCxnSpPr>
        <xdr:cNvPr id="191" name="直線コネクタ 190">
          <a:extLst>
            <a:ext uri="{FF2B5EF4-FFF2-40B4-BE49-F238E27FC236}">
              <a16:creationId xmlns:a16="http://schemas.microsoft.com/office/drawing/2014/main" id="{6452F3D6-8812-4722-9B03-4D3CB6DA14EA}"/>
            </a:ext>
          </a:extLst>
        </xdr:cNvPr>
        <xdr:cNvCxnSpPr/>
      </xdr:nvCxnSpPr>
      <xdr:spPr>
        <a:xfrm>
          <a:off x="2619375" y="9723120"/>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74930</xdr:rowOff>
    </xdr:from>
    <xdr:to>
      <xdr:col>10</xdr:col>
      <xdr:colOff>165100</xdr:colOff>
      <xdr:row>60</xdr:row>
      <xdr:rowOff>5080</xdr:rowOff>
    </xdr:to>
    <xdr:sp macro="" textlink="">
      <xdr:nvSpPr>
        <xdr:cNvPr id="192" name="楕円 191">
          <a:extLst>
            <a:ext uri="{FF2B5EF4-FFF2-40B4-BE49-F238E27FC236}">
              <a16:creationId xmlns:a16="http://schemas.microsoft.com/office/drawing/2014/main" id="{36C36933-9DD8-4295-AF4B-3D0C75B0C951}"/>
            </a:ext>
          </a:extLst>
        </xdr:cNvPr>
        <xdr:cNvSpPr/>
      </xdr:nvSpPr>
      <xdr:spPr>
        <a:xfrm>
          <a:off x="1781175" y="96380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125730</xdr:rowOff>
    </xdr:from>
    <xdr:to>
      <xdr:col>15</xdr:col>
      <xdr:colOff>50800</xdr:colOff>
      <xdr:row>59</xdr:row>
      <xdr:rowOff>169545</xdr:rowOff>
    </xdr:to>
    <xdr:cxnSp macro="">
      <xdr:nvCxnSpPr>
        <xdr:cNvPr id="193" name="直線コネクタ 192">
          <a:extLst>
            <a:ext uri="{FF2B5EF4-FFF2-40B4-BE49-F238E27FC236}">
              <a16:creationId xmlns:a16="http://schemas.microsoft.com/office/drawing/2014/main" id="{669934E2-A784-4CFE-99C3-5046D9615025}"/>
            </a:ext>
          </a:extLst>
        </xdr:cNvPr>
        <xdr:cNvCxnSpPr/>
      </xdr:nvCxnSpPr>
      <xdr:spPr>
        <a:xfrm>
          <a:off x="1828800" y="9685655"/>
          <a:ext cx="79057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27305</xdr:rowOff>
    </xdr:from>
    <xdr:to>
      <xdr:col>6</xdr:col>
      <xdr:colOff>38100</xdr:colOff>
      <xdr:row>59</xdr:row>
      <xdr:rowOff>128905</xdr:rowOff>
    </xdr:to>
    <xdr:sp macro="" textlink="">
      <xdr:nvSpPr>
        <xdr:cNvPr id="194" name="楕円 193">
          <a:extLst>
            <a:ext uri="{FF2B5EF4-FFF2-40B4-BE49-F238E27FC236}">
              <a16:creationId xmlns:a16="http://schemas.microsoft.com/office/drawing/2014/main" id="{A94DF325-06B5-4A1D-9E0B-96B7DD819DB2}"/>
            </a:ext>
          </a:extLst>
        </xdr:cNvPr>
        <xdr:cNvSpPr/>
      </xdr:nvSpPr>
      <xdr:spPr>
        <a:xfrm>
          <a:off x="981075" y="9593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78105</xdr:rowOff>
    </xdr:from>
    <xdr:to>
      <xdr:col>10</xdr:col>
      <xdr:colOff>114300</xdr:colOff>
      <xdr:row>59</xdr:row>
      <xdr:rowOff>125730</xdr:rowOff>
    </xdr:to>
    <xdr:cxnSp macro="">
      <xdr:nvCxnSpPr>
        <xdr:cNvPr id="195" name="直線コネクタ 194">
          <a:extLst>
            <a:ext uri="{FF2B5EF4-FFF2-40B4-BE49-F238E27FC236}">
              <a16:creationId xmlns:a16="http://schemas.microsoft.com/office/drawing/2014/main" id="{C1EC2810-A701-4D45-8816-CCD3E2BC23F1}"/>
            </a:ext>
          </a:extLst>
        </xdr:cNvPr>
        <xdr:cNvCxnSpPr/>
      </xdr:nvCxnSpPr>
      <xdr:spPr>
        <a:xfrm>
          <a:off x="1028700" y="9641205"/>
          <a:ext cx="8001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83C587F-54AF-4FDE-9AAE-014DE248033C}"/>
            </a:ext>
          </a:extLst>
        </xdr:cNvPr>
        <xdr:cNvSpPr txBox="1"/>
      </xdr:nvSpPr>
      <xdr:spPr>
        <a:xfrm>
          <a:off x="3239144"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4F2B029B-889D-463D-8DC8-C51D721FED47}"/>
            </a:ext>
          </a:extLst>
        </xdr:cNvPr>
        <xdr:cNvSpPr txBox="1"/>
      </xdr:nvSpPr>
      <xdr:spPr>
        <a:xfrm>
          <a:off x="2439044"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271135DB-2879-4DF0-8D0C-06C4E7BAC548}"/>
            </a:ext>
          </a:extLst>
        </xdr:cNvPr>
        <xdr:cNvSpPr txBox="1"/>
      </xdr:nvSpPr>
      <xdr:spPr>
        <a:xfrm>
          <a:off x="1648469"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BFC15BB-52AF-4D31-AB23-7D7EDBB2ADCD}"/>
            </a:ext>
          </a:extLst>
        </xdr:cNvPr>
        <xdr:cNvSpPr txBox="1"/>
      </xdr:nvSpPr>
      <xdr:spPr>
        <a:xfrm>
          <a:off x="848369" y="934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89552</xdr:rowOff>
    </xdr:from>
    <xdr:ext cx="405111" cy="259045"/>
    <xdr:sp macro="" textlink="">
      <xdr:nvSpPr>
        <xdr:cNvPr id="200" name="n_1mainValue【体育館・プール】&#10;有形固定資産減価償却率">
          <a:extLst>
            <a:ext uri="{FF2B5EF4-FFF2-40B4-BE49-F238E27FC236}">
              <a16:creationId xmlns:a16="http://schemas.microsoft.com/office/drawing/2014/main" id="{2D98EC25-A254-4FCA-8F67-DF768D4CF878}"/>
            </a:ext>
          </a:extLst>
        </xdr:cNvPr>
        <xdr:cNvSpPr txBox="1"/>
      </xdr:nvSpPr>
      <xdr:spPr>
        <a:xfrm>
          <a:off x="32391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40022</xdr:rowOff>
    </xdr:from>
    <xdr:ext cx="405111" cy="259045"/>
    <xdr:sp macro="" textlink="">
      <xdr:nvSpPr>
        <xdr:cNvPr id="201" name="n_2mainValue【体育館・プール】&#10;有形固定資産減価償却率">
          <a:extLst>
            <a:ext uri="{FF2B5EF4-FFF2-40B4-BE49-F238E27FC236}">
              <a16:creationId xmlns:a16="http://schemas.microsoft.com/office/drawing/2014/main" id="{2D271EA1-39C4-449D-ADE4-1510D9D786B3}"/>
            </a:ext>
          </a:extLst>
        </xdr:cNvPr>
        <xdr:cNvSpPr txBox="1"/>
      </xdr:nvSpPr>
      <xdr:spPr>
        <a:xfrm>
          <a:off x="243904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167657</xdr:rowOff>
    </xdr:from>
    <xdr:ext cx="405111" cy="259045"/>
    <xdr:sp macro="" textlink="">
      <xdr:nvSpPr>
        <xdr:cNvPr id="202" name="n_3mainValue【体育館・プール】&#10;有形固定資産減価償却率">
          <a:extLst>
            <a:ext uri="{FF2B5EF4-FFF2-40B4-BE49-F238E27FC236}">
              <a16:creationId xmlns:a16="http://schemas.microsoft.com/office/drawing/2014/main" id="{5385BE7A-C2E5-4F2C-94FD-190018422A2E}"/>
            </a:ext>
          </a:extLst>
        </xdr:cNvPr>
        <xdr:cNvSpPr txBox="1"/>
      </xdr:nvSpPr>
      <xdr:spPr>
        <a:xfrm>
          <a:off x="1648469"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120032</xdr:rowOff>
    </xdr:from>
    <xdr:ext cx="405111" cy="259045"/>
    <xdr:sp macro="" textlink="">
      <xdr:nvSpPr>
        <xdr:cNvPr id="203" name="n_4mainValue【体育館・プール】&#10;有形固定資産減価償却率">
          <a:extLst>
            <a:ext uri="{FF2B5EF4-FFF2-40B4-BE49-F238E27FC236}">
              <a16:creationId xmlns:a16="http://schemas.microsoft.com/office/drawing/2014/main" id="{22DDF80A-A68F-4467-A404-1E71F6246902}"/>
            </a:ext>
          </a:extLst>
        </xdr:cNvPr>
        <xdr:cNvSpPr txBox="1"/>
      </xdr:nvSpPr>
      <xdr:spPr>
        <a:xfrm>
          <a:off x="848369" y="968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ECB6400-CA1A-44EB-B029-3F74E404814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B1CA5F9-A637-4CDE-9094-D777584DF9D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B1D8930-D6DC-4E62-8CA5-876F7012FC6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22B240E-C9F0-42E5-A85A-8BDB3422672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E7FB30E-6DED-4203-B8A6-59F6865BD9F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CDA4CF3-170E-4C59-9B75-7486EB501B4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35121AA-DA81-4C82-BCFD-9A091C64C4A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1ECBC90-4D63-45D2-8022-4F43F8FC01F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9060288-2EC9-4151-ACF8-34FA0664FEB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99B76447-135F-4409-9712-3B719DCE05E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25C4D073-DAFA-4FAD-951C-E61BE316B46A}"/>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51340CE5-FD9F-4B75-864A-2FB97749D645}"/>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925FF42-407A-4F3B-B293-9718989F732F}"/>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1292DAF7-B7A6-4E0A-94AC-2703CFE165B6}"/>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EB88E8F-4DFC-497A-B082-1CA1E8B89B67}"/>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75B2854B-7537-4DFC-BA7F-1262836B509C}"/>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E5160A2-5670-4194-8C17-18DA5E3EE937}"/>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D2C39123-2B82-4A22-9B9C-F0687DDA9ADC}"/>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BB6373C0-CC44-48CB-BFE7-78AB9E5C86D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A44CE088-D189-4E69-9566-A3445DB67EB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A249477-0496-415B-A4B4-A0A427A26CC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8F988BA-7E03-440E-B879-5B926EA8E194}"/>
            </a:ext>
          </a:extLst>
        </xdr:cNvPr>
        <xdr:cNvCxnSpPr/>
      </xdr:nvCxnSpPr>
      <xdr:spPr>
        <a:xfrm flipV="1">
          <a:off x="9429115" y="9066276"/>
          <a:ext cx="0" cy="130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667E09DB-EA34-40F9-9D50-8EDAB9F4BC09}"/>
            </a:ext>
          </a:extLst>
        </xdr:cNvPr>
        <xdr:cNvSpPr txBox="1"/>
      </xdr:nvSpPr>
      <xdr:spPr>
        <a:xfrm>
          <a:off x="9467850" y="1037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A0908E9B-0D47-4225-9C93-12C9096D8826}"/>
            </a:ext>
          </a:extLst>
        </xdr:cNvPr>
        <xdr:cNvCxnSpPr/>
      </xdr:nvCxnSpPr>
      <xdr:spPr>
        <a:xfrm>
          <a:off x="9363075" y="103717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59E0E54A-B1E5-46BD-B44D-951AAB9A5250}"/>
            </a:ext>
          </a:extLst>
        </xdr:cNvPr>
        <xdr:cNvSpPr txBox="1"/>
      </xdr:nvSpPr>
      <xdr:spPr>
        <a:xfrm>
          <a:off x="9467850" y="885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C0839BBE-4CC9-4C61-BEE9-9E1872377C05}"/>
            </a:ext>
          </a:extLst>
        </xdr:cNvPr>
        <xdr:cNvCxnSpPr/>
      </xdr:nvCxnSpPr>
      <xdr:spPr>
        <a:xfrm>
          <a:off x="9363075" y="90662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3015A956-43BB-4E6F-8C5F-2EBABE10D005}"/>
            </a:ext>
          </a:extLst>
        </xdr:cNvPr>
        <xdr:cNvSpPr txBox="1"/>
      </xdr:nvSpPr>
      <xdr:spPr>
        <a:xfrm>
          <a:off x="9467850" y="9933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14162D6E-083F-42C9-9512-3F0069103889}"/>
            </a:ext>
          </a:extLst>
        </xdr:cNvPr>
        <xdr:cNvSpPr/>
      </xdr:nvSpPr>
      <xdr:spPr>
        <a:xfrm>
          <a:off x="9401175" y="1006894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B398906E-2FDD-40EE-8BEA-8D72DB1D27A4}"/>
            </a:ext>
          </a:extLst>
        </xdr:cNvPr>
        <xdr:cNvSpPr/>
      </xdr:nvSpPr>
      <xdr:spPr>
        <a:xfrm>
          <a:off x="8639175" y="100766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8C85C467-03ED-48E8-810B-73E53B4D6A35}"/>
            </a:ext>
          </a:extLst>
        </xdr:cNvPr>
        <xdr:cNvSpPr/>
      </xdr:nvSpPr>
      <xdr:spPr>
        <a:xfrm>
          <a:off x="7839075" y="100789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7CA8BBF5-8247-464C-9B49-58A75B511AEF}"/>
            </a:ext>
          </a:extLst>
        </xdr:cNvPr>
        <xdr:cNvSpPr/>
      </xdr:nvSpPr>
      <xdr:spPr>
        <a:xfrm>
          <a:off x="70294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211AD33D-751E-4566-A544-C9D57481C3D1}"/>
            </a:ext>
          </a:extLst>
        </xdr:cNvPr>
        <xdr:cNvSpPr/>
      </xdr:nvSpPr>
      <xdr:spPr>
        <a:xfrm>
          <a:off x="6238875" y="100794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F432DA3-5EE6-41EF-9453-BC42FE57C8A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FB6EBF3-42DB-40E9-A95B-94DF6FD928A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85742C8-7ACF-4B0F-8C28-713555C1E7D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15D8AF2-6E6A-45AA-B37C-15E87851494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67FB306-95AE-4C7C-A823-9AA9A92EDAD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120650</xdr:rowOff>
    </xdr:from>
    <xdr:to>
      <xdr:col>55</xdr:col>
      <xdr:colOff>50800</xdr:colOff>
      <xdr:row>63</xdr:row>
      <xdr:rowOff>50800</xdr:rowOff>
    </xdr:to>
    <xdr:sp macro="" textlink="">
      <xdr:nvSpPr>
        <xdr:cNvPr id="241" name="楕円 240">
          <a:extLst>
            <a:ext uri="{FF2B5EF4-FFF2-40B4-BE49-F238E27FC236}">
              <a16:creationId xmlns:a16="http://schemas.microsoft.com/office/drawing/2014/main" id="{FFEFDE27-9211-4E1E-AB3B-0ACFA0C72D51}"/>
            </a:ext>
          </a:extLst>
        </xdr:cNvPr>
        <xdr:cNvSpPr/>
      </xdr:nvSpPr>
      <xdr:spPr>
        <a:xfrm>
          <a:off x="9401175" y="101727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99077</xdr:rowOff>
    </xdr:from>
    <xdr:ext cx="469744" cy="259045"/>
    <xdr:sp macro="" textlink="">
      <xdr:nvSpPr>
        <xdr:cNvPr id="242" name="【体育館・プール】&#10;一人当たり面積該当値テキスト">
          <a:extLst>
            <a:ext uri="{FF2B5EF4-FFF2-40B4-BE49-F238E27FC236}">
              <a16:creationId xmlns:a16="http://schemas.microsoft.com/office/drawing/2014/main" id="{1DF25F2A-10B8-45BE-84C7-462475FE1526}"/>
            </a:ext>
          </a:extLst>
        </xdr:cNvPr>
        <xdr:cNvSpPr txBox="1"/>
      </xdr:nvSpPr>
      <xdr:spPr>
        <a:xfrm>
          <a:off x="9467850" y="1015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122936</xdr:rowOff>
    </xdr:from>
    <xdr:to>
      <xdr:col>50</xdr:col>
      <xdr:colOff>165100</xdr:colOff>
      <xdr:row>63</xdr:row>
      <xdr:rowOff>53086</xdr:rowOff>
    </xdr:to>
    <xdr:sp macro="" textlink="">
      <xdr:nvSpPr>
        <xdr:cNvPr id="243" name="楕円 242">
          <a:extLst>
            <a:ext uri="{FF2B5EF4-FFF2-40B4-BE49-F238E27FC236}">
              <a16:creationId xmlns:a16="http://schemas.microsoft.com/office/drawing/2014/main" id="{254E8B6A-D1FE-405E-A0DB-CC2DABCF7712}"/>
            </a:ext>
          </a:extLst>
        </xdr:cNvPr>
        <xdr:cNvSpPr/>
      </xdr:nvSpPr>
      <xdr:spPr>
        <a:xfrm>
          <a:off x="8639175" y="101749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0</xdr:rowOff>
    </xdr:from>
    <xdr:to>
      <xdr:col>55</xdr:col>
      <xdr:colOff>0</xdr:colOff>
      <xdr:row>63</xdr:row>
      <xdr:rowOff>2286</xdr:rowOff>
    </xdr:to>
    <xdr:cxnSp macro="">
      <xdr:nvCxnSpPr>
        <xdr:cNvPr id="244" name="直線コネクタ 243">
          <a:extLst>
            <a:ext uri="{FF2B5EF4-FFF2-40B4-BE49-F238E27FC236}">
              <a16:creationId xmlns:a16="http://schemas.microsoft.com/office/drawing/2014/main" id="{1E076C73-61CF-4377-85D2-9213EBF6D30E}"/>
            </a:ext>
          </a:extLst>
        </xdr:cNvPr>
        <xdr:cNvCxnSpPr/>
      </xdr:nvCxnSpPr>
      <xdr:spPr>
        <a:xfrm flipV="1">
          <a:off x="8686800" y="10210800"/>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122936</xdr:rowOff>
    </xdr:from>
    <xdr:to>
      <xdr:col>46</xdr:col>
      <xdr:colOff>38100</xdr:colOff>
      <xdr:row>63</xdr:row>
      <xdr:rowOff>53086</xdr:rowOff>
    </xdr:to>
    <xdr:sp macro="" textlink="">
      <xdr:nvSpPr>
        <xdr:cNvPr id="245" name="楕円 244">
          <a:extLst>
            <a:ext uri="{FF2B5EF4-FFF2-40B4-BE49-F238E27FC236}">
              <a16:creationId xmlns:a16="http://schemas.microsoft.com/office/drawing/2014/main" id="{39C96880-88B2-474B-BAE4-CD7053D7A108}"/>
            </a:ext>
          </a:extLst>
        </xdr:cNvPr>
        <xdr:cNvSpPr/>
      </xdr:nvSpPr>
      <xdr:spPr>
        <a:xfrm>
          <a:off x="7839075" y="101749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xdr:rowOff>
    </xdr:from>
    <xdr:to>
      <xdr:col>50</xdr:col>
      <xdr:colOff>114300</xdr:colOff>
      <xdr:row>63</xdr:row>
      <xdr:rowOff>2286</xdr:rowOff>
    </xdr:to>
    <xdr:cxnSp macro="">
      <xdr:nvCxnSpPr>
        <xdr:cNvPr id="246" name="直線コネクタ 245">
          <a:extLst>
            <a:ext uri="{FF2B5EF4-FFF2-40B4-BE49-F238E27FC236}">
              <a16:creationId xmlns:a16="http://schemas.microsoft.com/office/drawing/2014/main" id="{48A61D0D-FF02-40FC-8AB7-77ADC1FB8340}"/>
            </a:ext>
          </a:extLst>
        </xdr:cNvPr>
        <xdr:cNvCxnSpPr/>
      </xdr:nvCxnSpPr>
      <xdr:spPr>
        <a:xfrm>
          <a:off x="7886700" y="102130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125222</xdr:rowOff>
    </xdr:from>
    <xdr:to>
      <xdr:col>41</xdr:col>
      <xdr:colOff>101600</xdr:colOff>
      <xdr:row>63</xdr:row>
      <xdr:rowOff>55372</xdr:rowOff>
    </xdr:to>
    <xdr:sp macro="" textlink="">
      <xdr:nvSpPr>
        <xdr:cNvPr id="247" name="楕円 246">
          <a:extLst>
            <a:ext uri="{FF2B5EF4-FFF2-40B4-BE49-F238E27FC236}">
              <a16:creationId xmlns:a16="http://schemas.microsoft.com/office/drawing/2014/main" id="{1BEA5662-0244-4902-BB2A-E3F218F8A8E5}"/>
            </a:ext>
          </a:extLst>
        </xdr:cNvPr>
        <xdr:cNvSpPr/>
      </xdr:nvSpPr>
      <xdr:spPr>
        <a:xfrm>
          <a:off x="7029450" y="10170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xdr:rowOff>
    </xdr:from>
    <xdr:to>
      <xdr:col>45</xdr:col>
      <xdr:colOff>177800</xdr:colOff>
      <xdr:row>63</xdr:row>
      <xdr:rowOff>4572</xdr:rowOff>
    </xdr:to>
    <xdr:cxnSp macro="">
      <xdr:nvCxnSpPr>
        <xdr:cNvPr id="248" name="直線コネクタ 247">
          <a:extLst>
            <a:ext uri="{FF2B5EF4-FFF2-40B4-BE49-F238E27FC236}">
              <a16:creationId xmlns:a16="http://schemas.microsoft.com/office/drawing/2014/main" id="{6D88B21A-20FC-43CA-9E3C-2FD7456A7C6F}"/>
            </a:ext>
          </a:extLst>
        </xdr:cNvPr>
        <xdr:cNvCxnSpPr/>
      </xdr:nvCxnSpPr>
      <xdr:spPr>
        <a:xfrm flipV="1">
          <a:off x="7077075" y="10213086"/>
          <a:ext cx="80962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125222</xdr:rowOff>
    </xdr:from>
    <xdr:to>
      <xdr:col>36</xdr:col>
      <xdr:colOff>165100</xdr:colOff>
      <xdr:row>63</xdr:row>
      <xdr:rowOff>55372</xdr:rowOff>
    </xdr:to>
    <xdr:sp macro="" textlink="">
      <xdr:nvSpPr>
        <xdr:cNvPr id="249" name="楕円 248">
          <a:extLst>
            <a:ext uri="{FF2B5EF4-FFF2-40B4-BE49-F238E27FC236}">
              <a16:creationId xmlns:a16="http://schemas.microsoft.com/office/drawing/2014/main" id="{FA3ACC5A-845E-4138-92CE-8A4D3A574695}"/>
            </a:ext>
          </a:extLst>
        </xdr:cNvPr>
        <xdr:cNvSpPr/>
      </xdr:nvSpPr>
      <xdr:spPr>
        <a:xfrm>
          <a:off x="6238875" y="101709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4572</xdr:rowOff>
    </xdr:from>
    <xdr:to>
      <xdr:col>41</xdr:col>
      <xdr:colOff>50800</xdr:colOff>
      <xdr:row>63</xdr:row>
      <xdr:rowOff>4572</xdr:rowOff>
    </xdr:to>
    <xdr:cxnSp macro="">
      <xdr:nvCxnSpPr>
        <xdr:cNvPr id="250" name="直線コネクタ 249">
          <a:extLst>
            <a:ext uri="{FF2B5EF4-FFF2-40B4-BE49-F238E27FC236}">
              <a16:creationId xmlns:a16="http://schemas.microsoft.com/office/drawing/2014/main" id="{1260A1F9-F1E4-404B-AF78-BEC24ED38ACE}"/>
            </a:ext>
          </a:extLst>
        </xdr:cNvPr>
        <xdr:cNvCxnSpPr/>
      </xdr:nvCxnSpPr>
      <xdr:spPr>
        <a:xfrm>
          <a:off x="6286500" y="102185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FBE3F0A9-3EBE-4E77-ABB9-4F2F1B0D7145}"/>
            </a:ext>
          </a:extLst>
        </xdr:cNvPr>
        <xdr:cNvSpPr txBox="1"/>
      </xdr:nvSpPr>
      <xdr:spPr>
        <a:xfrm>
          <a:off x="8458277" y="9870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33670832-CD81-4293-834F-CB54662FAAF9}"/>
            </a:ext>
          </a:extLst>
        </xdr:cNvPr>
        <xdr:cNvSpPr txBox="1"/>
      </xdr:nvSpPr>
      <xdr:spPr>
        <a:xfrm>
          <a:off x="7677227" y="986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77FEE105-0A1D-45D7-A40A-65A05D99A063}"/>
            </a:ext>
          </a:extLst>
        </xdr:cNvPr>
        <xdr:cNvSpPr txBox="1"/>
      </xdr:nvSpPr>
      <xdr:spPr>
        <a:xfrm>
          <a:off x="6867602" y="98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BDDC3CFC-13B4-480C-B5A5-38C7484138B1}"/>
            </a:ext>
          </a:extLst>
        </xdr:cNvPr>
        <xdr:cNvSpPr txBox="1"/>
      </xdr:nvSpPr>
      <xdr:spPr>
        <a:xfrm>
          <a:off x="6067502" y="987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44213</xdr:rowOff>
    </xdr:from>
    <xdr:ext cx="469744" cy="259045"/>
    <xdr:sp macro="" textlink="">
      <xdr:nvSpPr>
        <xdr:cNvPr id="255" name="n_1mainValue【体育館・プール】&#10;一人当たり面積">
          <a:extLst>
            <a:ext uri="{FF2B5EF4-FFF2-40B4-BE49-F238E27FC236}">
              <a16:creationId xmlns:a16="http://schemas.microsoft.com/office/drawing/2014/main" id="{E8808F8B-F171-4D62-9ECD-61D699D0ABE4}"/>
            </a:ext>
          </a:extLst>
        </xdr:cNvPr>
        <xdr:cNvSpPr txBox="1"/>
      </xdr:nvSpPr>
      <xdr:spPr>
        <a:xfrm>
          <a:off x="8458277" y="1025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44213</xdr:rowOff>
    </xdr:from>
    <xdr:ext cx="469744" cy="259045"/>
    <xdr:sp macro="" textlink="">
      <xdr:nvSpPr>
        <xdr:cNvPr id="256" name="n_2mainValue【体育館・プール】&#10;一人当たり面積">
          <a:extLst>
            <a:ext uri="{FF2B5EF4-FFF2-40B4-BE49-F238E27FC236}">
              <a16:creationId xmlns:a16="http://schemas.microsoft.com/office/drawing/2014/main" id="{0AAD80CF-2AAB-4D8F-96F8-B8376C0D432A}"/>
            </a:ext>
          </a:extLst>
        </xdr:cNvPr>
        <xdr:cNvSpPr txBox="1"/>
      </xdr:nvSpPr>
      <xdr:spPr>
        <a:xfrm>
          <a:off x="7677227" y="1025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46499</xdr:rowOff>
    </xdr:from>
    <xdr:ext cx="469744" cy="259045"/>
    <xdr:sp macro="" textlink="">
      <xdr:nvSpPr>
        <xdr:cNvPr id="257" name="n_3mainValue【体育館・プール】&#10;一人当たり面積">
          <a:extLst>
            <a:ext uri="{FF2B5EF4-FFF2-40B4-BE49-F238E27FC236}">
              <a16:creationId xmlns:a16="http://schemas.microsoft.com/office/drawing/2014/main" id="{0B0EE341-874E-4EFC-97EE-75F5D54B6BC1}"/>
            </a:ext>
          </a:extLst>
        </xdr:cNvPr>
        <xdr:cNvSpPr txBox="1"/>
      </xdr:nvSpPr>
      <xdr:spPr>
        <a:xfrm>
          <a:off x="6867602" y="1026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46499</xdr:rowOff>
    </xdr:from>
    <xdr:ext cx="469744" cy="259045"/>
    <xdr:sp macro="" textlink="">
      <xdr:nvSpPr>
        <xdr:cNvPr id="258" name="n_4mainValue【体育館・プール】&#10;一人当たり面積">
          <a:extLst>
            <a:ext uri="{FF2B5EF4-FFF2-40B4-BE49-F238E27FC236}">
              <a16:creationId xmlns:a16="http://schemas.microsoft.com/office/drawing/2014/main" id="{63941635-3D39-431F-8084-760746546504}"/>
            </a:ext>
          </a:extLst>
        </xdr:cNvPr>
        <xdr:cNvSpPr txBox="1"/>
      </xdr:nvSpPr>
      <xdr:spPr>
        <a:xfrm>
          <a:off x="6067502" y="1026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1C97B86-883A-419C-AF8E-FE878C71B73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8B77893-00F2-42B4-8B7B-A062A51DBB5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C96040A-D0BC-49E1-88D3-A159BAD792A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0DF6626-C011-4343-BB5B-1171854E9FA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54A3B10-D1F8-4215-BA15-7A8637911F8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636C9E9-EF47-4349-976F-5EC73CFDE9B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97A8165-78AD-4C5F-8709-B2CCA630C24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1408722-9470-447C-8F61-307DA4CD440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28D454A-37E1-4B3C-B1AE-9F288DA6E7B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2C8CCD5-7995-4B8E-8D93-52007C59A29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F52246C-E0A7-4AD3-B5C3-754F432EEAD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C8905567-2C5B-4074-9A17-298EB1090C9D}"/>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CA681BA1-EF8A-4799-8617-F2C1E32A6AC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569DC93A-949E-4EA5-AEEA-51D20B37352C}"/>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2FFE35D2-00E5-4AA7-A348-C17554A866C0}"/>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8633EEE-C61A-469F-A6BC-75A6ED5B90BC}"/>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33BC805A-5EA5-4697-AB18-1D28D8006D5F}"/>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71DF70A3-538D-4E52-8046-E784A5D89293}"/>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8BE1F0D5-3FDC-415C-AF1B-D3CE8A5CD037}"/>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DB982D5B-5D59-4A08-A095-217D28A2BCB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BEB44DE3-ACC8-46CD-9A11-4223B1BE84A2}"/>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A480BE83-8C0E-4295-9469-C3BC0943ED6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737D0955-5472-46AD-AC44-C760934BA553}"/>
            </a:ext>
          </a:extLst>
        </xdr:cNvPr>
        <xdr:cNvCxnSpPr/>
      </xdr:nvCxnSpPr>
      <xdr:spPr>
        <a:xfrm flipV="1">
          <a:off x="4180840" y="12661773"/>
          <a:ext cx="0" cy="1206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55254FB0-1A7F-4FCB-8ECF-937FCF0301A0}"/>
            </a:ext>
          </a:extLst>
        </xdr:cNvPr>
        <xdr:cNvSpPr txBox="1"/>
      </xdr:nvSpPr>
      <xdr:spPr>
        <a:xfrm>
          <a:off x="4219575"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F07915B9-65E8-4F06-ABD5-430B798108ED}"/>
            </a:ext>
          </a:extLst>
        </xdr:cNvPr>
        <xdr:cNvCxnSpPr/>
      </xdr:nvCxnSpPr>
      <xdr:spPr>
        <a:xfrm>
          <a:off x="4105275" y="13868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40E8F4C1-1705-4BFB-AF93-6FA78B7E75DE}"/>
            </a:ext>
          </a:extLst>
        </xdr:cNvPr>
        <xdr:cNvSpPr txBox="1"/>
      </xdr:nvSpPr>
      <xdr:spPr>
        <a:xfrm>
          <a:off x="4219575" y="12459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93B36720-6A43-4B47-8411-FE9A6C749BE4}"/>
            </a:ext>
          </a:extLst>
        </xdr:cNvPr>
        <xdr:cNvCxnSpPr/>
      </xdr:nvCxnSpPr>
      <xdr:spPr>
        <a:xfrm>
          <a:off x="4105275" y="12661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43EC2DC-E391-40EC-8ED7-F81456832580}"/>
            </a:ext>
          </a:extLst>
        </xdr:cNvPr>
        <xdr:cNvSpPr txBox="1"/>
      </xdr:nvSpPr>
      <xdr:spPr>
        <a:xfrm>
          <a:off x="4219575" y="12932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EF5BFCEE-6052-4177-A581-F989CAEDD1A8}"/>
            </a:ext>
          </a:extLst>
        </xdr:cNvPr>
        <xdr:cNvSpPr/>
      </xdr:nvSpPr>
      <xdr:spPr>
        <a:xfrm>
          <a:off x="4124325" y="130688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52036ADD-3005-4722-9220-C1E03DE852BF}"/>
            </a:ext>
          </a:extLst>
        </xdr:cNvPr>
        <xdr:cNvSpPr/>
      </xdr:nvSpPr>
      <xdr:spPr>
        <a:xfrm>
          <a:off x="3381375" y="130376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F71B8B03-E548-4B32-9C3C-1C79FB592AC6}"/>
            </a:ext>
          </a:extLst>
        </xdr:cNvPr>
        <xdr:cNvSpPr/>
      </xdr:nvSpPr>
      <xdr:spPr>
        <a:xfrm>
          <a:off x="2571750" y="130034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6A10D983-825B-4EEC-B739-557EB19307E2}"/>
            </a:ext>
          </a:extLst>
        </xdr:cNvPr>
        <xdr:cNvSpPr/>
      </xdr:nvSpPr>
      <xdr:spPr>
        <a:xfrm>
          <a:off x="1781175" y="129727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3938F0E-AB90-4D5E-93B2-0211F48EED13}"/>
            </a:ext>
          </a:extLst>
        </xdr:cNvPr>
        <xdr:cNvSpPr/>
      </xdr:nvSpPr>
      <xdr:spPr>
        <a:xfrm>
          <a:off x="981075" y="12945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344124E7-67F3-4054-ACED-224EF772317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771A8FC-63AA-4A29-AA2F-2547E7BB849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F994196-563B-491E-9004-569C60C1126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70F3EF1-41F5-4AAC-AA26-237CC3DD0C3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A10F99B-D223-4C81-963A-4AC57D60473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97" name="楕円 296">
          <a:extLst>
            <a:ext uri="{FF2B5EF4-FFF2-40B4-BE49-F238E27FC236}">
              <a16:creationId xmlns:a16="http://schemas.microsoft.com/office/drawing/2014/main" id="{98D45EC2-6E63-4DA9-ACC9-3E96E9E95D1D}"/>
            </a:ext>
          </a:extLst>
        </xdr:cNvPr>
        <xdr:cNvSpPr/>
      </xdr:nvSpPr>
      <xdr:spPr>
        <a:xfrm>
          <a:off x="4124325" y="13366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57166</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E0BAC325-985A-4F14-8899-468CB95979E7}"/>
            </a:ext>
          </a:extLst>
        </xdr:cNvPr>
        <xdr:cNvSpPr txBox="1"/>
      </xdr:nvSpPr>
      <xdr:spPr>
        <a:xfrm>
          <a:off x="4219575"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51308</xdr:rowOff>
    </xdr:from>
    <xdr:to>
      <xdr:col>20</xdr:col>
      <xdr:colOff>38100</xdr:colOff>
      <xdr:row>82</xdr:row>
      <xdr:rowOff>152908</xdr:rowOff>
    </xdr:to>
    <xdr:sp macro="" textlink="">
      <xdr:nvSpPr>
        <xdr:cNvPr id="299" name="楕円 298">
          <a:extLst>
            <a:ext uri="{FF2B5EF4-FFF2-40B4-BE49-F238E27FC236}">
              <a16:creationId xmlns:a16="http://schemas.microsoft.com/office/drawing/2014/main" id="{95E74057-BF04-41CC-9B92-DB5D2BA82D46}"/>
            </a:ext>
          </a:extLst>
        </xdr:cNvPr>
        <xdr:cNvSpPr/>
      </xdr:nvSpPr>
      <xdr:spPr>
        <a:xfrm>
          <a:off x="3381375" y="133355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102108</xdr:rowOff>
    </xdr:from>
    <xdr:to>
      <xdr:col>24</xdr:col>
      <xdr:colOff>63500</xdr:colOff>
      <xdr:row>82</xdr:row>
      <xdr:rowOff>129539</xdr:rowOff>
    </xdr:to>
    <xdr:cxnSp macro="">
      <xdr:nvCxnSpPr>
        <xdr:cNvPr id="300" name="直線コネクタ 299">
          <a:extLst>
            <a:ext uri="{FF2B5EF4-FFF2-40B4-BE49-F238E27FC236}">
              <a16:creationId xmlns:a16="http://schemas.microsoft.com/office/drawing/2014/main" id="{9CA6C7DB-3071-41F5-8080-07E000BD52AF}"/>
            </a:ext>
          </a:extLst>
        </xdr:cNvPr>
        <xdr:cNvCxnSpPr/>
      </xdr:nvCxnSpPr>
      <xdr:spPr>
        <a:xfrm>
          <a:off x="3429000" y="13392658"/>
          <a:ext cx="752475"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35306</xdr:rowOff>
    </xdr:from>
    <xdr:to>
      <xdr:col>15</xdr:col>
      <xdr:colOff>101600</xdr:colOff>
      <xdr:row>82</xdr:row>
      <xdr:rowOff>136906</xdr:rowOff>
    </xdr:to>
    <xdr:sp macro="" textlink="">
      <xdr:nvSpPr>
        <xdr:cNvPr id="301" name="楕円 300">
          <a:extLst>
            <a:ext uri="{FF2B5EF4-FFF2-40B4-BE49-F238E27FC236}">
              <a16:creationId xmlns:a16="http://schemas.microsoft.com/office/drawing/2014/main" id="{82060A6F-A898-4B84-B080-B8CF57A03DF4}"/>
            </a:ext>
          </a:extLst>
        </xdr:cNvPr>
        <xdr:cNvSpPr/>
      </xdr:nvSpPr>
      <xdr:spPr>
        <a:xfrm>
          <a:off x="2571750" y="133226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86106</xdr:rowOff>
    </xdr:from>
    <xdr:to>
      <xdr:col>19</xdr:col>
      <xdr:colOff>177800</xdr:colOff>
      <xdr:row>82</xdr:row>
      <xdr:rowOff>102108</xdr:rowOff>
    </xdr:to>
    <xdr:cxnSp macro="">
      <xdr:nvCxnSpPr>
        <xdr:cNvPr id="302" name="直線コネクタ 301">
          <a:extLst>
            <a:ext uri="{FF2B5EF4-FFF2-40B4-BE49-F238E27FC236}">
              <a16:creationId xmlns:a16="http://schemas.microsoft.com/office/drawing/2014/main" id="{F4C670AD-D3F8-4C3D-86F8-C575A02DF19A}"/>
            </a:ext>
          </a:extLst>
        </xdr:cNvPr>
        <xdr:cNvCxnSpPr/>
      </xdr:nvCxnSpPr>
      <xdr:spPr>
        <a:xfrm>
          <a:off x="2619375" y="13370306"/>
          <a:ext cx="80962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7874</xdr:rowOff>
    </xdr:from>
    <xdr:to>
      <xdr:col>10</xdr:col>
      <xdr:colOff>165100</xdr:colOff>
      <xdr:row>82</xdr:row>
      <xdr:rowOff>109474</xdr:rowOff>
    </xdr:to>
    <xdr:sp macro="" textlink="">
      <xdr:nvSpPr>
        <xdr:cNvPr id="303" name="楕円 302">
          <a:extLst>
            <a:ext uri="{FF2B5EF4-FFF2-40B4-BE49-F238E27FC236}">
              <a16:creationId xmlns:a16="http://schemas.microsoft.com/office/drawing/2014/main" id="{855CDACA-FABF-432B-A059-915077BA652E}"/>
            </a:ext>
          </a:extLst>
        </xdr:cNvPr>
        <xdr:cNvSpPr/>
      </xdr:nvSpPr>
      <xdr:spPr>
        <a:xfrm>
          <a:off x="1781175" y="132984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58674</xdr:rowOff>
    </xdr:from>
    <xdr:to>
      <xdr:col>15</xdr:col>
      <xdr:colOff>50800</xdr:colOff>
      <xdr:row>82</xdr:row>
      <xdr:rowOff>86106</xdr:rowOff>
    </xdr:to>
    <xdr:cxnSp macro="">
      <xdr:nvCxnSpPr>
        <xdr:cNvPr id="304" name="直線コネクタ 303">
          <a:extLst>
            <a:ext uri="{FF2B5EF4-FFF2-40B4-BE49-F238E27FC236}">
              <a16:creationId xmlns:a16="http://schemas.microsoft.com/office/drawing/2014/main" id="{5322C7A8-FFAC-48AA-BE83-CB5F145E63C1}"/>
            </a:ext>
          </a:extLst>
        </xdr:cNvPr>
        <xdr:cNvCxnSpPr/>
      </xdr:nvCxnSpPr>
      <xdr:spPr>
        <a:xfrm>
          <a:off x="1828800" y="13346049"/>
          <a:ext cx="7905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154178</xdr:rowOff>
    </xdr:from>
    <xdr:to>
      <xdr:col>6</xdr:col>
      <xdr:colOff>38100</xdr:colOff>
      <xdr:row>82</xdr:row>
      <xdr:rowOff>84328</xdr:rowOff>
    </xdr:to>
    <xdr:sp macro="" textlink="">
      <xdr:nvSpPr>
        <xdr:cNvPr id="305" name="楕円 304">
          <a:extLst>
            <a:ext uri="{FF2B5EF4-FFF2-40B4-BE49-F238E27FC236}">
              <a16:creationId xmlns:a16="http://schemas.microsoft.com/office/drawing/2014/main" id="{0E115828-C06C-4307-AEFA-4CA747DFEC69}"/>
            </a:ext>
          </a:extLst>
        </xdr:cNvPr>
        <xdr:cNvSpPr/>
      </xdr:nvSpPr>
      <xdr:spPr>
        <a:xfrm>
          <a:off x="981075" y="132796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33528</xdr:rowOff>
    </xdr:from>
    <xdr:to>
      <xdr:col>10</xdr:col>
      <xdr:colOff>114300</xdr:colOff>
      <xdr:row>82</xdr:row>
      <xdr:rowOff>58674</xdr:rowOff>
    </xdr:to>
    <xdr:cxnSp macro="">
      <xdr:nvCxnSpPr>
        <xdr:cNvPr id="306" name="直線コネクタ 305">
          <a:extLst>
            <a:ext uri="{FF2B5EF4-FFF2-40B4-BE49-F238E27FC236}">
              <a16:creationId xmlns:a16="http://schemas.microsoft.com/office/drawing/2014/main" id="{0EE032E3-A4D3-452D-9330-44CDAE7D6F33}"/>
            </a:ext>
          </a:extLst>
        </xdr:cNvPr>
        <xdr:cNvCxnSpPr/>
      </xdr:nvCxnSpPr>
      <xdr:spPr>
        <a:xfrm>
          <a:off x="1028700" y="13317728"/>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217C291F-D63D-4B11-90E0-BC2C733F9071}"/>
            </a:ext>
          </a:extLst>
        </xdr:cNvPr>
        <xdr:cNvSpPr txBox="1"/>
      </xdr:nvSpPr>
      <xdr:spPr>
        <a:xfrm>
          <a:off x="3239144" y="1282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A3627797-7263-45EE-A341-73ED777D3DCD}"/>
            </a:ext>
          </a:extLst>
        </xdr:cNvPr>
        <xdr:cNvSpPr txBox="1"/>
      </xdr:nvSpPr>
      <xdr:spPr>
        <a:xfrm>
          <a:off x="2439044" y="1280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F1E57A1E-2C68-4816-A984-3B880B096BDF}"/>
            </a:ext>
          </a:extLst>
        </xdr:cNvPr>
        <xdr:cNvSpPr txBox="1"/>
      </xdr:nvSpPr>
      <xdr:spPr>
        <a:xfrm>
          <a:off x="1648469" y="127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F29CA2E5-4A48-4548-B168-CE5324656525}"/>
            </a:ext>
          </a:extLst>
        </xdr:cNvPr>
        <xdr:cNvSpPr txBox="1"/>
      </xdr:nvSpPr>
      <xdr:spPr>
        <a:xfrm>
          <a:off x="848369"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144035</xdr:rowOff>
    </xdr:from>
    <xdr:ext cx="405111" cy="259045"/>
    <xdr:sp macro="" textlink="">
      <xdr:nvSpPr>
        <xdr:cNvPr id="311" name="n_1mainValue【福祉施設】&#10;有形固定資産減価償却率">
          <a:extLst>
            <a:ext uri="{FF2B5EF4-FFF2-40B4-BE49-F238E27FC236}">
              <a16:creationId xmlns:a16="http://schemas.microsoft.com/office/drawing/2014/main" id="{168760FE-CE00-4096-9F5E-164C65805CCE}"/>
            </a:ext>
          </a:extLst>
        </xdr:cNvPr>
        <xdr:cNvSpPr txBox="1"/>
      </xdr:nvSpPr>
      <xdr:spPr>
        <a:xfrm>
          <a:off x="3239144"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128033</xdr:rowOff>
    </xdr:from>
    <xdr:ext cx="405111" cy="259045"/>
    <xdr:sp macro="" textlink="">
      <xdr:nvSpPr>
        <xdr:cNvPr id="312" name="n_2mainValue【福祉施設】&#10;有形固定資産減価償却率">
          <a:extLst>
            <a:ext uri="{FF2B5EF4-FFF2-40B4-BE49-F238E27FC236}">
              <a16:creationId xmlns:a16="http://schemas.microsoft.com/office/drawing/2014/main" id="{7FE99375-70EA-484D-9196-6FB0F237AC1F}"/>
            </a:ext>
          </a:extLst>
        </xdr:cNvPr>
        <xdr:cNvSpPr txBox="1"/>
      </xdr:nvSpPr>
      <xdr:spPr>
        <a:xfrm>
          <a:off x="24390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100601</xdr:rowOff>
    </xdr:from>
    <xdr:ext cx="405111" cy="259045"/>
    <xdr:sp macro="" textlink="">
      <xdr:nvSpPr>
        <xdr:cNvPr id="313" name="n_3mainValue【福祉施設】&#10;有形固定資産減価償却率">
          <a:extLst>
            <a:ext uri="{FF2B5EF4-FFF2-40B4-BE49-F238E27FC236}">
              <a16:creationId xmlns:a16="http://schemas.microsoft.com/office/drawing/2014/main" id="{07624658-4C15-43D3-9B0C-89D471C99FE7}"/>
            </a:ext>
          </a:extLst>
        </xdr:cNvPr>
        <xdr:cNvSpPr txBox="1"/>
      </xdr:nvSpPr>
      <xdr:spPr>
        <a:xfrm>
          <a:off x="1648469" y="1339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4" name="n_4mainValue【福祉施設】&#10;有形固定資産減価償却率">
          <a:extLst>
            <a:ext uri="{FF2B5EF4-FFF2-40B4-BE49-F238E27FC236}">
              <a16:creationId xmlns:a16="http://schemas.microsoft.com/office/drawing/2014/main" id="{A2DA3308-4233-48B0-8BCC-1F17BF132CB9}"/>
            </a:ext>
          </a:extLst>
        </xdr:cNvPr>
        <xdr:cNvSpPr txBox="1"/>
      </xdr:nvSpPr>
      <xdr:spPr>
        <a:xfrm>
          <a:off x="848369" y="13362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78242AD2-5C85-4B16-A4B7-57BBAD31160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97992616-955B-4875-B7DA-F67BB5E7691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FA26EDAD-8B95-4D04-8BB1-9731E55407D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BFAFD5DB-2F78-4B8F-A61A-5571AED597D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674A1C2D-C362-43D0-99EA-41291F0215E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751DF62-70B6-462F-9679-DB3973995E4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4B497F60-9477-4FAD-8820-354882F55A4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B07E91C1-EC0B-4371-884A-AD6CF170BD7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E5F644B2-D4D9-44D8-9D0B-05D37B1F9CA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A1529891-8EE4-4337-AB99-89DC6B1B43E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22F422FB-43BA-4136-BC61-196CB888A5B5}"/>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8CDACE12-17FC-481B-8E32-D4E4CD821C9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CA56E79-DD39-4A68-AA3C-7A9A2330A59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906F334E-1903-4562-BC1D-ECD50A597D27}"/>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8798E6C8-918D-4861-A7BD-DDE62CBC505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E1656CE-0A08-4347-9D97-7533630156B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7380ECA-6F78-4C3A-8F1D-A1CAA8FC9A42}"/>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AF40D72C-055F-4547-8BB6-7A07426E602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78CD2EB5-5B87-4A0D-B1D8-21F6C1C1D817}"/>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B7F80576-88FA-4E2E-9ECE-79BEB10CCAC7}"/>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0826B11-7570-495D-A488-70948E91D24B}"/>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2B627CA1-8E0F-4330-A2AD-75A6F6FA2038}"/>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A349E8B-7D2A-4CEF-B85B-2C4C41C5DD1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6997AD1-2EB6-4326-A91B-F7EFAF7E17F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85B58EDA-5EFE-4C58-8046-149EA04F669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45EFA74-5F71-4066-9E6D-1345153C0EFA}"/>
            </a:ext>
          </a:extLst>
        </xdr:cNvPr>
        <xdr:cNvCxnSpPr/>
      </xdr:nvCxnSpPr>
      <xdr:spPr>
        <a:xfrm flipV="1">
          <a:off x="9429115" y="12589329"/>
          <a:ext cx="0" cy="143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998F94B8-F50C-4DFE-B6D6-172D117829FB}"/>
            </a:ext>
          </a:extLst>
        </xdr:cNvPr>
        <xdr:cNvSpPr txBox="1"/>
      </xdr:nvSpPr>
      <xdr:spPr>
        <a:xfrm>
          <a:off x="9467850" y="1402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558D9EA2-9400-47F0-AD5A-AD5AD9BDD264}"/>
            </a:ext>
          </a:extLst>
        </xdr:cNvPr>
        <xdr:cNvCxnSpPr/>
      </xdr:nvCxnSpPr>
      <xdr:spPr>
        <a:xfrm>
          <a:off x="9363075" y="140198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578ACBDE-1A1E-48F4-85DD-9776458FAF73}"/>
            </a:ext>
          </a:extLst>
        </xdr:cNvPr>
        <xdr:cNvSpPr txBox="1"/>
      </xdr:nvSpPr>
      <xdr:spPr>
        <a:xfrm>
          <a:off x="9467850" y="123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945340E5-373D-4D3E-9F56-B3738FBC33FE}"/>
            </a:ext>
          </a:extLst>
        </xdr:cNvPr>
        <xdr:cNvCxnSpPr/>
      </xdr:nvCxnSpPr>
      <xdr:spPr>
        <a:xfrm>
          <a:off x="9363075" y="125893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DF8D9D9E-D65B-407A-BB79-FF9F30E0A3D1}"/>
            </a:ext>
          </a:extLst>
        </xdr:cNvPr>
        <xdr:cNvSpPr txBox="1"/>
      </xdr:nvSpPr>
      <xdr:spPr>
        <a:xfrm>
          <a:off x="9467850" y="1337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A88D4EEB-717B-4540-97B0-93ED51B5D3B9}"/>
            </a:ext>
          </a:extLst>
        </xdr:cNvPr>
        <xdr:cNvSpPr/>
      </xdr:nvSpPr>
      <xdr:spPr>
        <a:xfrm>
          <a:off x="9401175" y="1351869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77E1A2FA-AEA4-407C-A55D-8929A340B071}"/>
            </a:ext>
          </a:extLst>
        </xdr:cNvPr>
        <xdr:cNvSpPr/>
      </xdr:nvSpPr>
      <xdr:spPr>
        <a:xfrm>
          <a:off x="8639175" y="1351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893CFDD-4789-4474-BBAE-90CFE17EE17B}"/>
            </a:ext>
          </a:extLst>
        </xdr:cNvPr>
        <xdr:cNvSpPr/>
      </xdr:nvSpPr>
      <xdr:spPr>
        <a:xfrm>
          <a:off x="7839075" y="13518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A673D03D-F8CA-4678-A86B-2E5741C8A613}"/>
            </a:ext>
          </a:extLst>
        </xdr:cNvPr>
        <xdr:cNvSpPr/>
      </xdr:nvSpPr>
      <xdr:spPr>
        <a:xfrm>
          <a:off x="7029450" y="135186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C4144D7-E6AA-4D85-8D73-2A776B8C79F7}"/>
            </a:ext>
          </a:extLst>
        </xdr:cNvPr>
        <xdr:cNvSpPr/>
      </xdr:nvSpPr>
      <xdr:spPr>
        <a:xfrm>
          <a:off x="6238875" y="1352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E69B20F-71B4-4AE1-9257-2AE62C6350A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417EBF4-6DF5-4997-935D-9DF85A1599D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2F50919-A083-46AB-A87C-3AB50FD5E2B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0E98B9B-48C0-482C-9304-ACDE996B49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B31D153-1813-4096-8D7A-E4FC3B5011F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macro="" textlink="">
      <xdr:nvSpPr>
        <xdr:cNvPr id="356" name="楕円 355">
          <a:extLst>
            <a:ext uri="{FF2B5EF4-FFF2-40B4-BE49-F238E27FC236}">
              <a16:creationId xmlns:a16="http://schemas.microsoft.com/office/drawing/2014/main" id="{A995140D-F84E-4D47-8512-9A83F508713E}"/>
            </a:ext>
          </a:extLst>
        </xdr:cNvPr>
        <xdr:cNvSpPr/>
      </xdr:nvSpPr>
      <xdr:spPr>
        <a:xfrm>
          <a:off x="9401175" y="1353411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66420</xdr:rowOff>
    </xdr:from>
    <xdr:ext cx="469744" cy="259045"/>
    <xdr:sp macro="" textlink="">
      <xdr:nvSpPr>
        <xdr:cNvPr id="357" name="【福祉施設】&#10;一人当たり面積該当値テキスト">
          <a:extLst>
            <a:ext uri="{FF2B5EF4-FFF2-40B4-BE49-F238E27FC236}">
              <a16:creationId xmlns:a16="http://schemas.microsoft.com/office/drawing/2014/main" id="{2D0AD96E-D366-4F31-AF29-9AA91D99138A}"/>
            </a:ext>
          </a:extLst>
        </xdr:cNvPr>
        <xdr:cNvSpPr txBox="1"/>
      </xdr:nvSpPr>
      <xdr:spPr>
        <a:xfrm>
          <a:off x="9467850" y="1351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87993</xdr:rowOff>
    </xdr:from>
    <xdr:to>
      <xdr:col>50</xdr:col>
      <xdr:colOff>165100</xdr:colOff>
      <xdr:row>84</xdr:row>
      <xdr:rowOff>18143</xdr:rowOff>
    </xdr:to>
    <xdr:sp macro="" textlink="">
      <xdr:nvSpPr>
        <xdr:cNvPr id="358" name="楕円 357">
          <a:extLst>
            <a:ext uri="{FF2B5EF4-FFF2-40B4-BE49-F238E27FC236}">
              <a16:creationId xmlns:a16="http://schemas.microsoft.com/office/drawing/2014/main" id="{78668FFE-1BAD-41D1-B0D2-77D5FA78A58B}"/>
            </a:ext>
          </a:extLst>
        </xdr:cNvPr>
        <xdr:cNvSpPr/>
      </xdr:nvSpPr>
      <xdr:spPr>
        <a:xfrm>
          <a:off x="8639175" y="135341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138793</xdr:rowOff>
    </xdr:from>
    <xdr:to>
      <xdr:col>55</xdr:col>
      <xdr:colOff>0</xdr:colOff>
      <xdr:row>83</xdr:row>
      <xdr:rowOff>138793</xdr:rowOff>
    </xdr:to>
    <xdr:cxnSp macro="">
      <xdr:nvCxnSpPr>
        <xdr:cNvPr id="359" name="直線コネクタ 358">
          <a:extLst>
            <a:ext uri="{FF2B5EF4-FFF2-40B4-BE49-F238E27FC236}">
              <a16:creationId xmlns:a16="http://schemas.microsoft.com/office/drawing/2014/main" id="{208548FA-E35B-4F1E-AA43-18BCB45CAED3}"/>
            </a:ext>
          </a:extLst>
        </xdr:cNvPr>
        <xdr:cNvCxnSpPr/>
      </xdr:nvCxnSpPr>
      <xdr:spPr>
        <a:xfrm>
          <a:off x="8686800" y="1359126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98879</xdr:rowOff>
    </xdr:from>
    <xdr:to>
      <xdr:col>46</xdr:col>
      <xdr:colOff>38100</xdr:colOff>
      <xdr:row>84</xdr:row>
      <xdr:rowOff>29029</xdr:rowOff>
    </xdr:to>
    <xdr:sp macro="" textlink="">
      <xdr:nvSpPr>
        <xdr:cNvPr id="360" name="楕円 359">
          <a:extLst>
            <a:ext uri="{FF2B5EF4-FFF2-40B4-BE49-F238E27FC236}">
              <a16:creationId xmlns:a16="http://schemas.microsoft.com/office/drawing/2014/main" id="{66D41914-3CEA-477B-967F-4FC97CD82DB2}"/>
            </a:ext>
          </a:extLst>
        </xdr:cNvPr>
        <xdr:cNvSpPr/>
      </xdr:nvSpPr>
      <xdr:spPr>
        <a:xfrm>
          <a:off x="7839075" y="135513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138793</xdr:rowOff>
    </xdr:from>
    <xdr:to>
      <xdr:col>50</xdr:col>
      <xdr:colOff>114300</xdr:colOff>
      <xdr:row>83</xdr:row>
      <xdr:rowOff>149679</xdr:rowOff>
    </xdr:to>
    <xdr:cxnSp macro="">
      <xdr:nvCxnSpPr>
        <xdr:cNvPr id="361" name="直線コネクタ 360">
          <a:extLst>
            <a:ext uri="{FF2B5EF4-FFF2-40B4-BE49-F238E27FC236}">
              <a16:creationId xmlns:a16="http://schemas.microsoft.com/office/drawing/2014/main" id="{032A200D-762B-4C15-8215-A1B326B2887F}"/>
            </a:ext>
          </a:extLst>
        </xdr:cNvPr>
        <xdr:cNvCxnSpPr/>
      </xdr:nvCxnSpPr>
      <xdr:spPr>
        <a:xfrm flipV="1">
          <a:off x="7886700" y="13591268"/>
          <a:ext cx="8001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98879</xdr:rowOff>
    </xdr:from>
    <xdr:to>
      <xdr:col>41</xdr:col>
      <xdr:colOff>101600</xdr:colOff>
      <xdr:row>84</xdr:row>
      <xdr:rowOff>29029</xdr:rowOff>
    </xdr:to>
    <xdr:sp macro="" textlink="">
      <xdr:nvSpPr>
        <xdr:cNvPr id="362" name="楕円 361">
          <a:extLst>
            <a:ext uri="{FF2B5EF4-FFF2-40B4-BE49-F238E27FC236}">
              <a16:creationId xmlns:a16="http://schemas.microsoft.com/office/drawing/2014/main" id="{0378C460-25BD-40D7-A8B6-CED6E481CFEF}"/>
            </a:ext>
          </a:extLst>
        </xdr:cNvPr>
        <xdr:cNvSpPr/>
      </xdr:nvSpPr>
      <xdr:spPr>
        <a:xfrm>
          <a:off x="7029450" y="1355135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149679</xdr:rowOff>
    </xdr:from>
    <xdr:to>
      <xdr:col>45</xdr:col>
      <xdr:colOff>177800</xdr:colOff>
      <xdr:row>83</xdr:row>
      <xdr:rowOff>149679</xdr:rowOff>
    </xdr:to>
    <xdr:cxnSp macro="">
      <xdr:nvCxnSpPr>
        <xdr:cNvPr id="363" name="直線コネクタ 362">
          <a:extLst>
            <a:ext uri="{FF2B5EF4-FFF2-40B4-BE49-F238E27FC236}">
              <a16:creationId xmlns:a16="http://schemas.microsoft.com/office/drawing/2014/main" id="{4398C121-AB79-4193-B687-D9F3DF7CD50B}"/>
            </a:ext>
          </a:extLst>
        </xdr:cNvPr>
        <xdr:cNvCxnSpPr/>
      </xdr:nvCxnSpPr>
      <xdr:spPr>
        <a:xfrm>
          <a:off x="7077075" y="135989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98879</xdr:rowOff>
    </xdr:from>
    <xdr:to>
      <xdr:col>36</xdr:col>
      <xdr:colOff>165100</xdr:colOff>
      <xdr:row>84</xdr:row>
      <xdr:rowOff>29029</xdr:rowOff>
    </xdr:to>
    <xdr:sp macro="" textlink="">
      <xdr:nvSpPr>
        <xdr:cNvPr id="364" name="楕円 363">
          <a:extLst>
            <a:ext uri="{FF2B5EF4-FFF2-40B4-BE49-F238E27FC236}">
              <a16:creationId xmlns:a16="http://schemas.microsoft.com/office/drawing/2014/main" id="{691F9D30-52D6-4F23-B314-C981FB3979E7}"/>
            </a:ext>
          </a:extLst>
        </xdr:cNvPr>
        <xdr:cNvSpPr/>
      </xdr:nvSpPr>
      <xdr:spPr>
        <a:xfrm>
          <a:off x="6238875" y="135513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149679</xdr:rowOff>
    </xdr:from>
    <xdr:to>
      <xdr:col>41</xdr:col>
      <xdr:colOff>50800</xdr:colOff>
      <xdr:row>83</xdr:row>
      <xdr:rowOff>149679</xdr:rowOff>
    </xdr:to>
    <xdr:cxnSp macro="">
      <xdr:nvCxnSpPr>
        <xdr:cNvPr id="365" name="直線コネクタ 364">
          <a:extLst>
            <a:ext uri="{FF2B5EF4-FFF2-40B4-BE49-F238E27FC236}">
              <a16:creationId xmlns:a16="http://schemas.microsoft.com/office/drawing/2014/main" id="{D606E190-BB10-42E4-9427-A127051C07D4}"/>
            </a:ext>
          </a:extLst>
        </xdr:cNvPr>
        <xdr:cNvCxnSpPr/>
      </xdr:nvCxnSpPr>
      <xdr:spPr>
        <a:xfrm>
          <a:off x="6286500" y="135989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A19C17F5-1CBB-4286-958B-8CC93DA82F52}"/>
            </a:ext>
          </a:extLst>
        </xdr:cNvPr>
        <xdr:cNvSpPr txBox="1"/>
      </xdr:nvSpPr>
      <xdr:spPr>
        <a:xfrm>
          <a:off x="845827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31131165-CF03-429F-B9EA-17823FCFFFE7}"/>
            </a:ext>
          </a:extLst>
        </xdr:cNvPr>
        <xdr:cNvSpPr txBox="1"/>
      </xdr:nvSpPr>
      <xdr:spPr>
        <a:xfrm>
          <a:off x="767722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26281E9C-573B-414A-BADA-64C1CE4ADA0F}"/>
            </a:ext>
          </a:extLst>
        </xdr:cNvPr>
        <xdr:cNvSpPr txBox="1"/>
      </xdr:nvSpPr>
      <xdr:spPr>
        <a:xfrm>
          <a:off x="6867602"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4068C818-30DB-47DF-936E-A8FB70335ED6}"/>
            </a:ext>
          </a:extLst>
        </xdr:cNvPr>
        <xdr:cNvSpPr txBox="1"/>
      </xdr:nvSpPr>
      <xdr:spPr>
        <a:xfrm>
          <a:off x="6067502"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9270</xdr:rowOff>
    </xdr:from>
    <xdr:ext cx="469744" cy="259045"/>
    <xdr:sp macro="" textlink="">
      <xdr:nvSpPr>
        <xdr:cNvPr id="370" name="n_1mainValue【福祉施設】&#10;一人当たり面積">
          <a:extLst>
            <a:ext uri="{FF2B5EF4-FFF2-40B4-BE49-F238E27FC236}">
              <a16:creationId xmlns:a16="http://schemas.microsoft.com/office/drawing/2014/main" id="{8BE8DD26-41A5-489F-97CF-7C235186D990}"/>
            </a:ext>
          </a:extLst>
        </xdr:cNvPr>
        <xdr:cNvSpPr txBox="1"/>
      </xdr:nvSpPr>
      <xdr:spPr>
        <a:xfrm>
          <a:off x="8458277"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20156</xdr:rowOff>
    </xdr:from>
    <xdr:ext cx="469744" cy="259045"/>
    <xdr:sp macro="" textlink="">
      <xdr:nvSpPr>
        <xdr:cNvPr id="371" name="n_2mainValue【福祉施設】&#10;一人当たり面積">
          <a:extLst>
            <a:ext uri="{FF2B5EF4-FFF2-40B4-BE49-F238E27FC236}">
              <a16:creationId xmlns:a16="http://schemas.microsoft.com/office/drawing/2014/main" id="{56A4F543-F061-4917-87E0-A287FBAC5C40}"/>
            </a:ext>
          </a:extLst>
        </xdr:cNvPr>
        <xdr:cNvSpPr txBox="1"/>
      </xdr:nvSpPr>
      <xdr:spPr>
        <a:xfrm>
          <a:off x="7677227" y="1363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20156</xdr:rowOff>
    </xdr:from>
    <xdr:ext cx="469744" cy="259045"/>
    <xdr:sp macro="" textlink="">
      <xdr:nvSpPr>
        <xdr:cNvPr id="372" name="n_3mainValue【福祉施設】&#10;一人当たり面積">
          <a:extLst>
            <a:ext uri="{FF2B5EF4-FFF2-40B4-BE49-F238E27FC236}">
              <a16:creationId xmlns:a16="http://schemas.microsoft.com/office/drawing/2014/main" id="{A304AA10-98A6-4E88-8B8C-034C20185C69}"/>
            </a:ext>
          </a:extLst>
        </xdr:cNvPr>
        <xdr:cNvSpPr txBox="1"/>
      </xdr:nvSpPr>
      <xdr:spPr>
        <a:xfrm>
          <a:off x="6867602" y="1363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20156</xdr:rowOff>
    </xdr:from>
    <xdr:ext cx="469744" cy="259045"/>
    <xdr:sp macro="" textlink="">
      <xdr:nvSpPr>
        <xdr:cNvPr id="373" name="n_4mainValue【福祉施設】&#10;一人当たり面積">
          <a:extLst>
            <a:ext uri="{FF2B5EF4-FFF2-40B4-BE49-F238E27FC236}">
              <a16:creationId xmlns:a16="http://schemas.microsoft.com/office/drawing/2014/main" id="{1D65A529-FAED-4A3A-9F58-3C8F13F852F7}"/>
            </a:ext>
          </a:extLst>
        </xdr:cNvPr>
        <xdr:cNvSpPr txBox="1"/>
      </xdr:nvSpPr>
      <xdr:spPr>
        <a:xfrm>
          <a:off x="6067502" y="1363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6084CA8-A59C-45BE-8F2D-02F7414AA57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7DA6AAB-01D0-4C10-9C45-E078446E718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4D1631A-F1C0-429F-8C47-7E47868938A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4CFFCFF-73FE-4FA0-9176-767FBECEC76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A13B4B0-3D14-4DBB-B480-4C0BCC7463D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8E6EA5A-B7A6-4F76-B2E7-CE6CE85E27A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9AA2E21C-9526-47E3-B51C-10E993DBB16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80368CE-BCC5-44E7-9DFD-BCE01E54465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FC66AA3B-1DE7-4EB5-8CD4-3CAF2372993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BB627EFA-724F-465A-8419-BD24992E6F1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E28D567-8ADD-4BE2-9D56-BB5F5AAF2314}"/>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B9FEBD4-7BFB-4A77-9296-87EB6B51DC31}"/>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86219DB-8950-4094-A999-1EAE3E7BF052}"/>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2DEE7DE2-3440-4020-998B-44971D8C16D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F6FDE23D-D43A-447A-9E82-8D5B96EAE89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3CDAA594-3D80-4046-AFC6-3D63977E582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FE55C16-44D8-47C0-A464-9DEC43F8E689}"/>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B7C695B7-CC38-4158-9717-F6506B7E5644}"/>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BB54F749-22F3-4BBB-94B7-C36EBBFBD3D0}"/>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742F0D08-D363-4B31-9037-5741581FC8CA}"/>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6C56697-0F09-41DB-8BCF-E80F37EF6A27}"/>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9BCF06A7-5FF6-45F6-855B-268363EA954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51BF7678-EC0F-4ACB-9458-21B7E3F715A6}"/>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9952F67-F620-4447-B6F1-1B16CD6442DA}"/>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4C1F975B-A9E7-49AB-949A-C6035EEAECF1}"/>
            </a:ext>
          </a:extLst>
        </xdr:cNvPr>
        <xdr:cNvCxnSpPr/>
      </xdr:nvCxnSpPr>
      <xdr:spPr>
        <a:xfrm flipV="1">
          <a:off x="4180840" y="16297911"/>
          <a:ext cx="0" cy="1513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BD7FA0D1-F0B6-434A-967B-276EF4C32AE0}"/>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573B5269-5109-4CF8-BAF2-E98FF8422481}"/>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8CCF3A7-43BB-4D52-B71A-78113EF60C93}"/>
            </a:ext>
          </a:extLst>
        </xdr:cNvPr>
        <xdr:cNvSpPr txBox="1"/>
      </xdr:nvSpPr>
      <xdr:spPr>
        <a:xfrm>
          <a:off x="4219575" y="1607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3B707E5-5C24-4D2F-A22D-5BEBFC397C37}"/>
            </a:ext>
          </a:extLst>
        </xdr:cNvPr>
        <xdr:cNvCxnSpPr/>
      </xdr:nvCxnSpPr>
      <xdr:spPr>
        <a:xfrm>
          <a:off x="4105275" y="162979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FFCACDC-DECB-466A-9364-B243DD8BEE8F}"/>
            </a:ext>
          </a:extLst>
        </xdr:cNvPr>
        <xdr:cNvSpPr txBox="1"/>
      </xdr:nvSpPr>
      <xdr:spPr>
        <a:xfrm>
          <a:off x="4219575" y="1672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482FD39-5A29-46DF-9C65-A323939845E7}"/>
            </a:ext>
          </a:extLst>
        </xdr:cNvPr>
        <xdr:cNvSpPr/>
      </xdr:nvSpPr>
      <xdr:spPr>
        <a:xfrm>
          <a:off x="4124325" y="16868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D81DBE97-09F0-4C52-8796-BA92E7CF9989}"/>
            </a:ext>
          </a:extLst>
        </xdr:cNvPr>
        <xdr:cNvSpPr/>
      </xdr:nvSpPr>
      <xdr:spPr>
        <a:xfrm>
          <a:off x="33813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99625296-08C5-4450-863C-11A3FE05E60A}"/>
            </a:ext>
          </a:extLst>
        </xdr:cNvPr>
        <xdr:cNvSpPr/>
      </xdr:nvSpPr>
      <xdr:spPr>
        <a:xfrm>
          <a:off x="2571750" y="16819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5D6EB436-49E4-4110-9FAE-344A94BE9ABC}"/>
            </a:ext>
          </a:extLst>
        </xdr:cNvPr>
        <xdr:cNvSpPr/>
      </xdr:nvSpPr>
      <xdr:spPr>
        <a:xfrm>
          <a:off x="1781175" y="16832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59FA6A19-2130-412A-B8F5-783FE6CAE5D0}"/>
            </a:ext>
          </a:extLst>
        </xdr:cNvPr>
        <xdr:cNvSpPr/>
      </xdr:nvSpPr>
      <xdr:spPr>
        <a:xfrm>
          <a:off x="981075" y="16830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16E12DF-0FCC-4831-90DA-9604421D5D8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2485C56-65AE-4E69-8400-D502EAB53F1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6420CAB-24C4-4F9A-8A96-70122995005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A55E99C-4D82-4FFE-B744-C8BF5D0E5FE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39BA9CF-A50C-45D0-AE7F-46D411EB2FA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158750</xdr:rowOff>
    </xdr:from>
    <xdr:to>
      <xdr:col>24</xdr:col>
      <xdr:colOff>114300</xdr:colOff>
      <xdr:row>105</xdr:row>
      <xdr:rowOff>88900</xdr:rowOff>
    </xdr:to>
    <xdr:sp macro="" textlink="">
      <xdr:nvSpPr>
        <xdr:cNvPr id="414" name="楕円 413">
          <a:extLst>
            <a:ext uri="{FF2B5EF4-FFF2-40B4-BE49-F238E27FC236}">
              <a16:creationId xmlns:a16="http://schemas.microsoft.com/office/drawing/2014/main" id="{D142ADD8-D441-41AE-A201-C88CB568B32D}"/>
            </a:ext>
          </a:extLst>
        </xdr:cNvPr>
        <xdr:cNvSpPr/>
      </xdr:nvSpPr>
      <xdr:spPr>
        <a:xfrm>
          <a:off x="4124325" y="17135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137177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2C410F14-1E9F-461B-9981-EE78ABCB4081}"/>
            </a:ext>
          </a:extLst>
        </xdr:cNvPr>
        <xdr:cNvSpPr txBox="1"/>
      </xdr:nvSpPr>
      <xdr:spPr>
        <a:xfrm>
          <a:off x="4219575"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122555</xdr:rowOff>
    </xdr:from>
    <xdr:to>
      <xdr:col>20</xdr:col>
      <xdr:colOff>38100</xdr:colOff>
      <xdr:row>105</xdr:row>
      <xdr:rowOff>52705</xdr:rowOff>
    </xdr:to>
    <xdr:sp macro="" textlink="">
      <xdr:nvSpPr>
        <xdr:cNvPr id="416" name="楕円 415">
          <a:extLst>
            <a:ext uri="{FF2B5EF4-FFF2-40B4-BE49-F238E27FC236}">
              <a16:creationId xmlns:a16="http://schemas.microsoft.com/office/drawing/2014/main" id="{6C7A9E34-C3B2-49F8-A949-0F5B2D693A3E}"/>
            </a:ext>
          </a:extLst>
        </xdr:cNvPr>
        <xdr:cNvSpPr/>
      </xdr:nvSpPr>
      <xdr:spPr>
        <a:xfrm>
          <a:off x="3381375" y="17099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xdr:rowOff>
    </xdr:from>
    <xdr:to>
      <xdr:col>24</xdr:col>
      <xdr:colOff>63500</xdr:colOff>
      <xdr:row>105</xdr:row>
      <xdr:rowOff>38100</xdr:rowOff>
    </xdr:to>
    <xdr:cxnSp macro="">
      <xdr:nvCxnSpPr>
        <xdr:cNvPr id="417" name="直線コネクタ 416">
          <a:extLst>
            <a:ext uri="{FF2B5EF4-FFF2-40B4-BE49-F238E27FC236}">
              <a16:creationId xmlns:a16="http://schemas.microsoft.com/office/drawing/2014/main" id="{506D762F-E6D0-4142-80F6-2530C46F3E05}"/>
            </a:ext>
          </a:extLst>
        </xdr:cNvPr>
        <xdr:cNvCxnSpPr/>
      </xdr:nvCxnSpPr>
      <xdr:spPr>
        <a:xfrm>
          <a:off x="3429000" y="1714690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84455</xdr:rowOff>
    </xdr:from>
    <xdr:to>
      <xdr:col>15</xdr:col>
      <xdr:colOff>101600</xdr:colOff>
      <xdr:row>105</xdr:row>
      <xdr:rowOff>14605</xdr:rowOff>
    </xdr:to>
    <xdr:sp macro="" textlink="">
      <xdr:nvSpPr>
        <xdr:cNvPr id="418" name="楕円 417">
          <a:extLst>
            <a:ext uri="{FF2B5EF4-FFF2-40B4-BE49-F238E27FC236}">
              <a16:creationId xmlns:a16="http://schemas.microsoft.com/office/drawing/2014/main" id="{E6E856C1-2915-4EC7-BEEF-1D706F7CB956}"/>
            </a:ext>
          </a:extLst>
        </xdr:cNvPr>
        <xdr:cNvSpPr/>
      </xdr:nvSpPr>
      <xdr:spPr>
        <a:xfrm>
          <a:off x="2571750" y="17061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135255</xdr:rowOff>
    </xdr:from>
    <xdr:to>
      <xdr:col>19</xdr:col>
      <xdr:colOff>177800</xdr:colOff>
      <xdr:row>105</xdr:row>
      <xdr:rowOff>1905</xdr:rowOff>
    </xdr:to>
    <xdr:cxnSp macro="">
      <xdr:nvCxnSpPr>
        <xdr:cNvPr id="419" name="直線コネクタ 418">
          <a:extLst>
            <a:ext uri="{FF2B5EF4-FFF2-40B4-BE49-F238E27FC236}">
              <a16:creationId xmlns:a16="http://schemas.microsoft.com/office/drawing/2014/main" id="{EFE001DD-A528-49A9-A87D-38026FFED4DD}"/>
            </a:ext>
          </a:extLst>
        </xdr:cNvPr>
        <xdr:cNvCxnSpPr/>
      </xdr:nvCxnSpPr>
      <xdr:spPr>
        <a:xfrm>
          <a:off x="2619375" y="171088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44450</xdr:rowOff>
    </xdr:from>
    <xdr:to>
      <xdr:col>10</xdr:col>
      <xdr:colOff>165100</xdr:colOff>
      <xdr:row>104</xdr:row>
      <xdr:rowOff>146050</xdr:rowOff>
    </xdr:to>
    <xdr:sp macro="" textlink="">
      <xdr:nvSpPr>
        <xdr:cNvPr id="420" name="楕円 419">
          <a:extLst>
            <a:ext uri="{FF2B5EF4-FFF2-40B4-BE49-F238E27FC236}">
              <a16:creationId xmlns:a16="http://schemas.microsoft.com/office/drawing/2014/main" id="{82A21A97-3603-4AEA-B088-AD389C6BE287}"/>
            </a:ext>
          </a:extLst>
        </xdr:cNvPr>
        <xdr:cNvSpPr/>
      </xdr:nvSpPr>
      <xdr:spPr>
        <a:xfrm>
          <a:off x="1781175" y="17021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95250</xdr:rowOff>
    </xdr:from>
    <xdr:to>
      <xdr:col>15</xdr:col>
      <xdr:colOff>50800</xdr:colOff>
      <xdr:row>104</xdr:row>
      <xdr:rowOff>135255</xdr:rowOff>
    </xdr:to>
    <xdr:cxnSp macro="">
      <xdr:nvCxnSpPr>
        <xdr:cNvPr id="421" name="直線コネクタ 420">
          <a:extLst>
            <a:ext uri="{FF2B5EF4-FFF2-40B4-BE49-F238E27FC236}">
              <a16:creationId xmlns:a16="http://schemas.microsoft.com/office/drawing/2014/main" id="{91DE2107-A932-490D-BE99-9EA14EEB4579}"/>
            </a:ext>
          </a:extLst>
        </xdr:cNvPr>
        <xdr:cNvCxnSpPr/>
      </xdr:nvCxnSpPr>
      <xdr:spPr>
        <a:xfrm>
          <a:off x="1828800" y="17068800"/>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4445</xdr:rowOff>
    </xdr:from>
    <xdr:to>
      <xdr:col>6</xdr:col>
      <xdr:colOff>38100</xdr:colOff>
      <xdr:row>104</xdr:row>
      <xdr:rowOff>106045</xdr:rowOff>
    </xdr:to>
    <xdr:sp macro="" textlink="">
      <xdr:nvSpPr>
        <xdr:cNvPr id="422" name="楕円 421">
          <a:extLst>
            <a:ext uri="{FF2B5EF4-FFF2-40B4-BE49-F238E27FC236}">
              <a16:creationId xmlns:a16="http://schemas.microsoft.com/office/drawing/2014/main" id="{5F863681-AB19-4127-A6B7-9C0F8703E81F}"/>
            </a:ext>
          </a:extLst>
        </xdr:cNvPr>
        <xdr:cNvSpPr/>
      </xdr:nvSpPr>
      <xdr:spPr>
        <a:xfrm>
          <a:off x="981075" y="169811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55245</xdr:rowOff>
    </xdr:from>
    <xdr:to>
      <xdr:col>10</xdr:col>
      <xdr:colOff>114300</xdr:colOff>
      <xdr:row>104</xdr:row>
      <xdr:rowOff>95250</xdr:rowOff>
    </xdr:to>
    <xdr:cxnSp macro="">
      <xdr:nvCxnSpPr>
        <xdr:cNvPr id="423" name="直線コネクタ 422">
          <a:extLst>
            <a:ext uri="{FF2B5EF4-FFF2-40B4-BE49-F238E27FC236}">
              <a16:creationId xmlns:a16="http://schemas.microsoft.com/office/drawing/2014/main" id="{6F9EB828-FFCD-4D9A-A485-3A36E85CC8C5}"/>
            </a:ext>
          </a:extLst>
        </xdr:cNvPr>
        <xdr:cNvCxnSpPr/>
      </xdr:nvCxnSpPr>
      <xdr:spPr>
        <a:xfrm>
          <a:off x="1028700" y="1702879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02D10028-02E4-4B31-9140-0575BCDC2860}"/>
            </a:ext>
          </a:extLst>
        </xdr:cNvPr>
        <xdr:cNvSpPr txBox="1"/>
      </xdr:nvSpPr>
      <xdr:spPr>
        <a:xfrm>
          <a:off x="3239144"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ECCC6F63-4F89-4F18-82EB-EAB5C6AF0819}"/>
            </a:ext>
          </a:extLst>
        </xdr:cNvPr>
        <xdr:cNvSpPr txBox="1"/>
      </xdr:nvSpPr>
      <xdr:spPr>
        <a:xfrm>
          <a:off x="2439044" y="1659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2B9310F9-4040-4767-B6A3-37E8B9D86A02}"/>
            </a:ext>
          </a:extLst>
        </xdr:cNvPr>
        <xdr:cNvSpPr txBox="1"/>
      </xdr:nvSpPr>
      <xdr:spPr>
        <a:xfrm>
          <a:off x="1648469" y="1660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68C0C3E9-82EA-4442-9BEA-2F3FFC8CE25A}"/>
            </a:ext>
          </a:extLst>
        </xdr:cNvPr>
        <xdr:cNvSpPr txBox="1"/>
      </xdr:nvSpPr>
      <xdr:spPr>
        <a:xfrm>
          <a:off x="848369" y="1659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43832</xdr:rowOff>
    </xdr:from>
    <xdr:ext cx="405111" cy="259045"/>
    <xdr:sp macro="" textlink="">
      <xdr:nvSpPr>
        <xdr:cNvPr id="428" name="n_1mainValue【市民会館】&#10;有形固定資産減価償却率">
          <a:extLst>
            <a:ext uri="{FF2B5EF4-FFF2-40B4-BE49-F238E27FC236}">
              <a16:creationId xmlns:a16="http://schemas.microsoft.com/office/drawing/2014/main" id="{4191FAEF-4386-4570-B69F-42255B01FD27}"/>
            </a:ext>
          </a:extLst>
        </xdr:cNvPr>
        <xdr:cNvSpPr txBox="1"/>
      </xdr:nvSpPr>
      <xdr:spPr>
        <a:xfrm>
          <a:off x="3239144"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5732</xdr:rowOff>
    </xdr:from>
    <xdr:ext cx="405111" cy="259045"/>
    <xdr:sp macro="" textlink="">
      <xdr:nvSpPr>
        <xdr:cNvPr id="429" name="n_2mainValue【市民会館】&#10;有形固定資産減価償却率">
          <a:extLst>
            <a:ext uri="{FF2B5EF4-FFF2-40B4-BE49-F238E27FC236}">
              <a16:creationId xmlns:a16="http://schemas.microsoft.com/office/drawing/2014/main" id="{1AE5F4C5-BDC5-4538-9980-EE2A3B7F8AD6}"/>
            </a:ext>
          </a:extLst>
        </xdr:cNvPr>
        <xdr:cNvSpPr txBox="1"/>
      </xdr:nvSpPr>
      <xdr:spPr>
        <a:xfrm>
          <a:off x="2439044" y="1715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137177</xdr:rowOff>
    </xdr:from>
    <xdr:ext cx="405111" cy="259045"/>
    <xdr:sp macro="" textlink="">
      <xdr:nvSpPr>
        <xdr:cNvPr id="430" name="n_3mainValue【市民会館】&#10;有形固定資産減価償却率">
          <a:extLst>
            <a:ext uri="{FF2B5EF4-FFF2-40B4-BE49-F238E27FC236}">
              <a16:creationId xmlns:a16="http://schemas.microsoft.com/office/drawing/2014/main" id="{8307F666-9612-49F9-875E-355943C1AABA}"/>
            </a:ext>
          </a:extLst>
        </xdr:cNvPr>
        <xdr:cNvSpPr txBox="1"/>
      </xdr:nvSpPr>
      <xdr:spPr>
        <a:xfrm>
          <a:off x="16484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97172</xdr:rowOff>
    </xdr:from>
    <xdr:ext cx="405111" cy="259045"/>
    <xdr:sp macro="" textlink="">
      <xdr:nvSpPr>
        <xdr:cNvPr id="431" name="n_4mainValue【市民会館】&#10;有形固定資産減価償却率">
          <a:extLst>
            <a:ext uri="{FF2B5EF4-FFF2-40B4-BE49-F238E27FC236}">
              <a16:creationId xmlns:a16="http://schemas.microsoft.com/office/drawing/2014/main" id="{88B64377-4FF5-4D4A-AD74-4D45D5DB0214}"/>
            </a:ext>
          </a:extLst>
        </xdr:cNvPr>
        <xdr:cNvSpPr txBox="1"/>
      </xdr:nvSpPr>
      <xdr:spPr>
        <a:xfrm>
          <a:off x="848369"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FFA7451D-F5CB-4321-93EF-B62CDCE45A6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4086106-E9E9-49A6-BBA8-5579F3ACD1F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1E18507-2507-4762-9FB1-21899F8FC17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F999ED2-FFB7-41AB-9402-46880FF0507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49D92A54-C6AB-442E-ABB6-AD91B768CBB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35909B72-F5D0-4D65-A940-306AA3FC445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643FFB6-556C-41EB-9E13-E924AA0BE4D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59F1ECC-0CC7-4C46-B659-BDD77DE74B4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E746830-86F1-486B-91E6-B0B965FE550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34342BA8-0151-4CA7-A843-C3B9C5D6BEB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2981BECB-E340-4C6B-ACC4-56901C2F1E87}"/>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426B2AB7-199C-4CF3-8459-A985F09F40F0}"/>
            </a:ext>
          </a:extLst>
        </xdr:cNvPr>
        <xdr:cNvSpPr txBox="1"/>
      </xdr:nvSpPr>
      <xdr:spPr>
        <a:xfrm>
          <a:off x="5527221"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F03FE21E-E429-4209-A627-6C8F78C81F5B}"/>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DBD7FBEF-B6FF-437E-BB0A-60FB20D7434A}"/>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FB3E496A-A54B-4A83-9EA4-33EC2D0E668D}"/>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60F0892C-B01D-45FA-A98C-4630C2D1FD00}"/>
            </a:ext>
          </a:extLst>
        </xdr:cNvPr>
        <xdr:cNvSpPr txBox="1"/>
      </xdr:nvSpPr>
      <xdr:spPr>
        <a:xfrm>
          <a:off x="5527221"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3D595EA6-6986-445B-8010-A80A86254AE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AE336BC-85B3-482B-B41F-857CE09D5C9A}"/>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30D75762-8DCE-44CB-84E6-A398E137909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1DCD25A-32E9-4398-ADA2-98B4D50FB619}"/>
            </a:ext>
          </a:extLst>
        </xdr:cNvPr>
        <xdr:cNvCxnSpPr/>
      </xdr:nvCxnSpPr>
      <xdr:spPr>
        <a:xfrm flipV="1">
          <a:off x="9429115" y="16372839"/>
          <a:ext cx="0" cy="121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FE5760C3-B8DA-497D-A78A-4BBD92A7F0B6}"/>
            </a:ext>
          </a:extLst>
        </xdr:cNvPr>
        <xdr:cNvSpPr txBox="1"/>
      </xdr:nvSpPr>
      <xdr:spPr>
        <a:xfrm>
          <a:off x="9467850"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A81B474-912E-4351-872F-0B0A16E64935}"/>
            </a:ext>
          </a:extLst>
        </xdr:cNvPr>
        <xdr:cNvCxnSpPr/>
      </xdr:nvCxnSpPr>
      <xdr:spPr>
        <a:xfrm>
          <a:off x="9363075" y="175895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5FF32625-7C46-4A2D-8385-22AADBA8936C}"/>
            </a:ext>
          </a:extLst>
        </xdr:cNvPr>
        <xdr:cNvSpPr txBox="1"/>
      </xdr:nvSpPr>
      <xdr:spPr>
        <a:xfrm>
          <a:off x="9467850" y="1614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3E170AA5-7236-403D-B292-7131CD9EB178}"/>
            </a:ext>
          </a:extLst>
        </xdr:cNvPr>
        <xdr:cNvCxnSpPr/>
      </xdr:nvCxnSpPr>
      <xdr:spPr>
        <a:xfrm>
          <a:off x="9363075" y="163728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38CFC275-99C5-49CD-A2E4-1105028E38AA}"/>
            </a:ext>
          </a:extLst>
        </xdr:cNvPr>
        <xdr:cNvSpPr txBox="1"/>
      </xdr:nvSpPr>
      <xdr:spPr>
        <a:xfrm>
          <a:off x="9467850" y="16961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EAF41C27-FD9C-4A26-AB73-D6D5DFD97ED8}"/>
            </a:ext>
          </a:extLst>
        </xdr:cNvPr>
        <xdr:cNvSpPr/>
      </xdr:nvSpPr>
      <xdr:spPr>
        <a:xfrm>
          <a:off x="9401175" y="171164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AD571520-20A7-4DFD-A6B1-3BD5EBB8A104}"/>
            </a:ext>
          </a:extLst>
        </xdr:cNvPr>
        <xdr:cNvSpPr/>
      </xdr:nvSpPr>
      <xdr:spPr>
        <a:xfrm>
          <a:off x="8639175" y="17115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F9ACE434-70FD-477B-8097-DD8DFCDF3615}"/>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2AF3965C-47A7-4836-B066-19D7F5D5C944}"/>
            </a:ext>
          </a:extLst>
        </xdr:cNvPr>
        <xdr:cNvSpPr/>
      </xdr:nvSpPr>
      <xdr:spPr>
        <a:xfrm>
          <a:off x="7029450" y="17132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37D1F172-96A2-4A37-BF7A-51A643BF16F4}"/>
            </a:ext>
          </a:extLst>
        </xdr:cNvPr>
        <xdr:cNvSpPr/>
      </xdr:nvSpPr>
      <xdr:spPr>
        <a:xfrm>
          <a:off x="6238875" y="17155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04C447C-D185-4310-80B5-8A2F3021C73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B439D7D2-5A4C-4496-8C65-95773C0B950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3B1EFFA2-521F-4CDA-A0B5-B33BFF9859E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59EAD0A-3E1A-46DC-8B7A-FDFAA92CF0E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2AF010B-48F0-4FB5-9615-C4B1C8783C05}"/>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53975</xdr:rowOff>
    </xdr:from>
    <xdr:to>
      <xdr:col>55</xdr:col>
      <xdr:colOff>50800</xdr:colOff>
      <xdr:row>105</xdr:row>
      <xdr:rowOff>155575</xdr:rowOff>
    </xdr:to>
    <xdr:sp macro="" textlink="">
      <xdr:nvSpPr>
        <xdr:cNvPr id="467" name="楕円 466">
          <a:extLst>
            <a:ext uri="{FF2B5EF4-FFF2-40B4-BE49-F238E27FC236}">
              <a16:creationId xmlns:a16="http://schemas.microsoft.com/office/drawing/2014/main" id="{ED7ACD10-6424-4B79-85AF-1881FCECE53F}"/>
            </a:ext>
          </a:extLst>
        </xdr:cNvPr>
        <xdr:cNvSpPr/>
      </xdr:nvSpPr>
      <xdr:spPr>
        <a:xfrm>
          <a:off x="9401175" y="1719897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32402</xdr:rowOff>
    </xdr:from>
    <xdr:ext cx="469744" cy="259045"/>
    <xdr:sp macro="" textlink="">
      <xdr:nvSpPr>
        <xdr:cNvPr id="468" name="【市民会館】&#10;一人当たり面積該当値テキスト">
          <a:extLst>
            <a:ext uri="{FF2B5EF4-FFF2-40B4-BE49-F238E27FC236}">
              <a16:creationId xmlns:a16="http://schemas.microsoft.com/office/drawing/2014/main" id="{A127A951-23EB-4729-8A5F-FF0824EA8628}"/>
            </a:ext>
          </a:extLst>
        </xdr:cNvPr>
        <xdr:cNvSpPr txBox="1"/>
      </xdr:nvSpPr>
      <xdr:spPr>
        <a:xfrm>
          <a:off x="946785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59689</xdr:rowOff>
    </xdr:from>
    <xdr:to>
      <xdr:col>50</xdr:col>
      <xdr:colOff>165100</xdr:colOff>
      <xdr:row>105</xdr:row>
      <xdr:rowOff>161289</xdr:rowOff>
    </xdr:to>
    <xdr:sp macro="" textlink="">
      <xdr:nvSpPr>
        <xdr:cNvPr id="469" name="楕円 468">
          <a:extLst>
            <a:ext uri="{FF2B5EF4-FFF2-40B4-BE49-F238E27FC236}">
              <a16:creationId xmlns:a16="http://schemas.microsoft.com/office/drawing/2014/main" id="{728690C1-578A-4B14-BC32-0A1CBDA61023}"/>
            </a:ext>
          </a:extLst>
        </xdr:cNvPr>
        <xdr:cNvSpPr/>
      </xdr:nvSpPr>
      <xdr:spPr>
        <a:xfrm>
          <a:off x="8639175" y="172046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104775</xdr:rowOff>
    </xdr:from>
    <xdr:to>
      <xdr:col>55</xdr:col>
      <xdr:colOff>0</xdr:colOff>
      <xdr:row>105</xdr:row>
      <xdr:rowOff>110489</xdr:rowOff>
    </xdr:to>
    <xdr:cxnSp macro="">
      <xdr:nvCxnSpPr>
        <xdr:cNvPr id="470" name="直線コネクタ 469">
          <a:extLst>
            <a:ext uri="{FF2B5EF4-FFF2-40B4-BE49-F238E27FC236}">
              <a16:creationId xmlns:a16="http://schemas.microsoft.com/office/drawing/2014/main" id="{19327A6F-BDB3-4557-8953-919C2230ED4C}"/>
            </a:ext>
          </a:extLst>
        </xdr:cNvPr>
        <xdr:cNvCxnSpPr/>
      </xdr:nvCxnSpPr>
      <xdr:spPr>
        <a:xfrm flipV="1">
          <a:off x="8686800" y="17246600"/>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1" name="楕円 470">
          <a:extLst>
            <a:ext uri="{FF2B5EF4-FFF2-40B4-BE49-F238E27FC236}">
              <a16:creationId xmlns:a16="http://schemas.microsoft.com/office/drawing/2014/main" id="{9A52B37C-F9BE-4CA8-A5DC-7D74DACD44B6}"/>
            </a:ext>
          </a:extLst>
        </xdr:cNvPr>
        <xdr:cNvSpPr/>
      </xdr:nvSpPr>
      <xdr:spPr>
        <a:xfrm>
          <a:off x="7839075" y="172046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110489</xdr:rowOff>
    </xdr:from>
    <xdr:to>
      <xdr:col>50</xdr:col>
      <xdr:colOff>114300</xdr:colOff>
      <xdr:row>105</xdr:row>
      <xdr:rowOff>110489</xdr:rowOff>
    </xdr:to>
    <xdr:cxnSp macro="">
      <xdr:nvCxnSpPr>
        <xdr:cNvPr id="472" name="直線コネクタ 471">
          <a:extLst>
            <a:ext uri="{FF2B5EF4-FFF2-40B4-BE49-F238E27FC236}">
              <a16:creationId xmlns:a16="http://schemas.microsoft.com/office/drawing/2014/main" id="{00415CCC-065B-4B1A-8B35-2134292076E2}"/>
            </a:ext>
          </a:extLst>
        </xdr:cNvPr>
        <xdr:cNvCxnSpPr/>
      </xdr:nvCxnSpPr>
      <xdr:spPr>
        <a:xfrm>
          <a:off x="7886700" y="172523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59689</xdr:rowOff>
    </xdr:from>
    <xdr:to>
      <xdr:col>41</xdr:col>
      <xdr:colOff>101600</xdr:colOff>
      <xdr:row>105</xdr:row>
      <xdr:rowOff>161289</xdr:rowOff>
    </xdr:to>
    <xdr:sp macro="" textlink="">
      <xdr:nvSpPr>
        <xdr:cNvPr id="473" name="楕円 472">
          <a:extLst>
            <a:ext uri="{FF2B5EF4-FFF2-40B4-BE49-F238E27FC236}">
              <a16:creationId xmlns:a16="http://schemas.microsoft.com/office/drawing/2014/main" id="{9AFD3E75-DA9F-4BF7-B256-5FCDA1C909DE}"/>
            </a:ext>
          </a:extLst>
        </xdr:cNvPr>
        <xdr:cNvSpPr/>
      </xdr:nvSpPr>
      <xdr:spPr>
        <a:xfrm>
          <a:off x="7029450"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110489</xdr:rowOff>
    </xdr:from>
    <xdr:to>
      <xdr:col>45</xdr:col>
      <xdr:colOff>177800</xdr:colOff>
      <xdr:row>105</xdr:row>
      <xdr:rowOff>110489</xdr:rowOff>
    </xdr:to>
    <xdr:cxnSp macro="">
      <xdr:nvCxnSpPr>
        <xdr:cNvPr id="474" name="直線コネクタ 473">
          <a:extLst>
            <a:ext uri="{FF2B5EF4-FFF2-40B4-BE49-F238E27FC236}">
              <a16:creationId xmlns:a16="http://schemas.microsoft.com/office/drawing/2014/main" id="{E334ACC3-DE5A-45B1-AB51-0D574E546188}"/>
            </a:ext>
          </a:extLst>
        </xdr:cNvPr>
        <xdr:cNvCxnSpPr/>
      </xdr:nvCxnSpPr>
      <xdr:spPr>
        <a:xfrm>
          <a:off x="7077075" y="172523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65405</xdr:rowOff>
    </xdr:from>
    <xdr:to>
      <xdr:col>36</xdr:col>
      <xdr:colOff>165100</xdr:colOff>
      <xdr:row>105</xdr:row>
      <xdr:rowOff>167005</xdr:rowOff>
    </xdr:to>
    <xdr:sp macro="" textlink="">
      <xdr:nvSpPr>
        <xdr:cNvPr id="475" name="楕円 474">
          <a:extLst>
            <a:ext uri="{FF2B5EF4-FFF2-40B4-BE49-F238E27FC236}">
              <a16:creationId xmlns:a16="http://schemas.microsoft.com/office/drawing/2014/main" id="{B2D2082F-93DC-404B-867C-786AD0AA601A}"/>
            </a:ext>
          </a:extLst>
        </xdr:cNvPr>
        <xdr:cNvSpPr/>
      </xdr:nvSpPr>
      <xdr:spPr>
        <a:xfrm>
          <a:off x="6238875" y="17213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110489</xdr:rowOff>
    </xdr:from>
    <xdr:to>
      <xdr:col>41</xdr:col>
      <xdr:colOff>50800</xdr:colOff>
      <xdr:row>105</xdr:row>
      <xdr:rowOff>116205</xdr:rowOff>
    </xdr:to>
    <xdr:cxnSp macro="">
      <xdr:nvCxnSpPr>
        <xdr:cNvPr id="476" name="直線コネクタ 475">
          <a:extLst>
            <a:ext uri="{FF2B5EF4-FFF2-40B4-BE49-F238E27FC236}">
              <a16:creationId xmlns:a16="http://schemas.microsoft.com/office/drawing/2014/main" id="{ECA6409F-F4CA-4856-94CA-8D15B2A3EB29}"/>
            </a:ext>
          </a:extLst>
        </xdr:cNvPr>
        <xdr:cNvCxnSpPr/>
      </xdr:nvCxnSpPr>
      <xdr:spPr>
        <a:xfrm flipV="1">
          <a:off x="6286500" y="17252314"/>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740165ED-59E2-474F-8160-C4F5F710B27C}"/>
            </a:ext>
          </a:extLst>
        </xdr:cNvPr>
        <xdr:cNvSpPr txBox="1"/>
      </xdr:nvSpPr>
      <xdr:spPr>
        <a:xfrm>
          <a:off x="8458277" y="1689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4DCC7702-5D9D-4A59-9738-05D25C77152B}"/>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D26D1D57-0C73-4502-B118-C88C6883DECB}"/>
            </a:ext>
          </a:extLst>
        </xdr:cNvPr>
        <xdr:cNvSpPr txBox="1"/>
      </xdr:nvSpPr>
      <xdr:spPr>
        <a:xfrm>
          <a:off x="6867602"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EB2FA44A-572C-4224-9335-D3B6C35BB263}"/>
            </a:ext>
          </a:extLst>
        </xdr:cNvPr>
        <xdr:cNvSpPr txBox="1"/>
      </xdr:nvSpPr>
      <xdr:spPr>
        <a:xfrm>
          <a:off x="60675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152416</xdr:rowOff>
    </xdr:from>
    <xdr:ext cx="469744" cy="259045"/>
    <xdr:sp macro="" textlink="">
      <xdr:nvSpPr>
        <xdr:cNvPr id="481" name="n_1mainValue【市民会館】&#10;一人当たり面積">
          <a:extLst>
            <a:ext uri="{FF2B5EF4-FFF2-40B4-BE49-F238E27FC236}">
              <a16:creationId xmlns:a16="http://schemas.microsoft.com/office/drawing/2014/main" id="{5223010F-7A7E-4940-9AED-5D5F659255CE}"/>
            </a:ext>
          </a:extLst>
        </xdr:cNvPr>
        <xdr:cNvSpPr txBox="1"/>
      </xdr:nvSpPr>
      <xdr:spPr>
        <a:xfrm>
          <a:off x="8458277"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2" name="n_2mainValue【市民会館】&#10;一人当たり面積">
          <a:extLst>
            <a:ext uri="{FF2B5EF4-FFF2-40B4-BE49-F238E27FC236}">
              <a16:creationId xmlns:a16="http://schemas.microsoft.com/office/drawing/2014/main" id="{65991D90-4C47-4B0D-B4DF-A1DCF670916A}"/>
            </a:ext>
          </a:extLst>
        </xdr:cNvPr>
        <xdr:cNvSpPr txBox="1"/>
      </xdr:nvSpPr>
      <xdr:spPr>
        <a:xfrm>
          <a:off x="7677227"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3" name="n_3mainValue【市民会館】&#10;一人当たり面積">
          <a:extLst>
            <a:ext uri="{FF2B5EF4-FFF2-40B4-BE49-F238E27FC236}">
              <a16:creationId xmlns:a16="http://schemas.microsoft.com/office/drawing/2014/main" id="{4C2F5FF3-6999-4110-BE33-6A9345D34C8A}"/>
            </a:ext>
          </a:extLst>
        </xdr:cNvPr>
        <xdr:cNvSpPr txBox="1"/>
      </xdr:nvSpPr>
      <xdr:spPr>
        <a:xfrm>
          <a:off x="68676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158132</xdr:rowOff>
    </xdr:from>
    <xdr:ext cx="469744" cy="259045"/>
    <xdr:sp macro="" textlink="">
      <xdr:nvSpPr>
        <xdr:cNvPr id="484" name="n_4mainValue【市民会館】&#10;一人当たり面積">
          <a:extLst>
            <a:ext uri="{FF2B5EF4-FFF2-40B4-BE49-F238E27FC236}">
              <a16:creationId xmlns:a16="http://schemas.microsoft.com/office/drawing/2014/main" id="{688FCC83-16B5-432C-819B-8B4C60F0E8FE}"/>
            </a:ext>
          </a:extLst>
        </xdr:cNvPr>
        <xdr:cNvSpPr txBox="1"/>
      </xdr:nvSpPr>
      <xdr:spPr>
        <a:xfrm>
          <a:off x="6067502" y="1730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36052E6C-45BA-4700-A993-5A9CC5D2722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EF1A5EA6-7242-49B8-89FE-055E63A42BD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3C32F65D-69BE-415D-8127-A6EFFC78922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A44C360E-FA0C-4996-BC73-D21BC65C743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7FE37AD8-D98E-4B4F-B6B0-1BE7957942D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6335F97B-FF58-4681-8422-7BBFD704F5A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1F940D3E-20F3-48FB-B649-7DE6FC2F28C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B720BE9C-1A18-4130-B0F3-5EAA4219AEA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928B61B7-13BC-4A6C-A757-2FDB34CDD0A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7A6FDECB-6F06-4868-B7B8-DB1020A421D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CBE8D7A2-5AB7-4BC8-B8FF-3CD0B837F65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94F96396-94A1-467D-8160-31EE2CEC66F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2F3AF537-FB18-4F5B-9994-F5FE5B944BE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311D53F3-98F4-4F7F-A208-BFC810E3893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FECAAA26-25E6-49A3-8FE7-7B7BA62067B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54DFF851-8E4C-4466-A4BE-C9D5DE34521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262B72F-F88A-4CC2-A632-C4D71A45D21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2CA1582-A6B3-499F-A810-91401CE0C66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F3857F80-915E-4E70-A03E-23F26566A20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8ED67F21-8AF9-46C8-A42F-154A643D4BF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C98CC9C7-8089-4C77-A09C-B7118F60103C}"/>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ED3A77EA-1168-4839-852C-8098CE3811F4}"/>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D1102CBE-86A2-42D7-B20D-55DF6F58F3A7}"/>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7404D76-5B93-4206-9D3A-2654492A6DE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B061C92C-1B7F-4221-900E-CB37E385045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AC63D480-0D54-41B6-B37F-D65853AF2D8B}"/>
            </a:ext>
          </a:extLst>
        </xdr:cNvPr>
        <xdr:cNvCxnSpPr/>
      </xdr:nvCxnSpPr>
      <xdr:spPr>
        <a:xfrm flipV="1">
          <a:off x="14696439" y="5540647"/>
          <a:ext cx="0" cy="1219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4A108868-8062-4205-B822-1F0FEB8BB570}"/>
            </a:ext>
          </a:extLst>
        </xdr:cNvPr>
        <xdr:cNvSpPr txBox="1"/>
      </xdr:nvSpPr>
      <xdr:spPr>
        <a:xfrm>
          <a:off x="14735175"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6552EAA4-9BE1-462B-8C5A-C657E3FDF7D8}"/>
            </a:ext>
          </a:extLst>
        </xdr:cNvPr>
        <xdr:cNvCxnSpPr/>
      </xdr:nvCxnSpPr>
      <xdr:spPr>
        <a:xfrm>
          <a:off x="14611350" y="67605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A5507D60-CC51-4D27-8BD4-583BE74CB90A}"/>
            </a:ext>
          </a:extLst>
        </xdr:cNvPr>
        <xdr:cNvSpPr txBox="1"/>
      </xdr:nvSpPr>
      <xdr:spPr>
        <a:xfrm>
          <a:off x="14735175" y="5334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346926D2-163F-4124-BBE3-DF6B52D52E31}"/>
            </a:ext>
          </a:extLst>
        </xdr:cNvPr>
        <xdr:cNvCxnSpPr/>
      </xdr:nvCxnSpPr>
      <xdr:spPr>
        <a:xfrm>
          <a:off x="14611350" y="5540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584A75A4-63D0-47E1-AE12-18C7AD0D8126}"/>
            </a:ext>
          </a:extLst>
        </xdr:cNvPr>
        <xdr:cNvSpPr txBox="1"/>
      </xdr:nvSpPr>
      <xdr:spPr>
        <a:xfrm>
          <a:off x="14735175" y="6228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C10A8C85-CB70-44C5-95F7-DC66A4682AE2}"/>
            </a:ext>
          </a:extLst>
        </xdr:cNvPr>
        <xdr:cNvSpPr/>
      </xdr:nvSpPr>
      <xdr:spPr>
        <a:xfrm>
          <a:off x="14649450" y="6250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42ECADA1-82D7-44DA-B005-F3C50A84478F}"/>
            </a:ext>
          </a:extLst>
        </xdr:cNvPr>
        <xdr:cNvSpPr/>
      </xdr:nvSpPr>
      <xdr:spPr>
        <a:xfrm>
          <a:off x="13887450" y="6264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FF6D97A3-4DAB-4A67-869C-82F8E416AB07}"/>
            </a:ext>
          </a:extLst>
        </xdr:cNvPr>
        <xdr:cNvSpPr/>
      </xdr:nvSpPr>
      <xdr:spPr>
        <a:xfrm>
          <a:off x="13096875" y="62386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CC7E8F84-1D42-48EB-A3DD-644EF53AF74E}"/>
            </a:ext>
          </a:extLst>
        </xdr:cNvPr>
        <xdr:cNvSpPr/>
      </xdr:nvSpPr>
      <xdr:spPr>
        <a:xfrm>
          <a:off x="12296775" y="62093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B67CA721-AA6A-4201-894B-275AA2FD4596}"/>
            </a:ext>
          </a:extLst>
        </xdr:cNvPr>
        <xdr:cNvSpPr/>
      </xdr:nvSpPr>
      <xdr:spPr>
        <a:xfrm>
          <a:off x="11487150" y="6209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F0133721-9917-41E6-B514-87C75BB7F04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88990663-0CBA-481D-9C0A-F8AD0135FE3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7FA62AA1-C533-4F8D-86CD-8002AA6DD5F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5F6EACA-8E4F-4B83-9BB3-39DDD05305A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0A5914C-0CB0-4DDA-9B90-421C959EE14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26" name="楕円 525">
          <a:extLst>
            <a:ext uri="{FF2B5EF4-FFF2-40B4-BE49-F238E27FC236}">
              <a16:creationId xmlns:a16="http://schemas.microsoft.com/office/drawing/2014/main" id="{D906CD0F-6B53-46C8-8355-5DA0A56567D4}"/>
            </a:ext>
          </a:extLst>
        </xdr:cNvPr>
        <xdr:cNvSpPr/>
      </xdr:nvSpPr>
      <xdr:spPr>
        <a:xfrm>
          <a:off x="14649450" y="6132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154413</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118CF002-B28A-4F6B-A94D-F09CADBC7657}"/>
            </a:ext>
          </a:extLst>
        </xdr:cNvPr>
        <xdr:cNvSpPr txBox="1"/>
      </xdr:nvSpPr>
      <xdr:spPr>
        <a:xfrm>
          <a:off x="14735175" y="599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89081</xdr:rowOff>
    </xdr:from>
    <xdr:to>
      <xdr:col>81</xdr:col>
      <xdr:colOff>101600</xdr:colOff>
      <xdr:row>38</xdr:row>
      <xdr:rowOff>19231</xdr:rowOff>
    </xdr:to>
    <xdr:sp macro="" textlink="">
      <xdr:nvSpPr>
        <xdr:cNvPr id="528" name="楕円 527">
          <a:extLst>
            <a:ext uri="{FF2B5EF4-FFF2-40B4-BE49-F238E27FC236}">
              <a16:creationId xmlns:a16="http://schemas.microsoft.com/office/drawing/2014/main" id="{44C3A879-C415-4BD3-B3F7-184ED09D295E}"/>
            </a:ext>
          </a:extLst>
        </xdr:cNvPr>
        <xdr:cNvSpPr/>
      </xdr:nvSpPr>
      <xdr:spPr>
        <a:xfrm>
          <a:off x="13887450" y="6086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139881</xdr:rowOff>
    </xdr:from>
    <xdr:to>
      <xdr:col>85</xdr:col>
      <xdr:colOff>127000</xdr:colOff>
      <xdr:row>38</xdr:row>
      <xdr:rowOff>10885</xdr:rowOff>
    </xdr:to>
    <xdr:cxnSp macro="">
      <xdr:nvCxnSpPr>
        <xdr:cNvPr id="529" name="直線コネクタ 528">
          <a:extLst>
            <a:ext uri="{FF2B5EF4-FFF2-40B4-BE49-F238E27FC236}">
              <a16:creationId xmlns:a16="http://schemas.microsoft.com/office/drawing/2014/main" id="{EC439140-4A87-4ACA-AFE3-EACDB45AC6A0}"/>
            </a:ext>
          </a:extLst>
        </xdr:cNvPr>
        <xdr:cNvCxnSpPr/>
      </xdr:nvCxnSpPr>
      <xdr:spPr>
        <a:xfrm>
          <a:off x="13935075" y="6143806"/>
          <a:ext cx="762000"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44994</xdr:rowOff>
    </xdr:from>
    <xdr:to>
      <xdr:col>76</xdr:col>
      <xdr:colOff>165100</xdr:colOff>
      <xdr:row>37</xdr:row>
      <xdr:rowOff>146594</xdr:rowOff>
    </xdr:to>
    <xdr:sp macro="" textlink="">
      <xdr:nvSpPr>
        <xdr:cNvPr id="530" name="楕円 529">
          <a:extLst>
            <a:ext uri="{FF2B5EF4-FFF2-40B4-BE49-F238E27FC236}">
              <a16:creationId xmlns:a16="http://schemas.microsoft.com/office/drawing/2014/main" id="{705E9AC0-7178-4840-B7B5-8F9B00DBB316}"/>
            </a:ext>
          </a:extLst>
        </xdr:cNvPr>
        <xdr:cNvSpPr/>
      </xdr:nvSpPr>
      <xdr:spPr>
        <a:xfrm>
          <a:off x="13096875" y="6048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95794</xdr:rowOff>
    </xdr:from>
    <xdr:to>
      <xdr:col>81</xdr:col>
      <xdr:colOff>50800</xdr:colOff>
      <xdr:row>37</xdr:row>
      <xdr:rowOff>139881</xdr:rowOff>
    </xdr:to>
    <xdr:cxnSp macro="">
      <xdr:nvCxnSpPr>
        <xdr:cNvPr id="531" name="直線コネクタ 530">
          <a:extLst>
            <a:ext uri="{FF2B5EF4-FFF2-40B4-BE49-F238E27FC236}">
              <a16:creationId xmlns:a16="http://schemas.microsoft.com/office/drawing/2014/main" id="{947C845D-0CA7-459F-BFED-008580D48C2E}"/>
            </a:ext>
          </a:extLst>
        </xdr:cNvPr>
        <xdr:cNvCxnSpPr/>
      </xdr:nvCxnSpPr>
      <xdr:spPr>
        <a:xfrm>
          <a:off x="13144500" y="6096544"/>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159294</xdr:rowOff>
    </xdr:from>
    <xdr:to>
      <xdr:col>72</xdr:col>
      <xdr:colOff>38100</xdr:colOff>
      <xdr:row>37</xdr:row>
      <xdr:rowOff>89444</xdr:rowOff>
    </xdr:to>
    <xdr:sp macro="" textlink="">
      <xdr:nvSpPr>
        <xdr:cNvPr id="532" name="楕円 531">
          <a:extLst>
            <a:ext uri="{FF2B5EF4-FFF2-40B4-BE49-F238E27FC236}">
              <a16:creationId xmlns:a16="http://schemas.microsoft.com/office/drawing/2014/main" id="{89B143D3-E65F-4D82-BAFC-34428BC98060}"/>
            </a:ext>
          </a:extLst>
        </xdr:cNvPr>
        <xdr:cNvSpPr/>
      </xdr:nvSpPr>
      <xdr:spPr>
        <a:xfrm>
          <a:off x="12296775" y="60012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38644</xdr:rowOff>
    </xdr:from>
    <xdr:to>
      <xdr:col>76</xdr:col>
      <xdr:colOff>114300</xdr:colOff>
      <xdr:row>37</xdr:row>
      <xdr:rowOff>95794</xdr:rowOff>
    </xdr:to>
    <xdr:cxnSp macro="">
      <xdr:nvCxnSpPr>
        <xdr:cNvPr id="533" name="直線コネクタ 532">
          <a:extLst>
            <a:ext uri="{FF2B5EF4-FFF2-40B4-BE49-F238E27FC236}">
              <a16:creationId xmlns:a16="http://schemas.microsoft.com/office/drawing/2014/main" id="{41A9F312-980C-468A-963D-3C8F08B593B1}"/>
            </a:ext>
          </a:extLst>
        </xdr:cNvPr>
        <xdr:cNvCxnSpPr/>
      </xdr:nvCxnSpPr>
      <xdr:spPr>
        <a:xfrm>
          <a:off x="12344400" y="6039394"/>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116840</xdr:rowOff>
    </xdr:from>
    <xdr:to>
      <xdr:col>67</xdr:col>
      <xdr:colOff>101600</xdr:colOff>
      <xdr:row>37</xdr:row>
      <xdr:rowOff>46990</xdr:rowOff>
    </xdr:to>
    <xdr:sp macro="" textlink="">
      <xdr:nvSpPr>
        <xdr:cNvPr id="534" name="楕円 533">
          <a:extLst>
            <a:ext uri="{FF2B5EF4-FFF2-40B4-BE49-F238E27FC236}">
              <a16:creationId xmlns:a16="http://schemas.microsoft.com/office/drawing/2014/main" id="{A7EF1DF5-05F3-4C0D-A9A4-D4A4295FF63B}"/>
            </a:ext>
          </a:extLst>
        </xdr:cNvPr>
        <xdr:cNvSpPr/>
      </xdr:nvSpPr>
      <xdr:spPr>
        <a:xfrm>
          <a:off x="11487150" y="59556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167640</xdr:rowOff>
    </xdr:from>
    <xdr:to>
      <xdr:col>71</xdr:col>
      <xdr:colOff>177800</xdr:colOff>
      <xdr:row>37</xdr:row>
      <xdr:rowOff>38644</xdr:rowOff>
    </xdr:to>
    <xdr:cxnSp macro="">
      <xdr:nvCxnSpPr>
        <xdr:cNvPr id="535" name="直線コネクタ 534">
          <a:extLst>
            <a:ext uri="{FF2B5EF4-FFF2-40B4-BE49-F238E27FC236}">
              <a16:creationId xmlns:a16="http://schemas.microsoft.com/office/drawing/2014/main" id="{AC619A18-2C7F-4644-B677-E171288C4CA2}"/>
            </a:ext>
          </a:extLst>
        </xdr:cNvPr>
        <xdr:cNvCxnSpPr/>
      </xdr:nvCxnSpPr>
      <xdr:spPr>
        <a:xfrm>
          <a:off x="11534775" y="6003290"/>
          <a:ext cx="80962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CC880EA9-3B3E-4241-BBF1-E5430E163822}"/>
            </a:ext>
          </a:extLst>
        </xdr:cNvPr>
        <xdr:cNvSpPr txBox="1"/>
      </xdr:nvSpPr>
      <xdr:spPr>
        <a:xfrm>
          <a:off x="1374521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84FCFC1C-513A-41B7-AD93-9659ACA9FA31}"/>
            </a:ext>
          </a:extLst>
        </xdr:cNvPr>
        <xdr:cNvSpPr txBox="1"/>
      </xdr:nvSpPr>
      <xdr:spPr>
        <a:xfrm>
          <a:off x="12964169" y="63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922AC408-C4B3-4F1C-9E7E-BD5DA6BD26DF}"/>
            </a:ext>
          </a:extLst>
        </xdr:cNvPr>
        <xdr:cNvSpPr txBox="1"/>
      </xdr:nvSpPr>
      <xdr:spPr>
        <a:xfrm>
          <a:off x="1216406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18D9CF6F-B9B9-41E7-906A-F58DB20C0A55}"/>
            </a:ext>
          </a:extLst>
        </xdr:cNvPr>
        <xdr:cNvSpPr txBox="1"/>
      </xdr:nvSpPr>
      <xdr:spPr>
        <a:xfrm>
          <a:off x="11354444"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35758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15F7849F-7FAD-45AA-9425-5550973B329B}"/>
            </a:ext>
          </a:extLst>
        </xdr:cNvPr>
        <xdr:cNvSpPr txBox="1"/>
      </xdr:nvSpPr>
      <xdr:spPr>
        <a:xfrm>
          <a:off x="1374521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163121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333C1C6-1C92-40DF-B744-190BA5A16F42}"/>
            </a:ext>
          </a:extLst>
        </xdr:cNvPr>
        <xdr:cNvSpPr txBox="1"/>
      </xdr:nvSpPr>
      <xdr:spPr>
        <a:xfrm>
          <a:off x="129641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105971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59AD7071-07DF-4E62-AD53-7EA18E5E2595}"/>
            </a:ext>
          </a:extLst>
        </xdr:cNvPr>
        <xdr:cNvSpPr txBox="1"/>
      </xdr:nvSpPr>
      <xdr:spPr>
        <a:xfrm>
          <a:off x="12164069" y="577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63517</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E70C462B-FE38-4DCE-8EAA-63995467C794}"/>
            </a:ext>
          </a:extLst>
        </xdr:cNvPr>
        <xdr:cNvSpPr txBox="1"/>
      </xdr:nvSpPr>
      <xdr:spPr>
        <a:xfrm>
          <a:off x="11354444" y="574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8FC8D1C8-A989-42D2-B440-24C3F56C767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510845A-FD6F-47F9-9D62-96E6F62845F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BCF8D7DA-07EE-45E4-93BA-0F19984762C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94144554-BDA5-4E9E-B66B-C60D7606542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0C6426E-5853-4432-9A55-A9E7969945A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BE1E564-2153-40BF-96B2-D7A7DD0A529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AFDE5324-B638-4A08-A38D-67017244E1F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7BAC96B-DE5D-4B34-A98F-0859B8CFA62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7FA4B8BC-9E69-4802-8398-89BBFAC3371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EF50ECB9-5452-4631-BF6D-DE457F169BD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E3B31C91-EBBA-4863-8EB3-3055C92C27E3}"/>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D77FEE2-A898-4C44-8455-2E287AD04797}"/>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754544E0-7CD0-442B-A8B6-DFC9B81B04D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F024C849-17F2-4014-9C27-2041D0E1B4CF}"/>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DA30D4CD-9D21-4930-808E-7A93944CA1D4}"/>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3094D988-1C31-4572-B1BA-33A303328FCE}"/>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728AF69-734F-48A5-AD32-DBDA97D580D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B852206A-6374-4D43-B57E-5F8115EBB3EF}"/>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4EBE06B3-E2BC-42BA-8A7A-825899C2A24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686A32A4-23F7-4DD6-AF15-73F0D4C1FC9C}"/>
            </a:ext>
          </a:extLst>
        </xdr:cNvPr>
        <xdr:cNvCxnSpPr/>
      </xdr:nvCxnSpPr>
      <xdr:spPr>
        <a:xfrm flipV="1">
          <a:off x="19954239" y="5564381"/>
          <a:ext cx="0" cy="1090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96548FA2-7EDC-4F77-B6AF-7C987D4ACC54}"/>
            </a:ext>
          </a:extLst>
        </xdr:cNvPr>
        <xdr:cNvSpPr txBox="1"/>
      </xdr:nvSpPr>
      <xdr:spPr>
        <a:xfrm>
          <a:off x="19992975" y="665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85B781C-7445-4441-A658-106D9A31E74B}"/>
            </a:ext>
          </a:extLst>
        </xdr:cNvPr>
        <xdr:cNvCxnSpPr/>
      </xdr:nvCxnSpPr>
      <xdr:spPr>
        <a:xfrm>
          <a:off x="19878675" y="665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DE6D6887-870D-440E-8828-7DBC7A9637F4}"/>
            </a:ext>
          </a:extLst>
        </xdr:cNvPr>
        <xdr:cNvSpPr txBox="1"/>
      </xdr:nvSpPr>
      <xdr:spPr>
        <a:xfrm>
          <a:off x="19992975" y="535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F0960935-F18F-4B36-A056-3C80311535FA}"/>
            </a:ext>
          </a:extLst>
        </xdr:cNvPr>
        <xdr:cNvCxnSpPr/>
      </xdr:nvCxnSpPr>
      <xdr:spPr>
        <a:xfrm>
          <a:off x="19878675" y="5564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748ADCD3-B2E1-45EF-B086-A8BF3E4F1128}"/>
            </a:ext>
          </a:extLst>
        </xdr:cNvPr>
        <xdr:cNvSpPr txBox="1"/>
      </xdr:nvSpPr>
      <xdr:spPr>
        <a:xfrm>
          <a:off x="19992975" y="6155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24EFA52A-09F7-44CD-9356-67D8ADF1E1EC}"/>
            </a:ext>
          </a:extLst>
        </xdr:cNvPr>
        <xdr:cNvSpPr/>
      </xdr:nvSpPr>
      <xdr:spPr>
        <a:xfrm>
          <a:off x="19897725" y="6170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35BE8614-FBA5-47AE-9BA1-8611CA765F0E}"/>
            </a:ext>
          </a:extLst>
        </xdr:cNvPr>
        <xdr:cNvSpPr/>
      </xdr:nvSpPr>
      <xdr:spPr>
        <a:xfrm>
          <a:off x="19154775" y="62081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48EC796F-34A7-4F7A-92BF-0DE8E0B7532B}"/>
            </a:ext>
          </a:extLst>
        </xdr:cNvPr>
        <xdr:cNvSpPr/>
      </xdr:nvSpPr>
      <xdr:spPr>
        <a:xfrm>
          <a:off x="18345150" y="6209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588DB37E-10D8-4F76-982B-0AD0A1F2A40A}"/>
            </a:ext>
          </a:extLst>
        </xdr:cNvPr>
        <xdr:cNvSpPr/>
      </xdr:nvSpPr>
      <xdr:spPr>
        <a:xfrm>
          <a:off x="17554575" y="62216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18E11382-59A0-48DB-AE89-5CFBE1086956}"/>
            </a:ext>
          </a:extLst>
        </xdr:cNvPr>
        <xdr:cNvSpPr/>
      </xdr:nvSpPr>
      <xdr:spPr>
        <a:xfrm>
          <a:off x="16754475" y="6238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E81D4844-8FE1-43A2-8F2F-0C2988384D1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AB3F11A-5678-4539-8189-1762ED2F640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FB9D64E0-CE57-4019-B368-2DF332BB3FC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A0C0DC0C-4BCB-42CF-A056-B5C3706ED90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41F931F-FF96-49B1-8103-7D7EDC86EFC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27377</xdr:rowOff>
    </xdr:from>
    <xdr:to>
      <xdr:col>116</xdr:col>
      <xdr:colOff>114300</xdr:colOff>
      <xdr:row>37</xdr:row>
      <xdr:rowOff>128977</xdr:rowOff>
    </xdr:to>
    <xdr:sp macro="" textlink="">
      <xdr:nvSpPr>
        <xdr:cNvPr id="579" name="楕円 578">
          <a:extLst>
            <a:ext uri="{FF2B5EF4-FFF2-40B4-BE49-F238E27FC236}">
              <a16:creationId xmlns:a16="http://schemas.microsoft.com/office/drawing/2014/main" id="{F782C1FA-D966-4FFC-B38B-DEE0677176F6}"/>
            </a:ext>
          </a:extLst>
        </xdr:cNvPr>
        <xdr:cNvSpPr/>
      </xdr:nvSpPr>
      <xdr:spPr>
        <a:xfrm>
          <a:off x="19897725" y="60313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50254</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46B9C095-71E5-42D1-B3BF-620EE10749BB}"/>
            </a:ext>
          </a:extLst>
        </xdr:cNvPr>
        <xdr:cNvSpPr txBox="1"/>
      </xdr:nvSpPr>
      <xdr:spPr>
        <a:xfrm>
          <a:off x="19992975" y="5885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33161</xdr:rowOff>
    </xdr:from>
    <xdr:to>
      <xdr:col>112</xdr:col>
      <xdr:colOff>38100</xdr:colOff>
      <xdr:row>37</xdr:row>
      <xdr:rowOff>134761</xdr:rowOff>
    </xdr:to>
    <xdr:sp macro="" textlink="">
      <xdr:nvSpPr>
        <xdr:cNvPr id="581" name="楕円 580">
          <a:extLst>
            <a:ext uri="{FF2B5EF4-FFF2-40B4-BE49-F238E27FC236}">
              <a16:creationId xmlns:a16="http://schemas.microsoft.com/office/drawing/2014/main" id="{E20EA44D-9F98-474D-9D6A-4D670E75119B}"/>
            </a:ext>
          </a:extLst>
        </xdr:cNvPr>
        <xdr:cNvSpPr/>
      </xdr:nvSpPr>
      <xdr:spPr>
        <a:xfrm>
          <a:off x="19154775" y="60307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78177</xdr:rowOff>
    </xdr:from>
    <xdr:to>
      <xdr:col>116</xdr:col>
      <xdr:colOff>63500</xdr:colOff>
      <xdr:row>37</xdr:row>
      <xdr:rowOff>83961</xdr:rowOff>
    </xdr:to>
    <xdr:cxnSp macro="">
      <xdr:nvCxnSpPr>
        <xdr:cNvPr id="582" name="直線コネクタ 581">
          <a:extLst>
            <a:ext uri="{FF2B5EF4-FFF2-40B4-BE49-F238E27FC236}">
              <a16:creationId xmlns:a16="http://schemas.microsoft.com/office/drawing/2014/main" id="{B418CD6C-C34F-4CDB-BBD1-FE42DF2CA45A}"/>
            </a:ext>
          </a:extLst>
        </xdr:cNvPr>
        <xdr:cNvCxnSpPr/>
      </xdr:nvCxnSpPr>
      <xdr:spPr>
        <a:xfrm flipV="1">
          <a:off x="19202400" y="6078927"/>
          <a:ext cx="752475"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38087</xdr:rowOff>
    </xdr:from>
    <xdr:to>
      <xdr:col>107</xdr:col>
      <xdr:colOff>101600</xdr:colOff>
      <xdr:row>37</xdr:row>
      <xdr:rowOff>139687</xdr:rowOff>
    </xdr:to>
    <xdr:sp macro="" textlink="">
      <xdr:nvSpPr>
        <xdr:cNvPr id="583" name="楕円 582">
          <a:extLst>
            <a:ext uri="{FF2B5EF4-FFF2-40B4-BE49-F238E27FC236}">
              <a16:creationId xmlns:a16="http://schemas.microsoft.com/office/drawing/2014/main" id="{54BE601A-6DD4-44C3-ACEE-CD0933530BE7}"/>
            </a:ext>
          </a:extLst>
        </xdr:cNvPr>
        <xdr:cNvSpPr/>
      </xdr:nvSpPr>
      <xdr:spPr>
        <a:xfrm>
          <a:off x="18345150" y="60388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83961</xdr:rowOff>
    </xdr:from>
    <xdr:to>
      <xdr:col>111</xdr:col>
      <xdr:colOff>177800</xdr:colOff>
      <xdr:row>37</xdr:row>
      <xdr:rowOff>88887</xdr:rowOff>
    </xdr:to>
    <xdr:cxnSp macro="">
      <xdr:nvCxnSpPr>
        <xdr:cNvPr id="584" name="直線コネクタ 583">
          <a:extLst>
            <a:ext uri="{FF2B5EF4-FFF2-40B4-BE49-F238E27FC236}">
              <a16:creationId xmlns:a16="http://schemas.microsoft.com/office/drawing/2014/main" id="{6C865804-4179-4D95-94A6-5D14695C5408}"/>
            </a:ext>
          </a:extLst>
        </xdr:cNvPr>
        <xdr:cNvCxnSpPr/>
      </xdr:nvCxnSpPr>
      <xdr:spPr>
        <a:xfrm flipV="1">
          <a:off x="18392775" y="60878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40853</xdr:rowOff>
    </xdr:from>
    <xdr:to>
      <xdr:col>102</xdr:col>
      <xdr:colOff>165100</xdr:colOff>
      <xdr:row>37</xdr:row>
      <xdr:rowOff>142453</xdr:rowOff>
    </xdr:to>
    <xdr:sp macro="" textlink="">
      <xdr:nvSpPr>
        <xdr:cNvPr id="585" name="楕円 584">
          <a:extLst>
            <a:ext uri="{FF2B5EF4-FFF2-40B4-BE49-F238E27FC236}">
              <a16:creationId xmlns:a16="http://schemas.microsoft.com/office/drawing/2014/main" id="{C0745349-4BAB-4A68-A994-EC2B0C6119D7}"/>
            </a:ext>
          </a:extLst>
        </xdr:cNvPr>
        <xdr:cNvSpPr/>
      </xdr:nvSpPr>
      <xdr:spPr>
        <a:xfrm>
          <a:off x="17554575" y="60416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88887</xdr:rowOff>
    </xdr:from>
    <xdr:to>
      <xdr:col>107</xdr:col>
      <xdr:colOff>50800</xdr:colOff>
      <xdr:row>37</xdr:row>
      <xdr:rowOff>91653</xdr:rowOff>
    </xdr:to>
    <xdr:cxnSp macro="">
      <xdr:nvCxnSpPr>
        <xdr:cNvPr id="586" name="直線コネクタ 585">
          <a:extLst>
            <a:ext uri="{FF2B5EF4-FFF2-40B4-BE49-F238E27FC236}">
              <a16:creationId xmlns:a16="http://schemas.microsoft.com/office/drawing/2014/main" id="{D64EB2AE-FDF4-4E58-8C8A-10D5571C881E}"/>
            </a:ext>
          </a:extLst>
        </xdr:cNvPr>
        <xdr:cNvCxnSpPr/>
      </xdr:nvCxnSpPr>
      <xdr:spPr>
        <a:xfrm flipV="1">
          <a:off x="17602200" y="6086462"/>
          <a:ext cx="790575"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44179</xdr:rowOff>
    </xdr:from>
    <xdr:to>
      <xdr:col>98</xdr:col>
      <xdr:colOff>38100</xdr:colOff>
      <xdr:row>37</xdr:row>
      <xdr:rowOff>145779</xdr:rowOff>
    </xdr:to>
    <xdr:sp macro="" textlink="">
      <xdr:nvSpPr>
        <xdr:cNvPr id="587" name="楕円 586">
          <a:extLst>
            <a:ext uri="{FF2B5EF4-FFF2-40B4-BE49-F238E27FC236}">
              <a16:creationId xmlns:a16="http://schemas.microsoft.com/office/drawing/2014/main" id="{61737730-C3BE-4F4F-A529-56DF9D55382E}"/>
            </a:ext>
          </a:extLst>
        </xdr:cNvPr>
        <xdr:cNvSpPr/>
      </xdr:nvSpPr>
      <xdr:spPr>
        <a:xfrm>
          <a:off x="16754475" y="60481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91653</xdr:rowOff>
    </xdr:from>
    <xdr:to>
      <xdr:col>102</xdr:col>
      <xdr:colOff>114300</xdr:colOff>
      <xdr:row>37</xdr:row>
      <xdr:rowOff>94979</xdr:rowOff>
    </xdr:to>
    <xdr:cxnSp macro="">
      <xdr:nvCxnSpPr>
        <xdr:cNvPr id="588" name="直線コネクタ 587">
          <a:extLst>
            <a:ext uri="{FF2B5EF4-FFF2-40B4-BE49-F238E27FC236}">
              <a16:creationId xmlns:a16="http://schemas.microsoft.com/office/drawing/2014/main" id="{44ACD7A9-5958-4F11-B3FF-761BCCCCFC9A}"/>
            </a:ext>
          </a:extLst>
        </xdr:cNvPr>
        <xdr:cNvCxnSpPr/>
      </xdr:nvCxnSpPr>
      <xdr:spPr>
        <a:xfrm flipV="1">
          <a:off x="16802100" y="6089228"/>
          <a:ext cx="800100" cy="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511EBAF3-05FD-461A-AAD2-7D9057303045}"/>
            </a:ext>
          </a:extLst>
        </xdr:cNvPr>
        <xdr:cNvSpPr txBox="1"/>
      </xdr:nvSpPr>
      <xdr:spPr>
        <a:xfrm>
          <a:off x="18944736" y="629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5E859753-9598-44D3-97FA-4C0371ED24E6}"/>
            </a:ext>
          </a:extLst>
        </xdr:cNvPr>
        <xdr:cNvSpPr txBox="1"/>
      </xdr:nvSpPr>
      <xdr:spPr>
        <a:xfrm>
          <a:off x="18163686" y="630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2C359569-EB59-49BF-8E8F-1AC89C817B56}"/>
            </a:ext>
          </a:extLst>
        </xdr:cNvPr>
        <xdr:cNvSpPr txBox="1"/>
      </xdr:nvSpPr>
      <xdr:spPr>
        <a:xfrm>
          <a:off x="17354061" y="631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800B94D-EF0F-4317-9012-553AF6B11014}"/>
            </a:ext>
          </a:extLst>
        </xdr:cNvPr>
        <xdr:cNvSpPr txBox="1"/>
      </xdr:nvSpPr>
      <xdr:spPr>
        <a:xfrm>
          <a:off x="16563486" y="632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151288</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69F50D5B-1C37-47D3-9F81-ABDD51DAF433}"/>
            </a:ext>
          </a:extLst>
        </xdr:cNvPr>
        <xdr:cNvSpPr txBox="1"/>
      </xdr:nvSpPr>
      <xdr:spPr>
        <a:xfrm>
          <a:off x="18915595" y="582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156214</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19A8DD55-75C6-47A7-9BF5-29259605A3DE}"/>
            </a:ext>
          </a:extLst>
        </xdr:cNvPr>
        <xdr:cNvSpPr txBox="1"/>
      </xdr:nvSpPr>
      <xdr:spPr>
        <a:xfrm>
          <a:off x="18134545" y="583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158980</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20FE9EA5-0ADE-431D-84B6-5F5BA34F60C0}"/>
            </a:ext>
          </a:extLst>
        </xdr:cNvPr>
        <xdr:cNvSpPr txBox="1"/>
      </xdr:nvSpPr>
      <xdr:spPr>
        <a:xfrm>
          <a:off x="17324920" y="583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162306</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EF27EF7F-7945-4619-9439-18A4A05475BD}"/>
            </a:ext>
          </a:extLst>
        </xdr:cNvPr>
        <xdr:cNvSpPr txBox="1"/>
      </xdr:nvSpPr>
      <xdr:spPr>
        <a:xfrm>
          <a:off x="16524820" y="5836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22A79E1C-B41A-4A7B-96ED-5565A4A9FBE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3A9CF200-4EBF-4ABC-BE15-4213D4314B5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115B8FBB-0EA1-4941-91D5-39166691B9EF}"/>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59CD99B9-FFD3-4BF8-A88E-2A301CCFCD5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3C5CD392-35FA-4F58-8E32-1848B6EF8CE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EE988A2B-D8DB-4D38-A8B0-144BFAE4415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EDEE1583-A4F4-4333-8A3B-1636BBA774A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49BA3D00-B13D-4448-8C16-664F0B34987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D0C4898-7CB2-46C8-AC47-039419B6429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87558D96-7018-468F-A1CC-C90A8E5DABB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C8E5E94B-C312-474C-A2AF-FB7B2B02DF2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41547B47-9EF9-4871-A84D-24A6639B32F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CC11F73B-0A37-4F23-8C60-10E42E53CF37}"/>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1D7672D6-FB92-41A9-822D-1BA1C40366B1}"/>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D8730FF0-9850-4888-9644-C9F6B9F5A9FE}"/>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5CF97E06-8C4A-4F50-9ED3-B7B9C1944CA2}"/>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3D4B3D7D-C176-435C-855F-2B0F35A2947F}"/>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F86CE8D8-2269-4A0F-93C2-17D76A4866D6}"/>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A300AC30-5B9C-4CD4-A527-622E6540A8AB}"/>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A539D925-397A-498C-8932-27457E2FD5A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EC6EDD3C-A10F-4846-B6B5-B65592B823E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83754FB3-8B56-488D-A595-8C9127526ED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2611A710-A7E8-4B7C-BEDD-10E0E2046CB0}"/>
            </a:ext>
          </a:extLst>
        </xdr:cNvPr>
        <xdr:cNvCxnSpPr/>
      </xdr:nvCxnSpPr>
      <xdr:spPr>
        <a:xfrm flipV="1">
          <a:off x="14696439" y="9060307"/>
          <a:ext cx="0" cy="115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8F76F0BD-F1DF-41D5-9775-B43E244233B5}"/>
            </a:ext>
          </a:extLst>
        </xdr:cNvPr>
        <xdr:cNvSpPr txBox="1"/>
      </xdr:nvSpPr>
      <xdr:spPr>
        <a:xfrm>
          <a:off x="14735175"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7629DBE3-88E5-4A09-B6AD-B7EDF9125093}"/>
            </a:ext>
          </a:extLst>
        </xdr:cNvPr>
        <xdr:cNvCxnSpPr/>
      </xdr:nvCxnSpPr>
      <xdr:spPr>
        <a:xfrm>
          <a:off x="14611350" y="10219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7123BE13-88AB-41C9-824E-725D80229E44}"/>
            </a:ext>
          </a:extLst>
        </xdr:cNvPr>
        <xdr:cNvSpPr txBox="1"/>
      </xdr:nvSpPr>
      <xdr:spPr>
        <a:xfrm>
          <a:off x="14735175" y="883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5AD0F46D-DF07-4AEB-B1E4-184CBE695CFD}"/>
            </a:ext>
          </a:extLst>
        </xdr:cNvPr>
        <xdr:cNvCxnSpPr/>
      </xdr:nvCxnSpPr>
      <xdr:spPr>
        <a:xfrm>
          <a:off x="14611350" y="90603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24781FD8-8F03-4308-A18F-893CA5765E0A}"/>
            </a:ext>
          </a:extLst>
        </xdr:cNvPr>
        <xdr:cNvSpPr txBox="1"/>
      </xdr:nvSpPr>
      <xdr:spPr>
        <a:xfrm>
          <a:off x="14735175" y="9504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1C9C2ED4-1CB4-42E1-A325-C380FE70F9F4}"/>
            </a:ext>
          </a:extLst>
        </xdr:cNvPr>
        <xdr:cNvSpPr/>
      </xdr:nvSpPr>
      <xdr:spPr>
        <a:xfrm>
          <a:off x="14649450" y="96403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31FD47A6-C5FF-4DD6-BE0F-4B68A5E3667F}"/>
            </a:ext>
          </a:extLst>
        </xdr:cNvPr>
        <xdr:cNvSpPr/>
      </xdr:nvSpPr>
      <xdr:spPr>
        <a:xfrm>
          <a:off x="13887450" y="9599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5E5793F9-4D48-4926-BAAC-47B93D4FF3D2}"/>
            </a:ext>
          </a:extLst>
        </xdr:cNvPr>
        <xdr:cNvSpPr/>
      </xdr:nvSpPr>
      <xdr:spPr>
        <a:xfrm>
          <a:off x="13096875" y="95661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B527C2A0-691E-4870-A16C-9428F278EEF2}"/>
            </a:ext>
          </a:extLst>
        </xdr:cNvPr>
        <xdr:cNvSpPr/>
      </xdr:nvSpPr>
      <xdr:spPr>
        <a:xfrm>
          <a:off x="12296775" y="95615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6CA0EC93-AB94-4A3D-8927-72415B83ABCC}"/>
            </a:ext>
          </a:extLst>
        </xdr:cNvPr>
        <xdr:cNvSpPr/>
      </xdr:nvSpPr>
      <xdr:spPr>
        <a:xfrm>
          <a:off x="11487150" y="94884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3BC8760F-8E85-4A75-966A-575BB17AAA0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17E128B-44FA-4F72-8320-7E720298686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985DE30F-4339-4F36-BBDB-055E7310F73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FE183794-AEFD-4414-8A62-A6E4710B62A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2D6376D-8B6A-4447-991D-16D9B3CDC2E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635" name="楕円 634">
          <a:extLst>
            <a:ext uri="{FF2B5EF4-FFF2-40B4-BE49-F238E27FC236}">
              <a16:creationId xmlns:a16="http://schemas.microsoft.com/office/drawing/2014/main" id="{EF3F753D-ED94-415E-92EC-0123381B305F}"/>
            </a:ext>
          </a:extLst>
        </xdr:cNvPr>
        <xdr:cNvSpPr/>
      </xdr:nvSpPr>
      <xdr:spPr>
        <a:xfrm>
          <a:off x="14649450"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99077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B083B4C2-916A-4B72-BAD4-9544FCA2DC87}"/>
            </a:ext>
          </a:extLst>
        </xdr:cNvPr>
        <xdr:cNvSpPr txBox="1"/>
      </xdr:nvSpPr>
      <xdr:spPr>
        <a:xfrm>
          <a:off x="14735175" y="966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61214</xdr:rowOff>
    </xdr:from>
    <xdr:to>
      <xdr:col>81</xdr:col>
      <xdr:colOff>101600</xdr:colOff>
      <xdr:row>59</xdr:row>
      <xdr:rowOff>162814</xdr:rowOff>
    </xdr:to>
    <xdr:sp macro="" textlink="">
      <xdr:nvSpPr>
        <xdr:cNvPr id="637" name="楕円 636">
          <a:extLst>
            <a:ext uri="{FF2B5EF4-FFF2-40B4-BE49-F238E27FC236}">
              <a16:creationId xmlns:a16="http://schemas.microsoft.com/office/drawing/2014/main" id="{FDC0A108-4E39-45E7-8897-2D8185DEF21F}"/>
            </a:ext>
          </a:extLst>
        </xdr:cNvPr>
        <xdr:cNvSpPr/>
      </xdr:nvSpPr>
      <xdr:spPr>
        <a:xfrm>
          <a:off x="13887450" y="96274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112014</xdr:rowOff>
    </xdr:from>
    <xdr:to>
      <xdr:col>85</xdr:col>
      <xdr:colOff>127000</xdr:colOff>
      <xdr:row>60</xdr:row>
      <xdr:rowOff>0</xdr:rowOff>
    </xdr:to>
    <xdr:cxnSp macro="">
      <xdr:nvCxnSpPr>
        <xdr:cNvPr id="638" name="直線コネクタ 637">
          <a:extLst>
            <a:ext uri="{FF2B5EF4-FFF2-40B4-BE49-F238E27FC236}">
              <a16:creationId xmlns:a16="http://schemas.microsoft.com/office/drawing/2014/main" id="{81BEA92F-B19D-4212-8CE8-E488435B7279}"/>
            </a:ext>
          </a:extLst>
        </xdr:cNvPr>
        <xdr:cNvCxnSpPr/>
      </xdr:nvCxnSpPr>
      <xdr:spPr>
        <a:xfrm>
          <a:off x="13935075" y="9675114"/>
          <a:ext cx="762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639" name="楕円 638">
          <a:extLst>
            <a:ext uri="{FF2B5EF4-FFF2-40B4-BE49-F238E27FC236}">
              <a16:creationId xmlns:a16="http://schemas.microsoft.com/office/drawing/2014/main" id="{E287A705-16EA-4425-A39B-A623D8501EC2}"/>
            </a:ext>
          </a:extLst>
        </xdr:cNvPr>
        <xdr:cNvSpPr/>
      </xdr:nvSpPr>
      <xdr:spPr>
        <a:xfrm>
          <a:off x="13096875"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112014</xdr:rowOff>
    </xdr:from>
    <xdr:to>
      <xdr:col>81</xdr:col>
      <xdr:colOff>50800</xdr:colOff>
      <xdr:row>60</xdr:row>
      <xdr:rowOff>0</xdr:rowOff>
    </xdr:to>
    <xdr:cxnSp macro="">
      <xdr:nvCxnSpPr>
        <xdr:cNvPr id="640" name="直線コネクタ 639">
          <a:extLst>
            <a:ext uri="{FF2B5EF4-FFF2-40B4-BE49-F238E27FC236}">
              <a16:creationId xmlns:a16="http://schemas.microsoft.com/office/drawing/2014/main" id="{00E8DCFE-8C78-4334-ACDC-5653AC121AF8}"/>
            </a:ext>
          </a:extLst>
        </xdr:cNvPr>
        <xdr:cNvCxnSpPr/>
      </xdr:nvCxnSpPr>
      <xdr:spPr>
        <a:xfrm flipV="1">
          <a:off x="13144500" y="9675114"/>
          <a:ext cx="790575"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65786</xdr:rowOff>
    </xdr:from>
    <xdr:to>
      <xdr:col>72</xdr:col>
      <xdr:colOff>38100</xdr:colOff>
      <xdr:row>59</xdr:row>
      <xdr:rowOff>167386</xdr:rowOff>
    </xdr:to>
    <xdr:sp macro="" textlink="">
      <xdr:nvSpPr>
        <xdr:cNvPr id="641" name="楕円 640">
          <a:extLst>
            <a:ext uri="{FF2B5EF4-FFF2-40B4-BE49-F238E27FC236}">
              <a16:creationId xmlns:a16="http://schemas.microsoft.com/office/drawing/2014/main" id="{30D55939-7081-462D-81F3-6D081CF90B3F}"/>
            </a:ext>
          </a:extLst>
        </xdr:cNvPr>
        <xdr:cNvSpPr/>
      </xdr:nvSpPr>
      <xdr:spPr>
        <a:xfrm>
          <a:off x="12296775" y="96320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116586</xdr:rowOff>
    </xdr:from>
    <xdr:to>
      <xdr:col>76</xdr:col>
      <xdr:colOff>114300</xdr:colOff>
      <xdr:row>60</xdr:row>
      <xdr:rowOff>0</xdr:rowOff>
    </xdr:to>
    <xdr:cxnSp macro="">
      <xdr:nvCxnSpPr>
        <xdr:cNvPr id="642" name="直線コネクタ 641">
          <a:extLst>
            <a:ext uri="{FF2B5EF4-FFF2-40B4-BE49-F238E27FC236}">
              <a16:creationId xmlns:a16="http://schemas.microsoft.com/office/drawing/2014/main" id="{88C91381-E4C6-448B-AEE5-AD8F64098E0B}"/>
            </a:ext>
          </a:extLst>
        </xdr:cNvPr>
        <xdr:cNvCxnSpPr/>
      </xdr:nvCxnSpPr>
      <xdr:spPr>
        <a:xfrm>
          <a:off x="12344400" y="9679686"/>
          <a:ext cx="8001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33782</xdr:rowOff>
    </xdr:from>
    <xdr:to>
      <xdr:col>67</xdr:col>
      <xdr:colOff>101600</xdr:colOff>
      <xdr:row>59</xdr:row>
      <xdr:rowOff>135382</xdr:rowOff>
    </xdr:to>
    <xdr:sp macro="" textlink="">
      <xdr:nvSpPr>
        <xdr:cNvPr id="643" name="楕円 642">
          <a:extLst>
            <a:ext uri="{FF2B5EF4-FFF2-40B4-BE49-F238E27FC236}">
              <a16:creationId xmlns:a16="http://schemas.microsoft.com/office/drawing/2014/main" id="{AEDECD25-E771-4C1F-B3D4-93C401DB0E5B}"/>
            </a:ext>
          </a:extLst>
        </xdr:cNvPr>
        <xdr:cNvSpPr/>
      </xdr:nvSpPr>
      <xdr:spPr>
        <a:xfrm>
          <a:off x="11487150" y="95937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84582</xdr:rowOff>
    </xdr:from>
    <xdr:to>
      <xdr:col>71</xdr:col>
      <xdr:colOff>177800</xdr:colOff>
      <xdr:row>59</xdr:row>
      <xdr:rowOff>116586</xdr:rowOff>
    </xdr:to>
    <xdr:cxnSp macro="">
      <xdr:nvCxnSpPr>
        <xdr:cNvPr id="644" name="直線コネクタ 643">
          <a:extLst>
            <a:ext uri="{FF2B5EF4-FFF2-40B4-BE49-F238E27FC236}">
              <a16:creationId xmlns:a16="http://schemas.microsoft.com/office/drawing/2014/main" id="{AEE6A6ED-0456-4884-BB4D-240535FFE9B2}"/>
            </a:ext>
          </a:extLst>
        </xdr:cNvPr>
        <xdr:cNvCxnSpPr/>
      </xdr:nvCxnSpPr>
      <xdr:spPr>
        <a:xfrm>
          <a:off x="11534775" y="9650857"/>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B62576DB-A509-4723-A8D9-BC5CD157B607}"/>
            </a:ext>
          </a:extLst>
        </xdr:cNvPr>
        <xdr:cNvSpPr txBox="1"/>
      </xdr:nvSpPr>
      <xdr:spPr>
        <a:xfrm>
          <a:off x="13745219" y="939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8AA9C1A2-A7ED-4195-A0CB-979394E9CE40}"/>
            </a:ext>
          </a:extLst>
        </xdr:cNvPr>
        <xdr:cNvSpPr txBox="1"/>
      </xdr:nvSpPr>
      <xdr:spPr>
        <a:xfrm>
          <a:off x="12964169" y="934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8DDFD189-2BD6-4632-95E8-6C9F256B4B14}"/>
            </a:ext>
          </a:extLst>
        </xdr:cNvPr>
        <xdr:cNvSpPr txBox="1"/>
      </xdr:nvSpPr>
      <xdr:spPr>
        <a:xfrm>
          <a:off x="12164069" y="934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DFFC11CB-A399-434A-9846-F15AD9C464F2}"/>
            </a:ext>
          </a:extLst>
        </xdr:cNvPr>
        <xdr:cNvSpPr txBox="1"/>
      </xdr:nvSpPr>
      <xdr:spPr>
        <a:xfrm>
          <a:off x="11354444" y="926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153941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341F4FE5-99F3-4FC2-9CB2-CC597758CB3E}"/>
            </a:ext>
          </a:extLst>
        </xdr:cNvPr>
        <xdr:cNvSpPr txBox="1"/>
      </xdr:nvSpPr>
      <xdr:spPr>
        <a:xfrm>
          <a:off x="13745219" y="971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D8A6B285-8F9E-4713-92E8-835E063F99B3}"/>
            </a:ext>
          </a:extLst>
        </xdr:cNvPr>
        <xdr:cNvSpPr txBox="1"/>
      </xdr:nvSpPr>
      <xdr:spPr>
        <a:xfrm>
          <a:off x="12964169" y="977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158513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A322F141-5C47-42C1-A290-650B44127B6C}"/>
            </a:ext>
          </a:extLst>
        </xdr:cNvPr>
        <xdr:cNvSpPr txBox="1"/>
      </xdr:nvSpPr>
      <xdr:spPr>
        <a:xfrm>
          <a:off x="12164069" y="972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CE0200F4-B688-4AD9-8067-1A61792DACC3}"/>
            </a:ext>
          </a:extLst>
        </xdr:cNvPr>
        <xdr:cNvSpPr txBox="1"/>
      </xdr:nvSpPr>
      <xdr:spPr>
        <a:xfrm>
          <a:off x="11354444" y="96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20FEE5CF-1C8D-4D1C-8498-294511F73FF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AC1E6DF-2144-4EBF-B4B3-DC1B08E279A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6D32F104-5312-47E8-BF35-2442C0B8765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4F7B134-881F-4454-AB8D-9F0C3747137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591ED559-0D21-42D7-BB23-B715AC63F17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B1849F42-8132-4739-BFA0-3D952B9029F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948D53CA-FCA7-4FEE-99EE-39DE47E608D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9AA849B-A40C-4ABC-B160-977E5DE5B48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F4076DCA-C560-4FDB-A82D-DE7D67A30FE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A5A4B429-744C-47C3-9898-10E39F9E3F6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FD3DF83-C1DA-45B8-A629-C77FF914F22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F971FEF8-1D8B-42A5-BBFD-C09E8DCDC724}"/>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22C8A7AA-5539-4112-9D44-841B9A0F734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4C343BAF-4702-4139-B860-9C314DA39E79}"/>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8D659107-14B0-4B88-A633-27923411596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913698BD-1F8F-4CE3-AD42-74D96D8A907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2299DE86-EEB0-400F-B529-81A3CF3921E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476495A2-9898-41FC-ABFC-DE1DD2D14E7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FB2687C6-7C03-4F3A-8E57-254D52C259F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425BDB92-353B-4A73-BEEA-AFA1EBA0005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B6B367C1-542B-449A-973E-5A86D4152D8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91C629EE-A546-4885-9BEC-6CC4E133D053}"/>
            </a:ext>
          </a:extLst>
        </xdr:cNvPr>
        <xdr:cNvCxnSpPr/>
      </xdr:nvCxnSpPr>
      <xdr:spPr>
        <a:xfrm flipV="1">
          <a:off x="19954239" y="9013698"/>
          <a:ext cx="0" cy="1356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3F65B72F-1336-44FE-8E35-48056E8E1C78}"/>
            </a:ext>
          </a:extLst>
        </xdr:cNvPr>
        <xdr:cNvSpPr txBox="1"/>
      </xdr:nvSpPr>
      <xdr:spPr>
        <a:xfrm>
          <a:off x="19992975"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D69402FF-8B9D-464C-A95E-8EA9F5332C35}"/>
            </a:ext>
          </a:extLst>
        </xdr:cNvPr>
        <xdr:cNvCxnSpPr/>
      </xdr:nvCxnSpPr>
      <xdr:spPr>
        <a:xfrm>
          <a:off x="19878675"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FD2CE73-BD27-48CD-8866-D3E83A45C559}"/>
            </a:ext>
          </a:extLst>
        </xdr:cNvPr>
        <xdr:cNvSpPr txBox="1"/>
      </xdr:nvSpPr>
      <xdr:spPr>
        <a:xfrm>
          <a:off x="19992975" y="880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7CE4794C-C320-47A1-8A6A-133A3BB078D2}"/>
            </a:ext>
          </a:extLst>
        </xdr:cNvPr>
        <xdr:cNvCxnSpPr/>
      </xdr:nvCxnSpPr>
      <xdr:spPr>
        <a:xfrm>
          <a:off x="19878675" y="90136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ED18CB18-DA38-4637-8CCC-059AA251B017}"/>
            </a:ext>
          </a:extLst>
        </xdr:cNvPr>
        <xdr:cNvSpPr txBox="1"/>
      </xdr:nvSpPr>
      <xdr:spPr>
        <a:xfrm>
          <a:off x="19992975" y="10061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9AA39F73-5DF9-4BBA-ADDE-45A33B128508}"/>
            </a:ext>
          </a:extLst>
        </xdr:cNvPr>
        <xdr:cNvSpPr/>
      </xdr:nvSpPr>
      <xdr:spPr>
        <a:xfrm>
          <a:off x="19897725" y="102097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80D29D1C-7A5D-4A55-9130-558DB2A07B08}"/>
            </a:ext>
          </a:extLst>
        </xdr:cNvPr>
        <xdr:cNvSpPr/>
      </xdr:nvSpPr>
      <xdr:spPr>
        <a:xfrm>
          <a:off x="19154775" y="1020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56FA35CA-FF63-43B3-9DD9-C25CDB7E5A3E}"/>
            </a:ext>
          </a:extLst>
        </xdr:cNvPr>
        <xdr:cNvSpPr/>
      </xdr:nvSpPr>
      <xdr:spPr>
        <a:xfrm>
          <a:off x="18345150" y="1020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50DED2B0-0CE8-4567-BB62-CA3473512A0C}"/>
            </a:ext>
          </a:extLst>
        </xdr:cNvPr>
        <xdr:cNvSpPr/>
      </xdr:nvSpPr>
      <xdr:spPr>
        <a:xfrm>
          <a:off x="17554575" y="10212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38008037-A05C-45C5-B25A-BE642411AAE7}"/>
            </a:ext>
          </a:extLst>
        </xdr:cNvPr>
        <xdr:cNvSpPr/>
      </xdr:nvSpPr>
      <xdr:spPr>
        <a:xfrm>
          <a:off x="16754475" y="102125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BF213976-019F-40F2-A2DB-90265D62C14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58C3A464-23F1-48E0-9CBF-A3A1DE1D690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30739E-F53F-4B68-A933-B9E5E6516AF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6D388B3-1B40-41C9-A863-A08237AAA7F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6E8367B-7533-46BD-B588-0FF571111EF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690" name="楕円 689">
          <a:extLst>
            <a:ext uri="{FF2B5EF4-FFF2-40B4-BE49-F238E27FC236}">
              <a16:creationId xmlns:a16="http://schemas.microsoft.com/office/drawing/2014/main" id="{7AE28123-1C96-48E9-BAE6-1777A9AE4C35}"/>
            </a:ext>
          </a:extLst>
        </xdr:cNvPr>
        <xdr:cNvSpPr/>
      </xdr:nvSpPr>
      <xdr:spPr>
        <a:xfrm>
          <a:off x="19897725" y="102569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69457AF5-0BA2-466E-A645-A4ADF6990743}"/>
            </a:ext>
          </a:extLst>
        </xdr:cNvPr>
        <xdr:cNvSpPr txBox="1"/>
      </xdr:nvSpPr>
      <xdr:spPr>
        <a:xfrm>
          <a:off x="19992975" y="1019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42926</xdr:rowOff>
    </xdr:from>
    <xdr:to>
      <xdr:col>112</xdr:col>
      <xdr:colOff>38100</xdr:colOff>
      <xdr:row>63</xdr:row>
      <xdr:rowOff>144526</xdr:rowOff>
    </xdr:to>
    <xdr:sp macro="" textlink="">
      <xdr:nvSpPr>
        <xdr:cNvPr id="692" name="楕円 691">
          <a:extLst>
            <a:ext uri="{FF2B5EF4-FFF2-40B4-BE49-F238E27FC236}">
              <a16:creationId xmlns:a16="http://schemas.microsoft.com/office/drawing/2014/main" id="{CBE66DA8-4D43-48DD-A850-15EC0EDCFAA7}"/>
            </a:ext>
          </a:extLst>
        </xdr:cNvPr>
        <xdr:cNvSpPr/>
      </xdr:nvSpPr>
      <xdr:spPr>
        <a:xfrm>
          <a:off x="19154775" y="102569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93726</xdr:rowOff>
    </xdr:to>
    <xdr:cxnSp macro="">
      <xdr:nvCxnSpPr>
        <xdr:cNvPr id="693" name="直線コネクタ 692">
          <a:extLst>
            <a:ext uri="{FF2B5EF4-FFF2-40B4-BE49-F238E27FC236}">
              <a16:creationId xmlns:a16="http://schemas.microsoft.com/office/drawing/2014/main" id="{936584D2-EEC9-44D6-9CF0-E2861746CCA8}"/>
            </a:ext>
          </a:extLst>
        </xdr:cNvPr>
        <xdr:cNvCxnSpPr/>
      </xdr:nvCxnSpPr>
      <xdr:spPr>
        <a:xfrm>
          <a:off x="19202400" y="1030452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47498</xdr:rowOff>
    </xdr:from>
    <xdr:to>
      <xdr:col>107</xdr:col>
      <xdr:colOff>101600</xdr:colOff>
      <xdr:row>63</xdr:row>
      <xdr:rowOff>149098</xdr:rowOff>
    </xdr:to>
    <xdr:sp macro="" textlink="">
      <xdr:nvSpPr>
        <xdr:cNvPr id="694" name="楕円 693">
          <a:extLst>
            <a:ext uri="{FF2B5EF4-FFF2-40B4-BE49-F238E27FC236}">
              <a16:creationId xmlns:a16="http://schemas.microsoft.com/office/drawing/2014/main" id="{F333EA57-FD3F-4F5E-B96A-4A9926A76AD0}"/>
            </a:ext>
          </a:extLst>
        </xdr:cNvPr>
        <xdr:cNvSpPr/>
      </xdr:nvSpPr>
      <xdr:spPr>
        <a:xfrm>
          <a:off x="18345150" y="102614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93726</xdr:rowOff>
    </xdr:from>
    <xdr:to>
      <xdr:col>111</xdr:col>
      <xdr:colOff>177800</xdr:colOff>
      <xdr:row>63</xdr:row>
      <xdr:rowOff>98298</xdr:rowOff>
    </xdr:to>
    <xdr:cxnSp macro="">
      <xdr:nvCxnSpPr>
        <xdr:cNvPr id="695" name="直線コネクタ 694">
          <a:extLst>
            <a:ext uri="{FF2B5EF4-FFF2-40B4-BE49-F238E27FC236}">
              <a16:creationId xmlns:a16="http://schemas.microsoft.com/office/drawing/2014/main" id="{8091A29A-9401-4BD2-A723-D314A447C4BA}"/>
            </a:ext>
          </a:extLst>
        </xdr:cNvPr>
        <xdr:cNvCxnSpPr/>
      </xdr:nvCxnSpPr>
      <xdr:spPr>
        <a:xfrm flipV="1">
          <a:off x="18392775" y="10304526"/>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A81E3469-5C93-43B8-A620-1EB1A2E931B3}"/>
            </a:ext>
          </a:extLst>
        </xdr:cNvPr>
        <xdr:cNvSpPr/>
      </xdr:nvSpPr>
      <xdr:spPr>
        <a:xfrm>
          <a:off x="17554575" y="102614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98298</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D660F421-643F-4E92-B0A3-173014045599}"/>
            </a:ext>
          </a:extLst>
        </xdr:cNvPr>
        <xdr:cNvCxnSpPr/>
      </xdr:nvCxnSpPr>
      <xdr:spPr>
        <a:xfrm>
          <a:off x="17602200" y="103090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698" name="楕円 697">
          <a:extLst>
            <a:ext uri="{FF2B5EF4-FFF2-40B4-BE49-F238E27FC236}">
              <a16:creationId xmlns:a16="http://schemas.microsoft.com/office/drawing/2014/main" id="{A5F94A5E-095E-4326-B8F3-C8AEDD8CF76C}"/>
            </a:ext>
          </a:extLst>
        </xdr:cNvPr>
        <xdr:cNvSpPr/>
      </xdr:nvSpPr>
      <xdr:spPr>
        <a:xfrm>
          <a:off x="16754475" y="102614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699" name="直線コネクタ 698">
          <a:extLst>
            <a:ext uri="{FF2B5EF4-FFF2-40B4-BE49-F238E27FC236}">
              <a16:creationId xmlns:a16="http://schemas.microsoft.com/office/drawing/2014/main" id="{AEC0D207-3862-48A4-9532-2D8030FF338A}"/>
            </a:ext>
          </a:extLst>
        </xdr:cNvPr>
        <xdr:cNvCxnSpPr/>
      </xdr:nvCxnSpPr>
      <xdr:spPr>
        <a:xfrm>
          <a:off x="16802100" y="103090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284506FC-685B-4E23-BFAB-CE20821F1090}"/>
            </a:ext>
          </a:extLst>
        </xdr:cNvPr>
        <xdr:cNvSpPr txBox="1"/>
      </xdr:nvSpPr>
      <xdr:spPr>
        <a:xfrm>
          <a:off x="18983402"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B43EC6B-AF3B-4C1E-97E0-A2D3C0BD1BA9}"/>
            </a:ext>
          </a:extLst>
        </xdr:cNvPr>
        <xdr:cNvSpPr txBox="1"/>
      </xdr:nvSpPr>
      <xdr:spPr>
        <a:xfrm>
          <a:off x="18183302"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70AAB95F-0F90-402B-9E45-35C13A0E75BC}"/>
            </a:ext>
          </a:extLst>
        </xdr:cNvPr>
        <xdr:cNvSpPr txBox="1"/>
      </xdr:nvSpPr>
      <xdr:spPr>
        <a:xfrm>
          <a:off x="17383202" y="1001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5CBB60C2-834E-4BDC-A165-18F838A0F044}"/>
            </a:ext>
          </a:extLst>
        </xdr:cNvPr>
        <xdr:cNvSpPr txBox="1"/>
      </xdr:nvSpPr>
      <xdr:spPr>
        <a:xfrm>
          <a:off x="16592627" y="1001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135653</xdr:rowOff>
    </xdr:from>
    <xdr:ext cx="469744" cy="259045"/>
    <xdr:sp macro="" textlink="">
      <xdr:nvSpPr>
        <xdr:cNvPr id="704" name="n_1mainValue【保健センター・保健所】&#10;一人当たり面積">
          <a:extLst>
            <a:ext uri="{FF2B5EF4-FFF2-40B4-BE49-F238E27FC236}">
              <a16:creationId xmlns:a16="http://schemas.microsoft.com/office/drawing/2014/main" id="{0B293F66-AF61-46E0-92A7-C14B348A611D}"/>
            </a:ext>
          </a:extLst>
        </xdr:cNvPr>
        <xdr:cNvSpPr txBox="1"/>
      </xdr:nvSpPr>
      <xdr:spPr>
        <a:xfrm>
          <a:off x="18983402" y="1034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140225</xdr:rowOff>
    </xdr:from>
    <xdr:ext cx="469744" cy="259045"/>
    <xdr:sp macro="" textlink="">
      <xdr:nvSpPr>
        <xdr:cNvPr id="705" name="n_2mainValue【保健センター・保健所】&#10;一人当たり面積">
          <a:extLst>
            <a:ext uri="{FF2B5EF4-FFF2-40B4-BE49-F238E27FC236}">
              <a16:creationId xmlns:a16="http://schemas.microsoft.com/office/drawing/2014/main" id="{32D2B24E-4541-415D-9A0F-625B06AF9F7F}"/>
            </a:ext>
          </a:extLst>
        </xdr:cNvPr>
        <xdr:cNvSpPr txBox="1"/>
      </xdr:nvSpPr>
      <xdr:spPr>
        <a:xfrm>
          <a:off x="18183302" y="103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B2823CF9-E9B3-4490-B170-D0135BF7B4D5}"/>
            </a:ext>
          </a:extLst>
        </xdr:cNvPr>
        <xdr:cNvSpPr txBox="1"/>
      </xdr:nvSpPr>
      <xdr:spPr>
        <a:xfrm>
          <a:off x="17383202" y="103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07" name="n_4mainValue【保健センター・保健所】&#10;一人当たり面積">
          <a:extLst>
            <a:ext uri="{FF2B5EF4-FFF2-40B4-BE49-F238E27FC236}">
              <a16:creationId xmlns:a16="http://schemas.microsoft.com/office/drawing/2014/main" id="{A99CB8C1-32C8-4D7B-A349-DFACA543BF19}"/>
            </a:ext>
          </a:extLst>
        </xdr:cNvPr>
        <xdr:cNvSpPr txBox="1"/>
      </xdr:nvSpPr>
      <xdr:spPr>
        <a:xfrm>
          <a:off x="16592627" y="103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A0E0DC2E-C985-4666-A4E8-4F59181AC87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32951CE0-CD7A-497F-A054-3D37615CE4D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D42DC2CF-6CD0-4B24-BB25-669764DF705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DE76FD06-6801-42FF-97C7-FFF5EF3520F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8C3DFC60-2705-450C-87C1-4ECDCF799FF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F2F54EC5-1F11-4E24-8AC2-415FC4BE389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1FCCD322-5F7F-4D24-AE73-6A48FFDCC17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4E1E1A28-E99B-4938-B8CB-ABF9804918E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442C1759-3D03-41FF-89D4-2BE48D79CBD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BAF0C25A-7011-44BA-9163-9DA2C9D7C8D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79E92A5D-0982-46AB-806F-4B4EE737597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8ACE00D7-158F-4E11-BAC3-D3F1C2B96A1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2D341688-A4EE-487C-9764-79EE5A3C5A9A}"/>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54FBBA64-7CE9-4D1A-B349-5A3034D090AA}"/>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A92B9DFF-57CF-44AF-8DBB-8A68BC4014F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765F5370-ACDB-4092-9BDB-B4FB6B0D5EAF}"/>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E83DA71A-91D6-4B75-B262-8126AB1EB62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6E0DE0BE-AB5B-45F9-A954-379E231504D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AC95DA70-A6EF-4E16-AC24-EB9CC941CB0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B6658706-5513-43A3-858C-BED4DC8C935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5B10E1E4-41D2-47CB-BDDB-2BA89D6CB17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A5F6E258-4A78-41DC-B8AE-BBEBC012D64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1346C710-31B5-418B-8C22-27C16273EED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9CA4D525-EB74-4F23-BC9C-C6D083AB396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DD1DF551-D062-47C2-89BA-B81EE891FB4B}"/>
            </a:ext>
          </a:extLst>
        </xdr:cNvPr>
        <xdr:cNvCxnSpPr/>
      </xdr:nvCxnSpPr>
      <xdr:spPr>
        <a:xfrm flipV="1">
          <a:off x="14696439" y="12779375"/>
          <a:ext cx="0" cy="1014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CD38C217-054A-41BA-9C58-73C7D716AB2E}"/>
            </a:ext>
          </a:extLst>
        </xdr:cNvPr>
        <xdr:cNvSpPr txBox="1"/>
      </xdr:nvSpPr>
      <xdr:spPr>
        <a:xfrm>
          <a:off x="14735175"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F3670C0E-177F-49EF-9252-3894FD4C2AED}"/>
            </a:ext>
          </a:extLst>
        </xdr:cNvPr>
        <xdr:cNvCxnSpPr/>
      </xdr:nvCxnSpPr>
      <xdr:spPr>
        <a:xfrm>
          <a:off x="14611350" y="13794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BB6E6F9-DEE8-457D-9867-5C01A32E5CC2}"/>
            </a:ext>
          </a:extLst>
        </xdr:cNvPr>
        <xdr:cNvSpPr txBox="1"/>
      </xdr:nvSpPr>
      <xdr:spPr>
        <a:xfrm>
          <a:off x="14735175" y="1256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440ED6B6-1370-4A59-B626-094ABF347D35}"/>
            </a:ext>
          </a:extLst>
        </xdr:cNvPr>
        <xdr:cNvCxnSpPr/>
      </xdr:nvCxnSpPr>
      <xdr:spPr>
        <a:xfrm>
          <a:off x="14611350" y="1277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3F319538-E108-4EF1-A302-6284B1DF86D7}"/>
            </a:ext>
          </a:extLst>
        </xdr:cNvPr>
        <xdr:cNvSpPr txBox="1"/>
      </xdr:nvSpPr>
      <xdr:spPr>
        <a:xfrm>
          <a:off x="14735175" y="13250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BF9B0AA5-BBD0-4401-B17C-2463381637A5}"/>
            </a:ext>
          </a:extLst>
        </xdr:cNvPr>
        <xdr:cNvSpPr/>
      </xdr:nvSpPr>
      <xdr:spPr>
        <a:xfrm>
          <a:off x="14649450" y="132657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48392AD5-759C-469E-8869-C6BD46D116D4}"/>
            </a:ext>
          </a:extLst>
        </xdr:cNvPr>
        <xdr:cNvSpPr/>
      </xdr:nvSpPr>
      <xdr:spPr>
        <a:xfrm>
          <a:off x="13887450"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AC2FAC-BACC-4EFD-B928-74F1535859B0}"/>
            </a:ext>
          </a:extLst>
        </xdr:cNvPr>
        <xdr:cNvSpPr/>
      </xdr:nvSpPr>
      <xdr:spPr>
        <a:xfrm>
          <a:off x="13096875" y="132511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D732A3A5-6EB9-4505-AD14-E4A2DB2E263F}"/>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475CBD5D-E323-49C2-B638-4AB9B6AD0F99}"/>
            </a:ext>
          </a:extLst>
        </xdr:cNvPr>
        <xdr:cNvSpPr/>
      </xdr:nvSpPr>
      <xdr:spPr>
        <a:xfrm>
          <a:off x="114871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6024809-DC2A-47BE-B957-37678988C08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267F933-945B-456C-852E-92DD8AE4314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622EA45A-BD1E-4525-BC0A-09EA5163717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772F29E4-77B1-40A1-B3AD-F092809917C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2C7A199C-64E2-4743-A0F8-6832550358A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141605</xdr:rowOff>
    </xdr:from>
    <xdr:to>
      <xdr:col>85</xdr:col>
      <xdr:colOff>177800</xdr:colOff>
      <xdr:row>81</xdr:row>
      <xdr:rowOff>71755</xdr:rowOff>
    </xdr:to>
    <xdr:sp macro="" textlink="">
      <xdr:nvSpPr>
        <xdr:cNvPr id="748" name="楕円 747">
          <a:extLst>
            <a:ext uri="{FF2B5EF4-FFF2-40B4-BE49-F238E27FC236}">
              <a16:creationId xmlns:a16="http://schemas.microsoft.com/office/drawing/2014/main" id="{2A059572-8EFF-4AD8-8E26-A0B46DCECE4F}"/>
            </a:ext>
          </a:extLst>
        </xdr:cNvPr>
        <xdr:cNvSpPr/>
      </xdr:nvSpPr>
      <xdr:spPr>
        <a:xfrm>
          <a:off x="14649450" y="13108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164482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F081A324-715A-45FD-A7A2-1C5C0A21432F}"/>
            </a:ext>
          </a:extLst>
        </xdr:cNvPr>
        <xdr:cNvSpPr txBox="1"/>
      </xdr:nvSpPr>
      <xdr:spPr>
        <a:xfrm>
          <a:off x="14735175" y="1296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86361</xdr:rowOff>
    </xdr:from>
    <xdr:to>
      <xdr:col>81</xdr:col>
      <xdr:colOff>101600</xdr:colOff>
      <xdr:row>82</xdr:row>
      <xdr:rowOff>16511</xdr:rowOff>
    </xdr:to>
    <xdr:sp macro="" textlink="">
      <xdr:nvSpPr>
        <xdr:cNvPr id="750" name="楕円 749">
          <a:extLst>
            <a:ext uri="{FF2B5EF4-FFF2-40B4-BE49-F238E27FC236}">
              <a16:creationId xmlns:a16="http://schemas.microsoft.com/office/drawing/2014/main" id="{184008D4-BB79-4F01-BDE9-88AF4FCAD267}"/>
            </a:ext>
          </a:extLst>
        </xdr:cNvPr>
        <xdr:cNvSpPr/>
      </xdr:nvSpPr>
      <xdr:spPr>
        <a:xfrm>
          <a:off x="13887450" y="132086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20955</xdr:rowOff>
    </xdr:from>
    <xdr:to>
      <xdr:col>85</xdr:col>
      <xdr:colOff>127000</xdr:colOff>
      <xdr:row>81</xdr:row>
      <xdr:rowOff>137161</xdr:rowOff>
    </xdr:to>
    <xdr:cxnSp macro="">
      <xdr:nvCxnSpPr>
        <xdr:cNvPr id="751" name="直線コネクタ 750">
          <a:extLst>
            <a:ext uri="{FF2B5EF4-FFF2-40B4-BE49-F238E27FC236}">
              <a16:creationId xmlns:a16="http://schemas.microsoft.com/office/drawing/2014/main" id="{2F963643-E3FC-4980-821D-EB5F228FD7D2}"/>
            </a:ext>
          </a:extLst>
        </xdr:cNvPr>
        <xdr:cNvCxnSpPr/>
      </xdr:nvCxnSpPr>
      <xdr:spPr>
        <a:xfrm flipV="1">
          <a:off x="13935075" y="13146405"/>
          <a:ext cx="762000" cy="1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53975</xdr:rowOff>
    </xdr:from>
    <xdr:to>
      <xdr:col>76</xdr:col>
      <xdr:colOff>165100</xdr:colOff>
      <xdr:row>81</xdr:row>
      <xdr:rowOff>155575</xdr:rowOff>
    </xdr:to>
    <xdr:sp macro="" textlink="">
      <xdr:nvSpPr>
        <xdr:cNvPr id="752" name="楕円 751">
          <a:extLst>
            <a:ext uri="{FF2B5EF4-FFF2-40B4-BE49-F238E27FC236}">
              <a16:creationId xmlns:a16="http://schemas.microsoft.com/office/drawing/2014/main" id="{3894FBC3-8775-468D-8DD6-7BAA31AA052A}"/>
            </a:ext>
          </a:extLst>
        </xdr:cNvPr>
        <xdr:cNvSpPr/>
      </xdr:nvSpPr>
      <xdr:spPr>
        <a:xfrm>
          <a:off x="13096875" y="13179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104775</xdr:rowOff>
    </xdr:from>
    <xdr:to>
      <xdr:col>81</xdr:col>
      <xdr:colOff>50800</xdr:colOff>
      <xdr:row>81</xdr:row>
      <xdr:rowOff>137161</xdr:rowOff>
    </xdr:to>
    <xdr:cxnSp macro="">
      <xdr:nvCxnSpPr>
        <xdr:cNvPr id="753" name="直線コネクタ 752">
          <a:extLst>
            <a:ext uri="{FF2B5EF4-FFF2-40B4-BE49-F238E27FC236}">
              <a16:creationId xmlns:a16="http://schemas.microsoft.com/office/drawing/2014/main" id="{7019D096-3C20-4C71-992A-1D3FB6DEBE2B}"/>
            </a:ext>
          </a:extLst>
        </xdr:cNvPr>
        <xdr:cNvCxnSpPr/>
      </xdr:nvCxnSpPr>
      <xdr:spPr>
        <a:xfrm>
          <a:off x="13144500" y="13227050"/>
          <a:ext cx="790575"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754" name="楕円 753">
          <a:extLst>
            <a:ext uri="{FF2B5EF4-FFF2-40B4-BE49-F238E27FC236}">
              <a16:creationId xmlns:a16="http://schemas.microsoft.com/office/drawing/2014/main" id="{4B5EA660-7FC3-4A51-9D81-E104BBB4D695}"/>
            </a:ext>
          </a:extLst>
        </xdr:cNvPr>
        <xdr:cNvSpPr/>
      </xdr:nvSpPr>
      <xdr:spPr>
        <a:xfrm>
          <a:off x="12296775" y="13141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81</xdr:row>
      <xdr:rowOff>104775</xdr:rowOff>
    </xdr:to>
    <xdr:cxnSp macro="">
      <xdr:nvCxnSpPr>
        <xdr:cNvPr id="755" name="直線コネクタ 754">
          <a:extLst>
            <a:ext uri="{FF2B5EF4-FFF2-40B4-BE49-F238E27FC236}">
              <a16:creationId xmlns:a16="http://schemas.microsoft.com/office/drawing/2014/main" id="{2F3C50D9-F342-4AF7-A856-4231DF69D1A7}"/>
            </a:ext>
          </a:extLst>
        </xdr:cNvPr>
        <xdr:cNvCxnSpPr/>
      </xdr:nvCxnSpPr>
      <xdr:spPr>
        <a:xfrm>
          <a:off x="12344400" y="131889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xdr:rowOff>
    </xdr:from>
    <xdr:to>
      <xdr:col>67</xdr:col>
      <xdr:colOff>101600</xdr:colOff>
      <xdr:row>81</xdr:row>
      <xdr:rowOff>109855</xdr:rowOff>
    </xdr:to>
    <xdr:sp macro="" textlink="">
      <xdr:nvSpPr>
        <xdr:cNvPr id="756" name="楕円 755">
          <a:extLst>
            <a:ext uri="{FF2B5EF4-FFF2-40B4-BE49-F238E27FC236}">
              <a16:creationId xmlns:a16="http://schemas.microsoft.com/office/drawing/2014/main" id="{3802ADE9-6D47-4103-9AFB-1AD1B82D9C46}"/>
            </a:ext>
          </a:extLst>
        </xdr:cNvPr>
        <xdr:cNvSpPr/>
      </xdr:nvSpPr>
      <xdr:spPr>
        <a:xfrm>
          <a:off x="11487150" y="13136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59055</xdr:rowOff>
    </xdr:from>
    <xdr:to>
      <xdr:col>71</xdr:col>
      <xdr:colOff>177800</xdr:colOff>
      <xdr:row>81</xdr:row>
      <xdr:rowOff>66675</xdr:rowOff>
    </xdr:to>
    <xdr:cxnSp macro="">
      <xdr:nvCxnSpPr>
        <xdr:cNvPr id="757" name="直線コネクタ 756">
          <a:extLst>
            <a:ext uri="{FF2B5EF4-FFF2-40B4-BE49-F238E27FC236}">
              <a16:creationId xmlns:a16="http://schemas.microsoft.com/office/drawing/2014/main" id="{476440CB-01A3-4D32-A1B7-797421D116B3}"/>
            </a:ext>
          </a:extLst>
        </xdr:cNvPr>
        <xdr:cNvCxnSpPr/>
      </xdr:nvCxnSpPr>
      <xdr:spPr>
        <a:xfrm>
          <a:off x="11534775" y="13184505"/>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02FC264E-E538-415E-A73D-4C95C620D8AF}"/>
            </a:ext>
          </a:extLst>
        </xdr:cNvPr>
        <xdr:cNvSpPr txBox="1"/>
      </xdr:nvSpPr>
      <xdr:spPr>
        <a:xfrm>
          <a:off x="13745219" y="1335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E5A504CA-4299-4528-8C6E-99B1485DDE82}"/>
            </a:ext>
          </a:extLst>
        </xdr:cNvPr>
        <xdr:cNvSpPr txBox="1"/>
      </xdr:nvSpPr>
      <xdr:spPr>
        <a:xfrm>
          <a:off x="1296416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D8ECEC02-3BC2-44B7-B10B-98E98BBB37D7}"/>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28FB7D29-D16F-49D5-B0FA-9A2716A68C9C}"/>
            </a:ext>
          </a:extLst>
        </xdr:cNvPr>
        <xdr:cNvSpPr txBox="1"/>
      </xdr:nvSpPr>
      <xdr:spPr>
        <a:xfrm>
          <a:off x="11354444" y="1329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33038</xdr:rowOff>
    </xdr:from>
    <xdr:ext cx="405111" cy="259045"/>
    <xdr:sp macro="" textlink="">
      <xdr:nvSpPr>
        <xdr:cNvPr id="762" name="n_1mainValue【消防施設】&#10;有形固定資産減価償却率">
          <a:extLst>
            <a:ext uri="{FF2B5EF4-FFF2-40B4-BE49-F238E27FC236}">
              <a16:creationId xmlns:a16="http://schemas.microsoft.com/office/drawing/2014/main" id="{5447781F-852C-48E2-B251-B92B7A52D3BC}"/>
            </a:ext>
          </a:extLst>
        </xdr:cNvPr>
        <xdr:cNvSpPr txBox="1"/>
      </xdr:nvSpPr>
      <xdr:spPr>
        <a:xfrm>
          <a:off x="13745219"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652</xdr:rowOff>
    </xdr:from>
    <xdr:ext cx="405111" cy="259045"/>
    <xdr:sp macro="" textlink="">
      <xdr:nvSpPr>
        <xdr:cNvPr id="763" name="n_2mainValue【消防施設】&#10;有形固定資産減価償却率">
          <a:extLst>
            <a:ext uri="{FF2B5EF4-FFF2-40B4-BE49-F238E27FC236}">
              <a16:creationId xmlns:a16="http://schemas.microsoft.com/office/drawing/2014/main" id="{5A26929B-7283-4A69-A5B3-0059C5F92CCC}"/>
            </a:ext>
          </a:extLst>
        </xdr:cNvPr>
        <xdr:cNvSpPr txBox="1"/>
      </xdr:nvSpPr>
      <xdr:spPr>
        <a:xfrm>
          <a:off x="12964169" y="1296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764" name="n_3mainValue【消防施設】&#10;有形固定資産減価償却率">
          <a:extLst>
            <a:ext uri="{FF2B5EF4-FFF2-40B4-BE49-F238E27FC236}">
              <a16:creationId xmlns:a16="http://schemas.microsoft.com/office/drawing/2014/main" id="{3CDA8504-D37C-407C-B287-0E1D420317C6}"/>
            </a:ext>
          </a:extLst>
        </xdr:cNvPr>
        <xdr:cNvSpPr txBox="1"/>
      </xdr:nvSpPr>
      <xdr:spPr>
        <a:xfrm>
          <a:off x="12164069" y="1293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765" name="n_4mainValue【消防施設】&#10;有形固定資産減価償却率">
          <a:extLst>
            <a:ext uri="{FF2B5EF4-FFF2-40B4-BE49-F238E27FC236}">
              <a16:creationId xmlns:a16="http://schemas.microsoft.com/office/drawing/2014/main" id="{1D637761-C218-4FAD-A616-7124C3EF8A17}"/>
            </a:ext>
          </a:extLst>
        </xdr:cNvPr>
        <xdr:cNvSpPr txBox="1"/>
      </xdr:nvSpPr>
      <xdr:spPr>
        <a:xfrm>
          <a:off x="11354444" y="1292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C98FC19C-34E4-4401-B32A-AF4A02BCB30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6DF0BAF5-0BF2-4250-9CE2-98D597E0C10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6F927A26-DB73-4479-B252-88DD0C81512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64919E83-82D4-47DE-834B-7673AAF190F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A6C45691-2207-4DC6-9CCB-F19E8149545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B22209EE-8679-4B79-A733-FF2F57FC68A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775EBF53-3690-406E-90D3-4C10C3507A5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DB679CE5-A31C-43B8-ABBF-932AABDE5AF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686508FB-102A-4407-93F0-B20E9199755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9D5F3AC6-294C-4C21-8A96-826A11A88D1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D0EEEA05-3FA5-42FC-9F9D-AEFECE4CA540}"/>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CA643191-AA4C-4204-A2D3-791BD996FA03}"/>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7FFE24D0-429A-4783-B95E-9E0C87CF9BF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D9002150-F7B7-486E-AFF9-C9CC57FF345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71FE219-8360-417D-BEA4-70BBD78E39C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946E0ABD-3E93-446F-96C2-CE3335B97AB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EA9075F0-6711-4843-A047-5238632340F1}"/>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CA3D1874-5552-40E7-957A-1714C19155B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94735DA-4128-465A-AE86-D7A8AEBB33EC}"/>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6470E9F-4B70-4753-8854-C12A01F1B9D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BA4B1AB4-52F8-48CD-94C9-D943692AB4C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634D7855-702A-40BB-8017-8FE47B6D826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8332797F-5049-4BFC-8128-5BEE358A8DE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AD7FC490-666C-46D8-8BC5-770023C437E8}"/>
            </a:ext>
          </a:extLst>
        </xdr:cNvPr>
        <xdr:cNvCxnSpPr/>
      </xdr:nvCxnSpPr>
      <xdr:spPr>
        <a:xfrm flipV="1">
          <a:off x="19954239" y="1250632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29458C87-D5DE-4830-9787-48F01296D365}"/>
            </a:ext>
          </a:extLst>
        </xdr:cNvPr>
        <xdr:cNvSpPr txBox="1"/>
      </xdr:nvSpPr>
      <xdr:spPr>
        <a:xfrm>
          <a:off x="19992975"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FE2344E1-9854-42DC-BF64-F90FA97E04CF}"/>
            </a:ext>
          </a:extLst>
        </xdr:cNvPr>
        <xdr:cNvCxnSpPr/>
      </xdr:nvCxnSpPr>
      <xdr:spPr>
        <a:xfrm>
          <a:off x="19878675"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93F16643-9EF2-4923-AC36-24305CD4C190}"/>
            </a:ext>
          </a:extLst>
        </xdr:cNvPr>
        <xdr:cNvSpPr txBox="1"/>
      </xdr:nvSpPr>
      <xdr:spPr>
        <a:xfrm>
          <a:off x="19992975" y="1230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AF492635-BB71-4CC9-B391-7D4EE0EF5A16}"/>
            </a:ext>
          </a:extLst>
        </xdr:cNvPr>
        <xdr:cNvCxnSpPr/>
      </xdr:nvCxnSpPr>
      <xdr:spPr>
        <a:xfrm>
          <a:off x="19878675" y="12506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D8E38072-01E4-4420-BE45-CE360498EDE1}"/>
            </a:ext>
          </a:extLst>
        </xdr:cNvPr>
        <xdr:cNvSpPr txBox="1"/>
      </xdr:nvSpPr>
      <xdr:spPr>
        <a:xfrm>
          <a:off x="19992975" y="13370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5039ECFD-FC90-4D02-BB75-58E10B44AF78}"/>
            </a:ext>
          </a:extLst>
        </xdr:cNvPr>
        <xdr:cNvSpPr/>
      </xdr:nvSpPr>
      <xdr:spPr>
        <a:xfrm>
          <a:off x="19897725"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922FE082-AC08-40CB-BEEB-9DDFA01E6662}"/>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953270A3-546E-4510-8659-C313E789F078}"/>
            </a:ext>
          </a:extLst>
        </xdr:cNvPr>
        <xdr:cNvSpPr/>
      </xdr:nvSpPr>
      <xdr:spPr>
        <a:xfrm>
          <a:off x="18345150" y="1340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283FF84E-40E0-4ADF-9D58-204CE03DFB3B}"/>
            </a:ext>
          </a:extLst>
        </xdr:cNvPr>
        <xdr:cNvSpPr/>
      </xdr:nvSpPr>
      <xdr:spPr>
        <a:xfrm>
          <a:off x="17554575" y="13411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B070A6AB-2450-40F9-AADD-27411D2BCACB}"/>
            </a:ext>
          </a:extLst>
        </xdr:cNvPr>
        <xdr:cNvSpPr/>
      </xdr:nvSpPr>
      <xdr:spPr>
        <a:xfrm>
          <a:off x="16754475" y="13411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BE6B6F91-39D6-4506-AEE9-FE02EE7FEA3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9247DB86-C075-4604-AAD5-3A6B6FE38D8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DD4EFBD-645C-42DA-81EA-A49950E33A7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BA3FF174-A3B7-4371-A4E9-5E6157A2BC0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DC19B095-2682-48BB-AD7B-FF52DECB13A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5" name="楕円 804">
          <a:extLst>
            <a:ext uri="{FF2B5EF4-FFF2-40B4-BE49-F238E27FC236}">
              <a16:creationId xmlns:a16="http://schemas.microsoft.com/office/drawing/2014/main" id="{E9EAEBC5-E7A9-43A1-AF0B-BD196C3D2F22}"/>
            </a:ext>
          </a:extLst>
        </xdr:cNvPr>
        <xdr:cNvSpPr/>
      </xdr:nvSpPr>
      <xdr:spPr>
        <a:xfrm>
          <a:off x="19897725" y="13354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806" name="【消防施設】&#10;一人当たり面積該当値テキスト">
          <a:extLst>
            <a:ext uri="{FF2B5EF4-FFF2-40B4-BE49-F238E27FC236}">
              <a16:creationId xmlns:a16="http://schemas.microsoft.com/office/drawing/2014/main" id="{2A0C654B-D5FA-4AD5-86B3-FAAF153A1D3B}"/>
            </a:ext>
          </a:extLst>
        </xdr:cNvPr>
        <xdr:cNvSpPr txBox="1"/>
      </xdr:nvSpPr>
      <xdr:spPr>
        <a:xfrm>
          <a:off x="19992975" y="132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76200</xdr:rowOff>
    </xdr:from>
    <xdr:to>
      <xdr:col>112</xdr:col>
      <xdr:colOff>38100</xdr:colOff>
      <xdr:row>83</xdr:row>
      <xdr:rowOff>6350</xdr:rowOff>
    </xdr:to>
    <xdr:sp macro="" textlink="">
      <xdr:nvSpPr>
        <xdr:cNvPr id="807" name="楕円 806">
          <a:extLst>
            <a:ext uri="{FF2B5EF4-FFF2-40B4-BE49-F238E27FC236}">
              <a16:creationId xmlns:a16="http://schemas.microsoft.com/office/drawing/2014/main" id="{B73EB882-9EA2-44CB-8F32-0AA2688AA686}"/>
            </a:ext>
          </a:extLst>
        </xdr:cNvPr>
        <xdr:cNvSpPr/>
      </xdr:nvSpPr>
      <xdr:spPr>
        <a:xfrm>
          <a:off x="19154775" y="13363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127000</xdr:rowOff>
    </xdr:to>
    <xdr:cxnSp macro="">
      <xdr:nvCxnSpPr>
        <xdr:cNvPr id="808" name="直線コネクタ 807">
          <a:extLst>
            <a:ext uri="{FF2B5EF4-FFF2-40B4-BE49-F238E27FC236}">
              <a16:creationId xmlns:a16="http://schemas.microsoft.com/office/drawing/2014/main" id="{8D3ACE2C-398D-4DF5-A0D0-CD42498D4DDE}"/>
            </a:ext>
          </a:extLst>
        </xdr:cNvPr>
        <xdr:cNvCxnSpPr/>
      </xdr:nvCxnSpPr>
      <xdr:spPr>
        <a:xfrm flipV="1">
          <a:off x="19202400" y="13401675"/>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76200</xdr:rowOff>
    </xdr:from>
    <xdr:to>
      <xdr:col>107</xdr:col>
      <xdr:colOff>101600</xdr:colOff>
      <xdr:row>83</xdr:row>
      <xdr:rowOff>6350</xdr:rowOff>
    </xdr:to>
    <xdr:sp macro="" textlink="">
      <xdr:nvSpPr>
        <xdr:cNvPr id="809" name="楕円 808">
          <a:extLst>
            <a:ext uri="{FF2B5EF4-FFF2-40B4-BE49-F238E27FC236}">
              <a16:creationId xmlns:a16="http://schemas.microsoft.com/office/drawing/2014/main" id="{A459BC25-364A-42FD-AB83-ED21E99BAF9C}"/>
            </a:ext>
          </a:extLst>
        </xdr:cNvPr>
        <xdr:cNvSpPr/>
      </xdr:nvSpPr>
      <xdr:spPr>
        <a:xfrm>
          <a:off x="18345150" y="13363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127000</xdr:rowOff>
    </xdr:from>
    <xdr:to>
      <xdr:col>111</xdr:col>
      <xdr:colOff>177800</xdr:colOff>
      <xdr:row>82</xdr:row>
      <xdr:rowOff>127000</xdr:rowOff>
    </xdr:to>
    <xdr:cxnSp macro="">
      <xdr:nvCxnSpPr>
        <xdr:cNvPr id="810" name="直線コネクタ 809">
          <a:extLst>
            <a:ext uri="{FF2B5EF4-FFF2-40B4-BE49-F238E27FC236}">
              <a16:creationId xmlns:a16="http://schemas.microsoft.com/office/drawing/2014/main" id="{42CB0CBA-8CDA-49C5-93AA-CF5F695ED3B4}"/>
            </a:ext>
          </a:extLst>
        </xdr:cNvPr>
        <xdr:cNvCxnSpPr/>
      </xdr:nvCxnSpPr>
      <xdr:spPr>
        <a:xfrm>
          <a:off x="18392775" y="134112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76200</xdr:rowOff>
    </xdr:from>
    <xdr:to>
      <xdr:col>102</xdr:col>
      <xdr:colOff>165100</xdr:colOff>
      <xdr:row>83</xdr:row>
      <xdr:rowOff>6350</xdr:rowOff>
    </xdr:to>
    <xdr:sp macro="" textlink="">
      <xdr:nvSpPr>
        <xdr:cNvPr id="811" name="楕円 810">
          <a:extLst>
            <a:ext uri="{FF2B5EF4-FFF2-40B4-BE49-F238E27FC236}">
              <a16:creationId xmlns:a16="http://schemas.microsoft.com/office/drawing/2014/main" id="{2684551F-334E-4E15-8193-A147BD4F77E6}"/>
            </a:ext>
          </a:extLst>
        </xdr:cNvPr>
        <xdr:cNvSpPr/>
      </xdr:nvSpPr>
      <xdr:spPr>
        <a:xfrm>
          <a:off x="17554575" y="13363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127000</xdr:rowOff>
    </xdr:from>
    <xdr:to>
      <xdr:col>107</xdr:col>
      <xdr:colOff>50800</xdr:colOff>
      <xdr:row>82</xdr:row>
      <xdr:rowOff>127000</xdr:rowOff>
    </xdr:to>
    <xdr:cxnSp macro="">
      <xdr:nvCxnSpPr>
        <xdr:cNvPr id="812" name="直線コネクタ 811">
          <a:extLst>
            <a:ext uri="{FF2B5EF4-FFF2-40B4-BE49-F238E27FC236}">
              <a16:creationId xmlns:a16="http://schemas.microsoft.com/office/drawing/2014/main" id="{2BA2A4DA-18C2-4F41-8860-F132D5D7FDE7}"/>
            </a:ext>
          </a:extLst>
        </xdr:cNvPr>
        <xdr:cNvCxnSpPr/>
      </xdr:nvCxnSpPr>
      <xdr:spPr>
        <a:xfrm>
          <a:off x="17602200" y="13411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88900</xdr:rowOff>
    </xdr:from>
    <xdr:to>
      <xdr:col>98</xdr:col>
      <xdr:colOff>38100</xdr:colOff>
      <xdr:row>83</xdr:row>
      <xdr:rowOff>19050</xdr:rowOff>
    </xdr:to>
    <xdr:sp macro="" textlink="">
      <xdr:nvSpPr>
        <xdr:cNvPr id="813" name="楕円 812">
          <a:extLst>
            <a:ext uri="{FF2B5EF4-FFF2-40B4-BE49-F238E27FC236}">
              <a16:creationId xmlns:a16="http://schemas.microsoft.com/office/drawing/2014/main" id="{A81C2695-8C4F-4DA7-B538-FADCFDD2306B}"/>
            </a:ext>
          </a:extLst>
        </xdr:cNvPr>
        <xdr:cNvSpPr/>
      </xdr:nvSpPr>
      <xdr:spPr>
        <a:xfrm>
          <a:off x="16754475" y="13373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127000</xdr:rowOff>
    </xdr:from>
    <xdr:to>
      <xdr:col>102</xdr:col>
      <xdr:colOff>114300</xdr:colOff>
      <xdr:row>82</xdr:row>
      <xdr:rowOff>139700</xdr:rowOff>
    </xdr:to>
    <xdr:cxnSp macro="">
      <xdr:nvCxnSpPr>
        <xdr:cNvPr id="814" name="直線コネクタ 813">
          <a:extLst>
            <a:ext uri="{FF2B5EF4-FFF2-40B4-BE49-F238E27FC236}">
              <a16:creationId xmlns:a16="http://schemas.microsoft.com/office/drawing/2014/main" id="{C63ECE3D-BD78-463B-9269-A2B66F5D5BF6}"/>
            </a:ext>
          </a:extLst>
        </xdr:cNvPr>
        <xdr:cNvCxnSpPr/>
      </xdr:nvCxnSpPr>
      <xdr:spPr>
        <a:xfrm flipV="1">
          <a:off x="16802100" y="1341120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8FAD393A-07FD-4C93-A131-397A1356632B}"/>
            </a:ext>
          </a:extLst>
        </xdr:cNvPr>
        <xdr:cNvSpPr txBox="1"/>
      </xdr:nvSpPr>
      <xdr:spPr>
        <a:xfrm>
          <a:off x="189834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C3228E4A-155B-4494-A618-B7E8186556A6}"/>
            </a:ext>
          </a:extLst>
        </xdr:cNvPr>
        <xdr:cNvSpPr txBox="1"/>
      </xdr:nvSpPr>
      <xdr:spPr>
        <a:xfrm>
          <a:off x="1818330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AE1BAC3A-71B2-4D2A-A807-1C0CB02514CF}"/>
            </a:ext>
          </a:extLst>
        </xdr:cNvPr>
        <xdr:cNvSpPr txBox="1"/>
      </xdr:nvSpPr>
      <xdr:spPr>
        <a:xfrm>
          <a:off x="173832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2EA59DF6-B094-41D8-9E00-08BCA2B46C3A}"/>
            </a:ext>
          </a:extLst>
        </xdr:cNvPr>
        <xdr:cNvSpPr txBox="1"/>
      </xdr:nvSpPr>
      <xdr:spPr>
        <a:xfrm>
          <a:off x="16592627"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22877</xdr:rowOff>
    </xdr:from>
    <xdr:ext cx="469744" cy="259045"/>
    <xdr:sp macro="" textlink="">
      <xdr:nvSpPr>
        <xdr:cNvPr id="819" name="n_1mainValue【消防施設】&#10;一人当たり面積">
          <a:extLst>
            <a:ext uri="{FF2B5EF4-FFF2-40B4-BE49-F238E27FC236}">
              <a16:creationId xmlns:a16="http://schemas.microsoft.com/office/drawing/2014/main" id="{0406D780-7C61-460A-B34B-DF334ECBEA56}"/>
            </a:ext>
          </a:extLst>
        </xdr:cNvPr>
        <xdr:cNvSpPr txBox="1"/>
      </xdr:nvSpPr>
      <xdr:spPr>
        <a:xfrm>
          <a:off x="189834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22877</xdr:rowOff>
    </xdr:from>
    <xdr:ext cx="469744" cy="259045"/>
    <xdr:sp macro="" textlink="">
      <xdr:nvSpPr>
        <xdr:cNvPr id="820" name="n_2mainValue【消防施設】&#10;一人当たり面積">
          <a:extLst>
            <a:ext uri="{FF2B5EF4-FFF2-40B4-BE49-F238E27FC236}">
              <a16:creationId xmlns:a16="http://schemas.microsoft.com/office/drawing/2014/main" id="{CC78383D-9A00-4A91-BAFB-45C2AEC47029}"/>
            </a:ext>
          </a:extLst>
        </xdr:cNvPr>
        <xdr:cNvSpPr txBox="1"/>
      </xdr:nvSpPr>
      <xdr:spPr>
        <a:xfrm>
          <a:off x="181833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22877</xdr:rowOff>
    </xdr:from>
    <xdr:ext cx="469744" cy="259045"/>
    <xdr:sp macro="" textlink="">
      <xdr:nvSpPr>
        <xdr:cNvPr id="821" name="n_3mainValue【消防施設】&#10;一人当たり面積">
          <a:extLst>
            <a:ext uri="{FF2B5EF4-FFF2-40B4-BE49-F238E27FC236}">
              <a16:creationId xmlns:a16="http://schemas.microsoft.com/office/drawing/2014/main" id="{D167675F-543D-4C19-8FD1-6BF39C73FD1A}"/>
            </a:ext>
          </a:extLst>
        </xdr:cNvPr>
        <xdr:cNvSpPr txBox="1"/>
      </xdr:nvSpPr>
      <xdr:spPr>
        <a:xfrm>
          <a:off x="173832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35577</xdr:rowOff>
    </xdr:from>
    <xdr:ext cx="469744" cy="259045"/>
    <xdr:sp macro="" textlink="">
      <xdr:nvSpPr>
        <xdr:cNvPr id="822" name="n_4mainValue【消防施設】&#10;一人当たり面積">
          <a:extLst>
            <a:ext uri="{FF2B5EF4-FFF2-40B4-BE49-F238E27FC236}">
              <a16:creationId xmlns:a16="http://schemas.microsoft.com/office/drawing/2014/main" id="{A4CB27D7-6D1F-4374-A16C-12013A6C62F0}"/>
            </a:ext>
          </a:extLst>
        </xdr:cNvPr>
        <xdr:cNvSpPr txBox="1"/>
      </xdr:nvSpPr>
      <xdr:spPr>
        <a:xfrm>
          <a:off x="16592627"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4E5FC4FD-4FCB-4F58-BF2E-615A3E4408C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55EBFEB5-1082-4B57-9274-F404402590E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D4881EAF-8F2A-477A-9934-07C2BCB012D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4ADF4C68-0901-404C-9CD1-57F54913F84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34EEEB06-B6CA-421B-AF43-E91A7A92925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4BBF9FC-7AE4-4DBF-804D-3BD223C9FB4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AA713B7-31C5-4DC2-857D-1E24D113C11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94F08FC8-7488-46AF-A8AD-7562BCD6258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A39CC027-28EB-45C9-B786-9EF19164382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260CE953-362C-4F42-88A2-9CD121417F0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89960888-985A-49D1-8EC4-E0B4FE7D69C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6BCF66F6-B234-48C3-B83C-C0DB7931454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9CB6ECDB-91C8-4C5C-B82D-0D1E703752F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FB073FB-1354-4DDF-818B-7F2FD05BA1B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C036F867-68EE-4EA8-ADE3-19FBB7627F34}"/>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EAAFF1A3-F79D-4B20-9329-7919FA181CC8}"/>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6379BB3E-8498-46AE-A2D8-42D1854F09CE}"/>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C86228B9-4730-4672-8EFC-FDB40615D87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D04AFD29-330D-4755-BFE5-CB5F9D176D72}"/>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2D127B35-E7FC-4459-A6E6-CAA33480A63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5C92335B-3B70-47AD-B9C7-0A0D8037FFF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8361A94B-822B-48CD-9A57-4B1B7DBB246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7B0FEA1C-782D-40B0-A5A2-E15940D9DD22}"/>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4D2020E5-9236-4DFC-9166-A2A1AA7E8B8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75E3EE49-2370-4048-ACD0-A7542F6DDD21}"/>
            </a:ext>
          </a:extLst>
        </xdr:cNvPr>
        <xdr:cNvCxnSpPr/>
      </xdr:nvCxnSpPr>
      <xdr:spPr>
        <a:xfrm flipV="1">
          <a:off x="14696439" y="16306800"/>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737216F5-4DE2-4E9C-97B0-7C736C41A307}"/>
            </a:ext>
          </a:extLst>
        </xdr:cNvPr>
        <xdr:cNvSpPr txBox="1"/>
      </xdr:nvSpPr>
      <xdr:spPr>
        <a:xfrm>
          <a:off x="14735175"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934D88BC-24E9-40DA-ADC6-3A329EECBFEA}"/>
            </a:ext>
          </a:extLst>
        </xdr:cNvPr>
        <xdr:cNvCxnSpPr/>
      </xdr:nvCxnSpPr>
      <xdr:spPr>
        <a:xfrm>
          <a:off x="14611350" y="17593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D9889426-8270-4389-BA16-18AC98B6F944}"/>
            </a:ext>
          </a:extLst>
        </xdr:cNvPr>
        <xdr:cNvSpPr txBox="1"/>
      </xdr:nvSpPr>
      <xdr:spPr>
        <a:xfrm>
          <a:off x="14735175" y="1608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A72901A8-C94E-483D-B8F8-F56839FD8DD2}"/>
            </a:ext>
          </a:extLst>
        </xdr:cNvPr>
        <xdr:cNvCxnSpPr/>
      </xdr:nvCxnSpPr>
      <xdr:spPr>
        <a:xfrm>
          <a:off x="14611350" y="1630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9BBF4BEA-4A2F-44E4-AD2E-E5B63FD0B78F}"/>
            </a:ext>
          </a:extLst>
        </xdr:cNvPr>
        <xdr:cNvSpPr txBox="1"/>
      </xdr:nvSpPr>
      <xdr:spPr>
        <a:xfrm>
          <a:off x="14735175" y="16755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DFDA3838-CF70-49CF-8394-20C3CFDFCB50}"/>
            </a:ext>
          </a:extLst>
        </xdr:cNvPr>
        <xdr:cNvSpPr/>
      </xdr:nvSpPr>
      <xdr:spPr>
        <a:xfrm>
          <a:off x="14649450" y="16904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F5C11C0D-101A-499C-8535-79DA70491CEF}"/>
            </a:ext>
          </a:extLst>
        </xdr:cNvPr>
        <xdr:cNvSpPr/>
      </xdr:nvSpPr>
      <xdr:spPr>
        <a:xfrm>
          <a:off x="13887450" y="16915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19EA5546-0325-4A4D-967C-6540D8672192}"/>
            </a:ext>
          </a:extLst>
        </xdr:cNvPr>
        <xdr:cNvSpPr/>
      </xdr:nvSpPr>
      <xdr:spPr>
        <a:xfrm>
          <a:off x="13096875" y="16906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44365961-284A-4100-9C04-6A051AD34D0B}"/>
            </a:ext>
          </a:extLst>
        </xdr:cNvPr>
        <xdr:cNvSpPr/>
      </xdr:nvSpPr>
      <xdr:spPr>
        <a:xfrm>
          <a:off x="12296775" y="168751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B8001211-36C9-4A4C-875B-16CDEF68385A}"/>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642CB6FA-670E-482C-815C-B292DAD57ED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CCE300A-BF55-49B0-B6C4-1B50E93505C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8828E2D-BF08-4928-9BCB-4908ECBAAEC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EFAA1415-2D50-4ABC-AEBD-F482470AD49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FD62A0F-EE62-461A-B4AB-493EDCAAA00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38736</xdr:rowOff>
    </xdr:from>
    <xdr:to>
      <xdr:col>85</xdr:col>
      <xdr:colOff>177800</xdr:colOff>
      <xdr:row>106</xdr:row>
      <xdr:rowOff>140336</xdr:rowOff>
    </xdr:to>
    <xdr:sp macro="" textlink="">
      <xdr:nvSpPr>
        <xdr:cNvPr id="863" name="楕円 862">
          <a:extLst>
            <a:ext uri="{FF2B5EF4-FFF2-40B4-BE49-F238E27FC236}">
              <a16:creationId xmlns:a16="http://schemas.microsoft.com/office/drawing/2014/main" id="{FE13C5D7-C102-4E6F-B9D8-49175D39D8D6}"/>
            </a:ext>
          </a:extLst>
        </xdr:cNvPr>
        <xdr:cNvSpPr/>
      </xdr:nvSpPr>
      <xdr:spPr>
        <a:xfrm>
          <a:off x="14649450" y="173551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17163</xdr:rowOff>
    </xdr:from>
    <xdr:ext cx="405111" cy="259045"/>
    <xdr:sp macro="" textlink="">
      <xdr:nvSpPr>
        <xdr:cNvPr id="864" name="【庁舎】&#10;有形固定資産減価償却率該当値テキスト">
          <a:extLst>
            <a:ext uri="{FF2B5EF4-FFF2-40B4-BE49-F238E27FC236}">
              <a16:creationId xmlns:a16="http://schemas.microsoft.com/office/drawing/2014/main" id="{F0AB3729-3D73-469C-8E6B-4C39E2DEF5BD}"/>
            </a:ext>
          </a:extLst>
        </xdr:cNvPr>
        <xdr:cNvSpPr txBox="1"/>
      </xdr:nvSpPr>
      <xdr:spPr>
        <a:xfrm>
          <a:off x="14735175" y="1733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865" name="楕円 864">
          <a:extLst>
            <a:ext uri="{FF2B5EF4-FFF2-40B4-BE49-F238E27FC236}">
              <a16:creationId xmlns:a16="http://schemas.microsoft.com/office/drawing/2014/main" id="{252535BE-47B5-48A2-A48E-1798EB2EF6A5}"/>
            </a:ext>
          </a:extLst>
        </xdr:cNvPr>
        <xdr:cNvSpPr/>
      </xdr:nvSpPr>
      <xdr:spPr>
        <a:xfrm>
          <a:off x="13887450" y="1744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89536</xdr:rowOff>
    </xdr:from>
    <xdr:to>
      <xdr:col>85</xdr:col>
      <xdr:colOff>127000</xdr:colOff>
      <xdr:row>107</xdr:row>
      <xdr:rowOff>7620</xdr:rowOff>
    </xdr:to>
    <xdr:cxnSp macro="">
      <xdr:nvCxnSpPr>
        <xdr:cNvPr id="866" name="直線コネクタ 865">
          <a:extLst>
            <a:ext uri="{FF2B5EF4-FFF2-40B4-BE49-F238E27FC236}">
              <a16:creationId xmlns:a16="http://schemas.microsoft.com/office/drawing/2014/main" id="{1B86A5B5-B9D0-4173-9B27-C501B76F0201}"/>
            </a:ext>
          </a:extLst>
        </xdr:cNvPr>
        <xdr:cNvCxnSpPr/>
      </xdr:nvCxnSpPr>
      <xdr:spPr>
        <a:xfrm flipV="1">
          <a:off x="13935075" y="17402811"/>
          <a:ext cx="762000" cy="9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154939</xdr:rowOff>
    </xdr:from>
    <xdr:to>
      <xdr:col>76</xdr:col>
      <xdr:colOff>165100</xdr:colOff>
      <xdr:row>107</xdr:row>
      <xdr:rowOff>85089</xdr:rowOff>
    </xdr:to>
    <xdr:sp macro="" textlink="">
      <xdr:nvSpPr>
        <xdr:cNvPr id="867" name="楕円 866">
          <a:extLst>
            <a:ext uri="{FF2B5EF4-FFF2-40B4-BE49-F238E27FC236}">
              <a16:creationId xmlns:a16="http://schemas.microsoft.com/office/drawing/2014/main" id="{05E475CE-E541-44F3-8EFE-90E47AC12957}"/>
            </a:ext>
          </a:extLst>
        </xdr:cNvPr>
        <xdr:cNvSpPr/>
      </xdr:nvSpPr>
      <xdr:spPr>
        <a:xfrm>
          <a:off x="13096875" y="174713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xdr:rowOff>
    </xdr:from>
    <xdr:to>
      <xdr:col>81</xdr:col>
      <xdr:colOff>50800</xdr:colOff>
      <xdr:row>107</xdr:row>
      <xdr:rowOff>34289</xdr:rowOff>
    </xdr:to>
    <xdr:cxnSp macro="">
      <xdr:nvCxnSpPr>
        <xdr:cNvPr id="868" name="直線コネクタ 867">
          <a:extLst>
            <a:ext uri="{FF2B5EF4-FFF2-40B4-BE49-F238E27FC236}">
              <a16:creationId xmlns:a16="http://schemas.microsoft.com/office/drawing/2014/main" id="{0D269BE7-123B-4B99-8C42-673A93016627}"/>
            </a:ext>
          </a:extLst>
        </xdr:cNvPr>
        <xdr:cNvCxnSpPr/>
      </xdr:nvCxnSpPr>
      <xdr:spPr>
        <a:xfrm flipV="1">
          <a:off x="13144500" y="17498695"/>
          <a:ext cx="7905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118745</xdr:rowOff>
    </xdr:from>
    <xdr:to>
      <xdr:col>72</xdr:col>
      <xdr:colOff>38100</xdr:colOff>
      <xdr:row>107</xdr:row>
      <xdr:rowOff>48895</xdr:rowOff>
    </xdr:to>
    <xdr:sp macro="" textlink="">
      <xdr:nvSpPr>
        <xdr:cNvPr id="869" name="楕円 868">
          <a:extLst>
            <a:ext uri="{FF2B5EF4-FFF2-40B4-BE49-F238E27FC236}">
              <a16:creationId xmlns:a16="http://schemas.microsoft.com/office/drawing/2014/main" id="{56B41679-76E7-4FCD-9A55-149E0F2B1000}"/>
            </a:ext>
          </a:extLst>
        </xdr:cNvPr>
        <xdr:cNvSpPr/>
      </xdr:nvSpPr>
      <xdr:spPr>
        <a:xfrm>
          <a:off x="12296775" y="17438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169545</xdr:rowOff>
    </xdr:from>
    <xdr:to>
      <xdr:col>76</xdr:col>
      <xdr:colOff>114300</xdr:colOff>
      <xdr:row>107</xdr:row>
      <xdr:rowOff>34289</xdr:rowOff>
    </xdr:to>
    <xdr:cxnSp macro="">
      <xdr:nvCxnSpPr>
        <xdr:cNvPr id="870" name="直線コネクタ 869">
          <a:extLst>
            <a:ext uri="{FF2B5EF4-FFF2-40B4-BE49-F238E27FC236}">
              <a16:creationId xmlns:a16="http://schemas.microsoft.com/office/drawing/2014/main" id="{4ECA4D6B-86F4-4C2D-901F-729CFDDDBC44}"/>
            </a:ext>
          </a:extLst>
        </xdr:cNvPr>
        <xdr:cNvCxnSpPr/>
      </xdr:nvCxnSpPr>
      <xdr:spPr>
        <a:xfrm>
          <a:off x="12344400" y="17485995"/>
          <a:ext cx="8001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82550</xdr:rowOff>
    </xdr:from>
    <xdr:to>
      <xdr:col>67</xdr:col>
      <xdr:colOff>101600</xdr:colOff>
      <xdr:row>107</xdr:row>
      <xdr:rowOff>12700</xdr:rowOff>
    </xdr:to>
    <xdr:sp macro="" textlink="">
      <xdr:nvSpPr>
        <xdr:cNvPr id="871" name="楕円 870">
          <a:extLst>
            <a:ext uri="{FF2B5EF4-FFF2-40B4-BE49-F238E27FC236}">
              <a16:creationId xmlns:a16="http://schemas.microsoft.com/office/drawing/2014/main" id="{926A24CA-F148-455C-8439-0EE0B9B26E86}"/>
            </a:ext>
          </a:extLst>
        </xdr:cNvPr>
        <xdr:cNvSpPr/>
      </xdr:nvSpPr>
      <xdr:spPr>
        <a:xfrm>
          <a:off x="11487150" y="1740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133350</xdr:rowOff>
    </xdr:from>
    <xdr:to>
      <xdr:col>71</xdr:col>
      <xdr:colOff>177800</xdr:colOff>
      <xdr:row>106</xdr:row>
      <xdr:rowOff>169545</xdr:rowOff>
    </xdr:to>
    <xdr:cxnSp macro="">
      <xdr:nvCxnSpPr>
        <xdr:cNvPr id="872" name="直線コネクタ 871">
          <a:extLst>
            <a:ext uri="{FF2B5EF4-FFF2-40B4-BE49-F238E27FC236}">
              <a16:creationId xmlns:a16="http://schemas.microsoft.com/office/drawing/2014/main" id="{4D64C6D3-6F7B-4092-B292-9C425AAA4C87}"/>
            </a:ext>
          </a:extLst>
        </xdr:cNvPr>
        <xdr:cNvCxnSpPr/>
      </xdr:nvCxnSpPr>
      <xdr:spPr>
        <a:xfrm>
          <a:off x="11534775" y="1744980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23A65B03-AD2C-40E7-8812-9E85DB9E9D12}"/>
            </a:ext>
          </a:extLst>
        </xdr:cNvPr>
        <xdr:cNvSpPr txBox="1"/>
      </xdr:nvSpPr>
      <xdr:spPr>
        <a:xfrm>
          <a:off x="13745219" y="1669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E4808176-6FAA-4372-BEC1-03A872F36E5F}"/>
            </a:ext>
          </a:extLst>
        </xdr:cNvPr>
        <xdr:cNvSpPr txBox="1"/>
      </xdr:nvSpPr>
      <xdr:spPr>
        <a:xfrm>
          <a:off x="12964169" y="1667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FB6CF140-8759-459C-B17E-4886CAA81FE9}"/>
            </a:ext>
          </a:extLst>
        </xdr:cNvPr>
        <xdr:cNvSpPr txBox="1"/>
      </xdr:nvSpPr>
      <xdr:spPr>
        <a:xfrm>
          <a:off x="12164069" y="1665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C33F4B30-3F51-4BEC-A7B4-091EEDC2F88E}"/>
            </a:ext>
          </a:extLst>
        </xdr:cNvPr>
        <xdr:cNvSpPr txBox="1"/>
      </xdr:nvSpPr>
      <xdr:spPr>
        <a:xfrm>
          <a:off x="11354444" y="1662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877" name="n_1mainValue【庁舎】&#10;有形固定資産減価償却率">
          <a:extLst>
            <a:ext uri="{FF2B5EF4-FFF2-40B4-BE49-F238E27FC236}">
              <a16:creationId xmlns:a16="http://schemas.microsoft.com/office/drawing/2014/main" id="{8DA1372A-A491-4AA5-9527-A2C43D776F4C}"/>
            </a:ext>
          </a:extLst>
        </xdr:cNvPr>
        <xdr:cNvSpPr txBox="1"/>
      </xdr:nvSpPr>
      <xdr:spPr>
        <a:xfrm>
          <a:off x="13745219"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76216</xdr:rowOff>
    </xdr:from>
    <xdr:ext cx="405111" cy="259045"/>
    <xdr:sp macro="" textlink="">
      <xdr:nvSpPr>
        <xdr:cNvPr id="878" name="n_2mainValue【庁舎】&#10;有形固定資産減価償却率">
          <a:extLst>
            <a:ext uri="{FF2B5EF4-FFF2-40B4-BE49-F238E27FC236}">
              <a16:creationId xmlns:a16="http://schemas.microsoft.com/office/drawing/2014/main" id="{C0AC60D4-AC7C-4AE2-BD6F-B518E2E43FF6}"/>
            </a:ext>
          </a:extLst>
        </xdr:cNvPr>
        <xdr:cNvSpPr txBox="1"/>
      </xdr:nvSpPr>
      <xdr:spPr>
        <a:xfrm>
          <a:off x="12964169" y="1756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40022</xdr:rowOff>
    </xdr:from>
    <xdr:ext cx="405111" cy="259045"/>
    <xdr:sp macro="" textlink="">
      <xdr:nvSpPr>
        <xdr:cNvPr id="879" name="n_3mainValue【庁舎】&#10;有形固定資産減価償却率">
          <a:extLst>
            <a:ext uri="{FF2B5EF4-FFF2-40B4-BE49-F238E27FC236}">
              <a16:creationId xmlns:a16="http://schemas.microsoft.com/office/drawing/2014/main" id="{A84CFA36-9B54-4BED-8217-F135CBCF1074}"/>
            </a:ext>
          </a:extLst>
        </xdr:cNvPr>
        <xdr:cNvSpPr txBox="1"/>
      </xdr:nvSpPr>
      <xdr:spPr>
        <a:xfrm>
          <a:off x="12164069" y="1752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3827</xdr:rowOff>
    </xdr:from>
    <xdr:ext cx="405111" cy="259045"/>
    <xdr:sp macro="" textlink="">
      <xdr:nvSpPr>
        <xdr:cNvPr id="880" name="n_4mainValue【庁舎】&#10;有形固定資産減価償却率">
          <a:extLst>
            <a:ext uri="{FF2B5EF4-FFF2-40B4-BE49-F238E27FC236}">
              <a16:creationId xmlns:a16="http://schemas.microsoft.com/office/drawing/2014/main" id="{1F71B272-8CFE-4E49-B1F4-786343AA6C47}"/>
            </a:ext>
          </a:extLst>
        </xdr:cNvPr>
        <xdr:cNvSpPr txBox="1"/>
      </xdr:nvSpPr>
      <xdr:spPr>
        <a:xfrm>
          <a:off x="11354444" y="1749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322AB53-8657-4393-8EC6-F17436DFEB3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5C4F6BE1-6F5F-4A2F-A6E8-CDB5447B70E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26ABFE40-7106-4651-9FD0-A396F2F1580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6FFD2845-AAFD-46E8-AF7F-A3523EC3423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3C43C87B-7C0B-4F89-BCBD-2A58DB677B2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1A6AEAFE-E7B7-46D7-9122-D7DAA93BFF0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EA9AF2C3-CE2B-45D9-872D-0D55C1504DC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5094E8EB-583E-48DC-B9C5-5FB313A5866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2705985C-5667-41C7-82C5-5C599A558E0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5ABBDE41-070F-49CD-9A8E-28C0BC8C96C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4F8B9A3A-2C07-4F7B-98F8-B9138907801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EA1A3EBB-9444-4769-BBC2-0ED49AAB481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8E98950B-37C4-4B5A-8F50-78386F54118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2EE53862-80CF-4987-91A3-EE624634A58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3A842ED-7E7C-41B3-A5FE-FEBA249AFD2C}"/>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07234D67-AC7F-4B68-BB5E-9DB302E1186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F05206AB-5AAF-494F-8057-CA861DD44BC5}"/>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D3CAC497-CA4C-4CEB-9C85-608DEB4A324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60087462-E4D7-4A15-875F-19776B0918E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843D845A-04BE-4115-80ED-C5E2C75C258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36C51C57-CEA8-4119-8ADC-E87EE6C81C7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25CB672F-F308-4902-A0A2-324868F6BF7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12702EAA-129E-4022-98A0-5FA8ED0095A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7FD85E86-1FEE-4B81-AD0F-64C26B3E109C}"/>
            </a:ext>
          </a:extLst>
        </xdr:cNvPr>
        <xdr:cNvCxnSpPr/>
      </xdr:nvCxnSpPr>
      <xdr:spPr>
        <a:xfrm flipV="1">
          <a:off x="19954239" y="16431895"/>
          <a:ext cx="0" cy="111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1E9A13DF-E6C1-4E28-AC1F-CFA026466BB5}"/>
            </a:ext>
          </a:extLst>
        </xdr:cNvPr>
        <xdr:cNvSpPr txBox="1"/>
      </xdr:nvSpPr>
      <xdr:spPr>
        <a:xfrm>
          <a:off x="19992975"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35156649-BE41-4665-9CC8-5832EC425108}"/>
            </a:ext>
          </a:extLst>
        </xdr:cNvPr>
        <xdr:cNvCxnSpPr/>
      </xdr:nvCxnSpPr>
      <xdr:spPr>
        <a:xfrm>
          <a:off x="19878675" y="17545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B909CB10-BF52-4C7D-B262-6E470DB3BEB9}"/>
            </a:ext>
          </a:extLst>
        </xdr:cNvPr>
        <xdr:cNvSpPr txBox="1"/>
      </xdr:nvSpPr>
      <xdr:spPr>
        <a:xfrm>
          <a:off x="19992975" y="1620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2DE008DA-954C-40B8-ADA3-466CAF7013F8}"/>
            </a:ext>
          </a:extLst>
        </xdr:cNvPr>
        <xdr:cNvCxnSpPr/>
      </xdr:nvCxnSpPr>
      <xdr:spPr>
        <a:xfrm>
          <a:off x="19878675" y="1643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0A8F38F4-C938-4440-A543-34D93C715F8A}"/>
            </a:ext>
          </a:extLst>
        </xdr:cNvPr>
        <xdr:cNvSpPr txBox="1"/>
      </xdr:nvSpPr>
      <xdr:spPr>
        <a:xfrm>
          <a:off x="19992975" y="17041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1E70CD8-113D-43DA-A325-3BDF3D4AC132}"/>
            </a:ext>
          </a:extLst>
        </xdr:cNvPr>
        <xdr:cNvSpPr/>
      </xdr:nvSpPr>
      <xdr:spPr>
        <a:xfrm>
          <a:off x="19897725" y="171900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81292906-1BF0-4EA6-89EE-685C55472F05}"/>
            </a:ext>
          </a:extLst>
        </xdr:cNvPr>
        <xdr:cNvSpPr/>
      </xdr:nvSpPr>
      <xdr:spPr>
        <a:xfrm>
          <a:off x="19154775" y="1720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730C9D8E-C3FA-4525-A8DD-6CD56985EB00}"/>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5058C92-3854-4D50-9B41-164BC68FFDB5}"/>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7043A0B4-801E-4DFB-8CAB-9D373601E7C4}"/>
            </a:ext>
          </a:extLst>
        </xdr:cNvPr>
        <xdr:cNvSpPr/>
      </xdr:nvSpPr>
      <xdr:spPr>
        <a:xfrm>
          <a:off x="167544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C9F1A8AF-A001-4466-B14C-E9C79236A8F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E4E591C0-8F57-499B-A200-6B2DE4E6277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62A59DF6-E36C-49F5-80A5-B65FC41437D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B5D5D6CF-51C2-4536-9A7A-E00332E57FC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15DC354-0B07-4126-A556-AD1FA12FB29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67311</xdr:rowOff>
    </xdr:from>
    <xdr:to>
      <xdr:col>116</xdr:col>
      <xdr:colOff>114300</xdr:colOff>
      <xdr:row>106</xdr:row>
      <xdr:rowOff>168911</xdr:rowOff>
    </xdr:to>
    <xdr:sp macro="" textlink="">
      <xdr:nvSpPr>
        <xdr:cNvPr id="920" name="楕円 919">
          <a:extLst>
            <a:ext uri="{FF2B5EF4-FFF2-40B4-BE49-F238E27FC236}">
              <a16:creationId xmlns:a16="http://schemas.microsoft.com/office/drawing/2014/main" id="{A6F77FED-2C97-4E8D-BD99-8CF7629ED322}"/>
            </a:ext>
          </a:extLst>
        </xdr:cNvPr>
        <xdr:cNvSpPr/>
      </xdr:nvSpPr>
      <xdr:spPr>
        <a:xfrm>
          <a:off x="19897725" y="173805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153688</xdr:rowOff>
    </xdr:from>
    <xdr:ext cx="469744" cy="259045"/>
    <xdr:sp macro="" textlink="">
      <xdr:nvSpPr>
        <xdr:cNvPr id="921" name="【庁舎】&#10;一人当たり面積該当値テキスト">
          <a:extLst>
            <a:ext uri="{FF2B5EF4-FFF2-40B4-BE49-F238E27FC236}">
              <a16:creationId xmlns:a16="http://schemas.microsoft.com/office/drawing/2014/main" id="{901B31AC-9DE5-48F5-957B-C359768232F7}"/>
            </a:ext>
          </a:extLst>
        </xdr:cNvPr>
        <xdr:cNvSpPr txBox="1"/>
      </xdr:nvSpPr>
      <xdr:spPr>
        <a:xfrm>
          <a:off x="19992975" y="1729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922" name="楕円 921">
          <a:extLst>
            <a:ext uri="{FF2B5EF4-FFF2-40B4-BE49-F238E27FC236}">
              <a16:creationId xmlns:a16="http://schemas.microsoft.com/office/drawing/2014/main" id="{CF6C2FF4-D1F1-4768-B984-E80B78FBA560}"/>
            </a:ext>
          </a:extLst>
        </xdr:cNvPr>
        <xdr:cNvSpPr/>
      </xdr:nvSpPr>
      <xdr:spPr>
        <a:xfrm>
          <a:off x="19154775" y="173843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118111</xdr:rowOff>
    </xdr:from>
    <xdr:to>
      <xdr:col>116</xdr:col>
      <xdr:colOff>63500</xdr:colOff>
      <xdr:row>106</xdr:row>
      <xdr:rowOff>121920</xdr:rowOff>
    </xdr:to>
    <xdr:cxnSp macro="">
      <xdr:nvCxnSpPr>
        <xdr:cNvPr id="923" name="直線コネクタ 922">
          <a:extLst>
            <a:ext uri="{FF2B5EF4-FFF2-40B4-BE49-F238E27FC236}">
              <a16:creationId xmlns:a16="http://schemas.microsoft.com/office/drawing/2014/main" id="{D8AA54E8-32CD-4BC3-A406-D1C2D893C927}"/>
            </a:ext>
          </a:extLst>
        </xdr:cNvPr>
        <xdr:cNvCxnSpPr/>
      </xdr:nvCxnSpPr>
      <xdr:spPr>
        <a:xfrm flipV="1">
          <a:off x="19202400" y="17437736"/>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74930</xdr:rowOff>
    </xdr:from>
    <xdr:to>
      <xdr:col>107</xdr:col>
      <xdr:colOff>101600</xdr:colOff>
      <xdr:row>107</xdr:row>
      <xdr:rowOff>5080</xdr:rowOff>
    </xdr:to>
    <xdr:sp macro="" textlink="">
      <xdr:nvSpPr>
        <xdr:cNvPr id="924" name="楕円 923">
          <a:extLst>
            <a:ext uri="{FF2B5EF4-FFF2-40B4-BE49-F238E27FC236}">
              <a16:creationId xmlns:a16="http://schemas.microsoft.com/office/drawing/2014/main" id="{E4B572B2-A72E-4881-A8A7-6B16BB0185E4}"/>
            </a:ext>
          </a:extLst>
        </xdr:cNvPr>
        <xdr:cNvSpPr/>
      </xdr:nvSpPr>
      <xdr:spPr>
        <a:xfrm>
          <a:off x="18345150" y="173913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125730</xdr:rowOff>
    </xdr:to>
    <xdr:cxnSp macro="">
      <xdr:nvCxnSpPr>
        <xdr:cNvPr id="925" name="直線コネクタ 924">
          <a:extLst>
            <a:ext uri="{FF2B5EF4-FFF2-40B4-BE49-F238E27FC236}">
              <a16:creationId xmlns:a16="http://schemas.microsoft.com/office/drawing/2014/main" id="{6B764B1F-246A-44D0-A487-FC3D2537B6E5}"/>
            </a:ext>
          </a:extLst>
        </xdr:cNvPr>
        <xdr:cNvCxnSpPr/>
      </xdr:nvCxnSpPr>
      <xdr:spPr>
        <a:xfrm flipV="1">
          <a:off x="18392775" y="174415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74930</xdr:rowOff>
    </xdr:from>
    <xdr:to>
      <xdr:col>102</xdr:col>
      <xdr:colOff>165100</xdr:colOff>
      <xdr:row>107</xdr:row>
      <xdr:rowOff>5080</xdr:rowOff>
    </xdr:to>
    <xdr:sp macro="" textlink="">
      <xdr:nvSpPr>
        <xdr:cNvPr id="926" name="楕円 925">
          <a:extLst>
            <a:ext uri="{FF2B5EF4-FFF2-40B4-BE49-F238E27FC236}">
              <a16:creationId xmlns:a16="http://schemas.microsoft.com/office/drawing/2014/main" id="{0C3A18FA-5ED5-4D34-9BE2-43D40E619773}"/>
            </a:ext>
          </a:extLst>
        </xdr:cNvPr>
        <xdr:cNvSpPr/>
      </xdr:nvSpPr>
      <xdr:spPr>
        <a:xfrm>
          <a:off x="17554575" y="17391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125730</xdr:rowOff>
    </xdr:from>
    <xdr:to>
      <xdr:col>107</xdr:col>
      <xdr:colOff>50800</xdr:colOff>
      <xdr:row>106</xdr:row>
      <xdr:rowOff>125730</xdr:rowOff>
    </xdr:to>
    <xdr:cxnSp macro="">
      <xdr:nvCxnSpPr>
        <xdr:cNvPr id="927" name="直線コネクタ 926">
          <a:extLst>
            <a:ext uri="{FF2B5EF4-FFF2-40B4-BE49-F238E27FC236}">
              <a16:creationId xmlns:a16="http://schemas.microsoft.com/office/drawing/2014/main" id="{E9D74D08-8D68-4061-944A-017949EB97E0}"/>
            </a:ext>
          </a:extLst>
        </xdr:cNvPr>
        <xdr:cNvCxnSpPr/>
      </xdr:nvCxnSpPr>
      <xdr:spPr>
        <a:xfrm>
          <a:off x="17602200" y="174390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78739</xdr:rowOff>
    </xdr:from>
    <xdr:to>
      <xdr:col>98</xdr:col>
      <xdr:colOff>38100</xdr:colOff>
      <xdr:row>107</xdr:row>
      <xdr:rowOff>8889</xdr:rowOff>
    </xdr:to>
    <xdr:sp macro="" textlink="">
      <xdr:nvSpPr>
        <xdr:cNvPr id="928" name="楕円 927">
          <a:extLst>
            <a:ext uri="{FF2B5EF4-FFF2-40B4-BE49-F238E27FC236}">
              <a16:creationId xmlns:a16="http://schemas.microsoft.com/office/drawing/2014/main" id="{C5A3FF03-B150-45FA-85D9-F66F557D815B}"/>
            </a:ext>
          </a:extLst>
        </xdr:cNvPr>
        <xdr:cNvSpPr/>
      </xdr:nvSpPr>
      <xdr:spPr>
        <a:xfrm>
          <a:off x="16754475" y="173951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125730</xdr:rowOff>
    </xdr:from>
    <xdr:to>
      <xdr:col>102</xdr:col>
      <xdr:colOff>114300</xdr:colOff>
      <xdr:row>106</xdr:row>
      <xdr:rowOff>129539</xdr:rowOff>
    </xdr:to>
    <xdr:cxnSp macro="">
      <xdr:nvCxnSpPr>
        <xdr:cNvPr id="929" name="直線コネクタ 928">
          <a:extLst>
            <a:ext uri="{FF2B5EF4-FFF2-40B4-BE49-F238E27FC236}">
              <a16:creationId xmlns:a16="http://schemas.microsoft.com/office/drawing/2014/main" id="{6C5D3686-23A2-450F-9DB8-0E992DF78286}"/>
            </a:ext>
          </a:extLst>
        </xdr:cNvPr>
        <xdr:cNvCxnSpPr/>
      </xdr:nvCxnSpPr>
      <xdr:spPr>
        <a:xfrm flipV="1">
          <a:off x="16802100" y="17439005"/>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610C93BA-B29A-4CED-B7B1-9A818CB96CF6}"/>
            </a:ext>
          </a:extLst>
        </xdr:cNvPr>
        <xdr:cNvSpPr txBox="1"/>
      </xdr:nvSpPr>
      <xdr:spPr>
        <a:xfrm>
          <a:off x="18983402" y="1697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F86F72A4-E35F-4AC6-85B3-D32C3ECC174E}"/>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55D3EC3C-6985-42A9-8F19-6184F26397A8}"/>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EA2B59A5-7789-4723-A50C-01DD76C258F1}"/>
            </a:ext>
          </a:extLst>
        </xdr:cNvPr>
        <xdr:cNvSpPr txBox="1"/>
      </xdr:nvSpPr>
      <xdr:spPr>
        <a:xfrm>
          <a:off x="16592627"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934" name="n_1mainValue【庁舎】&#10;一人当たり面積">
          <a:extLst>
            <a:ext uri="{FF2B5EF4-FFF2-40B4-BE49-F238E27FC236}">
              <a16:creationId xmlns:a16="http://schemas.microsoft.com/office/drawing/2014/main" id="{4385C61E-258B-496D-A102-884550B81AC6}"/>
            </a:ext>
          </a:extLst>
        </xdr:cNvPr>
        <xdr:cNvSpPr txBox="1"/>
      </xdr:nvSpPr>
      <xdr:spPr>
        <a:xfrm>
          <a:off x="18983402" y="1747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167657</xdr:rowOff>
    </xdr:from>
    <xdr:ext cx="469744" cy="259045"/>
    <xdr:sp macro="" textlink="">
      <xdr:nvSpPr>
        <xdr:cNvPr id="935" name="n_2mainValue【庁舎】&#10;一人当たり面積">
          <a:extLst>
            <a:ext uri="{FF2B5EF4-FFF2-40B4-BE49-F238E27FC236}">
              <a16:creationId xmlns:a16="http://schemas.microsoft.com/office/drawing/2014/main" id="{09C9B383-F684-4D0A-8CE8-4ADE5E425A6E}"/>
            </a:ext>
          </a:extLst>
        </xdr:cNvPr>
        <xdr:cNvSpPr txBox="1"/>
      </xdr:nvSpPr>
      <xdr:spPr>
        <a:xfrm>
          <a:off x="18183302"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167657</xdr:rowOff>
    </xdr:from>
    <xdr:ext cx="469744" cy="259045"/>
    <xdr:sp macro="" textlink="">
      <xdr:nvSpPr>
        <xdr:cNvPr id="936" name="n_3mainValue【庁舎】&#10;一人当たり面積">
          <a:extLst>
            <a:ext uri="{FF2B5EF4-FFF2-40B4-BE49-F238E27FC236}">
              <a16:creationId xmlns:a16="http://schemas.microsoft.com/office/drawing/2014/main" id="{FB014AA9-6030-4FE3-9605-CB6F9955C91F}"/>
            </a:ext>
          </a:extLst>
        </xdr:cNvPr>
        <xdr:cNvSpPr txBox="1"/>
      </xdr:nvSpPr>
      <xdr:spPr>
        <a:xfrm>
          <a:off x="17383202"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xdr:rowOff>
    </xdr:from>
    <xdr:ext cx="469744" cy="259045"/>
    <xdr:sp macro="" textlink="">
      <xdr:nvSpPr>
        <xdr:cNvPr id="937" name="n_4mainValue【庁舎】&#10;一人当たり面積">
          <a:extLst>
            <a:ext uri="{FF2B5EF4-FFF2-40B4-BE49-F238E27FC236}">
              <a16:creationId xmlns:a16="http://schemas.microsoft.com/office/drawing/2014/main" id="{72134DC7-3FA7-4896-B817-A25D148FD67B}"/>
            </a:ext>
          </a:extLst>
        </xdr:cNvPr>
        <xdr:cNvSpPr txBox="1"/>
      </xdr:nvSpPr>
      <xdr:spPr>
        <a:xfrm>
          <a:off x="16592627"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4F29B2E9-923C-4E17-8992-3D8B7B321CC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53D002AB-D874-4625-B1CA-4228D3C05F0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575BF17-2916-476B-9468-AD2F32EA97F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分析表①分析欄のとおり。</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19_&#26494;&#23665;&#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19_&#26494;&#236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43</v>
          </cell>
          <cell r="BX51">
            <v>30.7</v>
          </cell>
          <cell r="CF51">
            <v>24.3</v>
          </cell>
          <cell r="CN51">
            <v>20.3</v>
          </cell>
          <cell r="CV51">
            <v>22.1</v>
          </cell>
        </row>
        <row r="53">
          <cell r="BP53">
            <v>59.6</v>
          </cell>
          <cell r="BX53">
            <v>60.9</v>
          </cell>
          <cell r="CF53">
            <v>62.5</v>
          </cell>
          <cell r="CN53">
            <v>63.7</v>
          </cell>
          <cell r="CV53">
            <v>64.5</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43</v>
          </cell>
          <cell r="BX73">
            <v>30.7</v>
          </cell>
          <cell r="CF73">
            <v>24.3</v>
          </cell>
          <cell r="CN73">
            <v>20.3</v>
          </cell>
          <cell r="CV73">
            <v>22.1</v>
          </cell>
        </row>
        <row r="75">
          <cell r="BP75">
            <v>7.9</v>
          </cell>
          <cell r="BX75">
            <v>7.9</v>
          </cell>
          <cell r="CF75">
            <v>7.9</v>
          </cell>
          <cell r="CN75">
            <v>7.8</v>
          </cell>
          <cell r="CV75">
            <v>7.6</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233179187</v>
      </c>
      <c r="BO4" s="436"/>
      <c r="BP4" s="436"/>
      <c r="BQ4" s="436"/>
      <c r="BR4" s="436"/>
      <c r="BS4" s="436"/>
      <c r="BT4" s="436"/>
      <c r="BU4" s="437"/>
      <c r="BV4" s="435">
        <v>224500645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1.3</v>
      </c>
      <c r="CU4" s="576"/>
      <c r="CV4" s="576"/>
      <c r="CW4" s="576"/>
      <c r="CX4" s="576"/>
      <c r="CY4" s="576"/>
      <c r="CZ4" s="576"/>
      <c r="DA4" s="577"/>
      <c r="DB4" s="575">
        <v>2.6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228583457</v>
      </c>
      <c r="BO5" s="407"/>
      <c r="BP5" s="407"/>
      <c r="BQ5" s="407"/>
      <c r="BR5" s="407"/>
      <c r="BS5" s="407"/>
      <c r="BT5" s="407"/>
      <c r="BU5" s="408"/>
      <c r="BV5" s="406">
        <v>219165701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91.3</v>
      </c>
      <c r="CU5" s="404"/>
      <c r="CV5" s="404"/>
      <c r="CW5" s="404"/>
      <c r="CX5" s="404"/>
      <c r="CY5" s="404"/>
      <c r="CZ5" s="404"/>
      <c r="DA5" s="405"/>
      <c r="DB5" s="403">
        <v>89.6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4595730</v>
      </c>
      <c r="BO6" s="407"/>
      <c r="BP6" s="407"/>
      <c r="BQ6" s="407"/>
      <c r="BR6" s="407"/>
      <c r="BS6" s="407"/>
      <c r="BT6" s="407"/>
      <c r="BU6" s="408"/>
      <c r="BV6" s="406">
        <v>5334944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92.3</v>
      </c>
      <c r="CU6" s="550"/>
      <c r="CV6" s="550"/>
      <c r="CW6" s="550"/>
      <c r="CX6" s="550"/>
      <c r="CY6" s="550"/>
      <c r="CZ6" s="550"/>
      <c r="DA6" s="551"/>
      <c r="DB6" s="549">
        <v>91.8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3110882</v>
      </c>
      <c r="BO7" s="407"/>
      <c r="BP7" s="407"/>
      <c r="BQ7" s="407"/>
      <c r="BR7" s="407"/>
      <c r="BS7" s="407"/>
      <c r="BT7" s="407"/>
      <c r="BU7" s="408"/>
      <c r="BV7" s="406">
        <v>2413844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116200928</v>
      </c>
      <c r="CU7" s="407"/>
      <c r="CV7" s="407"/>
      <c r="CW7" s="407"/>
      <c r="CX7" s="407"/>
      <c r="CY7" s="407"/>
      <c r="CZ7" s="407"/>
      <c r="DA7" s="408"/>
      <c r="DB7" s="406">
        <v>113026008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1484848</v>
      </c>
      <c r="BO8" s="407"/>
      <c r="BP8" s="407"/>
      <c r="BQ8" s="407"/>
      <c r="BR8" s="407"/>
      <c r="BS8" s="407"/>
      <c r="BT8" s="407"/>
      <c r="BU8" s="408"/>
      <c r="BV8" s="406">
        <v>2921100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0.74</v>
      </c>
      <c r="CU8" s="510"/>
      <c r="CV8" s="510"/>
      <c r="CW8" s="510"/>
      <c r="CX8" s="510"/>
      <c r="CY8" s="510"/>
      <c r="CZ8" s="510"/>
      <c r="DA8" s="511"/>
      <c r="DB8" s="509">
        <v>0.74</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511192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-1436252</v>
      </c>
      <c r="BO9" s="407"/>
      <c r="BP9" s="407"/>
      <c r="BQ9" s="407"/>
      <c r="BR9" s="407"/>
      <c r="BS9" s="407"/>
      <c r="BT9" s="407"/>
      <c r="BU9" s="408"/>
      <c r="BV9" s="406">
        <v>-1227497</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11.5</v>
      </c>
      <c r="CU9" s="404"/>
      <c r="CV9" s="404"/>
      <c r="CW9" s="404"/>
      <c r="CX9" s="404"/>
      <c r="CY9" s="404"/>
      <c r="CZ9" s="404"/>
      <c r="DA9" s="405"/>
      <c r="DB9" s="403">
        <v>11.6</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514865</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500000</v>
      </c>
      <c r="BO10" s="407"/>
      <c r="BP10" s="407"/>
      <c r="BQ10" s="407"/>
      <c r="BR10" s="407"/>
      <c r="BS10" s="407"/>
      <c r="BT10" s="407"/>
      <c r="BU10" s="408"/>
      <c r="BV10" s="406">
        <v>1650000</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3000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496666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2400000</v>
      </c>
      <c r="BO12" s="407"/>
      <c r="BP12" s="407"/>
      <c r="BQ12" s="407"/>
      <c r="BR12" s="407"/>
      <c r="BS12" s="407"/>
      <c r="BT12" s="407"/>
      <c r="BU12" s="408"/>
      <c r="BV12" s="406">
        <v>2000000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491638</v>
      </c>
      <c r="S13" s="494"/>
      <c r="T13" s="494"/>
      <c r="U13" s="494"/>
      <c r="V13" s="495"/>
      <c r="W13" s="496" t="s">
        <v>131</v>
      </c>
      <c r="X13" s="392"/>
      <c r="Y13" s="392"/>
      <c r="Z13" s="392"/>
      <c r="AA13" s="392"/>
      <c r="AB13" s="393"/>
      <c r="AC13" s="359">
        <v>5864</v>
      </c>
      <c r="AD13" s="360"/>
      <c r="AE13" s="360"/>
      <c r="AF13" s="360"/>
      <c r="AG13" s="361"/>
      <c r="AH13" s="359">
        <v>6957</v>
      </c>
      <c r="AI13" s="360"/>
      <c r="AJ13" s="360"/>
      <c r="AK13" s="360"/>
      <c r="AL13" s="419"/>
      <c r="AM13" s="463" t="s">
        <v>132</v>
      </c>
      <c r="AN13" s="363"/>
      <c r="AO13" s="363"/>
      <c r="AP13" s="363"/>
      <c r="AQ13" s="363"/>
      <c r="AR13" s="363"/>
      <c r="AS13" s="363"/>
      <c r="AT13" s="364"/>
      <c r="AU13" s="464" t="s">
        <v>119</v>
      </c>
      <c r="AV13" s="465"/>
      <c r="AW13" s="465"/>
      <c r="AX13" s="465"/>
      <c r="AY13" s="420" t="s">
        <v>133</v>
      </c>
      <c r="AZ13" s="421"/>
      <c r="BA13" s="421"/>
      <c r="BB13" s="421"/>
      <c r="BC13" s="421"/>
      <c r="BD13" s="421"/>
      <c r="BE13" s="421"/>
      <c r="BF13" s="421"/>
      <c r="BG13" s="421"/>
      <c r="BH13" s="421"/>
      <c r="BI13" s="421"/>
      <c r="BJ13" s="421"/>
      <c r="BK13" s="421"/>
      <c r="BL13" s="421"/>
      <c r="BM13" s="422"/>
      <c r="BN13" s="406">
        <v>-3333252</v>
      </c>
      <c r="BO13" s="407"/>
      <c r="BP13" s="407"/>
      <c r="BQ13" s="407"/>
      <c r="BR13" s="407"/>
      <c r="BS13" s="407"/>
      <c r="BT13" s="407"/>
      <c r="BU13" s="408"/>
      <c r="BV13" s="406">
        <v>-1577497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7.6</v>
      </c>
      <c r="CU13" s="404"/>
      <c r="CV13" s="404"/>
      <c r="CW13" s="404"/>
      <c r="CX13" s="404"/>
      <c r="CY13" s="404"/>
      <c r="CZ13" s="404"/>
      <c r="DA13" s="405"/>
      <c r="DB13" s="403">
        <v>7.8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500231</v>
      </c>
      <c r="S14" s="494"/>
      <c r="T14" s="494"/>
      <c r="U14" s="494"/>
      <c r="V14" s="495"/>
      <c r="W14" s="497"/>
      <c r="X14" s="395"/>
      <c r="Y14" s="395"/>
      <c r="Z14" s="395"/>
      <c r="AA14" s="395"/>
      <c r="AB14" s="396"/>
      <c r="AC14" s="486">
        <v>2.8</v>
      </c>
      <c r="AD14" s="487"/>
      <c r="AE14" s="487"/>
      <c r="AF14" s="487"/>
      <c r="AG14" s="488"/>
      <c r="AH14" s="486">
        <v>3.2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22.1</v>
      </c>
      <c r="CU14" s="504"/>
      <c r="CV14" s="504"/>
      <c r="CW14" s="504"/>
      <c r="CX14" s="504"/>
      <c r="CY14" s="504"/>
      <c r="CZ14" s="504"/>
      <c r="DA14" s="505"/>
      <c r="DB14" s="503">
        <v>20.3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495889</v>
      </c>
      <c r="S15" s="494"/>
      <c r="T15" s="494"/>
      <c r="U15" s="494"/>
      <c r="V15" s="495"/>
      <c r="W15" s="496" t="s">
        <v>137</v>
      </c>
      <c r="X15" s="392"/>
      <c r="Y15" s="392"/>
      <c r="Z15" s="392"/>
      <c r="AA15" s="392"/>
      <c r="AB15" s="393"/>
      <c r="AC15" s="359">
        <v>36493</v>
      </c>
      <c r="AD15" s="360"/>
      <c r="AE15" s="360"/>
      <c r="AF15" s="360"/>
      <c r="AG15" s="361"/>
      <c r="AH15" s="359">
        <v>40668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69357903</v>
      </c>
      <c r="BO15" s="436"/>
      <c r="BP15" s="436"/>
      <c r="BQ15" s="436"/>
      <c r="BR15" s="436"/>
      <c r="BS15" s="436"/>
      <c r="BT15" s="436"/>
      <c r="BU15" s="437"/>
      <c r="BV15" s="435">
        <v>67692178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117</v>
      </c>
      <c r="S16" s="484"/>
      <c r="T16" s="484"/>
      <c r="U16" s="484"/>
      <c r="V16" s="485"/>
      <c r="W16" s="497"/>
      <c r="X16" s="395"/>
      <c r="Y16" s="395"/>
      <c r="Z16" s="395"/>
      <c r="AA16" s="395"/>
      <c r="AB16" s="396"/>
      <c r="AC16" s="486">
        <v>17.600000000000001</v>
      </c>
      <c r="AD16" s="487"/>
      <c r="AE16" s="487"/>
      <c r="AF16" s="487"/>
      <c r="AG16" s="488"/>
      <c r="AH16" s="486">
        <v>18.8</v>
      </c>
      <c r="AI16" s="487"/>
      <c r="AJ16" s="487"/>
      <c r="AK16" s="487"/>
      <c r="AL16" s="489"/>
      <c r="AM16" s="463"/>
      <c r="AN16" s="363"/>
      <c r="AO16" s="363"/>
      <c r="AP16" s="363"/>
      <c r="AQ16" s="363"/>
      <c r="AR16" s="363"/>
      <c r="AS16" s="363"/>
      <c r="AT16" s="364"/>
      <c r="AU16" s="464"/>
      <c r="AV16" s="465"/>
      <c r="AW16" s="465"/>
      <c r="AX16" s="465"/>
      <c r="AY16" s="420" t="s">
        <v>141</v>
      </c>
      <c r="AZ16" s="421"/>
      <c r="BA16" s="421"/>
      <c r="BB16" s="421"/>
      <c r="BC16" s="421"/>
      <c r="BD16" s="421"/>
      <c r="BE16" s="421"/>
      <c r="BF16" s="421"/>
      <c r="BG16" s="421"/>
      <c r="BH16" s="421"/>
      <c r="BI16" s="421"/>
      <c r="BJ16" s="421"/>
      <c r="BK16" s="421"/>
      <c r="BL16" s="421"/>
      <c r="BM16" s="422"/>
      <c r="BN16" s="406">
        <v>96056283</v>
      </c>
      <c r="BO16" s="407"/>
      <c r="BP16" s="407"/>
      <c r="BQ16" s="407"/>
      <c r="BR16" s="407"/>
      <c r="BS16" s="407"/>
      <c r="BT16" s="407"/>
      <c r="BU16" s="408"/>
      <c r="BV16" s="406">
        <v>91897839</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142</v>
      </c>
      <c r="N17" s="500"/>
      <c r="O17" s="500"/>
      <c r="P17" s="500"/>
      <c r="Q17" s="501"/>
      <c r="R17" s="483" t="s">
        <v>143</v>
      </c>
      <c r="S17" s="484"/>
      <c r="T17" s="484"/>
      <c r="U17" s="484"/>
      <c r="V17" s="485"/>
      <c r="W17" s="496" t="s">
        <v>144</v>
      </c>
      <c r="X17" s="392"/>
      <c r="Y17" s="392"/>
      <c r="Z17" s="392"/>
      <c r="AA17" s="392"/>
      <c r="AB17" s="393"/>
      <c r="AC17" s="359">
        <v>164609</v>
      </c>
      <c r="AD17" s="360"/>
      <c r="AE17" s="360"/>
      <c r="AF17" s="360"/>
      <c r="AG17" s="361"/>
      <c r="AH17" s="359">
        <v>169242</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88250517</v>
      </c>
      <c r="BO17" s="407"/>
      <c r="BP17" s="407"/>
      <c r="BQ17" s="407"/>
      <c r="BR17" s="407"/>
      <c r="BS17" s="407"/>
      <c r="BT17" s="407"/>
      <c r="BU17" s="408"/>
      <c r="BV17" s="406">
        <v>86102485</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429.35</v>
      </c>
      <c r="M18" s="459"/>
      <c r="N18" s="459"/>
      <c r="O18" s="459"/>
      <c r="P18" s="459"/>
      <c r="Q18" s="459"/>
      <c r="R18" s="460"/>
      <c r="S18" s="460"/>
      <c r="T18" s="460"/>
      <c r="U18" s="460"/>
      <c r="V18" s="461"/>
      <c r="W18" s="477"/>
      <c r="X18" s="478"/>
      <c r="Y18" s="478"/>
      <c r="Z18" s="478"/>
      <c r="AA18" s="478"/>
      <c r="AB18" s="502"/>
      <c r="AC18" s="376">
        <v>79.5</v>
      </c>
      <c r="AD18" s="377"/>
      <c r="AE18" s="377"/>
      <c r="AF18" s="377"/>
      <c r="AG18" s="462"/>
      <c r="AH18" s="376">
        <v>78</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109536579</v>
      </c>
      <c r="BO18" s="407"/>
      <c r="BP18" s="407"/>
      <c r="BQ18" s="407"/>
      <c r="BR18" s="407"/>
      <c r="BS18" s="407"/>
      <c r="BT18" s="407"/>
      <c r="BU18" s="408"/>
      <c r="BV18" s="406">
        <v>103711099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1191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140214568</v>
      </c>
      <c r="BO19" s="407"/>
      <c r="BP19" s="407"/>
      <c r="BQ19" s="407"/>
      <c r="BR19" s="407"/>
      <c r="BS19" s="407"/>
      <c r="BT19" s="407"/>
      <c r="BU19" s="408"/>
      <c r="BV19" s="406">
        <v>139710348</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241234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155377053</v>
      </c>
      <c r="BO22" s="436"/>
      <c r="BP22" s="436"/>
      <c r="BQ22" s="436"/>
      <c r="BR22" s="436"/>
      <c r="BS22" s="436"/>
      <c r="BT22" s="436"/>
      <c r="BU22" s="437"/>
      <c r="BV22" s="435">
        <v>157871552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95857683</v>
      </c>
      <c r="BO23" s="407"/>
      <c r="BP23" s="407"/>
      <c r="BQ23" s="407"/>
      <c r="BR23" s="407"/>
      <c r="BS23" s="407"/>
      <c r="BT23" s="407"/>
      <c r="BU23" s="408"/>
      <c r="BV23" s="406">
        <v>96990437</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10304</v>
      </c>
      <c r="R24" s="360"/>
      <c r="S24" s="360"/>
      <c r="T24" s="360"/>
      <c r="U24" s="360"/>
      <c r="V24" s="361"/>
      <c r="W24" s="449"/>
      <c r="X24" s="386"/>
      <c r="Y24" s="387"/>
      <c r="Z24" s="362" t="s">
        <v>161</v>
      </c>
      <c r="AA24" s="363"/>
      <c r="AB24" s="363"/>
      <c r="AC24" s="363"/>
      <c r="AD24" s="363"/>
      <c r="AE24" s="363"/>
      <c r="AF24" s="363"/>
      <c r="AG24" s="364"/>
      <c r="AH24" s="359">
        <v>2965</v>
      </c>
      <c r="AI24" s="360"/>
      <c r="AJ24" s="360"/>
      <c r="AK24" s="360"/>
      <c r="AL24" s="361"/>
      <c r="AM24" s="359">
        <v>9624390</v>
      </c>
      <c r="AN24" s="360"/>
      <c r="AO24" s="360"/>
      <c r="AP24" s="360"/>
      <c r="AQ24" s="360"/>
      <c r="AR24" s="361"/>
      <c r="AS24" s="359">
        <v>3246</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83949380</v>
      </c>
      <c r="BO24" s="407"/>
      <c r="BP24" s="407"/>
      <c r="BQ24" s="407"/>
      <c r="BR24" s="407"/>
      <c r="BS24" s="407"/>
      <c r="BT24" s="407"/>
      <c r="BU24" s="408"/>
      <c r="BV24" s="406">
        <v>80242079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2</v>
      </c>
      <c r="M25" s="360"/>
      <c r="N25" s="360"/>
      <c r="O25" s="360"/>
      <c r="P25" s="361"/>
      <c r="Q25" s="359">
        <v>8451</v>
      </c>
      <c r="R25" s="360"/>
      <c r="S25" s="360"/>
      <c r="T25" s="360"/>
      <c r="U25" s="360"/>
      <c r="V25" s="361"/>
      <c r="W25" s="449"/>
      <c r="X25" s="386"/>
      <c r="Y25" s="387"/>
      <c r="Z25" s="362" t="s">
        <v>164</v>
      </c>
      <c r="AA25" s="363"/>
      <c r="AB25" s="363"/>
      <c r="AC25" s="363"/>
      <c r="AD25" s="363"/>
      <c r="AE25" s="363"/>
      <c r="AF25" s="363"/>
      <c r="AG25" s="364"/>
      <c r="AH25" s="359">
        <v>475</v>
      </c>
      <c r="AI25" s="360"/>
      <c r="AJ25" s="360"/>
      <c r="AK25" s="360"/>
      <c r="AL25" s="361"/>
      <c r="AM25" s="359">
        <v>1603600</v>
      </c>
      <c r="AN25" s="360"/>
      <c r="AO25" s="360"/>
      <c r="AP25" s="360"/>
      <c r="AQ25" s="360"/>
      <c r="AR25" s="361"/>
      <c r="AS25" s="359">
        <v>3376</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64626114</v>
      </c>
      <c r="BO25" s="436"/>
      <c r="BP25" s="436"/>
      <c r="BQ25" s="436"/>
      <c r="BR25" s="436"/>
      <c r="BS25" s="436"/>
      <c r="BT25" s="436"/>
      <c r="BU25" s="437"/>
      <c r="BV25" s="435">
        <v>51898495</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6928</v>
      </c>
      <c r="R26" s="360"/>
      <c r="S26" s="360"/>
      <c r="T26" s="360"/>
      <c r="U26" s="360"/>
      <c r="V26" s="361"/>
      <c r="W26" s="449"/>
      <c r="X26" s="386"/>
      <c r="Y26" s="387"/>
      <c r="Z26" s="362" t="s">
        <v>167</v>
      </c>
      <c r="AA26" s="417"/>
      <c r="AB26" s="417"/>
      <c r="AC26" s="417"/>
      <c r="AD26" s="417"/>
      <c r="AE26" s="417"/>
      <c r="AF26" s="417"/>
      <c r="AG26" s="418"/>
      <c r="AH26" s="359">
        <v>214</v>
      </c>
      <c r="AI26" s="360"/>
      <c r="AJ26" s="360"/>
      <c r="AK26" s="360"/>
      <c r="AL26" s="361"/>
      <c r="AM26" s="359">
        <v>701064</v>
      </c>
      <c r="AN26" s="360"/>
      <c r="AO26" s="360"/>
      <c r="AP26" s="360"/>
      <c r="AQ26" s="360"/>
      <c r="AR26" s="361"/>
      <c r="AS26" s="359">
        <v>3276</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v>350000</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7320</v>
      </c>
      <c r="R27" s="360"/>
      <c r="S27" s="360"/>
      <c r="T27" s="360"/>
      <c r="U27" s="360"/>
      <c r="V27" s="361"/>
      <c r="W27" s="449"/>
      <c r="X27" s="386"/>
      <c r="Y27" s="387"/>
      <c r="Z27" s="362" t="s">
        <v>170</v>
      </c>
      <c r="AA27" s="363"/>
      <c r="AB27" s="363"/>
      <c r="AC27" s="363"/>
      <c r="AD27" s="363"/>
      <c r="AE27" s="363"/>
      <c r="AF27" s="363"/>
      <c r="AG27" s="364"/>
      <c r="AH27" s="359">
        <v>55</v>
      </c>
      <c r="AI27" s="360"/>
      <c r="AJ27" s="360"/>
      <c r="AK27" s="360"/>
      <c r="AL27" s="361"/>
      <c r="AM27" s="359">
        <v>205367</v>
      </c>
      <c r="AN27" s="360"/>
      <c r="AO27" s="360"/>
      <c r="AP27" s="360"/>
      <c r="AQ27" s="360"/>
      <c r="AR27" s="361"/>
      <c r="AS27" s="359">
        <v>3734</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1000000</v>
      </c>
      <c r="BO27" s="441"/>
      <c r="BP27" s="441"/>
      <c r="BQ27" s="441"/>
      <c r="BR27" s="441"/>
      <c r="BS27" s="441"/>
      <c r="BT27" s="441"/>
      <c r="BU27" s="442"/>
      <c r="BV27" s="440">
        <v>1000000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6540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19400000</v>
      </c>
      <c r="BO28" s="436"/>
      <c r="BP28" s="436"/>
      <c r="BQ28" s="436"/>
      <c r="BR28" s="436"/>
      <c r="BS28" s="436"/>
      <c r="BT28" s="436"/>
      <c r="BU28" s="437"/>
      <c r="BV28" s="435">
        <v>19800000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41</v>
      </c>
      <c r="M29" s="360"/>
      <c r="N29" s="360"/>
      <c r="O29" s="360"/>
      <c r="P29" s="361"/>
      <c r="Q29" s="359">
        <v>6230</v>
      </c>
      <c r="R29" s="360"/>
      <c r="S29" s="360"/>
      <c r="T29" s="360"/>
      <c r="U29" s="360"/>
      <c r="V29" s="361"/>
      <c r="W29" s="450"/>
      <c r="X29" s="451"/>
      <c r="Y29" s="452"/>
      <c r="Z29" s="362" t="s">
        <v>176</v>
      </c>
      <c r="AA29" s="363"/>
      <c r="AB29" s="363"/>
      <c r="AC29" s="363"/>
      <c r="AD29" s="363"/>
      <c r="AE29" s="363"/>
      <c r="AF29" s="363"/>
      <c r="AG29" s="364"/>
      <c r="AH29" s="359">
        <v>3020</v>
      </c>
      <c r="AI29" s="360"/>
      <c r="AJ29" s="360"/>
      <c r="AK29" s="360"/>
      <c r="AL29" s="361"/>
      <c r="AM29" s="359">
        <v>9829757</v>
      </c>
      <c r="AN29" s="360"/>
      <c r="AO29" s="360"/>
      <c r="AP29" s="360"/>
      <c r="AQ29" s="360"/>
      <c r="AR29" s="361"/>
      <c r="AS29" s="359">
        <v>3255</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8500000</v>
      </c>
      <c r="BO29" s="407"/>
      <c r="BP29" s="407"/>
      <c r="BQ29" s="407"/>
      <c r="BR29" s="407"/>
      <c r="BS29" s="407"/>
      <c r="BT29" s="407"/>
      <c r="BU29" s="408"/>
      <c r="BV29" s="406">
        <v>8950000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98.5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23548719</v>
      </c>
      <c r="BO30" s="441"/>
      <c r="BP30" s="441"/>
      <c r="BQ30" s="441"/>
      <c r="BR30" s="441"/>
      <c r="BS30" s="441"/>
      <c r="BT30" s="441"/>
      <c r="BU30" s="442"/>
      <c r="BV30" s="440">
        <v>25031769</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185</v>
      </c>
      <c r="D33" s="358"/>
      <c r="E33" s="357" t="s">
        <v>186</v>
      </c>
      <c r="F33" s="357"/>
      <c r="G33" s="357"/>
      <c r="H33" s="357"/>
      <c r="I33" s="357"/>
      <c r="J33" s="357"/>
      <c r="K33" s="357"/>
      <c r="L33" s="357"/>
      <c r="M33" s="357"/>
      <c r="N33" s="357"/>
      <c r="O33" s="357"/>
      <c r="P33" s="357"/>
      <c r="Q33" s="357"/>
      <c r="R33" s="357"/>
      <c r="S33" s="357"/>
      <c r="T33" s="167"/>
      <c r="U33" s="358" t="s">
        <v>185</v>
      </c>
      <c r="V33" s="358"/>
      <c r="W33" s="357" t="s">
        <v>186</v>
      </c>
      <c r="X33" s="357"/>
      <c r="Y33" s="357"/>
      <c r="Z33" s="357"/>
      <c r="AA33" s="357"/>
      <c r="AB33" s="357"/>
      <c r="AC33" s="357"/>
      <c r="AD33" s="357"/>
      <c r="AE33" s="357"/>
      <c r="AF33" s="357"/>
      <c r="AG33" s="357"/>
      <c r="AH33" s="357"/>
      <c r="AI33" s="357"/>
      <c r="AJ33" s="357"/>
      <c r="AK33" s="357"/>
      <c r="AL33" s="167"/>
      <c r="AM33" s="358" t="s">
        <v>185</v>
      </c>
      <c r="AN33" s="358"/>
      <c r="AO33" s="357" t="s">
        <v>186</v>
      </c>
      <c r="AP33" s="357"/>
      <c r="AQ33" s="357"/>
      <c r="AR33" s="357"/>
      <c r="AS33" s="357"/>
      <c r="AT33" s="357"/>
      <c r="AU33" s="357"/>
      <c r="AV33" s="357"/>
      <c r="AW33" s="357"/>
      <c r="AX33" s="357"/>
      <c r="AY33" s="357"/>
      <c r="AZ33" s="357"/>
      <c r="BA33" s="357"/>
      <c r="BB33" s="357"/>
      <c r="BC33" s="357"/>
      <c r="BD33" s="173"/>
      <c r="BE33" s="357" t="s">
        <v>187</v>
      </c>
      <c r="BF33" s="357"/>
      <c r="BG33" s="357" t="s">
        <v>188</v>
      </c>
      <c r="BH33" s="357"/>
      <c r="BI33" s="357"/>
      <c r="BJ33" s="357"/>
      <c r="BK33" s="357"/>
      <c r="BL33" s="357"/>
      <c r="BM33" s="357"/>
      <c r="BN33" s="357"/>
      <c r="BO33" s="357"/>
      <c r="BP33" s="357"/>
      <c r="BQ33" s="357"/>
      <c r="BR33" s="357"/>
      <c r="BS33" s="357"/>
      <c r="BT33" s="357"/>
      <c r="BU33" s="357"/>
      <c r="BV33" s="173"/>
      <c r="BW33" s="358" t="s">
        <v>187</v>
      </c>
      <c r="BX33" s="358"/>
      <c r="BY33" s="357" t="s">
        <v>189</v>
      </c>
      <c r="BZ33" s="357"/>
      <c r="CA33" s="357"/>
      <c r="CB33" s="357"/>
      <c r="CC33" s="357"/>
      <c r="CD33" s="357"/>
      <c r="CE33" s="357"/>
      <c r="CF33" s="357"/>
      <c r="CG33" s="357"/>
      <c r="CH33" s="357"/>
      <c r="CI33" s="357"/>
      <c r="CJ33" s="357"/>
      <c r="CK33" s="357"/>
      <c r="CL33" s="357"/>
      <c r="CM33" s="357"/>
      <c r="CN33" s="167"/>
      <c r="CO33" s="358" t="s">
        <v>185</v>
      </c>
      <c r="CP33" s="358"/>
      <c r="CQ33" s="357" t="s">
        <v>190</v>
      </c>
      <c r="CR33" s="357"/>
      <c r="CS33" s="357"/>
      <c r="CT33" s="357"/>
      <c r="CU33" s="357"/>
      <c r="CV33" s="357"/>
      <c r="CW33" s="357"/>
      <c r="CX33" s="357"/>
      <c r="CY33" s="357"/>
      <c r="CZ33" s="357"/>
      <c r="DA33" s="357"/>
      <c r="DB33" s="357"/>
      <c r="DC33" s="357"/>
      <c r="DD33" s="357"/>
      <c r="DE33" s="357"/>
      <c r="DF33" s="167"/>
      <c r="DG33" s="356" t="s">
        <v>191</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5</v>
      </c>
      <c r="V34" s="354"/>
      <c r="W34" s="355" t="str">
        <f>IF('各会計、関係団体の財政状況及び健全化判断比率'!B28="","",'各会計、関係団体の財政状況及び健全化判断比率'!B28)</f>
        <v>国民健康保険事業勘定特別会計</v>
      </c>
      <c r="X34" s="355"/>
      <c r="Y34" s="355"/>
      <c r="Z34" s="355"/>
      <c r="AA34" s="355"/>
      <c r="AB34" s="355"/>
      <c r="AC34" s="355"/>
      <c r="AD34" s="355"/>
      <c r="AE34" s="355"/>
      <c r="AF34" s="355"/>
      <c r="AG34" s="355"/>
      <c r="AH34" s="355"/>
      <c r="AI34" s="355"/>
      <c r="AJ34" s="355"/>
      <c r="AK34" s="355"/>
      <c r="AL34" s="163"/>
      <c r="AM34" s="354">
        <f>IF(AO34="","",MAX(C34:D43,U34:V43)+1)</f>
        <v>10</v>
      </c>
      <c r="AN34" s="354"/>
      <c r="AO34" s="355" t="str">
        <f>IF('各会計、関係団体の財政状況及び健全化判断比率'!B33="","",'各会計、関係団体の財政状況及び健全化判断比率'!B33)</f>
        <v>水道事業会計</v>
      </c>
      <c r="AP34" s="355"/>
      <c r="AQ34" s="355"/>
      <c r="AR34" s="355"/>
      <c r="AS34" s="355"/>
      <c r="AT34" s="355"/>
      <c r="AU34" s="355"/>
      <c r="AV34" s="355"/>
      <c r="AW34" s="355"/>
      <c r="AX34" s="355"/>
      <c r="AY34" s="355"/>
      <c r="AZ34" s="355"/>
      <c r="BA34" s="355"/>
      <c r="BB34" s="355"/>
      <c r="BC34" s="355"/>
      <c r="BD34" s="163"/>
      <c r="BE34" s="354">
        <f>IF(BG34="","",MAX(C34:D43,U34:V43,AM34:AN43)+1)</f>
        <v>14</v>
      </c>
      <c r="BF34" s="354"/>
      <c r="BG34" s="355" t="str">
        <f>IF('各会計、関係団体の財政状況及び健全化判断比率'!B37="","",'各会計、関係団体の財政状況及び健全化判断比率'!B37)</f>
        <v>鹿島観光事業特別会計</v>
      </c>
      <c r="BH34" s="355"/>
      <c r="BI34" s="355"/>
      <c r="BJ34" s="355"/>
      <c r="BK34" s="355"/>
      <c r="BL34" s="355"/>
      <c r="BM34" s="355"/>
      <c r="BN34" s="355"/>
      <c r="BO34" s="355"/>
      <c r="BP34" s="355"/>
      <c r="BQ34" s="355"/>
      <c r="BR34" s="355"/>
      <c r="BS34" s="355"/>
      <c r="BT34" s="355"/>
      <c r="BU34" s="355"/>
      <c r="BV34" s="163"/>
      <c r="BW34" s="354">
        <f>IF(BY34="","",MAX(C34:D43,U34:V43,AM34:AN43,BE34:BF43)+1)</f>
        <v>18</v>
      </c>
      <c r="BX34" s="354"/>
      <c r="BY34" s="355" t="str">
        <f>IF('各会計、関係団体の財政状況及び健全化判断比率'!B68="","",'各会計、関係団体の財政状況及び健全化判断比率'!B68)</f>
        <v>松山養護老人ホーム事務組合（一般会計）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27</v>
      </c>
      <c r="CP34" s="354"/>
      <c r="CQ34" s="355" t="str">
        <f>IF('各会計、関係団体の財政状況及び健全化判断比率'!BS7="","",'各会計、関係団体の財政状況及び健全化判断比率'!BS7)</f>
        <v>松山国際交流協会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母子父子寡婦福祉資金貸付事業特別会計</v>
      </c>
      <c r="F35" s="355"/>
      <c r="G35" s="355"/>
      <c r="H35" s="355"/>
      <c r="I35" s="355"/>
      <c r="J35" s="355"/>
      <c r="K35" s="355"/>
      <c r="L35" s="355"/>
      <c r="M35" s="355"/>
      <c r="N35" s="355"/>
      <c r="O35" s="355"/>
      <c r="P35" s="355"/>
      <c r="Q35" s="355"/>
      <c r="R35" s="355"/>
      <c r="S35" s="355"/>
      <c r="T35" s="163"/>
      <c r="U35" s="354">
        <f>IF(W35="","",U34+1)</f>
        <v>6</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11</v>
      </c>
      <c r="AN35" s="354"/>
      <c r="AO35" s="355" t="str">
        <f>IF('各会計、関係団体の財政状況及び健全化判断比率'!B34="","",'各会計、関係団体の財政状況及び健全化判断比率'!B34)</f>
        <v>簡易水道事業会計</v>
      </c>
      <c r="AP35" s="355"/>
      <c r="AQ35" s="355"/>
      <c r="AR35" s="355"/>
      <c r="AS35" s="355"/>
      <c r="AT35" s="355"/>
      <c r="AU35" s="355"/>
      <c r="AV35" s="355"/>
      <c r="AW35" s="355"/>
      <c r="AX35" s="355"/>
      <c r="AY35" s="355"/>
      <c r="AZ35" s="355"/>
      <c r="BA35" s="355"/>
      <c r="BB35" s="355"/>
      <c r="BC35" s="355"/>
      <c r="BD35" s="163"/>
      <c r="BE35" s="354">
        <f t="shared" ref="BE35:BE43" si="1">IF(BG35="","",BE34+1)</f>
        <v>15</v>
      </c>
      <c r="BF35" s="354"/>
      <c r="BG35" s="355" t="str">
        <f>IF('各会計、関係団体の財政状況及び健全化判断比率'!B38="","",'各会計、関係団体の財政状況及び健全化判断比率'!B38)</f>
        <v>卸売市場事業特別会計</v>
      </c>
      <c r="BH35" s="355"/>
      <c r="BI35" s="355"/>
      <c r="BJ35" s="355"/>
      <c r="BK35" s="355"/>
      <c r="BL35" s="355"/>
      <c r="BM35" s="355"/>
      <c r="BN35" s="355"/>
      <c r="BO35" s="355"/>
      <c r="BP35" s="355"/>
      <c r="BQ35" s="355"/>
      <c r="BR35" s="355"/>
      <c r="BS35" s="355"/>
      <c r="BT35" s="355"/>
      <c r="BU35" s="355"/>
      <c r="BV35" s="163"/>
      <c r="BW35" s="354">
        <f t="shared" ref="BW35:BW43" si="2">IF(BY35="","",BW34+1)</f>
        <v>19</v>
      </c>
      <c r="BX35" s="354"/>
      <c r="BY35" s="355" t="str">
        <f>IF('各会計、関係団体の財政状況及び健全化判断比率'!B69="","",'各会計、関係団体の財政状況及び健全化判断比率'!B69)</f>
        <v>松山養護老人ホーム事務組合（診療所事業特別会計）</v>
      </c>
      <c r="BZ35" s="355"/>
      <c r="CA35" s="355"/>
      <c r="CB35" s="355"/>
      <c r="CC35" s="355"/>
      <c r="CD35" s="355"/>
      <c r="CE35" s="355"/>
      <c r="CF35" s="355"/>
      <c r="CG35" s="355"/>
      <c r="CH35" s="355"/>
      <c r="CI35" s="355"/>
      <c r="CJ35" s="355"/>
      <c r="CK35" s="355"/>
      <c r="CL35" s="355"/>
      <c r="CM35" s="355"/>
      <c r="CN35" s="163"/>
      <c r="CO35" s="354">
        <f t="shared" ref="CO35:CO43" si="3">IF(CQ35="","",CO34+1)</f>
        <v>28</v>
      </c>
      <c r="CP35" s="354"/>
      <c r="CQ35" s="355" t="str">
        <f>IF('各会計、関係団体の財政状況及び健全化判断比率'!BS8="","",'各会計、関係団体の財政状況及び健全化判断比率'!BS8)</f>
        <v>松山市男女共同参画推進財団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勤労者福祉サービスセンター事業特別会計</v>
      </c>
      <c r="F36" s="355"/>
      <c r="G36" s="355"/>
      <c r="H36" s="355"/>
      <c r="I36" s="355"/>
      <c r="J36" s="355"/>
      <c r="K36" s="355"/>
      <c r="L36" s="355"/>
      <c r="M36" s="355"/>
      <c r="N36" s="355"/>
      <c r="O36" s="355"/>
      <c r="P36" s="355"/>
      <c r="Q36" s="355"/>
      <c r="R36" s="355"/>
      <c r="S36" s="355"/>
      <c r="T36" s="163"/>
      <c r="U36" s="354">
        <f t="shared" ref="U36:U43" si="4">IF(W36="","",U35+1)</f>
        <v>7</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12</v>
      </c>
      <c r="AN36" s="354"/>
      <c r="AO36" s="355" t="str">
        <f>IF('各会計、関係団体の財政状況及び健全化判断比率'!B35="","",'各会計、関係団体の財政状況及び健全化判断比率'!B35)</f>
        <v>工業用水道事業会計</v>
      </c>
      <c r="AP36" s="355"/>
      <c r="AQ36" s="355"/>
      <c r="AR36" s="355"/>
      <c r="AS36" s="355"/>
      <c r="AT36" s="355"/>
      <c r="AU36" s="355"/>
      <c r="AV36" s="355"/>
      <c r="AW36" s="355"/>
      <c r="AX36" s="355"/>
      <c r="AY36" s="355"/>
      <c r="AZ36" s="355"/>
      <c r="BA36" s="355"/>
      <c r="BB36" s="355"/>
      <c r="BC36" s="355"/>
      <c r="BD36" s="163"/>
      <c r="BE36" s="354">
        <f t="shared" si="1"/>
        <v>16</v>
      </c>
      <c r="BF36" s="354"/>
      <c r="BG36" s="355" t="str">
        <f>IF('各会計、関係団体の財政状況及び健全化判断比率'!B39="","",'各会計、関係団体の財政状況及び健全化判断比率'!B39)</f>
        <v>松山城観光事業特別会計</v>
      </c>
      <c r="BH36" s="355"/>
      <c r="BI36" s="355"/>
      <c r="BJ36" s="355"/>
      <c r="BK36" s="355"/>
      <c r="BL36" s="355"/>
      <c r="BM36" s="355"/>
      <c r="BN36" s="355"/>
      <c r="BO36" s="355"/>
      <c r="BP36" s="355"/>
      <c r="BQ36" s="355"/>
      <c r="BR36" s="355"/>
      <c r="BS36" s="355"/>
      <c r="BT36" s="355"/>
      <c r="BU36" s="355"/>
      <c r="BV36" s="163"/>
      <c r="BW36" s="354">
        <f t="shared" si="2"/>
        <v>20</v>
      </c>
      <c r="BX36" s="354"/>
      <c r="BY36" s="355" t="str">
        <f>IF('各会計、関係団体の財政状況及び健全化判断比率'!B70="","",'各会計、関係団体の財政状況及び健全化判断比率'!B70)</f>
        <v>松山広域福祉施設事務組合（一般会計）</v>
      </c>
      <c r="BZ36" s="355"/>
      <c r="CA36" s="355"/>
      <c r="CB36" s="355"/>
      <c r="CC36" s="355"/>
      <c r="CD36" s="355"/>
      <c r="CE36" s="355"/>
      <c r="CF36" s="355"/>
      <c r="CG36" s="355"/>
      <c r="CH36" s="355"/>
      <c r="CI36" s="355"/>
      <c r="CJ36" s="355"/>
      <c r="CK36" s="355"/>
      <c r="CL36" s="355"/>
      <c r="CM36" s="355"/>
      <c r="CN36" s="163"/>
      <c r="CO36" s="354">
        <f t="shared" si="3"/>
        <v>29</v>
      </c>
      <c r="CP36" s="354"/>
      <c r="CQ36" s="355" t="str">
        <f>IF('各会計、関係団体の財政状況及び健全化判断比率'!BS9="","",'各会計、関係団体の財政状況及び健全化判断比率'!BS9)</f>
        <v>松山観光コンベンション協会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f>IF(E37="","",C36+1)</f>
        <v>4</v>
      </c>
      <c r="D37" s="354"/>
      <c r="E37" s="355" t="str">
        <f>IF('各会計、関係団体の財政状況及び健全化判断比率'!B10="","",'各会計、関係団体の財政状況及び健全化判断比率'!B10)</f>
        <v>公債管理特別会計</v>
      </c>
      <c r="F37" s="355"/>
      <c r="G37" s="355"/>
      <c r="H37" s="355"/>
      <c r="I37" s="355"/>
      <c r="J37" s="355"/>
      <c r="K37" s="355"/>
      <c r="L37" s="355"/>
      <c r="M37" s="355"/>
      <c r="N37" s="355"/>
      <c r="O37" s="355"/>
      <c r="P37" s="355"/>
      <c r="Q37" s="355"/>
      <c r="R37" s="355"/>
      <c r="S37" s="355"/>
      <c r="T37" s="163"/>
      <c r="U37" s="354">
        <f t="shared" si="4"/>
        <v>8</v>
      </c>
      <c r="V37" s="354"/>
      <c r="W37" s="355" t="str">
        <f>IF('各会計、関係団体の財政状況及び健全化判断比率'!B31="","",'各会計、関係団体の財政状況及び健全化判断比率'!B31)</f>
        <v>駐車場事業特別会計</v>
      </c>
      <c r="X37" s="355"/>
      <c r="Y37" s="355"/>
      <c r="Z37" s="355"/>
      <c r="AA37" s="355"/>
      <c r="AB37" s="355"/>
      <c r="AC37" s="355"/>
      <c r="AD37" s="355"/>
      <c r="AE37" s="355"/>
      <c r="AF37" s="355"/>
      <c r="AG37" s="355"/>
      <c r="AH37" s="355"/>
      <c r="AI37" s="355"/>
      <c r="AJ37" s="355"/>
      <c r="AK37" s="355"/>
      <c r="AL37" s="163"/>
      <c r="AM37" s="354">
        <f t="shared" si="0"/>
        <v>13</v>
      </c>
      <c r="AN37" s="354"/>
      <c r="AO37" s="355" t="str">
        <f>IF('各会計、関係団体の財政状況及び健全化判断比率'!B36="","",'各会計、関係団体の財政状況及び健全化判断比率'!B36)</f>
        <v>下水道事業会計</v>
      </c>
      <c r="AP37" s="355"/>
      <c r="AQ37" s="355"/>
      <c r="AR37" s="355"/>
      <c r="AS37" s="355"/>
      <c r="AT37" s="355"/>
      <c r="AU37" s="355"/>
      <c r="AV37" s="355"/>
      <c r="AW37" s="355"/>
      <c r="AX37" s="355"/>
      <c r="AY37" s="355"/>
      <c r="AZ37" s="355"/>
      <c r="BA37" s="355"/>
      <c r="BB37" s="355"/>
      <c r="BC37" s="355"/>
      <c r="BD37" s="163"/>
      <c r="BE37" s="354">
        <f t="shared" si="1"/>
        <v>17</v>
      </c>
      <c r="BF37" s="354"/>
      <c r="BG37" s="355" t="str">
        <f>IF('各会計、関係団体の財政状況及び健全化判断比率'!B40="","",'各会計、関係団体の財政状況及び健全化判断比率'!B40)</f>
        <v>道後温泉事業特別会計</v>
      </c>
      <c r="BH37" s="355"/>
      <c r="BI37" s="355"/>
      <c r="BJ37" s="355"/>
      <c r="BK37" s="355"/>
      <c r="BL37" s="355"/>
      <c r="BM37" s="355"/>
      <c r="BN37" s="355"/>
      <c r="BO37" s="355"/>
      <c r="BP37" s="355"/>
      <c r="BQ37" s="355"/>
      <c r="BR37" s="355"/>
      <c r="BS37" s="355"/>
      <c r="BT37" s="355"/>
      <c r="BU37" s="355"/>
      <c r="BV37" s="163"/>
      <c r="BW37" s="354">
        <f t="shared" si="2"/>
        <v>21</v>
      </c>
      <c r="BX37" s="354"/>
      <c r="BY37" s="355" t="str">
        <f>IF('各会計、関係団体の財政状況及び健全化判断比率'!B71="","",'各会計、関係団体の財政状況及び健全化判断比率'!B71)</f>
        <v>松山広域福祉施設事務組合（公営企業会計）</v>
      </c>
      <c r="BZ37" s="355"/>
      <c r="CA37" s="355"/>
      <c r="CB37" s="355"/>
      <c r="CC37" s="355"/>
      <c r="CD37" s="355"/>
      <c r="CE37" s="355"/>
      <c r="CF37" s="355"/>
      <c r="CG37" s="355"/>
      <c r="CH37" s="355"/>
      <c r="CI37" s="355"/>
      <c r="CJ37" s="355"/>
      <c r="CK37" s="355"/>
      <c r="CL37" s="355"/>
      <c r="CM37" s="355"/>
      <c r="CN37" s="163"/>
      <c r="CO37" s="354">
        <f t="shared" si="3"/>
        <v>30</v>
      </c>
      <c r="CP37" s="354"/>
      <c r="CQ37" s="355" t="str">
        <f>IF('各会計、関係団体の財政状況及び健全化判断比率'!BS10="","",'各会計、関係団体の財政状況及び健全化判断比率'!BS10)</f>
        <v>松山市文化・スポーツ振興財団</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9</v>
      </c>
      <c r="V38" s="354"/>
      <c r="W38" s="355" t="str">
        <f>IF('各会計、関係団体の財政状況及び健全化判断比率'!B32="","",'各会計、関係団体の財政状況及び健全化判断比率'!B32)</f>
        <v>競輪事業特別会計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22</v>
      </c>
      <c r="BX38" s="354"/>
      <c r="BY38" s="355" t="str">
        <f>IF('各会計、関係団体の財政状況及び健全化判断比率'!B72="","",'各会計、関係団体の財政状況及び健全化判断比率'!B72)</f>
        <v>松山衛生事務組合</v>
      </c>
      <c r="BZ38" s="355"/>
      <c r="CA38" s="355"/>
      <c r="CB38" s="355"/>
      <c r="CC38" s="355"/>
      <c r="CD38" s="355"/>
      <c r="CE38" s="355"/>
      <c r="CF38" s="355"/>
      <c r="CG38" s="355"/>
      <c r="CH38" s="355"/>
      <c r="CI38" s="355"/>
      <c r="CJ38" s="355"/>
      <c r="CK38" s="355"/>
      <c r="CL38" s="355"/>
      <c r="CM38" s="355"/>
      <c r="CN38" s="163"/>
      <c r="CO38" s="354">
        <f t="shared" si="3"/>
        <v>31</v>
      </c>
      <c r="CP38" s="354"/>
      <c r="CQ38" s="355" t="str">
        <f>IF('各会計、関係団体の財政状況及び健全化判断比率'!BS11="","",'各会計、関係団体の財政状況及び健全化判断比率'!BS11)</f>
        <v>松山市学校給食会</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23</v>
      </c>
      <c r="BX39" s="354"/>
      <c r="BY39" s="355" t="str">
        <f>IF('各会計、関係団体の財政状況及び健全化判断比率'!B73="","",'各会計、関係団体の財政状況及び健全化判断比率'!B73)</f>
        <v>松山市、東温市共有山林組合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24</v>
      </c>
      <c r="BX40" s="354"/>
      <c r="BY40" s="355" t="str">
        <f>IF('各会計、関係団体の財政状況及び健全化判断比率'!B74="","",'各会計、関係団体の財政状況及び健全化判断比率'!B74)</f>
        <v>愛媛地方税滞納整理機構</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25</v>
      </c>
      <c r="BX41" s="354"/>
      <c r="BY41" s="355" t="str">
        <f>IF('各会計、関係団体の財政状況及び健全化判断比率'!B75="","",'各会計、関係団体の財政状況及び健全化判断比率'!B75)</f>
        <v>愛媛県後期高齢者医療広域連合（一般会計）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26</v>
      </c>
      <c r="BX42" s="354"/>
      <c r="BY42" s="355" t="str">
        <f>IF('各会計、関係団体の財政状況及び健全化判断比率'!B76="","",'各会計、関係団体の財政状況及び健全化判断比率'!B76)</f>
        <v>愛媛県後期高齢者医療広域連合（後期高齢者医療特別会計）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3A+kMVoo1VGaPq5Di3U5u8aYeGUvWoRkTv7DDrP12gxQsUT7bXQoA7K5NADcpbMnKHW+msRVoCOc77GDhpYGZg==" saltValue="1sIjYDsQRFwlG8M3vIAE8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214</v>
      </c>
      <c r="C5" s="667"/>
      <c r="D5" s="667"/>
      <c r="E5" s="667"/>
      <c r="F5" s="667"/>
      <c r="G5" s="667"/>
      <c r="H5" s="667"/>
      <c r="I5" s="667"/>
      <c r="J5" s="667"/>
      <c r="K5" s="667"/>
      <c r="L5" s="667"/>
      <c r="M5" s="667"/>
      <c r="N5" s="667"/>
      <c r="O5" s="667"/>
      <c r="P5" s="667"/>
      <c r="Q5" s="668"/>
      <c r="R5" s="663">
        <v>70709498</v>
      </c>
      <c r="S5" s="664"/>
      <c r="T5" s="664"/>
      <c r="U5" s="664"/>
      <c r="V5" s="664"/>
      <c r="W5" s="664"/>
      <c r="X5" s="664"/>
      <c r="Y5" s="689"/>
      <c r="Z5" s="702">
        <v>30.3</v>
      </c>
      <c r="AA5" s="702"/>
      <c r="AB5" s="702"/>
      <c r="AC5" s="702"/>
      <c r="AD5" s="703">
        <v>70709498</v>
      </c>
      <c r="AE5" s="703"/>
      <c r="AF5" s="703"/>
      <c r="AG5" s="703"/>
      <c r="AH5" s="703"/>
      <c r="AI5" s="703"/>
      <c r="AJ5" s="703"/>
      <c r="AK5" s="703"/>
      <c r="AL5" s="690">
        <v>59.6</v>
      </c>
      <c r="AM5" s="672"/>
      <c r="AN5" s="672"/>
      <c r="AO5" s="691"/>
      <c r="AP5" s="666" t="s">
        <v>215</v>
      </c>
      <c r="AQ5" s="667"/>
      <c r="AR5" s="667"/>
      <c r="AS5" s="667"/>
      <c r="AT5" s="667"/>
      <c r="AU5" s="667"/>
      <c r="AV5" s="667"/>
      <c r="AW5" s="667"/>
      <c r="AX5" s="667"/>
      <c r="AY5" s="667"/>
      <c r="AZ5" s="667"/>
      <c r="BA5" s="667"/>
      <c r="BB5" s="667"/>
      <c r="BC5" s="667"/>
      <c r="BD5" s="667"/>
      <c r="BE5" s="667"/>
      <c r="BF5" s="668"/>
      <c r="BG5" s="608">
        <v>68485340</v>
      </c>
      <c r="BH5" s="609"/>
      <c r="BI5" s="609"/>
      <c r="BJ5" s="609"/>
      <c r="BK5" s="609"/>
      <c r="BL5" s="609"/>
      <c r="BM5" s="609"/>
      <c r="BN5" s="610"/>
      <c r="BO5" s="646">
        <v>96.9</v>
      </c>
      <c r="BP5" s="646"/>
      <c r="BQ5" s="646"/>
      <c r="BR5" s="646"/>
      <c r="BS5" s="647">
        <v>1680440</v>
      </c>
      <c r="BT5" s="647"/>
      <c r="BU5" s="647"/>
      <c r="BV5" s="647"/>
      <c r="BW5" s="647"/>
      <c r="BX5" s="647"/>
      <c r="BY5" s="647"/>
      <c r="BZ5" s="647"/>
      <c r="CA5" s="647"/>
      <c r="CB5" s="687"/>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
      <c r="B6" s="605" t="s">
        <v>219</v>
      </c>
      <c r="C6" s="606"/>
      <c r="D6" s="606"/>
      <c r="E6" s="606"/>
      <c r="F6" s="606"/>
      <c r="G6" s="606"/>
      <c r="H6" s="606"/>
      <c r="I6" s="606"/>
      <c r="J6" s="606"/>
      <c r="K6" s="606"/>
      <c r="L6" s="606"/>
      <c r="M6" s="606"/>
      <c r="N6" s="606"/>
      <c r="O6" s="606"/>
      <c r="P6" s="606"/>
      <c r="Q6" s="607"/>
      <c r="R6" s="608">
        <v>1489581</v>
      </c>
      <c r="S6" s="609"/>
      <c r="T6" s="609"/>
      <c r="U6" s="609"/>
      <c r="V6" s="609"/>
      <c r="W6" s="609"/>
      <c r="X6" s="609"/>
      <c r="Y6" s="610"/>
      <c r="Z6" s="646">
        <v>0.6</v>
      </c>
      <c r="AA6" s="646"/>
      <c r="AB6" s="646"/>
      <c r="AC6" s="646"/>
      <c r="AD6" s="647">
        <v>1489581</v>
      </c>
      <c r="AE6" s="647"/>
      <c r="AF6" s="647"/>
      <c r="AG6" s="647"/>
      <c r="AH6" s="647"/>
      <c r="AI6" s="647"/>
      <c r="AJ6" s="647"/>
      <c r="AK6" s="647"/>
      <c r="AL6" s="611">
        <v>1.3</v>
      </c>
      <c r="AM6" s="612"/>
      <c r="AN6" s="612"/>
      <c r="AO6" s="648"/>
      <c r="AP6" s="605" t="s">
        <v>220</v>
      </c>
      <c r="AQ6" s="606"/>
      <c r="AR6" s="606"/>
      <c r="AS6" s="606"/>
      <c r="AT6" s="606"/>
      <c r="AU6" s="606"/>
      <c r="AV6" s="606"/>
      <c r="AW6" s="606"/>
      <c r="AX6" s="606"/>
      <c r="AY6" s="606"/>
      <c r="AZ6" s="606"/>
      <c r="BA6" s="606"/>
      <c r="BB6" s="606"/>
      <c r="BC6" s="606"/>
      <c r="BD6" s="606"/>
      <c r="BE6" s="606"/>
      <c r="BF6" s="607"/>
      <c r="BG6" s="608">
        <v>68485340</v>
      </c>
      <c r="BH6" s="609"/>
      <c r="BI6" s="609"/>
      <c r="BJ6" s="609"/>
      <c r="BK6" s="609"/>
      <c r="BL6" s="609"/>
      <c r="BM6" s="609"/>
      <c r="BN6" s="610"/>
      <c r="BO6" s="646">
        <v>96.9</v>
      </c>
      <c r="BP6" s="646"/>
      <c r="BQ6" s="646"/>
      <c r="BR6" s="646"/>
      <c r="BS6" s="647">
        <v>1680440</v>
      </c>
      <c r="BT6" s="647"/>
      <c r="BU6" s="647"/>
      <c r="BV6" s="647"/>
      <c r="BW6" s="647"/>
      <c r="BX6" s="647"/>
      <c r="BY6" s="647"/>
      <c r="BZ6" s="647"/>
      <c r="CA6" s="647"/>
      <c r="CB6" s="687"/>
      <c r="CD6" s="666" t="s">
        <v>221</v>
      </c>
      <c r="CE6" s="667"/>
      <c r="CF6" s="667"/>
      <c r="CG6" s="667"/>
      <c r="CH6" s="667"/>
      <c r="CI6" s="667"/>
      <c r="CJ6" s="667"/>
      <c r="CK6" s="667"/>
      <c r="CL6" s="667"/>
      <c r="CM6" s="667"/>
      <c r="CN6" s="667"/>
      <c r="CO6" s="667"/>
      <c r="CP6" s="667"/>
      <c r="CQ6" s="668"/>
      <c r="CR6" s="608">
        <v>835037</v>
      </c>
      <c r="CS6" s="609"/>
      <c r="CT6" s="609"/>
      <c r="CU6" s="609"/>
      <c r="CV6" s="609"/>
      <c r="CW6" s="609"/>
      <c r="CX6" s="609"/>
      <c r="CY6" s="610"/>
      <c r="CZ6" s="690">
        <v>0.4</v>
      </c>
      <c r="DA6" s="672"/>
      <c r="DB6" s="672"/>
      <c r="DC6" s="692"/>
      <c r="DD6" s="614">
        <v>1111</v>
      </c>
      <c r="DE6" s="609"/>
      <c r="DF6" s="609"/>
      <c r="DG6" s="609"/>
      <c r="DH6" s="609"/>
      <c r="DI6" s="609"/>
      <c r="DJ6" s="609"/>
      <c r="DK6" s="609"/>
      <c r="DL6" s="609"/>
      <c r="DM6" s="609"/>
      <c r="DN6" s="609"/>
      <c r="DO6" s="609"/>
      <c r="DP6" s="610"/>
      <c r="DQ6" s="614">
        <v>834788</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59266</v>
      </c>
      <c r="S7" s="609"/>
      <c r="T7" s="609"/>
      <c r="U7" s="609"/>
      <c r="V7" s="609"/>
      <c r="W7" s="609"/>
      <c r="X7" s="609"/>
      <c r="Y7" s="610"/>
      <c r="Z7" s="646">
        <v>0</v>
      </c>
      <c r="AA7" s="646"/>
      <c r="AB7" s="646"/>
      <c r="AC7" s="646"/>
      <c r="AD7" s="647">
        <v>59266</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31288359</v>
      </c>
      <c r="BH7" s="609"/>
      <c r="BI7" s="609"/>
      <c r="BJ7" s="609"/>
      <c r="BK7" s="609"/>
      <c r="BL7" s="609"/>
      <c r="BM7" s="609"/>
      <c r="BN7" s="610"/>
      <c r="BO7" s="646">
        <v>44.2</v>
      </c>
      <c r="BP7" s="646"/>
      <c r="BQ7" s="646"/>
      <c r="BR7" s="646"/>
      <c r="BS7" s="647">
        <v>1680440</v>
      </c>
      <c r="BT7" s="647"/>
      <c r="BU7" s="647"/>
      <c r="BV7" s="647"/>
      <c r="BW7" s="647"/>
      <c r="BX7" s="647"/>
      <c r="BY7" s="647"/>
      <c r="BZ7" s="647"/>
      <c r="CA7" s="647"/>
      <c r="CB7" s="687"/>
      <c r="CD7" s="605" t="s">
        <v>224</v>
      </c>
      <c r="CE7" s="606"/>
      <c r="CF7" s="606"/>
      <c r="CG7" s="606"/>
      <c r="CH7" s="606"/>
      <c r="CI7" s="606"/>
      <c r="CJ7" s="606"/>
      <c r="CK7" s="606"/>
      <c r="CL7" s="606"/>
      <c r="CM7" s="606"/>
      <c r="CN7" s="606"/>
      <c r="CO7" s="606"/>
      <c r="CP7" s="606"/>
      <c r="CQ7" s="607"/>
      <c r="CR7" s="608">
        <v>20398944</v>
      </c>
      <c r="CS7" s="609"/>
      <c r="CT7" s="609"/>
      <c r="CU7" s="609"/>
      <c r="CV7" s="609"/>
      <c r="CW7" s="609"/>
      <c r="CX7" s="609"/>
      <c r="CY7" s="610"/>
      <c r="CZ7" s="646">
        <v>8.9</v>
      </c>
      <c r="DA7" s="646"/>
      <c r="DB7" s="646"/>
      <c r="DC7" s="646"/>
      <c r="DD7" s="614">
        <v>889616</v>
      </c>
      <c r="DE7" s="609"/>
      <c r="DF7" s="609"/>
      <c r="DG7" s="609"/>
      <c r="DH7" s="609"/>
      <c r="DI7" s="609"/>
      <c r="DJ7" s="609"/>
      <c r="DK7" s="609"/>
      <c r="DL7" s="609"/>
      <c r="DM7" s="609"/>
      <c r="DN7" s="609"/>
      <c r="DO7" s="609"/>
      <c r="DP7" s="610"/>
      <c r="DQ7" s="614">
        <v>17017761</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565386</v>
      </c>
      <c r="S8" s="609"/>
      <c r="T8" s="609"/>
      <c r="U8" s="609"/>
      <c r="V8" s="609"/>
      <c r="W8" s="609"/>
      <c r="X8" s="609"/>
      <c r="Y8" s="610"/>
      <c r="Z8" s="646">
        <v>0.2</v>
      </c>
      <c r="AA8" s="646"/>
      <c r="AB8" s="646"/>
      <c r="AC8" s="646"/>
      <c r="AD8" s="647">
        <v>565386</v>
      </c>
      <c r="AE8" s="647"/>
      <c r="AF8" s="647"/>
      <c r="AG8" s="647"/>
      <c r="AH8" s="647"/>
      <c r="AI8" s="647"/>
      <c r="AJ8" s="647"/>
      <c r="AK8" s="647"/>
      <c r="AL8" s="611">
        <v>0.5</v>
      </c>
      <c r="AM8" s="612"/>
      <c r="AN8" s="612"/>
      <c r="AO8" s="648"/>
      <c r="AP8" s="605" t="s">
        <v>226</v>
      </c>
      <c r="AQ8" s="606"/>
      <c r="AR8" s="606"/>
      <c r="AS8" s="606"/>
      <c r="AT8" s="606"/>
      <c r="AU8" s="606"/>
      <c r="AV8" s="606"/>
      <c r="AW8" s="606"/>
      <c r="AX8" s="606"/>
      <c r="AY8" s="606"/>
      <c r="AZ8" s="606"/>
      <c r="BA8" s="606"/>
      <c r="BB8" s="606"/>
      <c r="BC8" s="606"/>
      <c r="BD8" s="606"/>
      <c r="BE8" s="606"/>
      <c r="BF8" s="607"/>
      <c r="BG8" s="608">
        <v>749957</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227</v>
      </c>
      <c r="CE8" s="606"/>
      <c r="CF8" s="606"/>
      <c r="CG8" s="606"/>
      <c r="CH8" s="606"/>
      <c r="CI8" s="606"/>
      <c r="CJ8" s="606"/>
      <c r="CK8" s="606"/>
      <c r="CL8" s="606"/>
      <c r="CM8" s="606"/>
      <c r="CN8" s="606"/>
      <c r="CO8" s="606"/>
      <c r="CP8" s="606"/>
      <c r="CQ8" s="607"/>
      <c r="CR8" s="608">
        <v>111091335</v>
      </c>
      <c r="CS8" s="609"/>
      <c r="CT8" s="609"/>
      <c r="CU8" s="609"/>
      <c r="CV8" s="609"/>
      <c r="CW8" s="609"/>
      <c r="CX8" s="609"/>
      <c r="CY8" s="610"/>
      <c r="CZ8" s="646">
        <v>48.6</v>
      </c>
      <c r="DA8" s="646"/>
      <c r="DB8" s="646"/>
      <c r="DC8" s="646"/>
      <c r="DD8" s="614">
        <v>728752</v>
      </c>
      <c r="DE8" s="609"/>
      <c r="DF8" s="609"/>
      <c r="DG8" s="609"/>
      <c r="DH8" s="609"/>
      <c r="DI8" s="609"/>
      <c r="DJ8" s="609"/>
      <c r="DK8" s="609"/>
      <c r="DL8" s="609"/>
      <c r="DM8" s="609"/>
      <c r="DN8" s="609"/>
      <c r="DO8" s="609"/>
      <c r="DP8" s="610"/>
      <c r="DQ8" s="614">
        <v>54890629</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840328</v>
      </c>
      <c r="S9" s="609"/>
      <c r="T9" s="609"/>
      <c r="U9" s="609"/>
      <c r="V9" s="609"/>
      <c r="W9" s="609"/>
      <c r="X9" s="609"/>
      <c r="Y9" s="610"/>
      <c r="Z9" s="646">
        <v>0.4</v>
      </c>
      <c r="AA9" s="646"/>
      <c r="AB9" s="646"/>
      <c r="AC9" s="646"/>
      <c r="AD9" s="647">
        <v>840328</v>
      </c>
      <c r="AE9" s="647"/>
      <c r="AF9" s="647"/>
      <c r="AG9" s="647"/>
      <c r="AH9" s="647"/>
      <c r="AI9" s="647"/>
      <c r="AJ9" s="647"/>
      <c r="AK9" s="647"/>
      <c r="AL9" s="611">
        <v>0.7</v>
      </c>
      <c r="AM9" s="612"/>
      <c r="AN9" s="612"/>
      <c r="AO9" s="648"/>
      <c r="AP9" s="605" t="s">
        <v>229</v>
      </c>
      <c r="AQ9" s="606"/>
      <c r="AR9" s="606"/>
      <c r="AS9" s="606"/>
      <c r="AT9" s="606"/>
      <c r="AU9" s="606"/>
      <c r="AV9" s="606"/>
      <c r="AW9" s="606"/>
      <c r="AX9" s="606"/>
      <c r="AY9" s="606"/>
      <c r="AZ9" s="606"/>
      <c r="BA9" s="606"/>
      <c r="BB9" s="606"/>
      <c r="BC9" s="606"/>
      <c r="BD9" s="606"/>
      <c r="BE9" s="606"/>
      <c r="BF9" s="607"/>
      <c r="BG9" s="608">
        <v>23859957</v>
      </c>
      <c r="BH9" s="609"/>
      <c r="BI9" s="609"/>
      <c r="BJ9" s="609"/>
      <c r="BK9" s="609"/>
      <c r="BL9" s="609"/>
      <c r="BM9" s="609"/>
      <c r="BN9" s="610"/>
      <c r="BO9" s="646">
        <v>33.700000000000003</v>
      </c>
      <c r="BP9" s="646"/>
      <c r="BQ9" s="646"/>
      <c r="BR9" s="646"/>
      <c r="BS9" s="647" t="s">
        <v>122</v>
      </c>
      <c r="BT9" s="647"/>
      <c r="BU9" s="647"/>
      <c r="BV9" s="647"/>
      <c r="BW9" s="647"/>
      <c r="BX9" s="647"/>
      <c r="BY9" s="647"/>
      <c r="BZ9" s="647"/>
      <c r="CA9" s="647"/>
      <c r="CB9" s="687"/>
      <c r="CD9" s="605" t="s">
        <v>230</v>
      </c>
      <c r="CE9" s="606"/>
      <c r="CF9" s="606"/>
      <c r="CG9" s="606"/>
      <c r="CH9" s="606"/>
      <c r="CI9" s="606"/>
      <c r="CJ9" s="606"/>
      <c r="CK9" s="606"/>
      <c r="CL9" s="606"/>
      <c r="CM9" s="606"/>
      <c r="CN9" s="606"/>
      <c r="CO9" s="606"/>
      <c r="CP9" s="606"/>
      <c r="CQ9" s="607"/>
      <c r="CR9" s="608">
        <v>15484561</v>
      </c>
      <c r="CS9" s="609"/>
      <c r="CT9" s="609"/>
      <c r="CU9" s="609"/>
      <c r="CV9" s="609"/>
      <c r="CW9" s="609"/>
      <c r="CX9" s="609"/>
      <c r="CY9" s="610"/>
      <c r="CZ9" s="646">
        <v>6.8</v>
      </c>
      <c r="DA9" s="646"/>
      <c r="DB9" s="646"/>
      <c r="DC9" s="646"/>
      <c r="DD9" s="614">
        <v>1291790</v>
      </c>
      <c r="DE9" s="609"/>
      <c r="DF9" s="609"/>
      <c r="DG9" s="609"/>
      <c r="DH9" s="609"/>
      <c r="DI9" s="609"/>
      <c r="DJ9" s="609"/>
      <c r="DK9" s="609"/>
      <c r="DL9" s="609"/>
      <c r="DM9" s="609"/>
      <c r="DN9" s="609"/>
      <c r="DO9" s="609"/>
      <c r="DP9" s="610"/>
      <c r="DQ9" s="614">
        <v>12033487</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1840747</v>
      </c>
      <c r="BH10" s="609"/>
      <c r="BI10" s="609"/>
      <c r="BJ10" s="609"/>
      <c r="BK10" s="609"/>
      <c r="BL10" s="609"/>
      <c r="BM10" s="609"/>
      <c r="BN10" s="610"/>
      <c r="BO10" s="646">
        <v>2.6</v>
      </c>
      <c r="BP10" s="646"/>
      <c r="BQ10" s="646"/>
      <c r="BR10" s="646"/>
      <c r="BS10" s="647">
        <v>306388</v>
      </c>
      <c r="BT10" s="647"/>
      <c r="BU10" s="647"/>
      <c r="BV10" s="647"/>
      <c r="BW10" s="647"/>
      <c r="BX10" s="647"/>
      <c r="BY10" s="647"/>
      <c r="BZ10" s="647"/>
      <c r="CA10" s="647"/>
      <c r="CB10" s="687"/>
      <c r="CD10" s="605" t="s">
        <v>233</v>
      </c>
      <c r="CE10" s="606"/>
      <c r="CF10" s="606"/>
      <c r="CG10" s="606"/>
      <c r="CH10" s="606"/>
      <c r="CI10" s="606"/>
      <c r="CJ10" s="606"/>
      <c r="CK10" s="606"/>
      <c r="CL10" s="606"/>
      <c r="CM10" s="606"/>
      <c r="CN10" s="606"/>
      <c r="CO10" s="606"/>
      <c r="CP10" s="606"/>
      <c r="CQ10" s="607"/>
      <c r="CR10" s="608">
        <v>343692</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12959</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13859176</v>
      </c>
      <c r="S11" s="609"/>
      <c r="T11" s="609"/>
      <c r="U11" s="609"/>
      <c r="V11" s="609"/>
      <c r="W11" s="609"/>
      <c r="X11" s="609"/>
      <c r="Y11" s="610"/>
      <c r="Z11" s="611">
        <v>5.9</v>
      </c>
      <c r="AA11" s="612"/>
      <c r="AB11" s="612"/>
      <c r="AC11" s="613"/>
      <c r="AD11" s="614">
        <v>13859176</v>
      </c>
      <c r="AE11" s="609"/>
      <c r="AF11" s="609"/>
      <c r="AG11" s="609"/>
      <c r="AH11" s="609"/>
      <c r="AI11" s="609"/>
      <c r="AJ11" s="609"/>
      <c r="AK11" s="610"/>
      <c r="AL11" s="611">
        <v>11.7</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4837698</v>
      </c>
      <c r="BH11" s="609"/>
      <c r="BI11" s="609"/>
      <c r="BJ11" s="609"/>
      <c r="BK11" s="609"/>
      <c r="BL11" s="609"/>
      <c r="BM11" s="609"/>
      <c r="BN11" s="610"/>
      <c r="BO11" s="646">
        <v>6.8</v>
      </c>
      <c r="BP11" s="646"/>
      <c r="BQ11" s="646"/>
      <c r="BR11" s="646"/>
      <c r="BS11" s="647">
        <v>1374052</v>
      </c>
      <c r="BT11" s="647"/>
      <c r="BU11" s="647"/>
      <c r="BV11" s="647"/>
      <c r="BW11" s="647"/>
      <c r="BX11" s="647"/>
      <c r="BY11" s="647"/>
      <c r="BZ11" s="647"/>
      <c r="CA11" s="647"/>
      <c r="CB11" s="687"/>
      <c r="CD11" s="605" t="s">
        <v>236</v>
      </c>
      <c r="CE11" s="606"/>
      <c r="CF11" s="606"/>
      <c r="CG11" s="606"/>
      <c r="CH11" s="606"/>
      <c r="CI11" s="606"/>
      <c r="CJ11" s="606"/>
      <c r="CK11" s="606"/>
      <c r="CL11" s="606"/>
      <c r="CM11" s="606"/>
      <c r="CN11" s="606"/>
      <c r="CO11" s="606"/>
      <c r="CP11" s="606"/>
      <c r="CQ11" s="607"/>
      <c r="CR11" s="608">
        <v>3229173</v>
      </c>
      <c r="CS11" s="609"/>
      <c r="CT11" s="609"/>
      <c r="CU11" s="609"/>
      <c r="CV11" s="609"/>
      <c r="CW11" s="609"/>
      <c r="CX11" s="609"/>
      <c r="CY11" s="610"/>
      <c r="CZ11" s="646">
        <v>1.4</v>
      </c>
      <c r="DA11" s="646"/>
      <c r="DB11" s="646"/>
      <c r="DC11" s="646"/>
      <c r="DD11" s="614">
        <v>1856566</v>
      </c>
      <c r="DE11" s="609"/>
      <c r="DF11" s="609"/>
      <c r="DG11" s="609"/>
      <c r="DH11" s="609"/>
      <c r="DI11" s="609"/>
      <c r="DJ11" s="609"/>
      <c r="DK11" s="609"/>
      <c r="DL11" s="609"/>
      <c r="DM11" s="609"/>
      <c r="DN11" s="609"/>
      <c r="DO11" s="609"/>
      <c r="DP11" s="610"/>
      <c r="DQ11" s="614">
        <v>1629471</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v>83306</v>
      </c>
      <c r="S12" s="609"/>
      <c r="T12" s="609"/>
      <c r="U12" s="609"/>
      <c r="V12" s="609"/>
      <c r="W12" s="609"/>
      <c r="X12" s="609"/>
      <c r="Y12" s="610"/>
      <c r="Z12" s="646">
        <v>0</v>
      </c>
      <c r="AA12" s="646"/>
      <c r="AB12" s="646"/>
      <c r="AC12" s="646"/>
      <c r="AD12" s="647">
        <v>83306</v>
      </c>
      <c r="AE12" s="647"/>
      <c r="AF12" s="647"/>
      <c r="AG12" s="647"/>
      <c r="AH12" s="647"/>
      <c r="AI12" s="647"/>
      <c r="AJ12" s="647"/>
      <c r="AK12" s="647"/>
      <c r="AL12" s="611">
        <v>0.1</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32155518</v>
      </c>
      <c r="BH12" s="609"/>
      <c r="BI12" s="609"/>
      <c r="BJ12" s="609"/>
      <c r="BK12" s="609"/>
      <c r="BL12" s="609"/>
      <c r="BM12" s="609"/>
      <c r="BN12" s="610"/>
      <c r="BO12" s="646">
        <v>45.5</v>
      </c>
      <c r="BP12" s="646"/>
      <c r="BQ12" s="646"/>
      <c r="BR12" s="646"/>
      <c r="BS12" s="647" t="s">
        <v>122</v>
      </c>
      <c r="BT12" s="647"/>
      <c r="BU12" s="647"/>
      <c r="BV12" s="647"/>
      <c r="BW12" s="647"/>
      <c r="BX12" s="647"/>
      <c r="BY12" s="647"/>
      <c r="BZ12" s="647"/>
      <c r="CA12" s="647"/>
      <c r="CB12" s="687"/>
      <c r="CD12" s="605" t="s">
        <v>239</v>
      </c>
      <c r="CE12" s="606"/>
      <c r="CF12" s="606"/>
      <c r="CG12" s="606"/>
      <c r="CH12" s="606"/>
      <c r="CI12" s="606"/>
      <c r="CJ12" s="606"/>
      <c r="CK12" s="606"/>
      <c r="CL12" s="606"/>
      <c r="CM12" s="606"/>
      <c r="CN12" s="606"/>
      <c r="CO12" s="606"/>
      <c r="CP12" s="606"/>
      <c r="CQ12" s="607"/>
      <c r="CR12" s="608">
        <v>7154279</v>
      </c>
      <c r="CS12" s="609"/>
      <c r="CT12" s="609"/>
      <c r="CU12" s="609"/>
      <c r="CV12" s="609"/>
      <c r="CW12" s="609"/>
      <c r="CX12" s="609"/>
      <c r="CY12" s="610"/>
      <c r="CZ12" s="646">
        <v>3.1</v>
      </c>
      <c r="DA12" s="646"/>
      <c r="DB12" s="646"/>
      <c r="DC12" s="646"/>
      <c r="DD12" s="614">
        <v>26768</v>
      </c>
      <c r="DE12" s="609"/>
      <c r="DF12" s="609"/>
      <c r="DG12" s="609"/>
      <c r="DH12" s="609"/>
      <c r="DI12" s="609"/>
      <c r="DJ12" s="609"/>
      <c r="DK12" s="609"/>
      <c r="DL12" s="609"/>
      <c r="DM12" s="609"/>
      <c r="DN12" s="609"/>
      <c r="DO12" s="609"/>
      <c r="DP12" s="610"/>
      <c r="DQ12" s="614">
        <v>2962592</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31983983</v>
      </c>
      <c r="BH13" s="609"/>
      <c r="BI13" s="609"/>
      <c r="BJ13" s="609"/>
      <c r="BK13" s="609"/>
      <c r="BL13" s="609"/>
      <c r="BM13" s="609"/>
      <c r="BN13" s="610"/>
      <c r="BO13" s="646">
        <v>45.2</v>
      </c>
      <c r="BP13" s="646"/>
      <c r="BQ13" s="646"/>
      <c r="BR13" s="646"/>
      <c r="BS13" s="647" t="s">
        <v>122</v>
      </c>
      <c r="BT13" s="647"/>
      <c r="BU13" s="647"/>
      <c r="BV13" s="647"/>
      <c r="BW13" s="647"/>
      <c r="BX13" s="647"/>
      <c r="BY13" s="647"/>
      <c r="BZ13" s="647"/>
      <c r="CA13" s="647"/>
      <c r="CB13" s="687"/>
      <c r="CD13" s="605" t="s">
        <v>242</v>
      </c>
      <c r="CE13" s="606"/>
      <c r="CF13" s="606"/>
      <c r="CG13" s="606"/>
      <c r="CH13" s="606"/>
      <c r="CI13" s="606"/>
      <c r="CJ13" s="606"/>
      <c r="CK13" s="606"/>
      <c r="CL13" s="606"/>
      <c r="CM13" s="606"/>
      <c r="CN13" s="606"/>
      <c r="CO13" s="606"/>
      <c r="CP13" s="606"/>
      <c r="CQ13" s="607"/>
      <c r="CR13" s="608">
        <v>19708992</v>
      </c>
      <c r="CS13" s="609"/>
      <c r="CT13" s="609"/>
      <c r="CU13" s="609"/>
      <c r="CV13" s="609"/>
      <c r="CW13" s="609"/>
      <c r="CX13" s="609"/>
      <c r="CY13" s="610"/>
      <c r="CZ13" s="646">
        <v>8.6</v>
      </c>
      <c r="DA13" s="646"/>
      <c r="DB13" s="646"/>
      <c r="DC13" s="646"/>
      <c r="DD13" s="614">
        <v>7410332</v>
      </c>
      <c r="DE13" s="609"/>
      <c r="DF13" s="609"/>
      <c r="DG13" s="609"/>
      <c r="DH13" s="609"/>
      <c r="DI13" s="609"/>
      <c r="DJ13" s="609"/>
      <c r="DK13" s="609"/>
      <c r="DL13" s="609"/>
      <c r="DM13" s="609"/>
      <c r="DN13" s="609"/>
      <c r="DO13" s="609"/>
      <c r="DP13" s="610"/>
      <c r="DQ13" s="614">
        <v>11467463</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1666107</v>
      </c>
      <c r="BH14" s="609"/>
      <c r="BI14" s="609"/>
      <c r="BJ14" s="609"/>
      <c r="BK14" s="609"/>
      <c r="BL14" s="609"/>
      <c r="BM14" s="609"/>
      <c r="BN14" s="610"/>
      <c r="BO14" s="646">
        <v>2.4</v>
      </c>
      <c r="BP14" s="646"/>
      <c r="BQ14" s="646"/>
      <c r="BR14" s="646"/>
      <c r="BS14" s="647" t="s">
        <v>122</v>
      </c>
      <c r="BT14" s="647"/>
      <c r="BU14" s="647"/>
      <c r="BV14" s="647"/>
      <c r="BW14" s="647"/>
      <c r="BX14" s="647"/>
      <c r="BY14" s="647"/>
      <c r="BZ14" s="647"/>
      <c r="CA14" s="647"/>
      <c r="CB14" s="687"/>
      <c r="CD14" s="605" t="s">
        <v>245</v>
      </c>
      <c r="CE14" s="606"/>
      <c r="CF14" s="606"/>
      <c r="CG14" s="606"/>
      <c r="CH14" s="606"/>
      <c r="CI14" s="606"/>
      <c r="CJ14" s="606"/>
      <c r="CK14" s="606"/>
      <c r="CL14" s="606"/>
      <c r="CM14" s="606"/>
      <c r="CN14" s="606"/>
      <c r="CO14" s="606"/>
      <c r="CP14" s="606"/>
      <c r="CQ14" s="607"/>
      <c r="CR14" s="608">
        <v>7345129</v>
      </c>
      <c r="CS14" s="609"/>
      <c r="CT14" s="609"/>
      <c r="CU14" s="609"/>
      <c r="CV14" s="609"/>
      <c r="CW14" s="609"/>
      <c r="CX14" s="609"/>
      <c r="CY14" s="610"/>
      <c r="CZ14" s="646">
        <v>3.2</v>
      </c>
      <c r="DA14" s="646"/>
      <c r="DB14" s="646"/>
      <c r="DC14" s="646"/>
      <c r="DD14" s="614">
        <v>2337942</v>
      </c>
      <c r="DE14" s="609"/>
      <c r="DF14" s="609"/>
      <c r="DG14" s="609"/>
      <c r="DH14" s="609"/>
      <c r="DI14" s="609"/>
      <c r="DJ14" s="609"/>
      <c r="DK14" s="609"/>
      <c r="DL14" s="609"/>
      <c r="DM14" s="609"/>
      <c r="DN14" s="609"/>
      <c r="DO14" s="609"/>
      <c r="DP14" s="610"/>
      <c r="DQ14" s="614">
        <v>4956322</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125322</v>
      </c>
      <c r="S15" s="609"/>
      <c r="T15" s="609"/>
      <c r="U15" s="609"/>
      <c r="V15" s="609"/>
      <c r="W15" s="609"/>
      <c r="X15" s="609"/>
      <c r="Y15" s="610"/>
      <c r="Z15" s="646">
        <v>0.1</v>
      </c>
      <c r="AA15" s="646"/>
      <c r="AB15" s="646"/>
      <c r="AC15" s="646"/>
      <c r="AD15" s="647">
        <v>125322</v>
      </c>
      <c r="AE15" s="647"/>
      <c r="AF15" s="647"/>
      <c r="AG15" s="647"/>
      <c r="AH15" s="647"/>
      <c r="AI15" s="647"/>
      <c r="AJ15" s="647"/>
      <c r="AK15" s="647"/>
      <c r="AL15" s="611">
        <v>0.1</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3375356</v>
      </c>
      <c r="BH15" s="609"/>
      <c r="BI15" s="609"/>
      <c r="BJ15" s="609"/>
      <c r="BK15" s="609"/>
      <c r="BL15" s="609"/>
      <c r="BM15" s="609"/>
      <c r="BN15" s="610"/>
      <c r="BO15" s="646">
        <v>4.8</v>
      </c>
      <c r="BP15" s="646"/>
      <c r="BQ15" s="646"/>
      <c r="BR15" s="646"/>
      <c r="BS15" s="647" t="s">
        <v>122</v>
      </c>
      <c r="BT15" s="647"/>
      <c r="BU15" s="647"/>
      <c r="BV15" s="647"/>
      <c r="BW15" s="647"/>
      <c r="BX15" s="647"/>
      <c r="BY15" s="647"/>
      <c r="BZ15" s="647"/>
      <c r="CA15" s="647"/>
      <c r="CB15" s="687"/>
      <c r="CD15" s="605" t="s">
        <v>248</v>
      </c>
      <c r="CE15" s="606"/>
      <c r="CF15" s="606"/>
      <c r="CG15" s="606"/>
      <c r="CH15" s="606"/>
      <c r="CI15" s="606"/>
      <c r="CJ15" s="606"/>
      <c r="CK15" s="606"/>
      <c r="CL15" s="606"/>
      <c r="CM15" s="606"/>
      <c r="CN15" s="606"/>
      <c r="CO15" s="606"/>
      <c r="CP15" s="606"/>
      <c r="CQ15" s="607"/>
      <c r="CR15" s="608">
        <v>25053740</v>
      </c>
      <c r="CS15" s="609"/>
      <c r="CT15" s="609"/>
      <c r="CU15" s="609"/>
      <c r="CV15" s="609"/>
      <c r="CW15" s="609"/>
      <c r="CX15" s="609"/>
      <c r="CY15" s="610"/>
      <c r="CZ15" s="646">
        <v>11</v>
      </c>
      <c r="DA15" s="646"/>
      <c r="DB15" s="646"/>
      <c r="DC15" s="646"/>
      <c r="DD15" s="614">
        <v>7417063</v>
      </c>
      <c r="DE15" s="609"/>
      <c r="DF15" s="609"/>
      <c r="DG15" s="609"/>
      <c r="DH15" s="609"/>
      <c r="DI15" s="609"/>
      <c r="DJ15" s="609"/>
      <c r="DK15" s="609"/>
      <c r="DL15" s="609"/>
      <c r="DM15" s="609"/>
      <c r="DN15" s="609"/>
      <c r="DO15" s="609"/>
      <c r="DP15" s="610"/>
      <c r="DQ15" s="614">
        <v>13394891</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1437143</v>
      </c>
      <c r="S16" s="609"/>
      <c r="T16" s="609"/>
      <c r="U16" s="609"/>
      <c r="V16" s="609"/>
      <c r="W16" s="609"/>
      <c r="X16" s="609"/>
      <c r="Y16" s="610"/>
      <c r="Z16" s="646">
        <v>0.6</v>
      </c>
      <c r="AA16" s="646"/>
      <c r="AB16" s="646"/>
      <c r="AC16" s="646"/>
      <c r="AD16" s="647">
        <v>1437143</v>
      </c>
      <c r="AE16" s="647"/>
      <c r="AF16" s="647"/>
      <c r="AG16" s="647"/>
      <c r="AH16" s="647"/>
      <c r="AI16" s="647"/>
      <c r="AJ16" s="647"/>
      <c r="AK16" s="647"/>
      <c r="AL16" s="611">
        <v>1.2</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251</v>
      </c>
      <c r="CE16" s="606"/>
      <c r="CF16" s="606"/>
      <c r="CG16" s="606"/>
      <c r="CH16" s="606"/>
      <c r="CI16" s="606"/>
      <c r="CJ16" s="606"/>
      <c r="CK16" s="606"/>
      <c r="CL16" s="606"/>
      <c r="CM16" s="606"/>
      <c r="CN16" s="606"/>
      <c r="CO16" s="606"/>
      <c r="CP16" s="606"/>
      <c r="CQ16" s="607"/>
      <c r="CR16" s="608">
        <v>1508382</v>
      </c>
      <c r="CS16" s="609"/>
      <c r="CT16" s="609"/>
      <c r="CU16" s="609"/>
      <c r="CV16" s="609"/>
      <c r="CW16" s="609"/>
      <c r="CX16" s="609"/>
      <c r="CY16" s="610"/>
      <c r="CZ16" s="646">
        <v>0.7</v>
      </c>
      <c r="DA16" s="646"/>
      <c r="DB16" s="646"/>
      <c r="DC16" s="646"/>
      <c r="DD16" s="614" t="s">
        <v>122</v>
      </c>
      <c r="DE16" s="609"/>
      <c r="DF16" s="609"/>
      <c r="DG16" s="609"/>
      <c r="DH16" s="609"/>
      <c r="DI16" s="609"/>
      <c r="DJ16" s="609"/>
      <c r="DK16" s="609"/>
      <c r="DL16" s="609"/>
      <c r="DM16" s="609"/>
      <c r="DN16" s="609"/>
      <c r="DO16" s="609"/>
      <c r="DP16" s="610"/>
      <c r="DQ16" s="614">
        <v>224276</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2689249</v>
      </c>
      <c r="S17" s="609"/>
      <c r="T17" s="609"/>
      <c r="U17" s="609"/>
      <c r="V17" s="609"/>
      <c r="W17" s="609"/>
      <c r="X17" s="609"/>
      <c r="Y17" s="610"/>
      <c r="Z17" s="646">
        <v>1.2</v>
      </c>
      <c r="AA17" s="646"/>
      <c r="AB17" s="646"/>
      <c r="AC17" s="646"/>
      <c r="AD17" s="647">
        <v>2689249</v>
      </c>
      <c r="AE17" s="647"/>
      <c r="AF17" s="647"/>
      <c r="AG17" s="647"/>
      <c r="AH17" s="647"/>
      <c r="AI17" s="647"/>
      <c r="AJ17" s="647"/>
      <c r="AK17" s="647"/>
      <c r="AL17" s="611">
        <v>2.2999999999999998</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254</v>
      </c>
      <c r="CE17" s="606"/>
      <c r="CF17" s="606"/>
      <c r="CG17" s="606"/>
      <c r="CH17" s="606"/>
      <c r="CI17" s="606"/>
      <c r="CJ17" s="606"/>
      <c r="CK17" s="606"/>
      <c r="CL17" s="606"/>
      <c r="CM17" s="606"/>
      <c r="CN17" s="606"/>
      <c r="CO17" s="606"/>
      <c r="CP17" s="606"/>
      <c r="CQ17" s="607"/>
      <c r="CR17" s="608">
        <v>16406264</v>
      </c>
      <c r="CS17" s="609"/>
      <c r="CT17" s="609"/>
      <c r="CU17" s="609"/>
      <c r="CV17" s="609"/>
      <c r="CW17" s="609"/>
      <c r="CX17" s="609"/>
      <c r="CY17" s="610"/>
      <c r="CZ17" s="646">
        <v>7.2</v>
      </c>
      <c r="DA17" s="646"/>
      <c r="DB17" s="646"/>
      <c r="DC17" s="646"/>
      <c r="DD17" s="614" t="s">
        <v>122</v>
      </c>
      <c r="DE17" s="609"/>
      <c r="DF17" s="609"/>
      <c r="DG17" s="609"/>
      <c r="DH17" s="609"/>
      <c r="DI17" s="609"/>
      <c r="DJ17" s="609"/>
      <c r="DK17" s="609"/>
      <c r="DL17" s="609"/>
      <c r="DM17" s="609"/>
      <c r="DN17" s="609"/>
      <c r="DO17" s="609"/>
      <c r="DP17" s="610"/>
      <c r="DQ17" s="614">
        <v>16170270</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503149</v>
      </c>
      <c r="S18" s="609"/>
      <c r="T18" s="609"/>
      <c r="U18" s="609"/>
      <c r="V18" s="609"/>
      <c r="W18" s="609"/>
      <c r="X18" s="609"/>
      <c r="Y18" s="610"/>
      <c r="Z18" s="646">
        <v>0.2</v>
      </c>
      <c r="AA18" s="646"/>
      <c r="AB18" s="646"/>
      <c r="AC18" s="646"/>
      <c r="AD18" s="647">
        <v>503149</v>
      </c>
      <c r="AE18" s="647"/>
      <c r="AF18" s="647"/>
      <c r="AG18" s="647"/>
      <c r="AH18" s="647"/>
      <c r="AI18" s="647"/>
      <c r="AJ18" s="647"/>
      <c r="AK18" s="647"/>
      <c r="AL18" s="611">
        <v>0.4</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257</v>
      </c>
      <c r="CE18" s="606"/>
      <c r="CF18" s="606"/>
      <c r="CG18" s="606"/>
      <c r="CH18" s="606"/>
      <c r="CI18" s="606"/>
      <c r="CJ18" s="606"/>
      <c r="CK18" s="606"/>
      <c r="CL18" s="606"/>
      <c r="CM18" s="606"/>
      <c r="CN18" s="606"/>
      <c r="CO18" s="606"/>
      <c r="CP18" s="606"/>
      <c r="CQ18" s="607"/>
      <c r="CR18" s="608">
        <v>23929</v>
      </c>
      <c r="CS18" s="609"/>
      <c r="CT18" s="609"/>
      <c r="CU18" s="609"/>
      <c r="CV18" s="609"/>
      <c r="CW18" s="609"/>
      <c r="CX18" s="609"/>
      <c r="CY18" s="610"/>
      <c r="CZ18" s="646">
        <v>0</v>
      </c>
      <c r="DA18" s="646"/>
      <c r="DB18" s="646"/>
      <c r="DC18" s="646"/>
      <c r="DD18" s="614" t="s">
        <v>122</v>
      </c>
      <c r="DE18" s="609"/>
      <c r="DF18" s="609"/>
      <c r="DG18" s="609"/>
      <c r="DH18" s="609"/>
      <c r="DI18" s="609"/>
      <c r="DJ18" s="609"/>
      <c r="DK18" s="609"/>
      <c r="DL18" s="609"/>
      <c r="DM18" s="609"/>
      <c r="DN18" s="609"/>
      <c r="DO18" s="609"/>
      <c r="DP18" s="610"/>
      <c r="DQ18" s="614">
        <v>23929</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2103212</v>
      </c>
      <c r="S19" s="609"/>
      <c r="T19" s="609"/>
      <c r="U19" s="609"/>
      <c r="V19" s="609"/>
      <c r="W19" s="609"/>
      <c r="X19" s="609"/>
      <c r="Y19" s="610"/>
      <c r="Z19" s="646">
        <v>0.9</v>
      </c>
      <c r="AA19" s="646"/>
      <c r="AB19" s="646"/>
      <c r="AC19" s="646"/>
      <c r="AD19" s="647">
        <v>2103212</v>
      </c>
      <c r="AE19" s="647"/>
      <c r="AF19" s="647"/>
      <c r="AG19" s="647"/>
      <c r="AH19" s="647"/>
      <c r="AI19" s="647"/>
      <c r="AJ19" s="647"/>
      <c r="AK19" s="647"/>
      <c r="AL19" s="611">
        <v>1.8</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v>2224158</v>
      </c>
      <c r="BH19" s="609"/>
      <c r="BI19" s="609"/>
      <c r="BJ19" s="609"/>
      <c r="BK19" s="609"/>
      <c r="BL19" s="609"/>
      <c r="BM19" s="609"/>
      <c r="BN19" s="610"/>
      <c r="BO19" s="646">
        <v>3.1</v>
      </c>
      <c r="BP19" s="646"/>
      <c r="BQ19" s="646"/>
      <c r="BR19" s="646"/>
      <c r="BS19" s="647" t="s">
        <v>122</v>
      </c>
      <c r="BT19" s="647"/>
      <c r="BU19" s="647"/>
      <c r="BV19" s="647"/>
      <c r="BW19" s="647"/>
      <c r="BX19" s="647"/>
      <c r="BY19" s="647"/>
      <c r="BZ19" s="647"/>
      <c r="CA19" s="647"/>
      <c r="CB19" s="687"/>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261</v>
      </c>
      <c r="C20" s="676"/>
      <c r="D20" s="676"/>
      <c r="E20" s="676"/>
      <c r="F20" s="676"/>
      <c r="G20" s="676"/>
      <c r="H20" s="676"/>
      <c r="I20" s="676"/>
      <c r="J20" s="676"/>
      <c r="K20" s="676"/>
      <c r="L20" s="676"/>
      <c r="M20" s="676"/>
      <c r="N20" s="676"/>
      <c r="O20" s="676"/>
      <c r="P20" s="676"/>
      <c r="Q20" s="677"/>
      <c r="R20" s="608">
        <v>82888</v>
      </c>
      <c r="S20" s="609"/>
      <c r="T20" s="609"/>
      <c r="U20" s="609"/>
      <c r="V20" s="609"/>
      <c r="W20" s="609"/>
      <c r="X20" s="609"/>
      <c r="Y20" s="610"/>
      <c r="Z20" s="646">
        <v>0</v>
      </c>
      <c r="AA20" s="646"/>
      <c r="AB20" s="646"/>
      <c r="AC20" s="646"/>
      <c r="AD20" s="647">
        <v>82888</v>
      </c>
      <c r="AE20" s="647"/>
      <c r="AF20" s="647"/>
      <c r="AG20" s="647"/>
      <c r="AH20" s="647"/>
      <c r="AI20" s="647"/>
      <c r="AJ20" s="647"/>
      <c r="AK20" s="647"/>
      <c r="AL20" s="611">
        <v>0.1</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v>2224158</v>
      </c>
      <c r="BH20" s="609"/>
      <c r="BI20" s="609"/>
      <c r="BJ20" s="609"/>
      <c r="BK20" s="609"/>
      <c r="BL20" s="609"/>
      <c r="BM20" s="609"/>
      <c r="BN20" s="610"/>
      <c r="BO20" s="646">
        <v>3.1</v>
      </c>
      <c r="BP20" s="646"/>
      <c r="BQ20" s="646"/>
      <c r="BR20" s="646"/>
      <c r="BS20" s="647" t="s">
        <v>122</v>
      </c>
      <c r="BT20" s="647"/>
      <c r="BU20" s="647"/>
      <c r="BV20" s="647"/>
      <c r="BW20" s="647"/>
      <c r="BX20" s="647"/>
      <c r="BY20" s="647"/>
      <c r="BZ20" s="647"/>
      <c r="CA20" s="647"/>
      <c r="CB20" s="687"/>
      <c r="CD20" s="605" t="s">
        <v>263</v>
      </c>
      <c r="CE20" s="606"/>
      <c r="CF20" s="606"/>
      <c r="CG20" s="606"/>
      <c r="CH20" s="606"/>
      <c r="CI20" s="606"/>
      <c r="CJ20" s="606"/>
      <c r="CK20" s="606"/>
      <c r="CL20" s="606"/>
      <c r="CM20" s="606"/>
      <c r="CN20" s="606"/>
      <c r="CO20" s="606"/>
      <c r="CP20" s="606"/>
      <c r="CQ20" s="607"/>
      <c r="CR20" s="608">
        <v>228583457</v>
      </c>
      <c r="CS20" s="609"/>
      <c r="CT20" s="609"/>
      <c r="CU20" s="609"/>
      <c r="CV20" s="609"/>
      <c r="CW20" s="609"/>
      <c r="CX20" s="609"/>
      <c r="CY20" s="610"/>
      <c r="CZ20" s="646">
        <v>100</v>
      </c>
      <c r="DA20" s="646"/>
      <c r="DB20" s="646"/>
      <c r="DC20" s="646"/>
      <c r="DD20" s="614">
        <v>21959940</v>
      </c>
      <c r="DE20" s="609"/>
      <c r="DF20" s="609"/>
      <c r="DG20" s="609"/>
      <c r="DH20" s="609"/>
      <c r="DI20" s="609"/>
      <c r="DJ20" s="609"/>
      <c r="DK20" s="609"/>
      <c r="DL20" s="609"/>
      <c r="DM20" s="609"/>
      <c r="DN20" s="609"/>
      <c r="DO20" s="609"/>
      <c r="DP20" s="610"/>
      <c r="DQ20" s="614">
        <v>135618838</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28720233</v>
      </c>
      <c r="S21" s="609"/>
      <c r="T21" s="609"/>
      <c r="U21" s="609"/>
      <c r="V21" s="609"/>
      <c r="W21" s="609"/>
      <c r="X21" s="609"/>
      <c r="Y21" s="610"/>
      <c r="Z21" s="646">
        <v>12.3</v>
      </c>
      <c r="AA21" s="646"/>
      <c r="AB21" s="646"/>
      <c r="AC21" s="646"/>
      <c r="AD21" s="647">
        <v>26664377</v>
      </c>
      <c r="AE21" s="647"/>
      <c r="AF21" s="647"/>
      <c r="AG21" s="647"/>
      <c r="AH21" s="647"/>
      <c r="AI21" s="647"/>
      <c r="AJ21" s="647"/>
      <c r="AK21" s="647"/>
      <c r="AL21" s="611">
        <v>22.5</v>
      </c>
      <c r="AM21" s="612"/>
      <c r="AN21" s="612"/>
      <c r="AO21" s="648"/>
      <c r="AP21" s="605" t="s">
        <v>265</v>
      </c>
      <c r="AQ21" s="685"/>
      <c r="AR21" s="685"/>
      <c r="AS21" s="685"/>
      <c r="AT21" s="685"/>
      <c r="AU21" s="685"/>
      <c r="AV21" s="685"/>
      <c r="AW21" s="685"/>
      <c r="AX21" s="685"/>
      <c r="AY21" s="685"/>
      <c r="AZ21" s="685"/>
      <c r="BA21" s="685"/>
      <c r="BB21" s="685"/>
      <c r="BC21" s="685"/>
      <c r="BD21" s="685"/>
      <c r="BE21" s="685"/>
      <c r="BF21" s="686"/>
      <c r="BG21" s="608">
        <v>177848</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26664377</v>
      </c>
      <c r="S22" s="609"/>
      <c r="T22" s="609"/>
      <c r="U22" s="609"/>
      <c r="V22" s="609"/>
      <c r="W22" s="609"/>
      <c r="X22" s="609"/>
      <c r="Y22" s="610"/>
      <c r="Z22" s="646">
        <v>11.4</v>
      </c>
      <c r="AA22" s="646"/>
      <c r="AB22" s="646"/>
      <c r="AC22" s="646"/>
      <c r="AD22" s="647">
        <v>26664377</v>
      </c>
      <c r="AE22" s="647"/>
      <c r="AF22" s="647"/>
      <c r="AG22" s="647"/>
      <c r="AH22" s="647"/>
      <c r="AI22" s="647"/>
      <c r="AJ22" s="647"/>
      <c r="AK22" s="647"/>
      <c r="AL22" s="611">
        <v>22.5</v>
      </c>
      <c r="AM22" s="612"/>
      <c r="AN22" s="612"/>
      <c r="AO22" s="648"/>
      <c r="AP22" s="605" t="s">
        <v>267</v>
      </c>
      <c r="AQ22" s="685"/>
      <c r="AR22" s="685"/>
      <c r="AS22" s="685"/>
      <c r="AT22" s="685"/>
      <c r="AU22" s="685"/>
      <c r="AV22" s="685"/>
      <c r="AW22" s="685"/>
      <c r="AX22" s="685"/>
      <c r="AY22" s="685"/>
      <c r="AZ22" s="685"/>
      <c r="BA22" s="685"/>
      <c r="BB22" s="685"/>
      <c r="BC22" s="685"/>
      <c r="BD22" s="685"/>
      <c r="BE22" s="685"/>
      <c r="BF22" s="686"/>
      <c r="BG22" s="608">
        <v>2046310</v>
      </c>
      <c r="BH22" s="609"/>
      <c r="BI22" s="609"/>
      <c r="BJ22" s="609"/>
      <c r="BK22" s="609"/>
      <c r="BL22" s="609"/>
      <c r="BM22" s="609"/>
      <c r="BN22" s="610"/>
      <c r="BO22" s="646">
        <v>2.9</v>
      </c>
      <c r="BP22" s="646"/>
      <c r="BQ22" s="646"/>
      <c r="BR22" s="646"/>
      <c r="BS22" s="647" t="s">
        <v>122</v>
      </c>
      <c r="BT22" s="647"/>
      <c r="BU22" s="647"/>
      <c r="BV22" s="647"/>
      <c r="BW22" s="647"/>
      <c r="BX22" s="647"/>
      <c r="BY22" s="647"/>
      <c r="BZ22" s="647"/>
      <c r="CA22" s="647"/>
      <c r="CB22" s="687"/>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269</v>
      </c>
      <c r="C23" s="606"/>
      <c r="D23" s="606"/>
      <c r="E23" s="606"/>
      <c r="F23" s="606"/>
      <c r="G23" s="606"/>
      <c r="H23" s="606"/>
      <c r="I23" s="606"/>
      <c r="J23" s="606"/>
      <c r="K23" s="606"/>
      <c r="L23" s="606"/>
      <c r="M23" s="606"/>
      <c r="N23" s="606"/>
      <c r="O23" s="606"/>
      <c r="P23" s="606"/>
      <c r="Q23" s="607"/>
      <c r="R23" s="608">
        <v>2055856</v>
      </c>
      <c r="S23" s="609"/>
      <c r="T23" s="609"/>
      <c r="U23" s="609"/>
      <c r="V23" s="609"/>
      <c r="W23" s="609"/>
      <c r="X23" s="609"/>
      <c r="Y23" s="610"/>
      <c r="Z23" s="646">
        <v>0.9</v>
      </c>
      <c r="AA23" s="646"/>
      <c r="AB23" s="646"/>
      <c r="AC23" s="646"/>
      <c r="AD23" s="647" t="s">
        <v>122</v>
      </c>
      <c r="AE23" s="647"/>
      <c r="AF23" s="647"/>
      <c r="AG23" s="647"/>
      <c r="AH23" s="647"/>
      <c r="AI23" s="647"/>
      <c r="AJ23" s="647"/>
      <c r="AK23" s="647"/>
      <c r="AL23" s="611" t="s">
        <v>122</v>
      </c>
      <c r="AM23" s="612"/>
      <c r="AN23" s="612"/>
      <c r="AO23" s="648"/>
      <c r="AP23" s="605" t="s">
        <v>270</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278</v>
      </c>
      <c r="CE24" s="667"/>
      <c r="CF24" s="667"/>
      <c r="CG24" s="667"/>
      <c r="CH24" s="667"/>
      <c r="CI24" s="667"/>
      <c r="CJ24" s="667"/>
      <c r="CK24" s="667"/>
      <c r="CL24" s="667"/>
      <c r="CM24" s="667"/>
      <c r="CN24" s="667"/>
      <c r="CO24" s="667"/>
      <c r="CP24" s="667"/>
      <c r="CQ24" s="668"/>
      <c r="CR24" s="663">
        <v>125698189</v>
      </c>
      <c r="CS24" s="664"/>
      <c r="CT24" s="664"/>
      <c r="CU24" s="664"/>
      <c r="CV24" s="664"/>
      <c r="CW24" s="664"/>
      <c r="CX24" s="664"/>
      <c r="CY24" s="689"/>
      <c r="CZ24" s="690">
        <v>55</v>
      </c>
      <c r="DA24" s="672"/>
      <c r="DB24" s="672"/>
      <c r="DC24" s="692"/>
      <c r="DD24" s="688">
        <v>72704480</v>
      </c>
      <c r="DE24" s="664"/>
      <c r="DF24" s="664"/>
      <c r="DG24" s="664"/>
      <c r="DH24" s="664"/>
      <c r="DI24" s="664"/>
      <c r="DJ24" s="664"/>
      <c r="DK24" s="689"/>
      <c r="DL24" s="688">
        <v>65211893</v>
      </c>
      <c r="DM24" s="664"/>
      <c r="DN24" s="664"/>
      <c r="DO24" s="664"/>
      <c r="DP24" s="664"/>
      <c r="DQ24" s="664"/>
      <c r="DR24" s="664"/>
      <c r="DS24" s="664"/>
      <c r="DT24" s="664"/>
      <c r="DU24" s="664"/>
      <c r="DV24" s="689"/>
      <c r="DW24" s="690">
        <v>54.4</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120578488</v>
      </c>
      <c r="S25" s="609"/>
      <c r="T25" s="609"/>
      <c r="U25" s="609"/>
      <c r="V25" s="609"/>
      <c r="W25" s="609"/>
      <c r="X25" s="609"/>
      <c r="Y25" s="610"/>
      <c r="Z25" s="646">
        <v>51.7</v>
      </c>
      <c r="AA25" s="646"/>
      <c r="AB25" s="646"/>
      <c r="AC25" s="646"/>
      <c r="AD25" s="647">
        <v>118522632</v>
      </c>
      <c r="AE25" s="647"/>
      <c r="AF25" s="647"/>
      <c r="AG25" s="647"/>
      <c r="AH25" s="647"/>
      <c r="AI25" s="647"/>
      <c r="AJ25" s="647"/>
      <c r="AK25" s="647"/>
      <c r="AL25" s="611">
        <v>99.9</v>
      </c>
      <c r="AM25" s="612"/>
      <c r="AN25" s="612"/>
      <c r="AO25" s="648"/>
      <c r="AP25" s="605" t="s">
        <v>280</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281</v>
      </c>
      <c r="CE25" s="606"/>
      <c r="CF25" s="606"/>
      <c r="CG25" s="606"/>
      <c r="CH25" s="606"/>
      <c r="CI25" s="606"/>
      <c r="CJ25" s="606"/>
      <c r="CK25" s="606"/>
      <c r="CL25" s="606"/>
      <c r="CM25" s="606"/>
      <c r="CN25" s="606"/>
      <c r="CO25" s="606"/>
      <c r="CP25" s="606"/>
      <c r="CQ25" s="607"/>
      <c r="CR25" s="608">
        <v>30103421</v>
      </c>
      <c r="CS25" s="621"/>
      <c r="CT25" s="621"/>
      <c r="CU25" s="621"/>
      <c r="CV25" s="621"/>
      <c r="CW25" s="621"/>
      <c r="CX25" s="621"/>
      <c r="CY25" s="622"/>
      <c r="CZ25" s="611">
        <v>13.2</v>
      </c>
      <c r="DA25" s="623"/>
      <c r="DB25" s="623"/>
      <c r="DC25" s="624"/>
      <c r="DD25" s="614">
        <v>27608979</v>
      </c>
      <c r="DE25" s="621"/>
      <c r="DF25" s="621"/>
      <c r="DG25" s="621"/>
      <c r="DH25" s="621"/>
      <c r="DI25" s="621"/>
      <c r="DJ25" s="621"/>
      <c r="DK25" s="622"/>
      <c r="DL25" s="614">
        <v>27133143</v>
      </c>
      <c r="DM25" s="621"/>
      <c r="DN25" s="621"/>
      <c r="DO25" s="621"/>
      <c r="DP25" s="621"/>
      <c r="DQ25" s="621"/>
      <c r="DR25" s="621"/>
      <c r="DS25" s="621"/>
      <c r="DT25" s="621"/>
      <c r="DU25" s="621"/>
      <c r="DV25" s="622"/>
      <c r="DW25" s="611">
        <v>22.6</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v>49137</v>
      </c>
      <c r="S26" s="609"/>
      <c r="T26" s="609"/>
      <c r="U26" s="609"/>
      <c r="V26" s="609"/>
      <c r="W26" s="609"/>
      <c r="X26" s="609"/>
      <c r="Y26" s="610"/>
      <c r="Z26" s="646">
        <v>0</v>
      </c>
      <c r="AA26" s="646"/>
      <c r="AB26" s="646"/>
      <c r="AC26" s="646"/>
      <c r="AD26" s="647">
        <v>49137</v>
      </c>
      <c r="AE26" s="647"/>
      <c r="AF26" s="647"/>
      <c r="AG26" s="647"/>
      <c r="AH26" s="647"/>
      <c r="AI26" s="647"/>
      <c r="AJ26" s="647"/>
      <c r="AK26" s="647"/>
      <c r="AL26" s="611">
        <v>0</v>
      </c>
      <c r="AM26" s="612"/>
      <c r="AN26" s="612"/>
      <c r="AO26" s="648"/>
      <c r="AP26" s="605" t="s">
        <v>283</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284</v>
      </c>
      <c r="CE26" s="606"/>
      <c r="CF26" s="606"/>
      <c r="CG26" s="606"/>
      <c r="CH26" s="606"/>
      <c r="CI26" s="606"/>
      <c r="CJ26" s="606"/>
      <c r="CK26" s="606"/>
      <c r="CL26" s="606"/>
      <c r="CM26" s="606"/>
      <c r="CN26" s="606"/>
      <c r="CO26" s="606"/>
      <c r="CP26" s="606"/>
      <c r="CQ26" s="607"/>
      <c r="CR26" s="608">
        <v>21570215</v>
      </c>
      <c r="CS26" s="609"/>
      <c r="CT26" s="609"/>
      <c r="CU26" s="609"/>
      <c r="CV26" s="609"/>
      <c r="CW26" s="609"/>
      <c r="CX26" s="609"/>
      <c r="CY26" s="610"/>
      <c r="CZ26" s="611">
        <v>9.4</v>
      </c>
      <c r="DA26" s="623"/>
      <c r="DB26" s="623"/>
      <c r="DC26" s="624"/>
      <c r="DD26" s="614">
        <v>19585520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1149477</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70709498</v>
      </c>
      <c r="BH27" s="609"/>
      <c r="BI27" s="609"/>
      <c r="BJ27" s="609"/>
      <c r="BK27" s="609"/>
      <c r="BL27" s="609"/>
      <c r="BM27" s="609"/>
      <c r="BN27" s="610"/>
      <c r="BO27" s="646">
        <v>100</v>
      </c>
      <c r="BP27" s="646"/>
      <c r="BQ27" s="646"/>
      <c r="BR27" s="646"/>
      <c r="BS27" s="647">
        <v>1680440</v>
      </c>
      <c r="BT27" s="647"/>
      <c r="BU27" s="647"/>
      <c r="BV27" s="647"/>
      <c r="BW27" s="647"/>
      <c r="BX27" s="647"/>
      <c r="BY27" s="647"/>
      <c r="BZ27" s="647"/>
      <c r="CA27" s="647"/>
      <c r="CB27" s="687"/>
      <c r="CD27" s="605" t="s">
        <v>287</v>
      </c>
      <c r="CE27" s="606"/>
      <c r="CF27" s="606"/>
      <c r="CG27" s="606"/>
      <c r="CH27" s="606"/>
      <c r="CI27" s="606"/>
      <c r="CJ27" s="606"/>
      <c r="CK27" s="606"/>
      <c r="CL27" s="606"/>
      <c r="CM27" s="606"/>
      <c r="CN27" s="606"/>
      <c r="CO27" s="606"/>
      <c r="CP27" s="606"/>
      <c r="CQ27" s="607"/>
      <c r="CR27" s="608">
        <v>79188586</v>
      </c>
      <c r="CS27" s="621"/>
      <c r="CT27" s="621"/>
      <c r="CU27" s="621"/>
      <c r="CV27" s="621"/>
      <c r="CW27" s="621"/>
      <c r="CX27" s="621"/>
      <c r="CY27" s="622"/>
      <c r="CZ27" s="611">
        <v>34.6</v>
      </c>
      <c r="DA27" s="623"/>
      <c r="DB27" s="623"/>
      <c r="DC27" s="624"/>
      <c r="DD27" s="614">
        <v>28925313</v>
      </c>
      <c r="DE27" s="621"/>
      <c r="DF27" s="621"/>
      <c r="DG27" s="621"/>
      <c r="DH27" s="621"/>
      <c r="DI27" s="621"/>
      <c r="DJ27" s="621"/>
      <c r="DK27" s="622"/>
      <c r="DL27" s="614">
        <v>21911562</v>
      </c>
      <c r="DM27" s="621"/>
      <c r="DN27" s="621"/>
      <c r="DO27" s="621"/>
      <c r="DP27" s="621"/>
      <c r="DQ27" s="621"/>
      <c r="DR27" s="621"/>
      <c r="DS27" s="621"/>
      <c r="DT27" s="621"/>
      <c r="DU27" s="621"/>
      <c r="DV27" s="622"/>
      <c r="DW27" s="611">
        <v>18.3</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2104836</v>
      </c>
      <c r="S28" s="609"/>
      <c r="T28" s="609"/>
      <c r="U28" s="609"/>
      <c r="V28" s="609"/>
      <c r="W28" s="609"/>
      <c r="X28" s="609"/>
      <c r="Y28" s="610"/>
      <c r="Z28" s="646">
        <v>0.9</v>
      </c>
      <c r="AA28" s="646"/>
      <c r="AB28" s="646"/>
      <c r="AC28" s="646"/>
      <c r="AD28" s="647">
        <v>10231</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16406182</v>
      </c>
      <c r="CS28" s="609"/>
      <c r="CT28" s="609"/>
      <c r="CU28" s="609"/>
      <c r="CV28" s="609"/>
      <c r="CW28" s="609"/>
      <c r="CX28" s="609"/>
      <c r="CY28" s="610"/>
      <c r="CZ28" s="611">
        <v>7.2</v>
      </c>
      <c r="DA28" s="623"/>
      <c r="DB28" s="623"/>
      <c r="DC28" s="624"/>
      <c r="DD28" s="614">
        <v>16170188</v>
      </c>
      <c r="DE28" s="609"/>
      <c r="DF28" s="609"/>
      <c r="DG28" s="609"/>
      <c r="DH28" s="609"/>
      <c r="DI28" s="609"/>
      <c r="DJ28" s="609"/>
      <c r="DK28" s="610"/>
      <c r="DL28" s="614">
        <v>16167188</v>
      </c>
      <c r="DM28" s="609"/>
      <c r="DN28" s="609"/>
      <c r="DO28" s="609"/>
      <c r="DP28" s="609"/>
      <c r="DQ28" s="609"/>
      <c r="DR28" s="609"/>
      <c r="DS28" s="609"/>
      <c r="DT28" s="609"/>
      <c r="DU28" s="609"/>
      <c r="DV28" s="610"/>
      <c r="DW28" s="611">
        <v>13.5</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1012303</v>
      </c>
      <c r="S29" s="609"/>
      <c r="T29" s="609"/>
      <c r="U29" s="609"/>
      <c r="V29" s="609"/>
      <c r="W29" s="609"/>
      <c r="X29" s="609"/>
      <c r="Y29" s="610"/>
      <c r="Z29" s="646">
        <v>0.4</v>
      </c>
      <c r="AA29" s="646"/>
      <c r="AB29" s="646"/>
      <c r="AC29" s="646"/>
      <c r="AD29" s="647">
        <v>191</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291</v>
      </c>
      <c r="CE29" s="628"/>
      <c r="CF29" s="605" t="s">
        <v>66</v>
      </c>
      <c r="CG29" s="606"/>
      <c r="CH29" s="606"/>
      <c r="CI29" s="606"/>
      <c r="CJ29" s="606"/>
      <c r="CK29" s="606"/>
      <c r="CL29" s="606"/>
      <c r="CM29" s="606"/>
      <c r="CN29" s="606"/>
      <c r="CO29" s="606"/>
      <c r="CP29" s="606"/>
      <c r="CQ29" s="607"/>
      <c r="CR29" s="608">
        <v>16406182</v>
      </c>
      <c r="CS29" s="621"/>
      <c r="CT29" s="621"/>
      <c r="CU29" s="621"/>
      <c r="CV29" s="621"/>
      <c r="CW29" s="621"/>
      <c r="CX29" s="621"/>
      <c r="CY29" s="622"/>
      <c r="CZ29" s="611">
        <v>7.2</v>
      </c>
      <c r="DA29" s="623"/>
      <c r="DB29" s="623"/>
      <c r="DC29" s="624"/>
      <c r="DD29" s="614">
        <v>16170188</v>
      </c>
      <c r="DE29" s="621"/>
      <c r="DF29" s="621"/>
      <c r="DG29" s="621"/>
      <c r="DH29" s="621"/>
      <c r="DI29" s="621"/>
      <c r="DJ29" s="621"/>
      <c r="DK29" s="622"/>
      <c r="DL29" s="614">
        <v>16167188</v>
      </c>
      <c r="DM29" s="621"/>
      <c r="DN29" s="621"/>
      <c r="DO29" s="621"/>
      <c r="DP29" s="621"/>
      <c r="DQ29" s="621"/>
      <c r="DR29" s="621"/>
      <c r="DS29" s="621"/>
      <c r="DT29" s="621"/>
      <c r="DU29" s="621"/>
      <c r="DV29" s="622"/>
      <c r="DW29" s="611">
        <v>13.5</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54955843</v>
      </c>
      <c r="S30" s="609"/>
      <c r="T30" s="609"/>
      <c r="U30" s="609"/>
      <c r="V30" s="609"/>
      <c r="W30" s="609"/>
      <c r="X30" s="609"/>
      <c r="Y30" s="610"/>
      <c r="Z30" s="646">
        <v>23.6</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3"/>
      <c r="BI30" s="683"/>
      <c r="BJ30" s="683"/>
      <c r="BK30" s="683"/>
      <c r="BL30" s="683"/>
      <c r="BM30" s="683"/>
      <c r="BN30" s="683"/>
      <c r="BO30" s="683"/>
      <c r="BP30" s="683"/>
      <c r="BQ30" s="684"/>
      <c r="BR30" s="660" t="s">
        <v>294</v>
      </c>
      <c r="BS30" s="683"/>
      <c r="BT30" s="683"/>
      <c r="BU30" s="683"/>
      <c r="BV30" s="683"/>
      <c r="BW30" s="683"/>
      <c r="BX30" s="683"/>
      <c r="BY30" s="683"/>
      <c r="BZ30" s="683"/>
      <c r="CA30" s="683"/>
      <c r="CB30" s="684"/>
      <c r="CD30" s="629"/>
      <c r="CE30" s="630"/>
      <c r="CF30" s="605" t="s">
        <v>295</v>
      </c>
      <c r="CG30" s="606"/>
      <c r="CH30" s="606"/>
      <c r="CI30" s="606"/>
      <c r="CJ30" s="606"/>
      <c r="CK30" s="606"/>
      <c r="CL30" s="606"/>
      <c r="CM30" s="606"/>
      <c r="CN30" s="606"/>
      <c r="CO30" s="606"/>
      <c r="CP30" s="606"/>
      <c r="CQ30" s="607"/>
      <c r="CR30" s="608">
        <v>15752999</v>
      </c>
      <c r="CS30" s="609"/>
      <c r="CT30" s="609"/>
      <c r="CU30" s="609"/>
      <c r="CV30" s="609"/>
      <c r="CW30" s="609"/>
      <c r="CX30" s="609"/>
      <c r="CY30" s="610"/>
      <c r="CZ30" s="611">
        <v>6.9</v>
      </c>
      <c r="DA30" s="623"/>
      <c r="DB30" s="623"/>
      <c r="DC30" s="624"/>
      <c r="DD30" s="614">
        <v>15536272</v>
      </c>
      <c r="DE30" s="609"/>
      <c r="DF30" s="609"/>
      <c r="DG30" s="609"/>
      <c r="DH30" s="609"/>
      <c r="DI30" s="609"/>
      <c r="DJ30" s="609"/>
      <c r="DK30" s="610"/>
      <c r="DL30" s="614">
        <v>15533272</v>
      </c>
      <c r="DM30" s="609"/>
      <c r="DN30" s="609"/>
      <c r="DO30" s="609"/>
      <c r="DP30" s="609"/>
      <c r="DQ30" s="609"/>
      <c r="DR30" s="609"/>
      <c r="DS30" s="609"/>
      <c r="DT30" s="609"/>
      <c r="DU30" s="609"/>
      <c r="DV30" s="610"/>
      <c r="DW30" s="611">
        <v>13</v>
      </c>
      <c r="DX30" s="623"/>
      <c r="DY30" s="623"/>
      <c r="DZ30" s="623"/>
      <c r="EA30" s="623"/>
      <c r="EB30" s="623"/>
      <c r="EC30" s="635"/>
    </row>
    <row r="31" spans="2:133" ht="11.25" customHeight="1" x14ac:dyDescent="0.2">
      <c r="B31" s="675" t="s">
        <v>296</v>
      </c>
      <c r="C31" s="676"/>
      <c r="D31" s="676"/>
      <c r="E31" s="676"/>
      <c r="F31" s="676"/>
      <c r="G31" s="676"/>
      <c r="H31" s="676"/>
      <c r="I31" s="676"/>
      <c r="J31" s="676"/>
      <c r="K31" s="676"/>
      <c r="L31" s="676"/>
      <c r="M31" s="676"/>
      <c r="N31" s="676"/>
      <c r="O31" s="676"/>
      <c r="P31" s="676"/>
      <c r="Q31" s="677"/>
      <c r="R31" s="608">
        <v>2555</v>
      </c>
      <c r="S31" s="609"/>
      <c r="T31" s="609"/>
      <c r="U31" s="609"/>
      <c r="V31" s="609"/>
      <c r="W31" s="609"/>
      <c r="X31" s="609"/>
      <c r="Y31" s="610"/>
      <c r="Z31" s="646">
        <v>0</v>
      </c>
      <c r="AA31" s="646"/>
      <c r="AB31" s="646"/>
      <c r="AC31" s="646"/>
      <c r="AD31" s="647">
        <v>2555</v>
      </c>
      <c r="AE31" s="647"/>
      <c r="AF31" s="647"/>
      <c r="AG31" s="647"/>
      <c r="AH31" s="647"/>
      <c r="AI31" s="647"/>
      <c r="AJ31" s="647"/>
      <c r="AK31" s="647"/>
      <c r="AL31" s="611">
        <v>0</v>
      </c>
      <c r="AM31" s="612"/>
      <c r="AN31" s="612"/>
      <c r="AO31" s="648"/>
      <c r="AP31" s="678" t="s">
        <v>297</v>
      </c>
      <c r="AQ31" s="679"/>
      <c r="AR31" s="679"/>
      <c r="AS31" s="679"/>
      <c r="AT31" s="680" t="s">
        <v>298</v>
      </c>
      <c r="AU31" s="200"/>
      <c r="AV31" s="200"/>
      <c r="AW31" s="200"/>
      <c r="AX31" s="666" t="s">
        <v>176</v>
      </c>
      <c r="AY31" s="667"/>
      <c r="AZ31" s="667"/>
      <c r="BA31" s="667"/>
      <c r="BB31" s="667"/>
      <c r="BC31" s="667"/>
      <c r="BD31" s="667"/>
      <c r="BE31" s="667"/>
      <c r="BF31" s="668"/>
      <c r="BG31" s="670">
        <v>99.5</v>
      </c>
      <c r="BH31" s="671"/>
      <c r="BI31" s="671"/>
      <c r="BJ31" s="671"/>
      <c r="BK31" s="671"/>
      <c r="BL31" s="671"/>
      <c r="BM31" s="672">
        <v>98.8</v>
      </c>
      <c r="BN31" s="671"/>
      <c r="BO31" s="671"/>
      <c r="BP31" s="671"/>
      <c r="BQ31" s="673"/>
      <c r="BR31" s="670">
        <v>99.6</v>
      </c>
      <c r="BS31" s="671"/>
      <c r="BT31" s="671"/>
      <c r="BU31" s="671"/>
      <c r="BV31" s="671"/>
      <c r="BW31" s="671"/>
      <c r="BX31" s="672">
        <v>98.8</v>
      </c>
      <c r="BY31" s="671"/>
      <c r="BZ31" s="671"/>
      <c r="CA31" s="671"/>
      <c r="CB31" s="673"/>
      <c r="CD31" s="629"/>
      <c r="CE31" s="630"/>
      <c r="CF31" s="605" t="s">
        <v>299</v>
      </c>
      <c r="CG31" s="606"/>
      <c r="CH31" s="606"/>
      <c r="CI31" s="606"/>
      <c r="CJ31" s="606"/>
      <c r="CK31" s="606"/>
      <c r="CL31" s="606"/>
      <c r="CM31" s="606"/>
      <c r="CN31" s="606"/>
      <c r="CO31" s="606"/>
      <c r="CP31" s="606"/>
      <c r="CQ31" s="607"/>
      <c r="CR31" s="608">
        <v>653183</v>
      </c>
      <c r="CS31" s="621"/>
      <c r="CT31" s="621"/>
      <c r="CU31" s="621"/>
      <c r="CV31" s="621"/>
      <c r="CW31" s="621"/>
      <c r="CX31" s="621"/>
      <c r="CY31" s="622"/>
      <c r="CZ31" s="611">
        <v>0.3</v>
      </c>
      <c r="DA31" s="623"/>
      <c r="DB31" s="623"/>
      <c r="DC31" s="624"/>
      <c r="DD31" s="614">
        <v>633916</v>
      </c>
      <c r="DE31" s="621"/>
      <c r="DF31" s="621"/>
      <c r="DG31" s="621"/>
      <c r="DH31" s="621"/>
      <c r="DI31" s="621"/>
      <c r="DJ31" s="621"/>
      <c r="DK31" s="622"/>
      <c r="DL31" s="614">
        <v>633916</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17026646</v>
      </c>
      <c r="S32" s="609"/>
      <c r="T32" s="609"/>
      <c r="U32" s="609"/>
      <c r="V32" s="609"/>
      <c r="W32" s="609"/>
      <c r="X32" s="609"/>
      <c r="Y32" s="610"/>
      <c r="Z32" s="646">
        <v>7.3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301</v>
      </c>
      <c r="AX32" s="605" t="s">
        <v>302</v>
      </c>
      <c r="AY32" s="606"/>
      <c r="AZ32" s="606"/>
      <c r="BA32" s="606"/>
      <c r="BB32" s="606"/>
      <c r="BC32" s="606"/>
      <c r="BD32" s="606"/>
      <c r="BE32" s="606"/>
      <c r="BF32" s="607"/>
      <c r="BG32" s="674">
        <v>99.4</v>
      </c>
      <c r="BH32" s="621"/>
      <c r="BI32" s="621"/>
      <c r="BJ32" s="621"/>
      <c r="BK32" s="621"/>
      <c r="BL32" s="621"/>
      <c r="BM32" s="612">
        <v>98.6</v>
      </c>
      <c r="BN32" s="621"/>
      <c r="BO32" s="621"/>
      <c r="BP32" s="621"/>
      <c r="BQ32" s="644"/>
      <c r="BR32" s="674">
        <v>99.4</v>
      </c>
      <c r="BS32" s="621"/>
      <c r="BT32" s="621"/>
      <c r="BU32" s="621"/>
      <c r="BV32" s="621"/>
      <c r="BW32" s="621"/>
      <c r="BX32" s="612">
        <v>98.7</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193908</v>
      </c>
      <c r="S33" s="609"/>
      <c r="T33" s="609"/>
      <c r="U33" s="609"/>
      <c r="V33" s="609"/>
      <c r="W33" s="609"/>
      <c r="X33" s="609"/>
      <c r="Y33" s="610"/>
      <c r="Z33" s="646">
        <v>0.1</v>
      </c>
      <c r="AA33" s="646"/>
      <c r="AB33" s="646"/>
      <c r="AC33" s="646"/>
      <c r="AD33" s="647">
        <v>27500</v>
      </c>
      <c r="AE33" s="647"/>
      <c r="AF33" s="647"/>
      <c r="AG33" s="647"/>
      <c r="AH33" s="647"/>
      <c r="AI33" s="647"/>
      <c r="AJ33" s="647"/>
      <c r="AK33" s="647"/>
      <c r="AL33" s="611">
        <v>0</v>
      </c>
      <c r="AM33" s="612"/>
      <c r="AN33" s="612"/>
      <c r="AO33" s="648"/>
      <c r="AP33" s="651"/>
      <c r="AQ33" s="652"/>
      <c r="AR33" s="652"/>
      <c r="AS33" s="652"/>
      <c r="AT33" s="682"/>
      <c r="AU33" s="201"/>
      <c r="AV33" s="201"/>
      <c r="AW33" s="201"/>
      <c r="AX33" s="589" t="s">
        <v>305</v>
      </c>
      <c r="AY33" s="590"/>
      <c r="AZ33" s="590"/>
      <c r="BA33" s="590"/>
      <c r="BB33" s="590"/>
      <c r="BC33" s="590"/>
      <c r="BD33" s="590"/>
      <c r="BE33" s="590"/>
      <c r="BF33" s="591"/>
      <c r="BG33" s="669">
        <v>99.6</v>
      </c>
      <c r="BH33" s="593"/>
      <c r="BI33" s="593"/>
      <c r="BJ33" s="593"/>
      <c r="BK33" s="593"/>
      <c r="BL33" s="593"/>
      <c r="BM33" s="639">
        <v>99</v>
      </c>
      <c r="BN33" s="593"/>
      <c r="BO33" s="593"/>
      <c r="BP33" s="593"/>
      <c r="BQ33" s="656"/>
      <c r="BR33" s="669">
        <v>99.6</v>
      </c>
      <c r="BS33" s="593"/>
      <c r="BT33" s="593"/>
      <c r="BU33" s="593"/>
      <c r="BV33" s="593"/>
      <c r="BW33" s="593"/>
      <c r="BX33" s="639">
        <v>98.9</v>
      </c>
      <c r="BY33" s="593"/>
      <c r="BZ33" s="593"/>
      <c r="CA33" s="593"/>
      <c r="CB33" s="656"/>
      <c r="CD33" s="605" t="s">
        <v>306</v>
      </c>
      <c r="CE33" s="606"/>
      <c r="CF33" s="606"/>
      <c r="CG33" s="606"/>
      <c r="CH33" s="606"/>
      <c r="CI33" s="606"/>
      <c r="CJ33" s="606"/>
      <c r="CK33" s="606"/>
      <c r="CL33" s="606"/>
      <c r="CM33" s="606"/>
      <c r="CN33" s="606"/>
      <c r="CO33" s="606"/>
      <c r="CP33" s="606"/>
      <c r="CQ33" s="607"/>
      <c r="CR33" s="608">
        <v>79416946</v>
      </c>
      <c r="CS33" s="621"/>
      <c r="CT33" s="621"/>
      <c r="CU33" s="621"/>
      <c r="CV33" s="621"/>
      <c r="CW33" s="621"/>
      <c r="CX33" s="621"/>
      <c r="CY33" s="622"/>
      <c r="CZ33" s="611">
        <v>34.700000000000003</v>
      </c>
      <c r="DA33" s="623"/>
      <c r="DB33" s="623"/>
      <c r="DC33" s="624"/>
      <c r="DD33" s="614">
        <v>59669378</v>
      </c>
      <c r="DE33" s="621"/>
      <c r="DF33" s="621"/>
      <c r="DG33" s="621"/>
      <c r="DH33" s="621"/>
      <c r="DI33" s="621"/>
      <c r="DJ33" s="621"/>
      <c r="DK33" s="622"/>
      <c r="DL33" s="614">
        <v>44324686</v>
      </c>
      <c r="DM33" s="621"/>
      <c r="DN33" s="621"/>
      <c r="DO33" s="621"/>
      <c r="DP33" s="621"/>
      <c r="DQ33" s="621"/>
      <c r="DR33" s="621"/>
      <c r="DS33" s="621"/>
      <c r="DT33" s="621"/>
      <c r="DU33" s="621"/>
      <c r="DV33" s="622"/>
      <c r="DW33" s="611">
        <v>37</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2538736</v>
      </c>
      <c r="S34" s="609"/>
      <c r="T34" s="609"/>
      <c r="U34" s="609"/>
      <c r="V34" s="609"/>
      <c r="W34" s="609"/>
      <c r="X34" s="609"/>
      <c r="Y34" s="610"/>
      <c r="Z34" s="646">
        <v>1.1000000000000001</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308</v>
      </c>
      <c r="CE34" s="606"/>
      <c r="CF34" s="606"/>
      <c r="CG34" s="606"/>
      <c r="CH34" s="606"/>
      <c r="CI34" s="606"/>
      <c r="CJ34" s="606"/>
      <c r="CK34" s="606"/>
      <c r="CL34" s="606"/>
      <c r="CM34" s="606"/>
      <c r="CN34" s="606"/>
      <c r="CO34" s="606"/>
      <c r="CP34" s="606"/>
      <c r="CQ34" s="607"/>
      <c r="CR34" s="608">
        <v>30010983</v>
      </c>
      <c r="CS34" s="609"/>
      <c r="CT34" s="609"/>
      <c r="CU34" s="609"/>
      <c r="CV34" s="609"/>
      <c r="CW34" s="609"/>
      <c r="CX34" s="609"/>
      <c r="CY34" s="610"/>
      <c r="CZ34" s="611">
        <v>13.1</v>
      </c>
      <c r="DA34" s="623"/>
      <c r="DB34" s="623"/>
      <c r="DC34" s="624"/>
      <c r="DD34" s="614">
        <v>22268430</v>
      </c>
      <c r="DE34" s="609"/>
      <c r="DF34" s="609"/>
      <c r="DG34" s="609"/>
      <c r="DH34" s="609"/>
      <c r="DI34" s="609"/>
      <c r="DJ34" s="609"/>
      <c r="DK34" s="610"/>
      <c r="DL34" s="614">
        <v>19268329</v>
      </c>
      <c r="DM34" s="609"/>
      <c r="DN34" s="609"/>
      <c r="DO34" s="609"/>
      <c r="DP34" s="609"/>
      <c r="DQ34" s="609"/>
      <c r="DR34" s="609"/>
      <c r="DS34" s="609"/>
      <c r="DT34" s="609"/>
      <c r="DU34" s="609"/>
      <c r="DV34" s="610"/>
      <c r="DW34" s="611">
        <v>16.100000000000001</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6902056</v>
      </c>
      <c r="S35" s="609"/>
      <c r="T35" s="609"/>
      <c r="U35" s="609"/>
      <c r="V35" s="609"/>
      <c r="W35" s="609"/>
      <c r="X35" s="609"/>
      <c r="Y35" s="610"/>
      <c r="Z35" s="646">
        <v>3</v>
      </c>
      <c r="AA35" s="646"/>
      <c r="AB35" s="646"/>
      <c r="AC35" s="646"/>
      <c r="AD35" s="647" t="s">
        <v>122</v>
      </c>
      <c r="AE35" s="647"/>
      <c r="AF35" s="647"/>
      <c r="AG35" s="647"/>
      <c r="AH35" s="647"/>
      <c r="AI35" s="647"/>
      <c r="AJ35" s="647"/>
      <c r="AK35" s="647"/>
      <c r="AL35" s="611" t="s">
        <v>122</v>
      </c>
      <c r="AM35" s="612"/>
      <c r="AN35" s="612"/>
      <c r="AO35" s="648"/>
      <c r="AP35" s="206"/>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1594823</v>
      </c>
      <c r="CS35" s="621"/>
      <c r="CT35" s="621"/>
      <c r="CU35" s="621"/>
      <c r="CV35" s="621"/>
      <c r="CW35" s="621"/>
      <c r="CX35" s="621"/>
      <c r="CY35" s="622"/>
      <c r="CZ35" s="611">
        <v>0.7</v>
      </c>
      <c r="DA35" s="623"/>
      <c r="DB35" s="623"/>
      <c r="DC35" s="624"/>
      <c r="DD35" s="614">
        <v>1205315</v>
      </c>
      <c r="DE35" s="621"/>
      <c r="DF35" s="621"/>
      <c r="DG35" s="621"/>
      <c r="DH35" s="621"/>
      <c r="DI35" s="621"/>
      <c r="DJ35" s="621"/>
      <c r="DK35" s="622"/>
      <c r="DL35" s="614">
        <v>1205187</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3834944</v>
      </c>
      <c r="S36" s="609"/>
      <c r="T36" s="609"/>
      <c r="U36" s="609"/>
      <c r="V36" s="609"/>
      <c r="W36" s="609"/>
      <c r="X36" s="609"/>
      <c r="Y36" s="610"/>
      <c r="Z36" s="646">
        <v>1.6</v>
      </c>
      <c r="AA36" s="646"/>
      <c r="AB36" s="646"/>
      <c r="AC36" s="646"/>
      <c r="AD36" s="647" t="s">
        <v>122</v>
      </c>
      <c r="AE36" s="647"/>
      <c r="AF36" s="647"/>
      <c r="AG36" s="647"/>
      <c r="AH36" s="647"/>
      <c r="AI36" s="647"/>
      <c r="AJ36" s="647"/>
      <c r="AK36" s="647"/>
      <c r="AL36" s="611" t="s">
        <v>122</v>
      </c>
      <c r="AM36" s="612"/>
      <c r="AN36" s="612"/>
      <c r="AO36" s="648"/>
      <c r="AP36" s="206"/>
      <c r="AQ36" s="657" t="s">
        <v>314</v>
      </c>
      <c r="AR36" s="658"/>
      <c r="AS36" s="658"/>
      <c r="AT36" s="658"/>
      <c r="AU36" s="658"/>
      <c r="AV36" s="658"/>
      <c r="AW36" s="658"/>
      <c r="AX36" s="658"/>
      <c r="AY36" s="659"/>
      <c r="AZ36" s="663">
        <v>28444872</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2042305</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17618866</v>
      </c>
      <c r="CS36" s="609"/>
      <c r="CT36" s="609"/>
      <c r="CU36" s="609"/>
      <c r="CV36" s="609"/>
      <c r="CW36" s="609"/>
      <c r="CX36" s="609"/>
      <c r="CY36" s="610"/>
      <c r="CZ36" s="611">
        <v>7.7</v>
      </c>
      <c r="DA36" s="623"/>
      <c r="DB36" s="623"/>
      <c r="DC36" s="624"/>
      <c r="DD36" s="614">
        <v>14125164</v>
      </c>
      <c r="DE36" s="609"/>
      <c r="DF36" s="609"/>
      <c r="DG36" s="609"/>
      <c r="DH36" s="609"/>
      <c r="DI36" s="609"/>
      <c r="DJ36" s="609"/>
      <c r="DK36" s="610"/>
      <c r="DL36" s="614">
        <v>8044018</v>
      </c>
      <c r="DM36" s="609"/>
      <c r="DN36" s="609"/>
      <c r="DO36" s="609"/>
      <c r="DP36" s="609"/>
      <c r="DQ36" s="609"/>
      <c r="DR36" s="609"/>
      <c r="DS36" s="609"/>
      <c r="DT36" s="609"/>
      <c r="DU36" s="609"/>
      <c r="DV36" s="610"/>
      <c r="DW36" s="611">
        <v>6.7</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9571758</v>
      </c>
      <c r="S37" s="609"/>
      <c r="T37" s="609"/>
      <c r="U37" s="609"/>
      <c r="V37" s="609"/>
      <c r="W37" s="609"/>
      <c r="X37" s="609"/>
      <c r="Y37" s="610"/>
      <c r="Z37" s="646">
        <v>4.0999999999999996</v>
      </c>
      <c r="AA37" s="646"/>
      <c r="AB37" s="646"/>
      <c r="AC37" s="646"/>
      <c r="AD37" s="647">
        <v>26863</v>
      </c>
      <c r="AE37" s="647"/>
      <c r="AF37" s="647"/>
      <c r="AG37" s="647"/>
      <c r="AH37" s="647"/>
      <c r="AI37" s="647"/>
      <c r="AJ37" s="647"/>
      <c r="AK37" s="647"/>
      <c r="AL37" s="611">
        <v>0</v>
      </c>
      <c r="AM37" s="612"/>
      <c r="AN37" s="612"/>
      <c r="AO37" s="648"/>
      <c r="AQ37" s="641" t="s">
        <v>318</v>
      </c>
      <c r="AR37" s="642"/>
      <c r="AS37" s="642"/>
      <c r="AT37" s="642"/>
      <c r="AU37" s="642"/>
      <c r="AV37" s="642"/>
      <c r="AW37" s="642"/>
      <c r="AX37" s="642"/>
      <c r="AY37" s="643"/>
      <c r="AZ37" s="608">
        <v>6573721</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855018</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949770</v>
      </c>
      <c r="CS37" s="621"/>
      <c r="CT37" s="621"/>
      <c r="CU37" s="621"/>
      <c r="CV37" s="621"/>
      <c r="CW37" s="621"/>
      <c r="CX37" s="621"/>
      <c r="CY37" s="622"/>
      <c r="CZ37" s="611">
        <v>0.4</v>
      </c>
      <c r="DA37" s="623"/>
      <c r="DB37" s="623"/>
      <c r="DC37" s="624"/>
      <c r="DD37" s="614">
        <v>904461</v>
      </c>
      <c r="DE37" s="621"/>
      <c r="DF37" s="621"/>
      <c r="DG37" s="621"/>
      <c r="DH37" s="621"/>
      <c r="DI37" s="621"/>
      <c r="DJ37" s="621"/>
      <c r="DK37" s="622"/>
      <c r="DL37" s="614">
        <v>904461</v>
      </c>
      <c r="DM37" s="621"/>
      <c r="DN37" s="621"/>
      <c r="DO37" s="621"/>
      <c r="DP37" s="621"/>
      <c r="DQ37" s="621"/>
      <c r="DR37" s="621"/>
      <c r="DS37" s="621"/>
      <c r="DT37" s="621"/>
      <c r="DU37" s="621"/>
      <c r="DV37" s="622"/>
      <c r="DW37" s="611">
        <v>0.8</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13258500</v>
      </c>
      <c r="S38" s="609"/>
      <c r="T38" s="609"/>
      <c r="U38" s="609"/>
      <c r="V38" s="609"/>
      <c r="W38" s="609"/>
      <c r="X38" s="609"/>
      <c r="Y38" s="610"/>
      <c r="Z38" s="646">
        <v>5.7</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315332</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61520</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21275673</v>
      </c>
      <c r="CS38" s="609"/>
      <c r="CT38" s="609"/>
      <c r="CU38" s="609"/>
      <c r="CV38" s="609"/>
      <c r="CW38" s="609"/>
      <c r="CX38" s="609"/>
      <c r="CY38" s="610"/>
      <c r="CZ38" s="611">
        <v>9.3000000000000007</v>
      </c>
      <c r="DA38" s="623"/>
      <c r="DB38" s="623"/>
      <c r="DC38" s="624"/>
      <c r="DD38" s="614">
        <v>17070590</v>
      </c>
      <c r="DE38" s="609"/>
      <c r="DF38" s="609"/>
      <c r="DG38" s="609"/>
      <c r="DH38" s="609"/>
      <c r="DI38" s="609"/>
      <c r="DJ38" s="609"/>
      <c r="DK38" s="610"/>
      <c r="DL38" s="614">
        <v>15756199</v>
      </c>
      <c r="DM38" s="609"/>
      <c r="DN38" s="609"/>
      <c r="DO38" s="609"/>
      <c r="DP38" s="609"/>
      <c r="DQ38" s="609"/>
      <c r="DR38" s="609"/>
      <c r="DS38" s="609"/>
      <c r="DT38" s="609"/>
      <c r="DU38" s="609"/>
      <c r="DV38" s="610"/>
      <c r="DW38" s="611">
        <v>13.1</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v>279041</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87940</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2836392</v>
      </c>
      <c r="CS39" s="621"/>
      <c r="CT39" s="621"/>
      <c r="CU39" s="621"/>
      <c r="CV39" s="621"/>
      <c r="CW39" s="621"/>
      <c r="CX39" s="621"/>
      <c r="CY39" s="622"/>
      <c r="CZ39" s="611">
        <v>1.2</v>
      </c>
      <c r="DA39" s="623"/>
      <c r="DB39" s="623"/>
      <c r="DC39" s="624"/>
      <c r="DD39" s="614">
        <v>2794004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v>1286000</v>
      </c>
      <c r="S40" s="609"/>
      <c r="T40" s="609"/>
      <c r="U40" s="609"/>
      <c r="V40" s="609"/>
      <c r="W40" s="609"/>
      <c r="X40" s="609"/>
      <c r="Y40" s="610"/>
      <c r="Z40" s="646">
        <v>0.6</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v>253796</v>
      </c>
      <c r="BA40" s="609"/>
      <c r="BB40" s="609"/>
      <c r="BC40" s="609"/>
      <c r="BD40" s="621"/>
      <c r="BE40" s="621"/>
      <c r="BF40" s="644"/>
      <c r="BG40" s="649" t="s">
        <v>331</v>
      </c>
      <c r="BH40" s="650"/>
      <c r="BI40" s="650"/>
      <c r="BJ40" s="650"/>
      <c r="BK40" s="650"/>
      <c r="BL40" s="202"/>
      <c r="BM40" s="606" t="s">
        <v>332</v>
      </c>
      <c r="BN40" s="606"/>
      <c r="BO40" s="606"/>
      <c r="BP40" s="606"/>
      <c r="BQ40" s="606"/>
      <c r="BR40" s="606"/>
      <c r="BS40" s="606"/>
      <c r="BT40" s="606"/>
      <c r="BU40" s="607"/>
      <c r="BV40" s="608">
        <v>90</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6080209</v>
      </c>
      <c r="CS40" s="609"/>
      <c r="CT40" s="609"/>
      <c r="CU40" s="609"/>
      <c r="CV40" s="609"/>
      <c r="CW40" s="609"/>
      <c r="CX40" s="609"/>
      <c r="CY40" s="610"/>
      <c r="CZ40" s="611">
        <v>2.7</v>
      </c>
      <c r="DA40" s="623"/>
      <c r="DB40" s="623"/>
      <c r="DC40" s="624"/>
      <c r="DD40" s="614">
        <v>2205875</v>
      </c>
      <c r="DE40" s="609"/>
      <c r="DF40" s="609"/>
      <c r="DG40" s="609"/>
      <c r="DH40" s="609"/>
      <c r="DI40" s="609"/>
      <c r="DJ40" s="609"/>
      <c r="DK40" s="610"/>
      <c r="DL40" s="614">
        <v>50953</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233179187</v>
      </c>
      <c r="S41" s="633"/>
      <c r="T41" s="633"/>
      <c r="U41" s="633"/>
      <c r="V41" s="633"/>
      <c r="W41" s="633"/>
      <c r="X41" s="633"/>
      <c r="Y41" s="636"/>
      <c r="Z41" s="637">
        <v>100</v>
      </c>
      <c r="AA41" s="637"/>
      <c r="AB41" s="637"/>
      <c r="AC41" s="637"/>
      <c r="AD41" s="638">
        <v>118639109</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4922568</v>
      </c>
      <c r="BA41" s="609"/>
      <c r="BB41" s="609"/>
      <c r="BC41" s="609"/>
      <c r="BD41" s="621"/>
      <c r="BE41" s="621"/>
      <c r="BF41" s="644"/>
      <c r="BG41" s="649"/>
      <c r="BH41" s="650"/>
      <c r="BI41" s="650"/>
      <c r="BJ41" s="650"/>
      <c r="BK41" s="650"/>
      <c r="BL41" s="202"/>
      <c r="BM41" s="606" t="s">
        <v>336</v>
      </c>
      <c r="BN41" s="606"/>
      <c r="BO41" s="606"/>
      <c r="BP41" s="606"/>
      <c r="BQ41" s="606"/>
      <c r="BR41" s="606"/>
      <c r="BS41" s="606"/>
      <c r="BT41" s="606"/>
      <c r="BU41" s="607"/>
      <c r="BV41" s="608" t="s">
        <v>122</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338</v>
      </c>
      <c r="AR42" s="654"/>
      <c r="AS42" s="654"/>
      <c r="AT42" s="654"/>
      <c r="AU42" s="654"/>
      <c r="AV42" s="654"/>
      <c r="AW42" s="654"/>
      <c r="AX42" s="654"/>
      <c r="AY42" s="655"/>
      <c r="AZ42" s="592">
        <v>16100414</v>
      </c>
      <c r="BA42" s="633"/>
      <c r="BB42" s="633"/>
      <c r="BC42" s="633"/>
      <c r="BD42" s="593"/>
      <c r="BE42" s="593"/>
      <c r="BF42" s="656"/>
      <c r="BG42" s="651"/>
      <c r="BH42" s="652"/>
      <c r="BI42" s="652"/>
      <c r="BJ42" s="652"/>
      <c r="BK42" s="652"/>
      <c r="BL42" s="203"/>
      <c r="BM42" s="590" t="s">
        <v>339</v>
      </c>
      <c r="BN42" s="590"/>
      <c r="BO42" s="590"/>
      <c r="BP42" s="590"/>
      <c r="BQ42" s="590"/>
      <c r="BR42" s="590"/>
      <c r="BS42" s="590"/>
      <c r="BT42" s="590"/>
      <c r="BU42" s="591"/>
      <c r="BV42" s="592">
        <v>402</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23468322</v>
      </c>
      <c r="CS42" s="621"/>
      <c r="CT42" s="621"/>
      <c r="CU42" s="621"/>
      <c r="CV42" s="621"/>
      <c r="CW42" s="621"/>
      <c r="CX42" s="621"/>
      <c r="CY42" s="622"/>
      <c r="CZ42" s="611">
        <v>10.3</v>
      </c>
      <c r="DA42" s="623"/>
      <c r="DB42" s="623"/>
      <c r="DC42" s="624"/>
      <c r="DD42" s="614">
        <v>3244980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v>230061</v>
      </c>
      <c r="CS43" s="621"/>
      <c r="CT43" s="621"/>
      <c r="CU43" s="621"/>
      <c r="CV43" s="621"/>
      <c r="CW43" s="621"/>
      <c r="CX43" s="621"/>
      <c r="CY43" s="622"/>
      <c r="CZ43" s="611">
        <v>0.1</v>
      </c>
      <c r="DA43" s="623"/>
      <c r="DB43" s="623"/>
      <c r="DC43" s="624"/>
      <c r="DD43" s="614">
        <v>230061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21959940</v>
      </c>
      <c r="CS44" s="609"/>
      <c r="CT44" s="609"/>
      <c r="CU44" s="609"/>
      <c r="CV44" s="609"/>
      <c r="CW44" s="609"/>
      <c r="CX44" s="609"/>
      <c r="CY44" s="610"/>
      <c r="CZ44" s="611">
        <v>9.6</v>
      </c>
      <c r="DA44" s="612"/>
      <c r="DB44" s="612"/>
      <c r="DC44" s="613"/>
      <c r="DD44" s="614">
        <v>3020704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9417936</v>
      </c>
      <c r="CS45" s="621"/>
      <c r="CT45" s="621"/>
      <c r="CU45" s="621"/>
      <c r="CV45" s="621"/>
      <c r="CW45" s="621"/>
      <c r="CX45" s="621"/>
      <c r="CY45" s="622"/>
      <c r="CZ45" s="611">
        <v>4.0999999999999996</v>
      </c>
      <c r="DA45" s="623"/>
      <c r="DB45" s="623"/>
      <c r="DC45" s="624"/>
      <c r="DD45" s="614">
        <v>187340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11789353</v>
      </c>
      <c r="CS46" s="609"/>
      <c r="CT46" s="609"/>
      <c r="CU46" s="609"/>
      <c r="CV46" s="609"/>
      <c r="CW46" s="609"/>
      <c r="CX46" s="609"/>
      <c r="CY46" s="610"/>
      <c r="CZ46" s="611">
        <v>5.2</v>
      </c>
      <c r="DA46" s="612"/>
      <c r="DB46" s="612"/>
      <c r="DC46" s="613"/>
      <c r="DD46" s="614">
        <v>2556445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v>1508382</v>
      </c>
      <c r="CS47" s="621"/>
      <c r="CT47" s="621"/>
      <c r="CU47" s="621"/>
      <c r="CV47" s="621"/>
      <c r="CW47" s="621"/>
      <c r="CX47" s="621"/>
      <c r="CY47" s="622"/>
      <c r="CZ47" s="611">
        <v>0.7</v>
      </c>
      <c r="DA47" s="623"/>
      <c r="DB47" s="623"/>
      <c r="DC47" s="624"/>
      <c r="DD47" s="614">
        <v>224276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228583457</v>
      </c>
      <c r="CS49" s="593"/>
      <c r="CT49" s="593"/>
      <c r="CU49" s="593"/>
      <c r="CV49" s="593"/>
      <c r="CW49" s="593"/>
      <c r="CX49" s="593"/>
      <c r="CY49" s="594"/>
      <c r="CZ49" s="595">
        <v>100</v>
      </c>
      <c r="DA49" s="596"/>
      <c r="DB49" s="596"/>
      <c r="DC49" s="597"/>
      <c r="DD49" s="598">
        <v>135618838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VApXwiO16S2iWsQkaQ855udQYYRAphQkfINENHpPT3c9EtG/lnyr4C0zleciUt8yJjrUBxOXg0WDyj3rgFnaQ==" saltValue="5+80pSJJ7HPM8vy3TMOR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373</v>
      </c>
      <c r="C7" s="1035"/>
      <c r="D7" s="1035"/>
      <c r="E7" s="1035"/>
      <c r="F7" s="1035"/>
      <c r="G7" s="1035"/>
      <c r="H7" s="1035"/>
      <c r="I7" s="1035"/>
      <c r="J7" s="1035"/>
      <c r="K7" s="1035"/>
      <c r="L7" s="1035"/>
      <c r="M7" s="1035"/>
      <c r="N7" s="1035"/>
      <c r="O7" s="1035"/>
      <c r="P7" s="1036"/>
      <c r="Q7" s="1089">
        <v>232638</v>
      </c>
      <c r="R7" s="1090"/>
      <c r="S7" s="1090"/>
      <c r="T7" s="1090"/>
      <c r="U7" s="1090"/>
      <c r="V7" s="1090">
        <v>228347</v>
      </c>
      <c r="W7" s="1090"/>
      <c r="X7" s="1090"/>
      <c r="Y7" s="1090"/>
      <c r="Z7" s="1090"/>
      <c r="AA7" s="1090">
        <v>4291</v>
      </c>
      <c r="AB7" s="1090"/>
      <c r="AC7" s="1090"/>
      <c r="AD7" s="1090"/>
      <c r="AE7" s="1091"/>
      <c r="AF7" s="1092">
        <v>1180</v>
      </c>
      <c r="AG7" s="1093"/>
      <c r="AH7" s="1093"/>
      <c r="AI7" s="1093"/>
      <c r="AJ7" s="1094"/>
      <c r="AK7" s="1095">
        <v>6716</v>
      </c>
      <c r="AL7" s="1096"/>
      <c r="AM7" s="1096"/>
      <c r="AN7" s="1096"/>
      <c r="AO7" s="1096"/>
      <c r="AP7" s="1096">
        <v>158097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570</v>
      </c>
      <c r="BT7" s="1087"/>
      <c r="BU7" s="1087"/>
      <c r="BV7" s="1087"/>
      <c r="BW7" s="1087"/>
      <c r="BX7" s="1087"/>
      <c r="BY7" s="1087"/>
      <c r="BZ7" s="1087"/>
      <c r="CA7" s="1087"/>
      <c r="CB7" s="1087"/>
      <c r="CC7" s="1087"/>
      <c r="CD7" s="1087"/>
      <c r="CE7" s="1087"/>
      <c r="CF7" s="1087"/>
      <c r="CG7" s="1099"/>
      <c r="CH7" s="1083" t="s">
        <v>560</v>
      </c>
      <c r="CI7" s="1084"/>
      <c r="CJ7" s="1084"/>
      <c r="CK7" s="1084"/>
      <c r="CL7" s="1085"/>
      <c r="CM7" s="1083">
        <v>1000</v>
      </c>
      <c r="CN7" s="1084"/>
      <c r="CO7" s="1084"/>
      <c r="CP7" s="1084"/>
      <c r="CQ7" s="1085"/>
      <c r="CR7" s="1083">
        <v>1000</v>
      </c>
      <c r="CS7" s="1084"/>
      <c r="CT7" s="1084"/>
      <c r="CU7" s="1084"/>
      <c r="CV7" s="1085"/>
      <c r="CW7" s="1083">
        <v>79</v>
      </c>
      <c r="CX7" s="1084"/>
      <c r="CY7" s="1084"/>
      <c r="CZ7" s="1084"/>
      <c r="DA7" s="1085"/>
      <c r="DB7" s="1083" t="s">
        <v>560</v>
      </c>
      <c r="DC7" s="1084"/>
      <c r="DD7" s="1084"/>
      <c r="DE7" s="1084"/>
      <c r="DF7" s="1085"/>
      <c r="DG7" s="1083" t="s">
        <v>560</v>
      </c>
      <c r="DH7" s="1084"/>
      <c r="DI7" s="1084"/>
      <c r="DJ7" s="1084"/>
      <c r="DK7" s="1085"/>
      <c r="DL7" s="1083" t="s">
        <v>560</v>
      </c>
      <c r="DM7" s="1084"/>
      <c r="DN7" s="1084"/>
      <c r="DO7" s="1084"/>
      <c r="DP7" s="1085"/>
      <c r="DQ7" s="1083" t="s">
        <v>560</v>
      </c>
      <c r="DR7" s="1084"/>
      <c r="DS7" s="1084"/>
      <c r="DT7" s="1084"/>
      <c r="DU7" s="1085"/>
      <c r="DV7" s="1086"/>
      <c r="DW7" s="1087"/>
      <c r="DX7" s="1087"/>
      <c r="DY7" s="1087"/>
      <c r="DZ7" s="1088"/>
      <c r="EA7" s="217"/>
    </row>
    <row r="8" spans="1:131" s="218" customFormat="1" ht="26.25" customHeight="1" x14ac:dyDescent="0.2">
      <c r="A8" s="221">
        <v>2</v>
      </c>
      <c r="B8" s="1017" t="s">
        <v>374</v>
      </c>
      <c r="C8" s="1018"/>
      <c r="D8" s="1018"/>
      <c r="E8" s="1018"/>
      <c r="F8" s="1018"/>
      <c r="G8" s="1018"/>
      <c r="H8" s="1018"/>
      <c r="I8" s="1018"/>
      <c r="J8" s="1018"/>
      <c r="K8" s="1018"/>
      <c r="L8" s="1018"/>
      <c r="M8" s="1018"/>
      <c r="N8" s="1018"/>
      <c r="O8" s="1018"/>
      <c r="P8" s="1019"/>
      <c r="Q8" s="1025">
        <v>551</v>
      </c>
      <c r="R8" s="1026"/>
      <c r="S8" s="1026"/>
      <c r="T8" s="1026"/>
      <c r="U8" s="1026"/>
      <c r="V8" s="1026">
        <v>262</v>
      </c>
      <c r="W8" s="1026"/>
      <c r="X8" s="1026"/>
      <c r="Y8" s="1026"/>
      <c r="Z8" s="1026"/>
      <c r="AA8" s="1026">
        <v>289</v>
      </c>
      <c r="AB8" s="1026"/>
      <c r="AC8" s="1026"/>
      <c r="AD8" s="1026"/>
      <c r="AE8" s="1027"/>
      <c r="AF8" s="1022" t="s">
        <v>122</v>
      </c>
      <c r="AG8" s="1023"/>
      <c r="AH8" s="1023"/>
      <c r="AI8" s="1023"/>
      <c r="AJ8" s="1024"/>
      <c r="AK8" s="1067">
        <v>17</v>
      </c>
      <c r="AL8" s="1068"/>
      <c r="AM8" s="1068"/>
      <c r="AN8" s="1068"/>
      <c r="AO8" s="1068"/>
      <c r="AP8" s="1068">
        <v>1046</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571</v>
      </c>
      <c r="BT8" s="980"/>
      <c r="BU8" s="980"/>
      <c r="BV8" s="980"/>
      <c r="BW8" s="980"/>
      <c r="BX8" s="980"/>
      <c r="BY8" s="980"/>
      <c r="BZ8" s="980"/>
      <c r="CA8" s="980"/>
      <c r="CB8" s="980"/>
      <c r="CC8" s="980"/>
      <c r="CD8" s="980"/>
      <c r="CE8" s="980"/>
      <c r="CF8" s="980"/>
      <c r="CG8" s="1001"/>
      <c r="CH8" s="976">
        <v>1</v>
      </c>
      <c r="CI8" s="977"/>
      <c r="CJ8" s="977"/>
      <c r="CK8" s="977"/>
      <c r="CL8" s="978"/>
      <c r="CM8" s="976">
        <v>488</v>
      </c>
      <c r="CN8" s="977"/>
      <c r="CO8" s="977"/>
      <c r="CP8" s="977"/>
      <c r="CQ8" s="978"/>
      <c r="CR8" s="976">
        <v>500</v>
      </c>
      <c r="CS8" s="977"/>
      <c r="CT8" s="977"/>
      <c r="CU8" s="977"/>
      <c r="CV8" s="978"/>
      <c r="CW8" s="976">
        <v>1</v>
      </c>
      <c r="CX8" s="977"/>
      <c r="CY8" s="977"/>
      <c r="CZ8" s="977"/>
      <c r="DA8" s="978"/>
      <c r="DB8" s="976" t="s">
        <v>560</v>
      </c>
      <c r="DC8" s="977"/>
      <c r="DD8" s="977"/>
      <c r="DE8" s="977"/>
      <c r="DF8" s="978"/>
      <c r="DG8" s="976" t="s">
        <v>560</v>
      </c>
      <c r="DH8" s="977"/>
      <c r="DI8" s="977"/>
      <c r="DJ8" s="977"/>
      <c r="DK8" s="978"/>
      <c r="DL8" s="976" t="s">
        <v>560</v>
      </c>
      <c r="DM8" s="977"/>
      <c r="DN8" s="977"/>
      <c r="DO8" s="977"/>
      <c r="DP8" s="978"/>
      <c r="DQ8" s="976" t="s">
        <v>560</v>
      </c>
      <c r="DR8" s="977"/>
      <c r="DS8" s="977"/>
      <c r="DT8" s="977"/>
      <c r="DU8" s="978"/>
      <c r="DV8" s="979"/>
      <c r="DW8" s="980"/>
      <c r="DX8" s="980"/>
      <c r="DY8" s="980"/>
      <c r="DZ8" s="981"/>
      <c r="EA8" s="217"/>
    </row>
    <row r="9" spans="1:131" s="218" customFormat="1" ht="26.25" customHeight="1" x14ac:dyDescent="0.2">
      <c r="A9" s="221">
        <v>3</v>
      </c>
      <c r="B9" s="1017" t="s">
        <v>375</v>
      </c>
      <c r="C9" s="1018"/>
      <c r="D9" s="1018"/>
      <c r="E9" s="1018"/>
      <c r="F9" s="1018"/>
      <c r="G9" s="1018"/>
      <c r="H9" s="1018"/>
      <c r="I9" s="1018"/>
      <c r="J9" s="1018"/>
      <c r="K9" s="1018"/>
      <c r="L9" s="1018"/>
      <c r="M9" s="1018"/>
      <c r="N9" s="1018"/>
      <c r="O9" s="1018"/>
      <c r="P9" s="1019"/>
      <c r="Q9" s="1025">
        <v>93</v>
      </c>
      <c r="R9" s="1026"/>
      <c r="S9" s="1026"/>
      <c r="T9" s="1026"/>
      <c r="U9" s="1026"/>
      <c r="V9" s="1026">
        <v>77</v>
      </c>
      <c r="W9" s="1026"/>
      <c r="X9" s="1026"/>
      <c r="Y9" s="1026"/>
      <c r="Z9" s="1026"/>
      <c r="AA9" s="1026">
        <v>16</v>
      </c>
      <c r="AB9" s="1026"/>
      <c r="AC9" s="1026"/>
      <c r="AD9" s="1026"/>
      <c r="AE9" s="1027"/>
      <c r="AF9" s="1022">
        <v>16</v>
      </c>
      <c r="AG9" s="1023"/>
      <c r="AH9" s="1023"/>
      <c r="AI9" s="1023"/>
      <c r="AJ9" s="1024"/>
      <c r="AK9" s="1067">
        <v>7</v>
      </c>
      <c r="AL9" s="1068"/>
      <c r="AM9" s="1068"/>
      <c r="AN9" s="1068"/>
      <c r="AO9" s="1068"/>
      <c r="AP9" s="1068" t="s">
        <v>560</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572</v>
      </c>
      <c r="BT9" s="980"/>
      <c r="BU9" s="980"/>
      <c r="BV9" s="980"/>
      <c r="BW9" s="980"/>
      <c r="BX9" s="980"/>
      <c r="BY9" s="980"/>
      <c r="BZ9" s="980"/>
      <c r="CA9" s="980"/>
      <c r="CB9" s="980"/>
      <c r="CC9" s="980"/>
      <c r="CD9" s="980"/>
      <c r="CE9" s="980"/>
      <c r="CF9" s="980"/>
      <c r="CG9" s="1001"/>
      <c r="CH9" s="976">
        <v>-7</v>
      </c>
      <c r="CI9" s="977"/>
      <c r="CJ9" s="977"/>
      <c r="CK9" s="977"/>
      <c r="CL9" s="978"/>
      <c r="CM9" s="976">
        <v>505</v>
      </c>
      <c r="CN9" s="977"/>
      <c r="CO9" s="977"/>
      <c r="CP9" s="977"/>
      <c r="CQ9" s="978"/>
      <c r="CR9" s="976">
        <v>250</v>
      </c>
      <c r="CS9" s="977"/>
      <c r="CT9" s="977"/>
      <c r="CU9" s="977"/>
      <c r="CV9" s="978"/>
      <c r="CW9" s="976">
        <v>175</v>
      </c>
      <c r="CX9" s="977"/>
      <c r="CY9" s="977"/>
      <c r="CZ9" s="977"/>
      <c r="DA9" s="978"/>
      <c r="DB9" s="976" t="s">
        <v>560</v>
      </c>
      <c r="DC9" s="977"/>
      <c r="DD9" s="977"/>
      <c r="DE9" s="977"/>
      <c r="DF9" s="978"/>
      <c r="DG9" s="976" t="s">
        <v>560</v>
      </c>
      <c r="DH9" s="977"/>
      <c r="DI9" s="977"/>
      <c r="DJ9" s="977"/>
      <c r="DK9" s="978"/>
      <c r="DL9" s="976" t="s">
        <v>560</v>
      </c>
      <c r="DM9" s="977"/>
      <c r="DN9" s="977"/>
      <c r="DO9" s="977"/>
      <c r="DP9" s="978"/>
      <c r="DQ9" s="976" t="s">
        <v>560</v>
      </c>
      <c r="DR9" s="977"/>
      <c r="DS9" s="977"/>
      <c r="DT9" s="977"/>
      <c r="DU9" s="978"/>
      <c r="DV9" s="979"/>
      <c r="DW9" s="980"/>
      <c r="DX9" s="980"/>
      <c r="DY9" s="980"/>
      <c r="DZ9" s="981"/>
      <c r="EA9" s="217"/>
    </row>
    <row r="10" spans="1:131" s="218" customFormat="1" ht="26.25" customHeight="1" x14ac:dyDescent="0.2">
      <c r="A10" s="221">
        <v>4</v>
      </c>
      <c r="B10" s="1017" t="s">
        <v>376</v>
      </c>
      <c r="C10" s="1018"/>
      <c r="D10" s="1018"/>
      <c r="E10" s="1018"/>
      <c r="F10" s="1018"/>
      <c r="G10" s="1018"/>
      <c r="H10" s="1018"/>
      <c r="I10" s="1018"/>
      <c r="J10" s="1018"/>
      <c r="K10" s="1018"/>
      <c r="L10" s="1018"/>
      <c r="M10" s="1018"/>
      <c r="N10" s="1018"/>
      <c r="O10" s="1018"/>
      <c r="P10" s="1019"/>
      <c r="Q10" s="1025">
        <v>17587</v>
      </c>
      <c r="R10" s="1026"/>
      <c r="S10" s="1026"/>
      <c r="T10" s="1026"/>
      <c r="U10" s="1026"/>
      <c r="V10" s="1026">
        <v>17587</v>
      </c>
      <c r="W10" s="1026"/>
      <c r="X10" s="1026"/>
      <c r="Y10" s="1026"/>
      <c r="Z10" s="1026"/>
      <c r="AA10" s="1026" t="s">
        <v>560</v>
      </c>
      <c r="AB10" s="1026"/>
      <c r="AC10" s="1026"/>
      <c r="AD10" s="1026"/>
      <c r="AE10" s="1027"/>
      <c r="AF10" s="1022" t="s">
        <v>122</v>
      </c>
      <c r="AG10" s="1023"/>
      <c r="AH10" s="1023"/>
      <c r="AI10" s="1023"/>
      <c r="AJ10" s="1024"/>
      <c r="AK10" s="1067">
        <v>16406</v>
      </c>
      <c r="AL10" s="1068"/>
      <c r="AM10" s="1068"/>
      <c r="AN10" s="1068"/>
      <c r="AO10" s="1068"/>
      <c r="AP10" s="1068" t="s">
        <v>560</v>
      </c>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573</v>
      </c>
      <c r="BT10" s="980"/>
      <c r="BU10" s="980"/>
      <c r="BV10" s="980"/>
      <c r="BW10" s="980"/>
      <c r="BX10" s="980"/>
      <c r="BY10" s="980"/>
      <c r="BZ10" s="980"/>
      <c r="CA10" s="980"/>
      <c r="CB10" s="980"/>
      <c r="CC10" s="980"/>
      <c r="CD10" s="980"/>
      <c r="CE10" s="980"/>
      <c r="CF10" s="980"/>
      <c r="CG10" s="1001"/>
      <c r="CH10" s="976">
        <v>-8</v>
      </c>
      <c r="CI10" s="977"/>
      <c r="CJ10" s="977"/>
      <c r="CK10" s="977"/>
      <c r="CL10" s="978"/>
      <c r="CM10" s="976">
        <v>1398</v>
      </c>
      <c r="CN10" s="977"/>
      <c r="CO10" s="977"/>
      <c r="CP10" s="977"/>
      <c r="CQ10" s="978"/>
      <c r="CR10" s="976">
        <v>1685</v>
      </c>
      <c r="CS10" s="977"/>
      <c r="CT10" s="977"/>
      <c r="CU10" s="977"/>
      <c r="CV10" s="978"/>
      <c r="CW10" s="976">
        <v>114</v>
      </c>
      <c r="CX10" s="977"/>
      <c r="CY10" s="977"/>
      <c r="CZ10" s="977"/>
      <c r="DA10" s="978"/>
      <c r="DB10" s="976" t="s">
        <v>560</v>
      </c>
      <c r="DC10" s="977"/>
      <c r="DD10" s="977"/>
      <c r="DE10" s="977"/>
      <c r="DF10" s="978"/>
      <c r="DG10" s="976" t="s">
        <v>560</v>
      </c>
      <c r="DH10" s="977"/>
      <c r="DI10" s="977"/>
      <c r="DJ10" s="977"/>
      <c r="DK10" s="978"/>
      <c r="DL10" s="976" t="s">
        <v>560</v>
      </c>
      <c r="DM10" s="977"/>
      <c r="DN10" s="977"/>
      <c r="DO10" s="977"/>
      <c r="DP10" s="978"/>
      <c r="DQ10" s="976" t="s">
        <v>560</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574</v>
      </c>
      <c r="BT11" s="980"/>
      <c r="BU11" s="980"/>
      <c r="BV11" s="980"/>
      <c r="BW11" s="980"/>
      <c r="BX11" s="980"/>
      <c r="BY11" s="980"/>
      <c r="BZ11" s="980"/>
      <c r="CA11" s="980"/>
      <c r="CB11" s="980"/>
      <c r="CC11" s="980"/>
      <c r="CD11" s="980"/>
      <c r="CE11" s="980"/>
      <c r="CF11" s="980"/>
      <c r="CG11" s="1001"/>
      <c r="CH11" s="976">
        <v>0</v>
      </c>
      <c r="CI11" s="977"/>
      <c r="CJ11" s="977"/>
      <c r="CK11" s="977"/>
      <c r="CL11" s="978"/>
      <c r="CM11" s="976">
        <v>6</v>
      </c>
      <c r="CN11" s="977"/>
      <c r="CO11" s="977"/>
      <c r="CP11" s="977"/>
      <c r="CQ11" s="978"/>
      <c r="CR11" s="976">
        <v>3</v>
      </c>
      <c r="CS11" s="977"/>
      <c r="CT11" s="977"/>
      <c r="CU11" s="977"/>
      <c r="CV11" s="978"/>
      <c r="CW11" s="976">
        <v>26</v>
      </c>
      <c r="CX11" s="977"/>
      <c r="CY11" s="977"/>
      <c r="CZ11" s="977"/>
      <c r="DA11" s="978"/>
      <c r="DB11" s="976" t="s">
        <v>560</v>
      </c>
      <c r="DC11" s="977"/>
      <c r="DD11" s="977"/>
      <c r="DE11" s="977"/>
      <c r="DF11" s="978"/>
      <c r="DG11" s="976" t="s">
        <v>560</v>
      </c>
      <c r="DH11" s="977"/>
      <c r="DI11" s="977"/>
      <c r="DJ11" s="977"/>
      <c r="DK11" s="978"/>
      <c r="DL11" s="976" t="s">
        <v>560</v>
      </c>
      <c r="DM11" s="977"/>
      <c r="DN11" s="977"/>
      <c r="DO11" s="977"/>
      <c r="DP11" s="978"/>
      <c r="DQ11" s="976" t="s">
        <v>560</v>
      </c>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234391</v>
      </c>
      <c r="R23" s="1048"/>
      <c r="S23" s="1048"/>
      <c r="T23" s="1048"/>
      <c r="U23" s="1048"/>
      <c r="V23" s="1048">
        <v>229795</v>
      </c>
      <c r="W23" s="1048"/>
      <c r="X23" s="1048"/>
      <c r="Y23" s="1048"/>
      <c r="Z23" s="1048"/>
      <c r="AA23" s="1048">
        <v>4596</v>
      </c>
      <c r="AB23" s="1048"/>
      <c r="AC23" s="1048"/>
      <c r="AD23" s="1048"/>
      <c r="AE23" s="1055"/>
      <c r="AF23" s="1056">
        <v>1196</v>
      </c>
      <c r="AG23" s="1048"/>
      <c r="AH23" s="1048"/>
      <c r="AI23" s="1048"/>
      <c r="AJ23" s="1057"/>
      <c r="AK23" s="1058"/>
      <c r="AL23" s="1059"/>
      <c r="AM23" s="1059"/>
      <c r="AN23" s="1059"/>
      <c r="AO23" s="1059"/>
      <c r="AP23" s="1048">
        <v>159143</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356</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363</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51708</v>
      </c>
      <c r="R28" s="1038"/>
      <c r="S28" s="1038"/>
      <c r="T28" s="1038"/>
      <c r="U28" s="1038"/>
      <c r="V28" s="1038">
        <v>49666</v>
      </c>
      <c r="W28" s="1038"/>
      <c r="X28" s="1038"/>
      <c r="Y28" s="1038"/>
      <c r="Z28" s="1038"/>
      <c r="AA28" s="1038">
        <v>2042</v>
      </c>
      <c r="AB28" s="1038"/>
      <c r="AC28" s="1038"/>
      <c r="AD28" s="1038"/>
      <c r="AE28" s="1039"/>
      <c r="AF28" s="1040">
        <v>2042</v>
      </c>
      <c r="AG28" s="1038"/>
      <c r="AH28" s="1038"/>
      <c r="AI28" s="1038"/>
      <c r="AJ28" s="1041"/>
      <c r="AK28" s="1029">
        <v>4923</v>
      </c>
      <c r="AL28" s="1030"/>
      <c r="AM28" s="1030"/>
      <c r="AN28" s="1030"/>
      <c r="AO28" s="1030"/>
      <c r="AP28" s="1030" t="s">
        <v>560</v>
      </c>
      <c r="AQ28" s="1030"/>
      <c r="AR28" s="1030"/>
      <c r="AS28" s="1030"/>
      <c r="AT28" s="1030"/>
      <c r="AU28" s="1030" t="s">
        <v>560</v>
      </c>
      <c r="AV28" s="1030"/>
      <c r="AW28" s="1030"/>
      <c r="AX28" s="1030"/>
      <c r="AY28" s="1030"/>
      <c r="AZ28" s="1031" t="s">
        <v>560</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52488</v>
      </c>
      <c r="R29" s="1026"/>
      <c r="S29" s="1026"/>
      <c r="T29" s="1026"/>
      <c r="U29" s="1026"/>
      <c r="V29" s="1026">
        <v>52307</v>
      </c>
      <c r="W29" s="1026"/>
      <c r="X29" s="1026"/>
      <c r="Y29" s="1026"/>
      <c r="Z29" s="1026"/>
      <c r="AA29" s="1026">
        <v>181</v>
      </c>
      <c r="AB29" s="1026"/>
      <c r="AC29" s="1026"/>
      <c r="AD29" s="1026"/>
      <c r="AE29" s="1027"/>
      <c r="AF29" s="1022">
        <v>181</v>
      </c>
      <c r="AG29" s="1023"/>
      <c r="AH29" s="1023"/>
      <c r="AI29" s="1023"/>
      <c r="AJ29" s="1024"/>
      <c r="AK29" s="967">
        <v>8073</v>
      </c>
      <c r="AL29" s="958"/>
      <c r="AM29" s="958"/>
      <c r="AN29" s="958"/>
      <c r="AO29" s="958"/>
      <c r="AP29" s="958" t="s">
        <v>560</v>
      </c>
      <c r="AQ29" s="958"/>
      <c r="AR29" s="958"/>
      <c r="AS29" s="958"/>
      <c r="AT29" s="958"/>
      <c r="AU29" s="958" t="s">
        <v>560</v>
      </c>
      <c r="AV29" s="958"/>
      <c r="AW29" s="958"/>
      <c r="AX29" s="958"/>
      <c r="AY29" s="958"/>
      <c r="AZ29" s="1028" t="s">
        <v>560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8717</v>
      </c>
      <c r="R30" s="1026"/>
      <c r="S30" s="1026"/>
      <c r="T30" s="1026"/>
      <c r="U30" s="1026"/>
      <c r="V30" s="1026">
        <v>8024</v>
      </c>
      <c r="W30" s="1026"/>
      <c r="X30" s="1026"/>
      <c r="Y30" s="1026"/>
      <c r="Z30" s="1026"/>
      <c r="AA30" s="1026">
        <v>694</v>
      </c>
      <c r="AB30" s="1026"/>
      <c r="AC30" s="1026"/>
      <c r="AD30" s="1026"/>
      <c r="AE30" s="1027"/>
      <c r="AF30" s="1022">
        <v>694</v>
      </c>
      <c r="AG30" s="1023"/>
      <c r="AH30" s="1023"/>
      <c r="AI30" s="1023"/>
      <c r="AJ30" s="1024"/>
      <c r="AK30" s="967">
        <v>1891</v>
      </c>
      <c r="AL30" s="958"/>
      <c r="AM30" s="958"/>
      <c r="AN30" s="958"/>
      <c r="AO30" s="958"/>
      <c r="AP30" s="958" t="s">
        <v>560</v>
      </c>
      <c r="AQ30" s="958"/>
      <c r="AR30" s="958"/>
      <c r="AS30" s="958"/>
      <c r="AT30" s="958"/>
      <c r="AU30" s="958" t="s">
        <v>560</v>
      </c>
      <c r="AV30" s="958"/>
      <c r="AW30" s="958"/>
      <c r="AX30" s="958"/>
      <c r="AY30" s="958"/>
      <c r="AZ30" s="1028" t="s">
        <v>560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123</v>
      </c>
      <c r="R31" s="1026"/>
      <c r="S31" s="1026"/>
      <c r="T31" s="1026"/>
      <c r="U31" s="1026"/>
      <c r="V31" s="1026">
        <v>46</v>
      </c>
      <c r="W31" s="1026"/>
      <c r="X31" s="1026"/>
      <c r="Y31" s="1026"/>
      <c r="Z31" s="1026"/>
      <c r="AA31" s="1026">
        <v>77</v>
      </c>
      <c r="AB31" s="1026"/>
      <c r="AC31" s="1026"/>
      <c r="AD31" s="1026"/>
      <c r="AE31" s="1027"/>
      <c r="AF31" s="1022">
        <v>77</v>
      </c>
      <c r="AG31" s="1023"/>
      <c r="AH31" s="1023"/>
      <c r="AI31" s="1023"/>
      <c r="AJ31" s="1024"/>
      <c r="AK31" s="967" t="s">
        <v>560</v>
      </c>
      <c r="AL31" s="958"/>
      <c r="AM31" s="958"/>
      <c r="AN31" s="958"/>
      <c r="AO31" s="958"/>
      <c r="AP31" s="958">
        <v>118</v>
      </c>
      <c r="AQ31" s="958"/>
      <c r="AR31" s="958"/>
      <c r="AS31" s="958"/>
      <c r="AT31" s="958"/>
      <c r="AU31" s="958" t="s">
        <v>560</v>
      </c>
      <c r="AV31" s="958"/>
      <c r="AW31" s="958"/>
      <c r="AX31" s="958"/>
      <c r="AY31" s="958"/>
      <c r="AZ31" s="1028" t="s">
        <v>560</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37405</v>
      </c>
      <c r="R32" s="1026"/>
      <c r="S32" s="1026"/>
      <c r="T32" s="1026"/>
      <c r="U32" s="1026"/>
      <c r="V32" s="1026">
        <v>36375</v>
      </c>
      <c r="W32" s="1026"/>
      <c r="X32" s="1026"/>
      <c r="Y32" s="1026"/>
      <c r="Z32" s="1026"/>
      <c r="AA32" s="1026">
        <v>1030</v>
      </c>
      <c r="AB32" s="1026"/>
      <c r="AC32" s="1026"/>
      <c r="AD32" s="1026"/>
      <c r="AE32" s="1027"/>
      <c r="AF32" s="1022">
        <v>796</v>
      </c>
      <c r="AG32" s="1023"/>
      <c r="AH32" s="1023"/>
      <c r="AI32" s="1023"/>
      <c r="AJ32" s="1024"/>
      <c r="AK32" s="967" t="s">
        <v>560</v>
      </c>
      <c r="AL32" s="958"/>
      <c r="AM32" s="958"/>
      <c r="AN32" s="958"/>
      <c r="AO32" s="958"/>
      <c r="AP32" s="958" t="s">
        <v>560</v>
      </c>
      <c r="AQ32" s="958"/>
      <c r="AR32" s="958"/>
      <c r="AS32" s="958"/>
      <c r="AT32" s="958"/>
      <c r="AU32" s="958" t="s">
        <v>560</v>
      </c>
      <c r="AV32" s="958"/>
      <c r="AW32" s="958"/>
      <c r="AX32" s="958"/>
      <c r="AY32" s="958"/>
      <c r="AZ32" s="1028" t="s">
        <v>560</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9046</v>
      </c>
      <c r="R33" s="1026"/>
      <c r="S33" s="1026"/>
      <c r="T33" s="1026"/>
      <c r="U33" s="1026"/>
      <c r="V33" s="1026">
        <v>6811</v>
      </c>
      <c r="W33" s="1026"/>
      <c r="X33" s="1026"/>
      <c r="Y33" s="1026"/>
      <c r="Z33" s="1026"/>
      <c r="AA33" s="1026">
        <v>2235</v>
      </c>
      <c r="AB33" s="1026"/>
      <c r="AC33" s="1026"/>
      <c r="AD33" s="1026"/>
      <c r="AE33" s="1027"/>
      <c r="AF33" s="1022">
        <v>13828</v>
      </c>
      <c r="AG33" s="1023"/>
      <c r="AH33" s="1023"/>
      <c r="AI33" s="1023"/>
      <c r="AJ33" s="1024"/>
      <c r="AK33" s="967">
        <v>279</v>
      </c>
      <c r="AL33" s="958"/>
      <c r="AM33" s="958"/>
      <c r="AN33" s="958"/>
      <c r="AO33" s="958"/>
      <c r="AP33" s="958">
        <v>15902</v>
      </c>
      <c r="AQ33" s="958"/>
      <c r="AR33" s="958"/>
      <c r="AS33" s="958"/>
      <c r="AT33" s="958"/>
      <c r="AU33" s="958">
        <v>557</v>
      </c>
      <c r="AV33" s="958"/>
      <c r="AW33" s="958"/>
      <c r="AX33" s="958"/>
      <c r="AY33" s="958"/>
      <c r="AZ33" s="1028" t="s">
        <v>560</v>
      </c>
      <c r="BA33" s="1028"/>
      <c r="BB33" s="1028"/>
      <c r="BC33" s="1028"/>
      <c r="BD33" s="1028"/>
      <c r="BE33" s="959" t="s">
        <v>396</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397</v>
      </c>
      <c r="C34" s="1018"/>
      <c r="D34" s="1018"/>
      <c r="E34" s="1018"/>
      <c r="F34" s="1018"/>
      <c r="G34" s="1018"/>
      <c r="H34" s="1018"/>
      <c r="I34" s="1018"/>
      <c r="J34" s="1018"/>
      <c r="K34" s="1018"/>
      <c r="L34" s="1018"/>
      <c r="M34" s="1018"/>
      <c r="N34" s="1018"/>
      <c r="O34" s="1018"/>
      <c r="P34" s="1019"/>
      <c r="Q34" s="1025">
        <v>350</v>
      </c>
      <c r="R34" s="1026"/>
      <c r="S34" s="1026"/>
      <c r="T34" s="1026"/>
      <c r="U34" s="1026"/>
      <c r="V34" s="1026">
        <v>328</v>
      </c>
      <c r="W34" s="1026"/>
      <c r="X34" s="1026"/>
      <c r="Y34" s="1026"/>
      <c r="Z34" s="1026"/>
      <c r="AA34" s="1026">
        <v>22</v>
      </c>
      <c r="AB34" s="1026"/>
      <c r="AC34" s="1026"/>
      <c r="AD34" s="1026"/>
      <c r="AE34" s="1027"/>
      <c r="AF34" s="1022">
        <v>622</v>
      </c>
      <c r="AG34" s="1023"/>
      <c r="AH34" s="1023"/>
      <c r="AI34" s="1023"/>
      <c r="AJ34" s="1024"/>
      <c r="AK34" s="967">
        <v>315</v>
      </c>
      <c r="AL34" s="958"/>
      <c r="AM34" s="958"/>
      <c r="AN34" s="958"/>
      <c r="AO34" s="958"/>
      <c r="AP34" s="958">
        <v>405</v>
      </c>
      <c r="AQ34" s="958"/>
      <c r="AR34" s="958"/>
      <c r="AS34" s="958"/>
      <c r="AT34" s="958"/>
      <c r="AU34" s="958">
        <v>405</v>
      </c>
      <c r="AV34" s="958"/>
      <c r="AW34" s="958"/>
      <c r="AX34" s="958"/>
      <c r="AY34" s="958"/>
      <c r="AZ34" s="1028" t="s">
        <v>560</v>
      </c>
      <c r="BA34" s="1028"/>
      <c r="BB34" s="1028"/>
      <c r="BC34" s="1028"/>
      <c r="BD34" s="1028"/>
      <c r="BE34" s="959" t="s">
        <v>396</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398</v>
      </c>
      <c r="C35" s="1018"/>
      <c r="D35" s="1018"/>
      <c r="E35" s="1018"/>
      <c r="F35" s="1018"/>
      <c r="G35" s="1018"/>
      <c r="H35" s="1018"/>
      <c r="I35" s="1018"/>
      <c r="J35" s="1018"/>
      <c r="K35" s="1018"/>
      <c r="L35" s="1018"/>
      <c r="M35" s="1018"/>
      <c r="N35" s="1018"/>
      <c r="O35" s="1018"/>
      <c r="P35" s="1019"/>
      <c r="Q35" s="1025">
        <v>584</v>
      </c>
      <c r="R35" s="1026"/>
      <c r="S35" s="1026"/>
      <c r="T35" s="1026"/>
      <c r="U35" s="1026"/>
      <c r="V35" s="1026">
        <v>372</v>
      </c>
      <c r="W35" s="1026"/>
      <c r="X35" s="1026"/>
      <c r="Y35" s="1026"/>
      <c r="Z35" s="1026"/>
      <c r="AA35" s="1026">
        <v>212</v>
      </c>
      <c r="AB35" s="1026"/>
      <c r="AC35" s="1026"/>
      <c r="AD35" s="1026"/>
      <c r="AE35" s="1027"/>
      <c r="AF35" s="1022">
        <v>2898</v>
      </c>
      <c r="AG35" s="1023"/>
      <c r="AH35" s="1023"/>
      <c r="AI35" s="1023"/>
      <c r="AJ35" s="1024"/>
      <c r="AK35" s="967">
        <v>1</v>
      </c>
      <c r="AL35" s="958"/>
      <c r="AM35" s="958"/>
      <c r="AN35" s="958"/>
      <c r="AO35" s="958"/>
      <c r="AP35" s="958">
        <v>1323</v>
      </c>
      <c r="AQ35" s="958"/>
      <c r="AR35" s="958"/>
      <c r="AS35" s="958"/>
      <c r="AT35" s="958"/>
      <c r="AU35" s="958" t="s">
        <v>560</v>
      </c>
      <c r="AV35" s="958"/>
      <c r="AW35" s="958"/>
      <c r="AX35" s="958"/>
      <c r="AY35" s="958"/>
      <c r="AZ35" s="1028" t="s">
        <v>560</v>
      </c>
      <c r="BA35" s="1028"/>
      <c r="BB35" s="1028"/>
      <c r="BC35" s="1028"/>
      <c r="BD35" s="1028"/>
      <c r="BE35" s="959" t="s">
        <v>396</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399</v>
      </c>
      <c r="C36" s="1018"/>
      <c r="D36" s="1018"/>
      <c r="E36" s="1018"/>
      <c r="F36" s="1018"/>
      <c r="G36" s="1018"/>
      <c r="H36" s="1018"/>
      <c r="I36" s="1018"/>
      <c r="J36" s="1018"/>
      <c r="K36" s="1018"/>
      <c r="L36" s="1018"/>
      <c r="M36" s="1018"/>
      <c r="N36" s="1018"/>
      <c r="O36" s="1018"/>
      <c r="P36" s="1019"/>
      <c r="Q36" s="1025">
        <v>14431</v>
      </c>
      <c r="R36" s="1026"/>
      <c r="S36" s="1026"/>
      <c r="T36" s="1026"/>
      <c r="U36" s="1026"/>
      <c r="V36" s="1026">
        <v>13126</v>
      </c>
      <c r="W36" s="1026"/>
      <c r="X36" s="1026"/>
      <c r="Y36" s="1026"/>
      <c r="Z36" s="1026"/>
      <c r="AA36" s="1026">
        <v>1304</v>
      </c>
      <c r="AB36" s="1026"/>
      <c r="AC36" s="1026"/>
      <c r="AD36" s="1026"/>
      <c r="AE36" s="1027"/>
      <c r="AF36" s="1022">
        <v>9680</v>
      </c>
      <c r="AG36" s="1023"/>
      <c r="AH36" s="1023"/>
      <c r="AI36" s="1023"/>
      <c r="AJ36" s="1024"/>
      <c r="AK36" s="967">
        <v>6574</v>
      </c>
      <c r="AL36" s="958"/>
      <c r="AM36" s="958"/>
      <c r="AN36" s="958"/>
      <c r="AO36" s="958"/>
      <c r="AP36" s="958">
        <v>103230</v>
      </c>
      <c r="AQ36" s="958"/>
      <c r="AR36" s="958"/>
      <c r="AS36" s="958"/>
      <c r="AT36" s="958"/>
      <c r="AU36" s="958">
        <v>65861</v>
      </c>
      <c r="AV36" s="958"/>
      <c r="AW36" s="958"/>
      <c r="AX36" s="958"/>
      <c r="AY36" s="958"/>
      <c r="AZ36" s="1028" t="s">
        <v>560</v>
      </c>
      <c r="BA36" s="1028"/>
      <c r="BB36" s="1028"/>
      <c r="BC36" s="1028"/>
      <c r="BD36" s="1028"/>
      <c r="BE36" s="959" t="s">
        <v>396</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t="s">
        <v>400</v>
      </c>
      <c r="C37" s="1018"/>
      <c r="D37" s="1018"/>
      <c r="E37" s="1018"/>
      <c r="F37" s="1018"/>
      <c r="G37" s="1018"/>
      <c r="H37" s="1018"/>
      <c r="I37" s="1018"/>
      <c r="J37" s="1018"/>
      <c r="K37" s="1018"/>
      <c r="L37" s="1018"/>
      <c r="M37" s="1018"/>
      <c r="N37" s="1018"/>
      <c r="O37" s="1018"/>
      <c r="P37" s="1019"/>
      <c r="Q37" s="1025">
        <v>33</v>
      </c>
      <c r="R37" s="1026"/>
      <c r="S37" s="1026"/>
      <c r="T37" s="1026"/>
      <c r="U37" s="1026"/>
      <c r="V37" s="1026">
        <v>33</v>
      </c>
      <c r="W37" s="1026"/>
      <c r="X37" s="1026"/>
      <c r="Y37" s="1026"/>
      <c r="Z37" s="1026"/>
      <c r="AA37" s="1026" t="s">
        <v>560</v>
      </c>
      <c r="AB37" s="1026"/>
      <c r="AC37" s="1026"/>
      <c r="AD37" s="1026"/>
      <c r="AE37" s="1027"/>
      <c r="AF37" s="1022" t="s">
        <v>122</v>
      </c>
      <c r="AG37" s="1023"/>
      <c r="AH37" s="1023"/>
      <c r="AI37" s="1023"/>
      <c r="AJ37" s="1024"/>
      <c r="AK37" s="967">
        <v>24</v>
      </c>
      <c r="AL37" s="958"/>
      <c r="AM37" s="958"/>
      <c r="AN37" s="958"/>
      <c r="AO37" s="958"/>
      <c r="AP37" s="958" t="s">
        <v>560</v>
      </c>
      <c r="AQ37" s="958"/>
      <c r="AR37" s="958"/>
      <c r="AS37" s="958"/>
      <c r="AT37" s="958"/>
      <c r="AU37" s="958" t="s">
        <v>560</v>
      </c>
      <c r="AV37" s="958"/>
      <c r="AW37" s="958"/>
      <c r="AX37" s="958"/>
      <c r="AY37" s="958"/>
      <c r="AZ37" s="1028" t="s">
        <v>560</v>
      </c>
      <c r="BA37" s="1028"/>
      <c r="BB37" s="1028"/>
      <c r="BC37" s="1028"/>
      <c r="BD37" s="1028"/>
      <c r="BE37" s="959" t="s">
        <v>401</v>
      </c>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t="s">
        <v>402</v>
      </c>
      <c r="C38" s="1018"/>
      <c r="D38" s="1018"/>
      <c r="E38" s="1018"/>
      <c r="F38" s="1018"/>
      <c r="G38" s="1018"/>
      <c r="H38" s="1018"/>
      <c r="I38" s="1018"/>
      <c r="J38" s="1018"/>
      <c r="K38" s="1018"/>
      <c r="L38" s="1018"/>
      <c r="M38" s="1018"/>
      <c r="N38" s="1018"/>
      <c r="O38" s="1018"/>
      <c r="P38" s="1019"/>
      <c r="Q38" s="1025">
        <v>876</v>
      </c>
      <c r="R38" s="1026"/>
      <c r="S38" s="1026"/>
      <c r="T38" s="1026"/>
      <c r="U38" s="1026"/>
      <c r="V38" s="1026">
        <v>849</v>
      </c>
      <c r="W38" s="1026"/>
      <c r="X38" s="1026"/>
      <c r="Y38" s="1026"/>
      <c r="Z38" s="1026"/>
      <c r="AA38" s="1026">
        <v>27</v>
      </c>
      <c r="AB38" s="1026"/>
      <c r="AC38" s="1026"/>
      <c r="AD38" s="1026"/>
      <c r="AE38" s="1027"/>
      <c r="AF38" s="1022">
        <v>25</v>
      </c>
      <c r="AG38" s="1023"/>
      <c r="AH38" s="1023"/>
      <c r="AI38" s="1023"/>
      <c r="AJ38" s="1024"/>
      <c r="AK38" s="967">
        <v>254</v>
      </c>
      <c r="AL38" s="958"/>
      <c r="AM38" s="958"/>
      <c r="AN38" s="958"/>
      <c r="AO38" s="958"/>
      <c r="AP38" s="958">
        <v>455</v>
      </c>
      <c r="AQ38" s="958"/>
      <c r="AR38" s="958"/>
      <c r="AS38" s="958"/>
      <c r="AT38" s="958"/>
      <c r="AU38" s="958">
        <v>303</v>
      </c>
      <c r="AV38" s="958"/>
      <c r="AW38" s="958"/>
      <c r="AX38" s="958"/>
      <c r="AY38" s="958"/>
      <c r="AZ38" s="1028" t="s">
        <v>560</v>
      </c>
      <c r="BA38" s="1028"/>
      <c r="BB38" s="1028"/>
      <c r="BC38" s="1028"/>
      <c r="BD38" s="1028"/>
      <c r="BE38" s="959" t="s">
        <v>401</v>
      </c>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t="s">
        <v>403</v>
      </c>
      <c r="C39" s="1018"/>
      <c r="D39" s="1018"/>
      <c r="E39" s="1018"/>
      <c r="F39" s="1018"/>
      <c r="G39" s="1018"/>
      <c r="H39" s="1018"/>
      <c r="I39" s="1018"/>
      <c r="J39" s="1018"/>
      <c r="K39" s="1018"/>
      <c r="L39" s="1018"/>
      <c r="M39" s="1018"/>
      <c r="N39" s="1018"/>
      <c r="O39" s="1018"/>
      <c r="P39" s="1019"/>
      <c r="Q39" s="1025">
        <v>1808</v>
      </c>
      <c r="R39" s="1026"/>
      <c r="S39" s="1026"/>
      <c r="T39" s="1026"/>
      <c r="U39" s="1026"/>
      <c r="V39" s="1026">
        <v>470</v>
      </c>
      <c r="W39" s="1026"/>
      <c r="X39" s="1026"/>
      <c r="Y39" s="1026"/>
      <c r="Z39" s="1026"/>
      <c r="AA39" s="1026">
        <v>1338</v>
      </c>
      <c r="AB39" s="1026"/>
      <c r="AC39" s="1026"/>
      <c r="AD39" s="1026"/>
      <c r="AE39" s="1027"/>
      <c r="AF39" s="1022">
        <v>1338</v>
      </c>
      <c r="AG39" s="1023"/>
      <c r="AH39" s="1023"/>
      <c r="AI39" s="1023"/>
      <c r="AJ39" s="1024"/>
      <c r="AK39" s="967" t="s">
        <v>560</v>
      </c>
      <c r="AL39" s="958"/>
      <c r="AM39" s="958"/>
      <c r="AN39" s="958"/>
      <c r="AO39" s="958"/>
      <c r="AP39" s="958" t="s">
        <v>560</v>
      </c>
      <c r="AQ39" s="958"/>
      <c r="AR39" s="958"/>
      <c r="AS39" s="958"/>
      <c r="AT39" s="958"/>
      <c r="AU39" s="958" t="s">
        <v>560</v>
      </c>
      <c r="AV39" s="958"/>
      <c r="AW39" s="958"/>
      <c r="AX39" s="958"/>
      <c r="AY39" s="958"/>
      <c r="AZ39" s="1028" t="s">
        <v>560</v>
      </c>
      <c r="BA39" s="1028"/>
      <c r="BB39" s="1028"/>
      <c r="BC39" s="1028"/>
      <c r="BD39" s="1028"/>
      <c r="BE39" s="959" t="s">
        <v>401</v>
      </c>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t="s">
        <v>404</v>
      </c>
      <c r="C40" s="1018"/>
      <c r="D40" s="1018"/>
      <c r="E40" s="1018"/>
      <c r="F40" s="1018"/>
      <c r="G40" s="1018"/>
      <c r="H40" s="1018"/>
      <c r="I40" s="1018"/>
      <c r="J40" s="1018"/>
      <c r="K40" s="1018"/>
      <c r="L40" s="1018"/>
      <c r="M40" s="1018"/>
      <c r="N40" s="1018"/>
      <c r="O40" s="1018"/>
      <c r="P40" s="1019"/>
      <c r="Q40" s="1025">
        <v>1514</v>
      </c>
      <c r="R40" s="1026"/>
      <c r="S40" s="1026"/>
      <c r="T40" s="1026"/>
      <c r="U40" s="1026"/>
      <c r="V40" s="1026">
        <v>1475</v>
      </c>
      <c r="W40" s="1026"/>
      <c r="X40" s="1026"/>
      <c r="Y40" s="1026"/>
      <c r="Z40" s="1026"/>
      <c r="AA40" s="1026">
        <v>39</v>
      </c>
      <c r="AB40" s="1026"/>
      <c r="AC40" s="1026"/>
      <c r="AD40" s="1026"/>
      <c r="AE40" s="1027"/>
      <c r="AF40" s="1022">
        <v>39</v>
      </c>
      <c r="AG40" s="1023"/>
      <c r="AH40" s="1023"/>
      <c r="AI40" s="1023"/>
      <c r="AJ40" s="1024"/>
      <c r="AK40" s="967">
        <v>311</v>
      </c>
      <c r="AL40" s="958"/>
      <c r="AM40" s="958"/>
      <c r="AN40" s="958"/>
      <c r="AO40" s="958"/>
      <c r="AP40" s="958">
        <v>1007</v>
      </c>
      <c r="AQ40" s="958"/>
      <c r="AR40" s="958"/>
      <c r="AS40" s="958"/>
      <c r="AT40" s="958"/>
      <c r="AU40" s="958">
        <v>509</v>
      </c>
      <c r="AV40" s="958"/>
      <c r="AW40" s="958"/>
      <c r="AX40" s="958"/>
      <c r="AY40" s="958"/>
      <c r="AZ40" s="1028" t="s">
        <v>560</v>
      </c>
      <c r="BA40" s="1028"/>
      <c r="BB40" s="1028"/>
      <c r="BC40" s="1028"/>
      <c r="BD40" s="1028"/>
      <c r="BE40" s="959" t="s">
        <v>401</v>
      </c>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405</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406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32220</v>
      </c>
      <c r="AG63" s="946"/>
      <c r="AH63" s="946"/>
      <c r="AI63" s="946"/>
      <c r="AJ63" s="1009"/>
      <c r="AK63" s="1010"/>
      <c r="AL63" s="950"/>
      <c r="AM63" s="950"/>
      <c r="AN63" s="950"/>
      <c r="AO63" s="950"/>
      <c r="AP63" s="946">
        <v>122440</v>
      </c>
      <c r="AQ63" s="946"/>
      <c r="AR63" s="946"/>
      <c r="AS63" s="946"/>
      <c r="AT63" s="946"/>
      <c r="AU63" s="946">
        <v>67635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408</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409</v>
      </c>
      <c r="AV66" s="989"/>
      <c r="AW66" s="989"/>
      <c r="AX66" s="989"/>
      <c r="AY66" s="990"/>
      <c r="AZ66" s="988" t="s">
        <v>363</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561</v>
      </c>
      <c r="C68" s="973"/>
      <c r="D68" s="973"/>
      <c r="E68" s="973"/>
      <c r="F68" s="973"/>
      <c r="G68" s="973"/>
      <c r="H68" s="973"/>
      <c r="I68" s="973"/>
      <c r="J68" s="973"/>
      <c r="K68" s="973"/>
      <c r="L68" s="973"/>
      <c r="M68" s="973"/>
      <c r="N68" s="973"/>
      <c r="O68" s="973"/>
      <c r="P68" s="974"/>
      <c r="Q68" s="975">
        <v>462</v>
      </c>
      <c r="R68" s="969"/>
      <c r="S68" s="969"/>
      <c r="T68" s="969"/>
      <c r="U68" s="969"/>
      <c r="V68" s="969">
        <v>394</v>
      </c>
      <c r="W68" s="969"/>
      <c r="X68" s="969"/>
      <c r="Y68" s="969"/>
      <c r="Z68" s="969"/>
      <c r="AA68" s="969">
        <v>68</v>
      </c>
      <c r="AB68" s="969"/>
      <c r="AC68" s="969"/>
      <c r="AD68" s="969"/>
      <c r="AE68" s="969"/>
      <c r="AF68" s="969">
        <v>68</v>
      </c>
      <c r="AG68" s="969"/>
      <c r="AH68" s="969"/>
      <c r="AI68" s="969"/>
      <c r="AJ68" s="969"/>
      <c r="AK68" s="969" t="s">
        <v>560</v>
      </c>
      <c r="AL68" s="969"/>
      <c r="AM68" s="969"/>
      <c r="AN68" s="969"/>
      <c r="AO68" s="969"/>
      <c r="AP68" s="969" t="s">
        <v>560</v>
      </c>
      <c r="AQ68" s="969"/>
      <c r="AR68" s="969"/>
      <c r="AS68" s="969"/>
      <c r="AT68" s="969"/>
      <c r="AU68" s="969" t="s">
        <v>560</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562</v>
      </c>
      <c r="C69" s="962"/>
      <c r="D69" s="962"/>
      <c r="E69" s="962"/>
      <c r="F69" s="962"/>
      <c r="G69" s="962"/>
      <c r="H69" s="962"/>
      <c r="I69" s="962"/>
      <c r="J69" s="962"/>
      <c r="K69" s="962"/>
      <c r="L69" s="962"/>
      <c r="M69" s="962"/>
      <c r="N69" s="962"/>
      <c r="O69" s="962"/>
      <c r="P69" s="963"/>
      <c r="Q69" s="964">
        <v>37</v>
      </c>
      <c r="R69" s="958"/>
      <c r="S69" s="958"/>
      <c r="T69" s="958"/>
      <c r="U69" s="958"/>
      <c r="V69" s="958">
        <v>25</v>
      </c>
      <c r="W69" s="958"/>
      <c r="X69" s="958"/>
      <c r="Y69" s="958"/>
      <c r="Z69" s="958"/>
      <c r="AA69" s="958">
        <v>12</v>
      </c>
      <c r="AB69" s="958"/>
      <c r="AC69" s="958"/>
      <c r="AD69" s="958"/>
      <c r="AE69" s="958"/>
      <c r="AF69" s="958">
        <v>12</v>
      </c>
      <c r="AG69" s="958"/>
      <c r="AH69" s="958"/>
      <c r="AI69" s="958"/>
      <c r="AJ69" s="958"/>
      <c r="AK69" s="958" t="s">
        <v>560</v>
      </c>
      <c r="AL69" s="958"/>
      <c r="AM69" s="958"/>
      <c r="AN69" s="958"/>
      <c r="AO69" s="958"/>
      <c r="AP69" s="958" t="s">
        <v>560</v>
      </c>
      <c r="AQ69" s="958"/>
      <c r="AR69" s="958"/>
      <c r="AS69" s="958"/>
      <c r="AT69" s="958"/>
      <c r="AU69" s="958" t="s">
        <v>560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563</v>
      </c>
      <c r="C70" s="962"/>
      <c r="D70" s="962"/>
      <c r="E70" s="962"/>
      <c r="F70" s="962"/>
      <c r="G70" s="962"/>
      <c r="H70" s="962"/>
      <c r="I70" s="962"/>
      <c r="J70" s="962"/>
      <c r="K70" s="962"/>
      <c r="L70" s="962"/>
      <c r="M70" s="962"/>
      <c r="N70" s="962"/>
      <c r="O70" s="962"/>
      <c r="P70" s="963"/>
      <c r="Q70" s="964">
        <v>445</v>
      </c>
      <c r="R70" s="958"/>
      <c r="S70" s="958"/>
      <c r="T70" s="958"/>
      <c r="U70" s="958"/>
      <c r="V70" s="958">
        <v>319</v>
      </c>
      <c r="W70" s="958"/>
      <c r="X70" s="958"/>
      <c r="Y70" s="958"/>
      <c r="Z70" s="958"/>
      <c r="AA70" s="958">
        <v>126</v>
      </c>
      <c r="AB70" s="958"/>
      <c r="AC70" s="958"/>
      <c r="AD70" s="958"/>
      <c r="AE70" s="958"/>
      <c r="AF70" s="958">
        <v>126</v>
      </c>
      <c r="AG70" s="958"/>
      <c r="AH70" s="958"/>
      <c r="AI70" s="958"/>
      <c r="AJ70" s="958"/>
      <c r="AK70" s="958">
        <v>46</v>
      </c>
      <c r="AL70" s="958"/>
      <c r="AM70" s="958"/>
      <c r="AN70" s="958"/>
      <c r="AO70" s="958"/>
      <c r="AP70" s="958" t="s">
        <v>560</v>
      </c>
      <c r="AQ70" s="958"/>
      <c r="AR70" s="958"/>
      <c r="AS70" s="958"/>
      <c r="AT70" s="958"/>
      <c r="AU70" s="958" t="s">
        <v>560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564</v>
      </c>
      <c r="C71" s="962"/>
      <c r="D71" s="962"/>
      <c r="E71" s="962"/>
      <c r="F71" s="962"/>
      <c r="G71" s="962"/>
      <c r="H71" s="962"/>
      <c r="I71" s="962"/>
      <c r="J71" s="962"/>
      <c r="K71" s="962"/>
      <c r="L71" s="962"/>
      <c r="M71" s="962"/>
      <c r="N71" s="962"/>
      <c r="O71" s="962"/>
      <c r="P71" s="963"/>
      <c r="Q71" s="964">
        <v>650</v>
      </c>
      <c r="R71" s="958"/>
      <c r="S71" s="958"/>
      <c r="T71" s="958"/>
      <c r="U71" s="958"/>
      <c r="V71" s="958">
        <v>625</v>
      </c>
      <c r="W71" s="958"/>
      <c r="X71" s="958"/>
      <c r="Y71" s="958"/>
      <c r="Z71" s="958"/>
      <c r="AA71" s="958">
        <v>25</v>
      </c>
      <c r="AB71" s="958"/>
      <c r="AC71" s="958"/>
      <c r="AD71" s="958"/>
      <c r="AE71" s="958"/>
      <c r="AF71" s="958">
        <v>25</v>
      </c>
      <c r="AG71" s="958"/>
      <c r="AH71" s="958"/>
      <c r="AI71" s="958"/>
      <c r="AJ71" s="958"/>
      <c r="AK71" s="958">
        <v>4</v>
      </c>
      <c r="AL71" s="958"/>
      <c r="AM71" s="958"/>
      <c r="AN71" s="958"/>
      <c r="AO71" s="958"/>
      <c r="AP71" s="958" t="s">
        <v>560</v>
      </c>
      <c r="AQ71" s="958"/>
      <c r="AR71" s="958"/>
      <c r="AS71" s="958"/>
      <c r="AT71" s="958"/>
      <c r="AU71" s="958" t="s">
        <v>560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565</v>
      </c>
      <c r="C72" s="962"/>
      <c r="D72" s="962"/>
      <c r="E72" s="962"/>
      <c r="F72" s="962"/>
      <c r="G72" s="962"/>
      <c r="H72" s="962"/>
      <c r="I72" s="962"/>
      <c r="J72" s="962"/>
      <c r="K72" s="962"/>
      <c r="L72" s="962"/>
      <c r="M72" s="962"/>
      <c r="N72" s="962"/>
      <c r="O72" s="962"/>
      <c r="P72" s="963"/>
      <c r="Q72" s="964">
        <v>845</v>
      </c>
      <c r="R72" s="958"/>
      <c r="S72" s="958"/>
      <c r="T72" s="958"/>
      <c r="U72" s="958"/>
      <c r="V72" s="958">
        <v>738</v>
      </c>
      <c r="W72" s="958"/>
      <c r="X72" s="958"/>
      <c r="Y72" s="958"/>
      <c r="Z72" s="958"/>
      <c r="AA72" s="958">
        <v>106</v>
      </c>
      <c r="AB72" s="958"/>
      <c r="AC72" s="958"/>
      <c r="AD72" s="958"/>
      <c r="AE72" s="958"/>
      <c r="AF72" s="958">
        <v>106</v>
      </c>
      <c r="AG72" s="958"/>
      <c r="AH72" s="958"/>
      <c r="AI72" s="958"/>
      <c r="AJ72" s="958"/>
      <c r="AK72" s="958">
        <v>120</v>
      </c>
      <c r="AL72" s="958"/>
      <c r="AM72" s="958"/>
      <c r="AN72" s="958"/>
      <c r="AO72" s="958"/>
      <c r="AP72" s="958">
        <v>1742</v>
      </c>
      <c r="AQ72" s="958"/>
      <c r="AR72" s="958"/>
      <c r="AS72" s="958"/>
      <c r="AT72" s="958"/>
      <c r="AU72" s="958">
        <v>1399</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566</v>
      </c>
      <c r="C73" s="962"/>
      <c r="D73" s="962"/>
      <c r="E73" s="962"/>
      <c r="F73" s="962"/>
      <c r="G73" s="962"/>
      <c r="H73" s="962"/>
      <c r="I73" s="962"/>
      <c r="J73" s="962"/>
      <c r="K73" s="962"/>
      <c r="L73" s="962"/>
      <c r="M73" s="962"/>
      <c r="N73" s="962"/>
      <c r="O73" s="962"/>
      <c r="P73" s="963"/>
      <c r="Q73" s="964">
        <v>79</v>
      </c>
      <c r="R73" s="958"/>
      <c r="S73" s="958"/>
      <c r="T73" s="958"/>
      <c r="U73" s="958"/>
      <c r="V73" s="958">
        <v>10</v>
      </c>
      <c r="W73" s="958"/>
      <c r="X73" s="958"/>
      <c r="Y73" s="958"/>
      <c r="Z73" s="958"/>
      <c r="AA73" s="958">
        <v>70</v>
      </c>
      <c r="AB73" s="958"/>
      <c r="AC73" s="958"/>
      <c r="AD73" s="958"/>
      <c r="AE73" s="958"/>
      <c r="AF73" s="958">
        <v>70</v>
      </c>
      <c r="AG73" s="958"/>
      <c r="AH73" s="958"/>
      <c r="AI73" s="958"/>
      <c r="AJ73" s="958"/>
      <c r="AK73" s="958" t="s">
        <v>560</v>
      </c>
      <c r="AL73" s="958"/>
      <c r="AM73" s="958"/>
      <c r="AN73" s="958"/>
      <c r="AO73" s="958"/>
      <c r="AP73" s="958" t="s">
        <v>560</v>
      </c>
      <c r="AQ73" s="958"/>
      <c r="AR73" s="958"/>
      <c r="AS73" s="958"/>
      <c r="AT73" s="958"/>
      <c r="AU73" s="958" t="s">
        <v>560</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567</v>
      </c>
      <c r="C74" s="962"/>
      <c r="D74" s="962"/>
      <c r="E74" s="962"/>
      <c r="F74" s="962"/>
      <c r="G74" s="962"/>
      <c r="H74" s="962"/>
      <c r="I74" s="962"/>
      <c r="J74" s="962"/>
      <c r="K74" s="962"/>
      <c r="L74" s="962"/>
      <c r="M74" s="962"/>
      <c r="N74" s="962"/>
      <c r="O74" s="962"/>
      <c r="P74" s="963"/>
      <c r="Q74" s="964">
        <v>146</v>
      </c>
      <c r="R74" s="958"/>
      <c r="S74" s="958"/>
      <c r="T74" s="958"/>
      <c r="U74" s="958"/>
      <c r="V74" s="958">
        <v>105</v>
      </c>
      <c r="W74" s="958"/>
      <c r="X74" s="958"/>
      <c r="Y74" s="958"/>
      <c r="Z74" s="958"/>
      <c r="AA74" s="958">
        <v>41</v>
      </c>
      <c r="AB74" s="958"/>
      <c r="AC74" s="958"/>
      <c r="AD74" s="958"/>
      <c r="AE74" s="958"/>
      <c r="AF74" s="958">
        <v>41</v>
      </c>
      <c r="AG74" s="958"/>
      <c r="AH74" s="958"/>
      <c r="AI74" s="958"/>
      <c r="AJ74" s="958"/>
      <c r="AK74" s="958" t="s">
        <v>560</v>
      </c>
      <c r="AL74" s="958"/>
      <c r="AM74" s="958"/>
      <c r="AN74" s="958"/>
      <c r="AO74" s="958"/>
      <c r="AP74" s="958" t="s">
        <v>560</v>
      </c>
      <c r="AQ74" s="958"/>
      <c r="AR74" s="958"/>
      <c r="AS74" s="958"/>
      <c r="AT74" s="958"/>
      <c r="AU74" s="958" t="s">
        <v>560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568</v>
      </c>
      <c r="C75" s="962"/>
      <c r="D75" s="962"/>
      <c r="E75" s="962"/>
      <c r="F75" s="962"/>
      <c r="G75" s="962"/>
      <c r="H75" s="962"/>
      <c r="I75" s="962"/>
      <c r="J75" s="962"/>
      <c r="K75" s="962"/>
      <c r="L75" s="962"/>
      <c r="M75" s="962"/>
      <c r="N75" s="962"/>
      <c r="O75" s="962"/>
      <c r="P75" s="963"/>
      <c r="Q75" s="965">
        <v>75</v>
      </c>
      <c r="R75" s="966"/>
      <c r="S75" s="966"/>
      <c r="T75" s="966"/>
      <c r="U75" s="967"/>
      <c r="V75" s="968">
        <v>59</v>
      </c>
      <c r="W75" s="966"/>
      <c r="X75" s="966"/>
      <c r="Y75" s="966"/>
      <c r="Z75" s="967"/>
      <c r="AA75" s="968">
        <v>15</v>
      </c>
      <c r="AB75" s="966"/>
      <c r="AC75" s="966"/>
      <c r="AD75" s="966"/>
      <c r="AE75" s="967"/>
      <c r="AF75" s="968">
        <v>15</v>
      </c>
      <c r="AG75" s="966"/>
      <c r="AH75" s="966"/>
      <c r="AI75" s="966"/>
      <c r="AJ75" s="967"/>
      <c r="AK75" s="968" t="s">
        <v>560</v>
      </c>
      <c r="AL75" s="966"/>
      <c r="AM75" s="966"/>
      <c r="AN75" s="966"/>
      <c r="AO75" s="967"/>
      <c r="AP75" s="968" t="s">
        <v>560</v>
      </c>
      <c r="AQ75" s="966"/>
      <c r="AR75" s="966"/>
      <c r="AS75" s="966"/>
      <c r="AT75" s="967"/>
      <c r="AU75" s="968" t="s">
        <v>560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569</v>
      </c>
      <c r="C76" s="962"/>
      <c r="D76" s="962"/>
      <c r="E76" s="962"/>
      <c r="F76" s="962"/>
      <c r="G76" s="962"/>
      <c r="H76" s="962"/>
      <c r="I76" s="962"/>
      <c r="J76" s="962"/>
      <c r="K76" s="962"/>
      <c r="L76" s="962"/>
      <c r="M76" s="962"/>
      <c r="N76" s="962"/>
      <c r="O76" s="962"/>
      <c r="P76" s="963"/>
      <c r="Q76" s="965">
        <v>234605</v>
      </c>
      <c r="R76" s="966"/>
      <c r="S76" s="966"/>
      <c r="T76" s="966"/>
      <c r="U76" s="967"/>
      <c r="V76" s="968">
        <v>227058</v>
      </c>
      <c r="W76" s="966"/>
      <c r="X76" s="966"/>
      <c r="Y76" s="966"/>
      <c r="Z76" s="967"/>
      <c r="AA76" s="968">
        <v>7546</v>
      </c>
      <c r="AB76" s="966"/>
      <c r="AC76" s="966"/>
      <c r="AD76" s="966"/>
      <c r="AE76" s="967"/>
      <c r="AF76" s="968">
        <v>7546</v>
      </c>
      <c r="AG76" s="966"/>
      <c r="AH76" s="966"/>
      <c r="AI76" s="966"/>
      <c r="AJ76" s="967"/>
      <c r="AK76" s="968" t="s">
        <v>560</v>
      </c>
      <c r="AL76" s="966"/>
      <c r="AM76" s="966"/>
      <c r="AN76" s="966"/>
      <c r="AO76" s="967"/>
      <c r="AP76" s="968" t="s">
        <v>560</v>
      </c>
      <c r="AQ76" s="966"/>
      <c r="AR76" s="966"/>
      <c r="AS76" s="966"/>
      <c r="AT76" s="967"/>
      <c r="AU76" s="968" t="s">
        <v>560</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410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8009</v>
      </c>
      <c r="AG88" s="946"/>
      <c r="AH88" s="946"/>
      <c r="AI88" s="946"/>
      <c r="AJ88" s="946"/>
      <c r="AK88" s="950"/>
      <c r="AL88" s="950"/>
      <c r="AM88" s="950"/>
      <c r="AN88" s="950"/>
      <c r="AO88" s="950"/>
      <c r="AP88" s="946">
        <v>1742</v>
      </c>
      <c r="AQ88" s="946"/>
      <c r="AR88" s="946"/>
      <c r="AS88" s="946"/>
      <c r="AT88" s="946"/>
      <c r="AU88" s="946">
        <v>1399</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411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3438</v>
      </c>
      <c r="CS102" s="940"/>
      <c r="CT102" s="940"/>
      <c r="CU102" s="940"/>
      <c r="CV102" s="941"/>
      <c r="CW102" s="939">
        <v>395</v>
      </c>
      <c r="CX102" s="940"/>
      <c r="CY102" s="940"/>
      <c r="CZ102" s="940"/>
      <c r="DA102" s="941"/>
      <c r="DB102" s="939" t="s">
        <v>560</v>
      </c>
      <c r="DC102" s="940"/>
      <c r="DD102" s="940"/>
      <c r="DE102" s="940"/>
      <c r="DF102" s="941"/>
      <c r="DG102" s="939" t="s">
        <v>560</v>
      </c>
      <c r="DH102" s="940"/>
      <c r="DI102" s="940"/>
      <c r="DJ102" s="940"/>
      <c r="DK102" s="941"/>
      <c r="DL102" s="939" t="s">
        <v>560</v>
      </c>
      <c r="DM102" s="940"/>
      <c r="DN102" s="940"/>
      <c r="DO102" s="940"/>
      <c r="DP102" s="941"/>
      <c r="DQ102" s="939" t="s">
        <v>560</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412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413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419</v>
      </c>
      <c r="AB109" s="883"/>
      <c r="AC109" s="883"/>
      <c r="AD109" s="883"/>
      <c r="AE109" s="884"/>
      <c r="AF109" s="885" t="s">
        <v>420</v>
      </c>
      <c r="AG109" s="883"/>
      <c r="AH109" s="883"/>
      <c r="AI109" s="883"/>
      <c r="AJ109" s="884"/>
      <c r="AK109" s="885" t="s">
        <v>293</v>
      </c>
      <c r="AL109" s="883"/>
      <c r="AM109" s="883"/>
      <c r="AN109" s="883"/>
      <c r="AO109" s="884"/>
      <c r="AP109" s="885" t="s">
        <v>421</v>
      </c>
      <c r="AQ109" s="883"/>
      <c r="AR109" s="883"/>
      <c r="AS109" s="883"/>
      <c r="AT109" s="916"/>
      <c r="AU109" s="882" t="s">
        <v>418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419</v>
      </c>
      <c r="BR109" s="883"/>
      <c r="BS109" s="883"/>
      <c r="BT109" s="883"/>
      <c r="BU109" s="884"/>
      <c r="BV109" s="885" t="s">
        <v>420</v>
      </c>
      <c r="BW109" s="883"/>
      <c r="BX109" s="883"/>
      <c r="BY109" s="883"/>
      <c r="BZ109" s="884"/>
      <c r="CA109" s="885" t="s">
        <v>293</v>
      </c>
      <c r="CB109" s="883"/>
      <c r="CC109" s="883"/>
      <c r="CD109" s="883"/>
      <c r="CE109" s="884"/>
      <c r="CF109" s="923" t="s">
        <v>421</v>
      </c>
      <c r="CG109" s="923"/>
      <c r="CH109" s="923"/>
      <c r="CI109" s="923"/>
      <c r="CJ109" s="923"/>
      <c r="CK109" s="885" t="s">
        <v>422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419</v>
      </c>
      <c r="DH109" s="883"/>
      <c r="DI109" s="883"/>
      <c r="DJ109" s="883"/>
      <c r="DK109" s="884"/>
      <c r="DL109" s="885" t="s">
        <v>420</v>
      </c>
      <c r="DM109" s="883"/>
      <c r="DN109" s="883"/>
      <c r="DO109" s="883"/>
      <c r="DP109" s="884"/>
      <c r="DQ109" s="885" t="s">
        <v>293</v>
      </c>
      <c r="DR109" s="883"/>
      <c r="DS109" s="883"/>
      <c r="DT109" s="883"/>
      <c r="DU109" s="884"/>
      <c r="DV109" s="885" t="s">
        <v>421</v>
      </c>
      <c r="DW109" s="883"/>
      <c r="DX109" s="883"/>
      <c r="DY109" s="883"/>
      <c r="DZ109" s="916"/>
    </row>
    <row r="110" spans="1:131" s="212" customFormat="1" ht="26.25" customHeight="1" x14ac:dyDescent="0.2">
      <c r="A110" s="794" t="s">
        <v>423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16369923</v>
      </c>
      <c r="AB110" s="876"/>
      <c r="AC110" s="876"/>
      <c r="AD110" s="876"/>
      <c r="AE110" s="877"/>
      <c r="AF110" s="878">
        <v>16262493</v>
      </c>
      <c r="AG110" s="876"/>
      <c r="AH110" s="876"/>
      <c r="AI110" s="876"/>
      <c r="AJ110" s="877"/>
      <c r="AK110" s="878">
        <v>16242899</v>
      </c>
      <c r="AL110" s="876"/>
      <c r="AM110" s="876"/>
      <c r="AN110" s="876"/>
      <c r="AO110" s="877"/>
      <c r="AP110" s="879">
        <v>15.9</v>
      </c>
      <c r="AQ110" s="880"/>
      <c r="AR110" s="880"/>
      <c r="AS110" s="880"/>
      <c r="AT110" s="881"/>
      <c r="AU110" s="917" t="s">
        <v>69</v>
      </c>
      <c r="AV110" s="918"/>
      <c r="AW110" s="918"/>
      <c r="AX110" s="918"/>
      <c r="AY110" s="918"/>
      <c r="AZ110" s="847" t="s">
        <v>424</v>
      </c>
      <c r="BA110" s="795"/>
      <c r="BB110" s="795"/>
      <c r="BC110" s="795"/>
      <c r="BD110" s="795"/>
      <c r="BE110" s="795"/>
      <c r="BF110" s="795"/>
      <c r="BG110" s="795"/>
      <c r="BH110" s="795"/>
      <c r="BI110" s="795"/>
      <c r="BJ110" s="795"/>
      <c r="BK110" s="795"/>
      <c r="BL110" s="795"/>
      <c r="BM110" s="795"/>
      <c r="BN110" s="795"/>
      <c r="BO110" s="795"/>
      <c r="BP110" s="796"/>
      <c r="BQ110" s="848">
        <v>166528550</v>
      </c>
      <c r="BR110" s="829"/>
      <c r="BS110" s="829"/>
      <c r="BT110" s="829"/>
      <c r="BU110" s="829"/>
      <c r="BV110" s="829">
        <v>161625643</v>
      </c>
      <c r="BW110" s="829"/>
      <c r="BX110" s="829"/>
      <c r="BY110" s="829"/>
      <c r="BZ110" s="829"/>
      <c r="CA110" s="829">
        <v>159142610</v>
      </c>
      <c r="CB110" s="829"/>
      <c r="CC110" s="829"/>
      <c r="CD110" s="829"/>
      <c r="CE110" s="829"/>
      <c r="CF110" s="853">
        <v>155.6</v>
      </c>
      <c r="CG110" s="854"/>
      <c r="CH110" s="854"/>
      <c r="CI110" s="854"/>
      <c r="CJ110" s="854"/>
      <c r="CK110" s="913" t="s">
        <v>425</v>
      </c>
      <c r="CL110" s="806"/>
      <c r="CM110" s="847" t="s">
        <v>426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430</v>
      </c>
      <c r="B112" s="900"/>
      <c r="C112" s="739" t="s">
        <v>431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160000</v>
      </c>
      <c r="AB112" s="767"/>
      <c r="AC112" s="767"/>
      <c r="AD112" s="767"/>
      <c r="AE112" s="768"/>
      <c r="AF112" s="769">
        <v>160000</v>
      </c>
      <c r="AG112" s="767"/>
      <c r="AH112" s="767"/>
      <c r="AI112" s="767"/>
      <c r="AJ112" s="768"/>
      <c r="AK112" s="769">
        <v>160000</v>
      </c>
      <c r="AL112" s="767"/>
      <c r="AM112" s="767"/>
      <c r="AN112" s="767"/>
      <c r="AO112" s="768"/>
      <c r="AP112" s="811">
        <v>0.2</v>
      </c>
      <c r="AQ112" s="812"/>
      <c r="AR112" s="812"/>
      <c r="AS112" s="812"/>
      <c r="AT112" s="813"/>
      <c r="AU112" s="919"/>
      <c r="AV112" s="920"/>
      <c r="AW112" s="920"/>
      <c r="AX112" s="920"/>
      <c r="AY112" s="920"/>
      <c r="AZ112" s="802" t="s">
        <v>432</v>
      </c>
      <c r="BA112" s="739"/>
      <c r="BB112" s="739"/>
      <c r="BC112" s="739"/>
      <c r="BD112" s="739"/>
      <c r="BE112" s="739"/>
      <c r="BF112" s="739"/>
      <c r="BG112" s="739"/>
      <c r="BH112" s="739"/>
      <c r="BI112" s="739"/>
      <c r="BJ112" s="739"/>
      <c r="BK112" s="739"/>
      <c r="BL112" s="739"/>
      <c r="BM112" s="739"/>
      <c r="BN112" s="739"/>
      <c r="BO112" s="739"/>
      <c r="BP112" s="740"/>
      <c r="BQ112" s="803">
        <v>71846261</v>
      </c>
      <c r="BR112" s="804"/>
      <c r="BS112" s="804"/>
      <c r="BT112" s="804"/>
      <c r="BU112" s="804"/>
      <c r="BV112" s="804">
        <v>69173918</v>
      </c>
      <c r="BW112" s="804"/>
      <c r="BX112" s="804"/>
      <c r="BY112" s="804"/>
      <c r="BZ112" s="804"/>
      <c r="CA112" s="804">
        <v>67634604</v>
      </c>
      <c r="CB112" s="804"/>
      <c r="CC112" s="804"/>
      <c r="CD112" s="804"/>
      <c r="CE112" s="804"/>
      <c r="CF112" s="862">
        <v>66.099999999999994</v>
      </c>
      <c r="CG112" s="863"/>
      <c r="CH112" s="863"/>
      <c r="CI112" s="863"/>
      <c r="CJ112" s="863"/>
      <c r="CK112" s="914"/>
      <c r="CL112" s="808"/>
      <c r="CM112" s="802" t="s">
        <v>433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434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5285396</v>
      </c>
      <c r="AB113" s="906"/>
      <c r="AC113" s="906"/>
      <c r="AD113" s="906"/>
      <c r="AE113" s="907"/>
      <c r="AF113" s="908">
        <v>5296625</v>
      </c>
      <c r="AG113" s="906"/>
      <c r="AH113" s="906"/>
      <c r="AI113" s="906"/>
      <c r="AJ113" s="907"/>
      <c r="AK113" s="908">
        <v>5340354</v>
      </c>
      <c r="AL113" s="906"/>
      <c r="AM113" s="906"/>
      <c r="AN113" s="906"/>
      <c r="AO113" s="907"/>
      <c r="AP113" s="909">
        <v>5.2</v>
      </c>
      <c r="AQ113" s="910"/>
      <c r="AR113" s="910"/>
      <c r="AS113" s="910"/>
      <c r="AT113" s="911"/>
      <c r="AU113" s="919"/>
      <c r="AV113" s="920"/>
      <c r="AW113" s="920"/>
      <c r="AX113" s="920"/>
      <c r="AY113" s="920"/>
      <c r="AZ113" s="802" t="s">
        <v>435</v>
      </c>
      <c r="BA113" s="739"/>
      <c r="BB113" s="739"/>
      <c r="BC113" s="739"/>
      <c r="BD113" s="739"/>
      <c r="BE113" s="739"/>
      <c r="BF113" s="739"/>
      <c r="BG113" s="739"/>
      <c r="BH113" s="739"/>
      <c r="BI113" s="739"/>
      <c r="BJ113" s="739"/>
      <c r="BK113" s="739"/>
      <c r="BL113" s="739"/>
      <c r="BM113" s="739"/>
      <c r="BN113" s="739"/>
      <c r="BO113" s="739"/>
      <c r="BP113" s="740"/>
      <c r="BQ113" s="803">
        <v>1746278</v>
      </c>
      <c r="BR113" s="804"/>
      <c r="BS113" s="804"/>
      <c r="BT113" s="804"/>
      <c r="BU113" s="804"/>
      <c r="BV113" s="804">
        <v>1571947</v>
      </c>
      <c r="BW113" s="804"/>
      <c r="BX113" s="804"/>
      <c r="BY113" s="804"/>
      <c r="BZ113" s="804"/>
      <c r="CA113" s="804">
        <v>1399124</v>
      </c>
      <c r="CB113" s="804"/>
      <c r="CC113" s="804"/>
      <c r="CD113" s="804"/>
      <c r="CE113" s="804"/>
      <c r="CF113" s="862">
        <v>1.4</v>
      </c>
      <c r="CG113" s="863"/>
      <c r="CH113" s="863"/>
      <c r="CI113" s="863"/>
      <c r="CJ113" s="863"/>
      <c r="CK113" s="914"/>
      <c r="CL113" s="808"/>
      <c r="CM113" s="802" t="s">
        <v>436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168276</v>
      </c>
      <c r="AB114" s="767"/>
      <c r="AC114" s="767"/>
      <c r="AD114" s="767"/>
      <c r="AE114" s="768"/>
      <c r="AF114" s="769">
        <v>167405</v>
      </c>
      <c r="AG114" s="767"/>
      <c r="AH114" s="767"/>
      <c r="AI114" s="767"/>
      <c r="AJ114" s="768"/>
      <c r="AK114" s="769">
        <v>70139</v>
      </c>
      <c r="AL114" s="767"/>
      <c r="AM114" s="767"/>
      <c r="AN114" s="767"/>
      <c r="AO114" s="768"/>
      <c r="AP114" s="811">
        <v>0.1</v>
      </c>
      <c r="AQ114" s="812"/>
      <c r="AR114" s="812"/>
      <c r="AS114" s="812"/>
      <c r="AT114" s="813"/>
      <c r="AU114" s="919"/>
      <c r="AV114" s="920"/>
      <c r="AW114" s="920"/>
      <c r="AX114" s="920"/>
      <c r="AY114" s="920"/>
      <c r="AZ114" s="802" t="s">
        <v>438</v>
      </c>
      <c r="BA114" s="739"/>
      <c r="BB114" s="739"/>
      <c r="BC114" s="739"/>
      <c r="BD114" s="739"/>
      <c r="BE114" s="739"/>
      <c r="BF114" s="739"/>
      <c r="BG114" s="739"/>
      <c r="BH114" s="739"/>
      <c r="BI114" s="739"/>
      <c r="BJ114" s="739"/>
      <c r="BK114" s="739"/>
      <c r="BL114" s="739"/>
      <c r="BM114" s="739"/>
      <c r="BN114" s="739"/>
      <c r="BO114" s="739"/>
      <c r="BP114" s="740"/>
      <c r="BQ114" s="803">
        <v>22268266</v>
      </c>
      <c r="BR114" s="804"/>
      <c r="BS114" s="804"/>
      <c r="BT114" s="804"/>
      <c r="BU114" s="804"/>
      <c r="BV114" s="804">
        <v>22755159</v>
      </c>
      <c r="BW114" s="804"/>
      <c r="BX114" s="804"/>
      <c r="BY114" s="804"/>
      <c r="BZ114" s="804"/>
      <c r="CA114" s="804">
        <v>22847471</v>
      </c>
      <c r="CB114" s="804"/>
      <c r="CC114" s="804"/>
      <c r="CD114" s="804"/>
      <c r="CE114" s="804"/>
      <c r="CF114" s="862">
        <v>22.3</v>
      </c>
      <c r="CG114" s="863"/>
      <c r="CH114" s="863"/>
      <c r="CI114" s="863"/>
      <c r="CJ114" s="863"/>
      <c r="CK114" s="914"/>
      <c r="CL114" s="808"/>
      <c r="CM114" s="802" t="s">
        <v>439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440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441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442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443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5325</v>
      </c>
      <c r="AB116" s="767"/>
      <c r="AC116" s="767"/>
      <c r="AD116" s="767"/>
      <c r="AE116" s="768"/>
      <c r="AF116" s="769">
        <v>11716</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446</v>
      </c>
      <c r="Z117" s="884"/>
      <c r="AA117" s="889">
        <v>21988920</v>
      </c>
      <c r="AB117" s="890"/>
      <c r="AC117" s="890"/>
      <c r="AD117" s="890"/>
      <c r="AE117" s="891"/>
      <c r="AF117" s="892">
        <v>21898239</v>
      </c>
      <c r="AG117" s="890"/>
      <c r="AH117" s="890"/>
      <c r="AI117" s="890"/>
      <c r="AJ117" s="891"/>
      <c r="AK117" s="892">
        <v>21813392</v>
      </c>
      <c r="AL117" s="890"/>
      <c r="AM117" s="890"/>
      <c r="AN117" s="890"/>
      <c r="AO117" s="891"/>
      <c r="AP117" s="893"/>
      <c r="AQ117" s="894"/>
      <c r="AR117" s="894"/>
      <c r="AS117" s="894"/>
      <c r="AT117" s="895"/>
      <c r="AU117" s="919"/>
      <c r="AV117" s="920"/>
      <c r="AW117" s="920"/>
      <c r="AX117" s="920"/>
      <c r="AY117" s="920"/>
      <c r="AZ117" s="850" t="s">
        <v>447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422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419</v>
      </c>
      <c r="AB118" s="883"/>
      <c r="AC118" s="883"/>
      <c r="AD118" s="883"/>
      <c r="AE118" s="884"/>
      <c r="AF118" s="885" t="s">
        <v>420</v>
      </c>
      <c r="AG118" s="883"/>
      <c r="AH118" s="883"/>
      <c r="AI118" s="883"/>
      <c r="AJ118" s="884"/>
      <c r="AK118" s="885" t="s">
        <v>293</v>
      </c>
      <c r="AL118" s="883"/>
      <c r="AM118" s="883"/>
      <c r="AN118" s="883"/>
      <c r="AO118" s="884"/>
      <c r="AP118" s="886" t="s">
        <v>421</v>
      </c>
      <c r="AQ118" s="887"/>
      <c r="AR118" s="887"/>
      <c r="AS118" s="887"/>
      <c r="AT118" s="888"/>
      <c r="AU118" s="919"/>
      <c r="AV118" s="920"/>
      <c r="AW118" s="920"/>
      <c r="AX118" s="920"/>
      <c r="AY118" s="920"/>
      <c r="AZ118" s="825" t="s">
        <v>449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450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425</v>
      </c>
      <c r="B119" s="806"/>
      <c r="C119" s="847" t="s">
        <v>426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176</v>
      </c>
      <c r="BA119" s="235"/>
      <c r="BB119" s="235"/>
      <c r="BC119" s="235"/>
      <c r="BD119" s="235"/>
      <c r="BE119" s="235"/>
      <c r="BF119" s="235"/>
      <c r="BG119" s="235"/>
      <c r="BH119" s="235"/>
      <c r="BI119" s="235"/>
      <c r="BJ119" s="235"/>
      <c r="BK119" s="235"/>
      <c r="BL119" s="235"/>
      <c r="BM119" s="235"/>
      <c r="BN119" s="235"/>
      <c r="BO119" s="864" t="s">
        <v>451</v>
      </c>
      <c r="BP119" s="865"/>
      <c r="BQ119" s="866">
        <v>262389355</v>
      </c>
      <c r="BR119" s="832"/>
      <c r="BS119" s="832"/>
      <c r="BT119" s="832"/>
      <c r="BU119" s="832"/>
      <c r="BV119" s="832">
        <v>255126667</v>
      </c>
      <c r="BW119" s="832"/>
      <c r="BX119" s="832"/>
      <c r="BY119" s="832"/>
      <c r="BZ119" s="832"/>
      <c r="CA119" s="832">
        <v>251023809</v>
      </c>
      <c r="CB119" s="832"/>
      <c r="CC119" s="832"/>
      <c r="CD119" s="832"/>
      <c r="CE119" s="832"/>
      <c r="CF119" s="735"/>
      <c r="CG119" s="736"/>
      <c r="CH119" s="736"/>
      <c r="CI119" s="736"/>
      <c r="CJ119" s="821"/>
      <c r="CK119" s="915"/>
      <c r="CL119" s="810"/>
      <c r="CM119" s="825" t="s">
        <v>452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453</v>
      </c>
      <c r="AV120" s="868"/>
      <c r="AW120" s="868"/>
      <c r="AX120" s="868"/>
      <c r="AY120" s="869"/>
      <c r="AZ120" s="847" t="s">
        <v>454</v>
      </c>
      <c r="BA120" s="795"/>
      <c r="BB120" s="795"/>
      <c r="BC120" s="795"/>
      <c r="BD120" s="795"/>
      <c r="BE120" s="795"/>
      <c r="BF120" s="795"/>
      <c r="BG120" s="795"/>
      <c r="BH120" s="795"/>
      <c r="BI120" s="795"/>
      <c r="BJ120" s="795"/>
      <c r="BK120" s="795"/>
      <c r="BL120" s="795"/>
      <c r="BM120" s="795"/>
      <c r="BN120" s="795"/>
      <c r="BO120" s="795"/>
      <c r="BP120" s="796"/>
      <c r="BQ120" s="848">
        <v>60197041</v>
      </c>
      <c r="BR120" s="829"/>
      <c r="BS120" s="829"/>
      <c r="BT120" s="829"/>
      <c r="BU120" s="829"/>
      <c r="BV120" s="829">
        <v>63070758</v>
      </c>
      <c r="BW120" s="829"/>
      <c r="BX120" s="829"/>
      <c r="BY120" s="829"/>
      <c r="BZ120" s="829"/>
      <c r="CA120" s="829">
        <v>62874778</v>
      </c>
      <c r="CB120" s="829"/>
      <c r="CC120" s="829"/>
      <c r="CD120" s="829"/>
      <c r="CE120" s="829"/>
      <c r="CF120" s="853">
        <v>61.5</v>
      </c>
      <c r="CG120" s="854"/>
      <c r="CH120" s="854"/>
      <c r="CI120" s="854"/>
      <c r="CJ120" s="854"/>
      <c r="CK120" s="855" t="s">
        <v>455</v>
      </c>
      <c r="CL120" s="839"/>
      <c r="CM120" s="839"/>
      <c r="CN120" s="839"/>
      <c r="CO120" s="840"/>
      <c r="CP120" s="859" t="s">
        <v>399</v>
      </c>
      <c r="CQ120" s="860"/>
      <c r="CR120" s="860"/>
      <c r="CS120" s="860"/>
      <c r="CT120" s="860"/>
      <c r="CU120" s="860"/>
      <c r="CV120" s="860"/>
      <c r="CW120" s="860"/>
      <c r="CX120" s="860"/>
      <c r="CY120" s="860"/>
      <c r="CZ120" s="860"/>
      <c r="DA120" s="860"/>
      <c r="DB120" s="860"/>
      <c r="DC120" s="860"/>
      <c r="DD120" s="860"/>
      <c r="DE120" s="860"/>
      <c r="DF120" s="861"/>
      <c r="DG120" s="848">
        <v>69890573</v>
      </c>
      <c r="DH120" s="829"/>
      <c r="DI120" s="829"/>
      <c r="DJ120" s="829"/>
      <c r="DK120" s="829"/>
      <c r="DL120" s="829">
        <v>67290625</v>
      </c>
      <c r="DM120" s="829"/>
      <c r="DN120" s="829"/>
      <c r="DO120" s="829"/>
      <c r="DP120" s="829"/>
      <c r="DQ120" s="829">
        <v>65860858</v>
      </c>
      <c r="DR120" s="829"/>
      <c r="DS120" s="829"/>
      <c r="DT120" s="829"/>
      <c r="DU120" s="829"/>
      <c r="DV120" s="830">
        <v>64.400000000000006</v>
      </c>
      <c r="DW120" s="830"/>
      <c r="DX120" s="830"/>
      <c r="DY120" s="830"/>
      <c r="DZ120" s="831"/>
    </row>
    <row r="121" spans="1:130" s="212" customFormat="1" ht="26.25" customHeight="1" x14ac:dyDescent="0.2">
      <c r="A121" s="807"/>
      <c r="B121" s="808"/>
      <c r="C121" s="850" t="s">
        <v>456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457</v>
      </c>
      <c r="BA121" s="739"/>
      <c r="BB121" s="739"/>
      <c r="BC121" s="739"/>
      <c r="BD121" s="739"/>
      <c r="BE121" s="739"/>
      <c r="BF121" s="739"/>
      <c r="BG121" s="739"/>
      <c r="BH121" s="739"/>
      <c r="BI121" s="739"/>
      <c r="BJ121" s="739"/>
      <c r="BK121" s="739"/>
      <c r="BL121" s="739"/>
      <c r="BM121" s="739"/>
      <c r="BN121" s="739"/>
      <c r="BO121" s="739"/>
      <c r="BP121" s="740"/>
      <c r="BQ121" s="803">
        <v>2904881</v>
      </c>
      <c r="BR121" s="804"/>
      <c r="BS121" s="804"/>
      <c r="BT121" s="804"/>
      <c r="BU121" s="804"/>
      <c r="BV121" s="804">
        <v>3215896</v>
      </c>
      <c r="BW121" s="804"/>
      <c r="BX121" s="804"/>
      <c r="BY121" s="804"/>
      <c r="BZ121" s="804"/>
      <c r="CA121" s="804">
        <v>3950466</v>
      </c>
      <c r="CB121" s="804"/>
      <c r="CC121" s="804"/>
      <c r="CD121" s="804"/>
      <c r="CE121" s="804"/>
      <c r="CF121" s="862">
        <v>3.9</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542972</v>
      </c>
      <c r="DH121" s="804"/>
      <c r="DI121" s="804"/>
      <c r="DJ121" s="804"/>
      <c r="DK121" s="804"/>
      <c r="DL121" s="804">
        <v>554343</v>
      </c>
      <c r="DM121" s="804"/>
      <c r="DN121" s="804"/>
      <c r="DO121" s="804"/>
      <c r="DP121" s="804"/>
      <c r="DQ121" s="804">
        <v>556577</v>
      </c>
      <c r="DR121" s="804"/>
      <c r="DS121" s="804"/>
      <c r="DT121" s="804"/>
      <c r="DU121" s="804"/>
      <c r="DV121" s="781">
        <v>0.5</v>
      </c>
      <c r="DW121" s="781"/>
      <c r="DX121" s="781"/>
      <c r="DY121" s="781"/>
      <c r="DZ121" s="782"/>
    </row>
    <row r="122" spans="1:130" s="212" customFormat="1" ht="26.25" customHeight="1" x14ac:dyDescent="0.2">
      <c r="A122" s="807"/>
      <c r="B122" s="808"/>
      <c r="C122" s="802" t="s">
        <v>439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458</v>
      </c>
      <c r="BA122" s="826"/>
      <c r="BB122" s="826"/>
      <c r="BC122" s="826"/>
      <c r="BD122" s="826"/>
      <c r="BE122" s="826"/>
      <c r="BF122" s="826"/>
      <c r="BG122" s="826"/>
      <c r="BH122" s="826"/>
      <c r="BI122" s="826"/>
      <c r="BJ122" s="826"/>
      <c r="BK122" s="826"/>
      <c r="BL122" s="826"/>
      <c r="BM122" s="826"/>
      <c r="BN122" s="826"/>
      <c r="BO122" s="826"/>
      <c r="BP122" s="827"/>
      <c r="BQ122" s="866">
        <v>175566229</v>
      </c>
      <c r="BR122" s="832"/>
      <c r="BS122" s="832"/>
      <c r="BT122" s="832"/>
      <c r="BU122" s="832"/>
      <c r="BV122" s="832">
        <v>168638281</v>
      </c>
      <c r="BW122" s="832"/>
      <c r="BX122" s="832"/>
      <c r="BY122" s="832"/>
      <c r="BZ122" s="832"/>
      <c r="CA122" s="832">
        <v>161539155</v>
      </c>
      <c r="CB122" s="832"/>
      <c r="CC122" s="832"/>
      <c r="CD122" s="832"/>
      <c r="CE122" s="832"/>
      <c r="CF122" s="833">
        <v>158</v>
      </c>
      <c r="CG122" s="834"/>
      <c r="CH122" s="834"/>
      <c r="CI122" s="834"/>
      <c r="CJ122" s="834"/>
      <c r="CK122" s="856"/>
      <c r="CL122" s="842"/>
      <c r="CM122" s="842"/>
      <c r="CN122" s="842"/>
      <c r="CO122" s="843"/>
      <c r="CP122" s="822" t="s">
        <v>404</v>
      </c>
      <c r="CQ122" s="823"/>
      <c r="CR122" s="823"/>
      <c r="CS122" s="823"/>
      <c r="CT122" s="823"/>
      <c r="CU122" s="823"/>
      <c r="CV122" s="823"/>
      <c r="CW122" s="823"/>
      <c r="CX122" s="823"/>
      <c r="CY122" s="823"/>
      <c r="CZ122" s="823"/>
      <c r="DA122" s="823"/>
      <c r="DB122" s="823"/>
      <c r="DC122" s="823"/>
      <c r="DD122" s="823"/>
      <c r="DE122" s="823"/>
      <c r="DF122" s="824"/>
      <c r="DG122" s="803">
        <v>738524</v>
      </c>
      <c r="DH122" s="804"/>
      <c r="DI122" s="804"/>
      <c r="DJ122" s="804"/>
      <c r="DK122" s="804"/>
      <c r="DL122" s="804">
        <v>674435</v>
      </c>
      <c r="DM122" s="804"/>
      <c r="DN122" s="804"/>
      <c r="DO122" s="804"/>
      <c r="DP122" s="804"/>
      <c r="DQ122" s="804">
        <v>509133</v>
      </c>
      <c r="DR122" s="804"/>
      <c r="DS122" s="804"/>
      <c r="DT122" s="804"/>
      <c r="DU122" s="804"/>
      <c r="DV122" s="781">
        <v>0.5</v>
      </c>
      <c r="DW122" s="781"/>
      <c r="DX122" s="781"/>
      <c r="DY122" s="781"/>
      <c r="DZ122" s="782"/>
    </row>
    <row r="123" spans="1:130" s="212" customFormat="1" ht="26.25" customHeight="1" x14ac:dyDescent="0.2">
      <c r="A123" s="807"/>
      <c r="B123" s="808"/>
      <c r="C123" s="802" t="s">
        <v>445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176</v>
      </c>
      <c r="BA123" s="235"/>
      <c r="BB123" s="235"/>
      <c r="BC123" s="235"/>
      <c r="BD123" s="235"/>
      <c r="BE123" s="235"/>
      <c r="BF123" s="235"/>
      <c r="BG123" s="235"/>
      <c r="BH123" s="235"/>
      <c r="BI123" s="235"/>
      <c r="BJ123" s="235"/>
      <c r="BK123" s="235"/>
      <c r="BL123" s="235"/>
      <c r="BM123" s="235"/>
      <c r="BN123" s="235"/>
      <c r="BO123" s="864" t="s">
        <v>459</v>
      </c>
      <c r="BP123" s="865"/>
      <c r="BQ123" s="819">
        <v>238668151</v>
      </c>
      <c r="BR123" s="820"/>
      <c r="BS123" s="820"/>
      <c r="BT123" s="820"/>
      <c r="BU123" s="820"/>
      <c r="BV123" s="820">
        <v>234924935</v>
      </c>
      <c r="BW123" s="820"/>
      <c r="BX123" s="820"/>
      <c r="BY123" s="820"/>
      <c r="BZ123" s="820"/>
      <c r="CA123" s="820">
        <v>228364399</v>
      </c>
      <c r="CB123" s="820"/>
      <c r="CC123" s="820"/>
      <c r="CD123" s="820"/>
      <c r="CE123" s="820"/>
      <c r="CF123" s="735"/>
      <c r="CG123" s="736"/>
      <c r="CH123" s="736"/>
      <c r="CI123" s="736"/>
      <c r="CJ123" s="821"/>
      <c r="CK123" s="856"/>
      <c r="CL123" s="842"/>
      <c r="CM123" s="842"/>
      <c r="CN123" s="842"/>
      <c r="CO123" s="843"/>
      <c r="CP123" s="822" t="s">
        <v>397</v>
      </c>
      <c r="CQ123" s="823"/>
      <c r="CR123" s="823"/>
      <c r="CS123" s="823"/>
      <c r="CT123" s="823"/>
      <c r="CU123" s="823"/>
      <c r="CV123" s="823"/>
      <c r="CW123" s="823"/>
      <c r="CX123" s="823"/>
      <c r="CY123" s="823"/>
      <c r="CZ123" s="823"/>
      <c r="DA123" s="823"/>
      <c r="DB123" s="823"/>
      <c r="DC123" s="823"/>
      <c r="DD123" s="823"/>
      <c r="DE123" s="823"/>
      <c r="DF123" s="824"/>
      <c r="DG123" s="766">
        <v>457079</v>
      </c>
      <c r="DH123" s="767"/>
      <c r="DI123" s="767"/>
      <c r="DJ123" s="767"/>
      <c r="DK123" s="768"/>
      <c r="DL123" s="769">
        <v>429111</v>
      </c>
      <c r="DM123" s="767"/>
      <c r="DN123" s="767"/>
      <c r="DO123" s="767"/>
      <c r="DP123" s="768"/>
      <c r="DQ123" s="769">
        <v>404736</v>
      </c>
      <c r="DR123" s="767"/>
      <c r="DS123" s="767"/>
      <c r="DT123" s="767"/>
      <c r="DU123" s="768"/>
      <c r="DV123" s="811">
        <v>0.4</v>
      </c>
      <c r="DW123" s="812"/>
      <c r="DX123" s="812"/>
      <c r="DY123" s="812"/>
      <c r="DZ123" s="813"/>
    </row>
    <row r="124" spans="1:130" s="212" customFormat="1" ht="26.25" customHeight="1" thickBot="1" x14ac:dyDescent="0.25">
      <c r="A124" s="807"/>
      <c r="B124" s="808"/>
      <c r="C124" s="802" t="s">
        <v>448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460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24.3</v>
      </c>
      <c r="BR124" s="818"/>
      <c r="BS124" s="818"/>
      <c r="BT124" s="818"/>
      <c r="BU124" s="818"/>
      <c r="BV124" s="818">
        <v>20.3</v>
      </c>
      <c r="BW124" s="818"/>
      <c r="BX124" s="818"/>
      <c r="BY124" s="818"/>
      <c r="BZ124" s="818"/>
      <c r="CA124" s="818">
        <v>22.1</v>
      </c>
      <c r="CB124" s="818"/>
      <c r="CC124" s="818"/>
      <c r="CD124" s="818"/>
      <c r="CE124" s="818"/>
      <c r="CF124" s="713"/>
      <c r="CG124" s="714"/>
      <c r="CH124" s="714"/>
      <c r="CI124" s="714"/>
      <c r="CJ124" s="849"/>
      <c r="CK124" s="857"/>
      <c r="CL124" s="857"/>
      <c r="CM124" s="857"/>
      <c r="CN124" s="857"/>
      <c r="CO124" s="858"/>
      <c r="CP124" s="822" t="s">
        <v>461</v>
      </c>
      <c r="CQ124" s="823"/>
      <c r="CR124" s="823"/>
      <c r="CS124" s="823"/>
      <c r="CT124" s="823"/>
      <c r="CU124" s="823"/>
      <c r="CV124" s="823"/>
      <c r="CW124" s="823"/>
      <c r="CX124" s="823"/>
      <c r="CY124" s="823"/>
      <c r="CZ124" s="823"/>
      <c r="DA124" s="823"/>
      <c r="DB124" s="823"/>
      <c r="DC124" s="823"/>
      <c r="DD124" s="823"/>
      <c r="DE124" s="823"/>
      <c r="DF124" s="824"/>
      <c r="DG124" s="750">
        <v>217113</v>
      </c>
      <c r="DH124" s="751"/>
      <c r="DI124" s="751"/>
      <c r="DJ124" s="751"/>
      <c r="DK124" s="752"/>
      <c r="DL124" s="753">
        <v>225404</v>
      </c>
      <c r="DM124" s="751"/>
      <c r="DN124" s="751"/>
      <c r="DO124" s="751"/>
      <c r="DP124" s="752"/>
      <c r="DQ124" s="753">
        <v>303300</v>
      </c>
      <c r="DR124" s="751"/>
      <c r="DS124" s="751"/>
      <c r="DT124" s="751"/>
      <c r="DU124" s="752"/>
      <c r="DV124" s="835">
        <v>0.3</v>
      </c>
      <c r="DW124" s="836"/>
      <c r="DX124" s="836"/>
      <c r="DY124" s="836"/>
      <c r="DZ124" s="837"/>
    </row>
    <row r="125" spans="1:130" s="212" customFormat="1" ht="26.25" customHeight="1" x14ac:dyDescent="0.2">
      <c r="A125" s="807"/>
      <c r="B125" s="808"/>
      <c r="C125" s="802" t="s">
        <v>450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462</v>
      </c>
      <c r="CL125" s="839"/>
      <c r="CM125" s="839"/>
      <c r="CN125" s="839"/>
      <c r="CO125" s="840"/>
      <c r="CP125" s="847" t="s">
        <v>463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452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466</v>
      </c>
      <c r="AY127" s="799"/>
      <c r="AZ127" s="799"/>
      <c r="BA127" s="799"/>
      <c r="BB127" s="799"/>
      <c r="BC127" s="799"/>
      <c r="BD127" s="799"/>
      <c r="BE127" s="800"/>
      <c r="BF127" s="798" t="s">
        <v>467</v>
      </c>
      <c r="BG127" s="799"/>
      <c r="BH127" s="799"/>
      <c r="BI127" s="799"/>
      <c r="BJ127" s="799"/>
      <c r="BK127" s="799"/>
      <c r="BL127" s="800"/>
      <c r="BM127" s="798" t="s">
        <v>468</v>
      </c>
      <c r="BN127" s="799"/>
      <c r="BO127" s="799"/>
      <c r="BP127" s="799"/>
      <c r="BQ127" s="799"/>
      <c r="BR127" s="799"/>
      <c r="BS127" s="800"/>
      <c r="BT127" s="798" t="s">
        <v>469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470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471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472</v>
      </c>
      <c r="X128" s="785"/>
      <c r="Y128" s="785"/>
      <c r="Z128" s="786"/>
      <c r="AA128" s="787">
        <v>259760</v>
      </c>
      <c r="AB128" s="788"/>
      <c r="AC128" s="788"/>
      <c r="AD128" s="788"/>
      <c r="AE128" s="789"/>
      <c r="AF128" s="790">
        <v>262747</v>
      </c>
      <c r="AG128" s="788"/>
      <c r="AH128" s="788"/>
      <c r="AI128" s="788"/>
      <c r="AJ128" s="789"/>
      <c r="AK128" s="790">
        <v>515692</v>
      </c>
      <c r="AL128" s="788"/>
      <c r="AM128" s="788"/>
      <c r="AN128" s="788"/>
      <c r="AO128" s="789"/>
      <c r="AP128" s="791"/>
      <c r="AQ128" s="792"/>
      <c r="AR128" s="792"/>
      <c r="AS128" s="792"/>
      <c r="AT128" s="793"/>
      <c r="AU128" s="214"/>
      <c r="AV128" s="214"/>
      <c r="AW128" s="214"/>
      <c r="AX128" s="794" t="s">
        <v>473</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475</v>
      </c>
      <c r="X129" s="764"/>
      <c r="Y129" s="764"/>
      <c r="Z129" s="765"/>
      <c r="AA129" s="766">
        <v>111139782</v>
      </c>
      <c r="AB129" s="767"/>
      <c r="AC129" s="767"/>
      <c r="AD129" s="767"/>
      <c r="AE129" s="768"/>
      <c r="AF129" s="769">
        <v>113026008</v>
      </c>
      <c r="AG129" s="767"/>
      <c r="AH129" s="767"/>
      <c r="AI129" s="767"/>
      <c r="AJ129" s="768"/>
      <c r="AK129" s="769">
        <v>116200928</v>
      </c>
      <c r="AL129" s="767"/>
      <c r="AM129" s="767"/>
      <c r="AN129" s="767"/>
      <c r="AO129" s="768"/>
      <c r="AP129" s="770"/>
      <c r="AQ129" s="771"/>
      <c r="AR129" s="771"/>
      <c r="AS129" s="771"/>
      <c r="AT129" s="772"/>
      <c r="AU129" s="215"/>
      <c r="AV129" s="215"/>
      <c r="AW129" s="215"/>
      <c r="AX129" s="738" t="s">
        <v>476</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478</v>
      </c>
      <c r="X130" s="764"/>
      <c r="Y130" s="764"/>
      <c r="Z130" s="765"/>
      <c r="AA130" s="766">
        <v>13898856</v>
      </c>
      <c r="AB130" s="767"/>
      <c r="AC130" s="767"/>
      <c r="AD130" s="767"/>
      <c r="AE130" s="768"/>
      <c r="AF130" s="769">
        <v>13946950</v>
      </c>
      <c r="AG130" s="767"/>
      <c r="AH130" s="767"/>
      <c r="AI130" s="767"/>
      <c r="AJ130" s="768"/>
      <c r="AK130" s="769">
        <v>13945599</v>
      </c>
      <c r="AL130" s="767"/>
      <c r="AM130" s="767"/>
      <c r="AN130" s="767"/>
      <c r="AO130" s="768"/>
      <c r="AP130" s="770"/>
      <c r="AQ130" s="771"/>
      <c r="AR130" s="771"/>
      <c r="AS130" s="771"/>
      <c r="AT130" s="772"/>
      <c r="AU130" s="215"/>
      <c r="AV130" s="215"/>
      <c r="AW130" s="215"/>
      <c r="AX130" s="738" t="s">
        <v>479</v>
      </c>
      <c r="AY130" s="739"/>
      <c r="AZ130" s="739"/>
      <c r="BA130" s="739"/>
      <c r="BB130" s="739"/>
      <c r="BC130" s="739"/>
      <c r="BD130" s="739"/>
      <c r="BE130" s="740"/>
      <c r="BF130" s="741">
        <v>7.6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480</v>
      </c>
      <c r="X131" s="748"/>
      <c r="Y131" s="748"/>
      <c r="Z131" s="749"/>
      <c r="AA131" s="750">
        <v>97240926</v>
      </c>
      <c r="AB131" s="751"/>
      <c r="AC131" s="751"/>
      <c r="AD131" s="751"/>
      <c r="AE131" s="752"/>
      <c r="AF131" s="753">
        <v>99079058</v>
      </c>
      <c r="AG131" s="751"/>
      <c r="AH131" s="751"/>
      <c r="AI131" s="751"/>
      <c r="AJ131" s="752"/>
      <c r="AK131" s="753">
        <v>102255329</v>
      </c>
      <c r="AL131" s="751"/>
      <c r="AM131" s="751"/>
      <c r="AN131" s="751"/>
      <c r="AO131" s="752"/>
      <c r="AP131" s="754"/>
      <c r="AQ131" s="755"/>
      <c r="AR131" s="755"/>
      <c r="AS131" s="755"/>
      <c r="AT131" s="756"/>
      <c r="AU131" s="215"/>
      <c r="AV131" s="215"/>
      <c r="AW131" s="215"/>
      <c r="AX131" s="716" t="s">
        <v>481</v>
      </c>
      <c r="AY131" s="717"/>
      <c r="AZ131" s="717"/>
      <c r="BA131" s="717"/>
      <c r="BB131" s="717"/>
      <c r="BC131" s="717"/>
      <c r="BD131" s="717"/>
      <c r="BE131" s="718"/>
      <c r="BF131" s="719">
        <v>22.1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482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483</v>
      </c>
      <c r="W132" s="729"/>
      <c r="X132" s="729"/>
      <c r="Y132" s="729"/>
      <c r="Z132" s="730"/>
      <c r="AA132" s="731">
        <v>8.0524778220000002</v>
      </c>
      <c r="AB132" s="732"/>
      <c r="AC132" s="732"/>
      <c r="AD132" s="732"/>
      <c r="AE132" s="733"/>
      <c r="AF132" s="734">
        <v>7.7600071650000002</v>
      </c>
      <c r="AG132" s="732"/>
      <c r="AH132" s="732"/>
      <c r="AI132" s="732"/>
      <c r="AJ132" s="733"/>
      <c r="AK132" s="734">
        <v>7.1899441059999996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484</v>
      </c>
      <c r="W133" s="708"/>
      <c r="X133" s="708"/>
      <c r="Y133" s="708"/>
      <c r="Z133" s="709"/>
      <c r="AA133" s="710">
        <v>7.9</v>
      </c>
      <c r="AB133" s="711"/>
      <c r="AC133" s="711"/>
      <c r="AD133" s="711"/>
      <c r="AE133" s="712"/>
      <c r="AF133" s="710">
        <v>7.8</v>
      </c>
      <c r="AG133" s="711"/>
      <c r="AH133" s="711"/>
      <c r="AI133" s="711"/>
      <c r="AJ133" s="712"/>
      <c r="AK133" s="710">
        <v>7.6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uw8sR0SAIPGklpa/cujpMujx7cn6+Ex6VJRMClmt1jbyLu8Hid8aivKPkQ9O2qoMJOsPw3B2Sdko1IsxzV6ZA==" saltValue="PKHZpV952MayfR8pmR8PS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mOgCV5bhrOkDyVEqdT3byedekOOZackzKU8k4PwvSoNI2BncLqRhS34Uv1zNcfvePPcYXnadsQNbHp4atpqkg==" saltValue="6p7jiGn5kCo3W4ca2CxyN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E+oVdQtCdnbniItT6xhNzkYlnFMM8J3pOnpV7WavIjeHv4y/2cFF2/wwwxPuNJBzLzxx1JBSlJP56h4wcd6kw==" saltValue="rE20araBIF26uXQ2/nUGR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487</v>
      </c>
      <c r="AL6" s="248"/>
      <c r="AM6" s="248"/>
      <c r="AN6" s="248"/>
    </row>
    <row r="7" spans="1:46" ht="13.5" customHeight="1" x14ac:dyDescent="0.2">
      <c r="A7" s="247"/>
      <c r="AK7" s="250"/>
      <c r="AL7" s="251"/>
      <c r="AM7" s="251"/>
      <c r="AN7" s="252"/>
      <c r="AO7" s="1105" t="s">
        <v>488</v>
      </c>
      <c r="AP7" s="253"/>
      <c r="AQ7" s="254" t="s">
        <v>489</v>
      </c>
      <c r="AR7" s="255"/>
    </row>
    <row r="8" spans="1:46" ht="13" x14ac:dyDescent="0.2">
      <c r="A8" s="247"/>
      <c r="AK8" s="256"/>
      <c r="AL8" s="257"/>
      <c r="AM8" s="257"/>
      <c r="AN8" s="258"/>
      <c r="AO8" s="1106"/>
      <c r="AP8" s="259" t="s">
        <v>490</v>
      </c>
      <c r="AQ8" s="260" t="s">
        <v>491</v>
      </c>
      <c r="AR8" s="261" t="s">
        <v>492</v>
      </c>
    </row>
    <row r="9" spans="1:46" ht="13" x14ac:dyDescent="0.2">
      <c r="A9" s="247"/>
      <c r="AK9" s="1117" t="s">
        <v>493</v>
      </c>
      <c r="AL9" s="1118"/>
      <c r="AM9" s="1118"/>
      <c r="AN9" s="1119"/>
      <c r="AO9" s="262">
        <v>30103421</v>
      </c>
      <c r="AP9" s="262">
        <v>60611</v>
      </c>
      <c r="AQ9" s="263">
        <v>69190</v>
      </c>
      <c r="AR9" s="264">
        <v>-12.4</v>
      </c>
    </row>
    <row r="10" spans="1:46" ht="13.5" customHeight="1" x14ac:dyDescent="0.2">
      <c r="A10" s="247"/>
      <c r="AK10" s="1117" t="s">
        <v>494</v>
      </c>
      <c r="AL10" s="1118"/>
      <c r="AM10" s="1118"/>
      <c r="AN10" s="1119"/>
      <c r="AO10" s="265">
        <v>305636</v>
      </c>
      <c r="AP10" s="265">
        <v>615</v>
      </c>
      <c r="AQ10" s="266">
        <v>1817</v>
      </c>
      <c r="AR10" s="267">
        <v>-66.2</v>
      </c>
    </row>
    <row r="11" spans="1:46" ht="13.5" customHeight="1" x14ac:dyDescent="0.2">
      <c r="A11" s="247"/>
      <c r="AK11" s="1117" t="s">
        <v>495</v>
      </c>
      <c r="AL11" s="1118"/>
      <c r="AM11" s="1118"/>
      <c r="AN11" s="1119"/>
      <c r="AO11" s="265">
        <v>101199</v>
      </c>
      <c r="AP11" s="265">
        <v>204</v>
      </c>
      <c r="AQ11" s="266">
        <v>711</v>
      </c>
      <c r="AR11" s="267">
        <v>-71.3</v>
      </c>
    </row>
    <row r="12" spans="1:46" ht="13.5" customHeight="1" x14ac:dyDescent="0.2">
      <c r="A12" s="247"/>
      <c r="AK12" s="1117" t="s">
        <v>496</v>
      </c>
      <c r="AL12" s="1118"/>
      <c r="AM12" s="1118"/>
      <c r="AN12" s="1119"/>
      <c r="AO12" s="265" t="s">
        <v>497</v>
      </c>
      <c r="AP12" s="265" t="s">
        <v>497</v>
      </c>
      <c r="AQ12" s="266">
        <v>19</v>
      </c>
      <c r="AR12" s="267" t="s">
        <v>497</v>
      </c>
    </row>
    <row r="13" spans="1:46" ht="13.5" customHeight="1" x14ac:dyDescent="0.2">
      <c r="A13" s="247"/>
      <c r="AK13" s="1117" t="s">
        <v>498</v>
      </c>
      <c r="AL13" s="1118"/>
      <c r="AM13" s="1118"/>
      <c r="AN13" s="1119"/>
      <c r="AO13" s="265">
        <v>1133288</v>
      </c>
      <c r="AP13" s="265">
        <v>2282</v>
      </c>
      <c r="AQ13" s="266">
        <v>2094</v>
      </c>
      <c r="AR13" s="267">
        <v>9</v>
      </c>
    </row>
    <row r="14" spans="1:46" ht="13.5" customHeight="1" x14ac:dyDescent="0.2">
      <c r="A14" s="247"/>
      <c r="AK14" s="1117" t="s">
        <v>499</v>
      </c>
      <c r="AL14" s="1118"/>
      <c r="AM14" s="1118"/>
      <c r="AN14" s="1119"/>
      <c r="AO14" s="265">
        <v>230061</v>
      </c>
      <c r="AP14" s="265">
        <v>463</v>
      </c>
      <c r="AQ14" s="266">
        <v>1351</v>
      </c>
      <c r="AR14" s="267">
        <v>-65.7</v>
      </c>
    </row>
    <row r="15" spans="1:46" ht="13.5" customHeight="1" x14ac:dyDescent="0.2">
      <c r="A15" s="247"/>
      <c r="AK15" s="1120" t="s">
        <v>500</v>
      </c>
      <c r="AL15" s="1121"/>
      <c r="AM15" s="1121"/>
      <c r="AN15" s="1122"/>
      <c r="AO15" s="265">
        <v>-2231848</v>
      </c>
      <c r="AP15" s="265">
        <v>-4494</v>
      </c>
      <c r="AQ15" s="266">
        <v>-3935</v>
      </c>
      <c r="AR15" s="267">
        <v>14.2</v>
      </c>
    </row>
    <row r="16" spans="1:46" ht="13" x14ac:dyDescent="0.2">
      <c r="A16" s="247"/>
      <c r="AK16" s="1120" t="s">
        <v>176</v>
      </c>
      <c r="AL16" s="1121"/>
      <c r="AM16" s="1121"/>
      <c r="AN16" s="1122"/>
      <c r="AO16" s="265">
        <v>29641757</v>
      </c>
      <c r="AP16" s="265">
        <v>59681</v>
      </c>
      <c r="AQ16" s="266">
        <v>71247</v>
      </c>
      <c r="AR16" s="267">
        <v>-16.2</v>
      </c>
    </row>
    <row r="17" spans="1:46" ht="13" x14ac:dyDescent="0.2">
      <c r="A17" s="247"/>
    </row>
    <row r="18" spans="1:46" ht="13" x14ac:dyDescent="0.2">
      <c r="A18" s="247"/>
      <c r="AQ18" s="268"/>
      <c r="AR18" s="268"/>
    </row>
    <row r="19" spans="1:46" ht="13" x14ac:dyDescent="0.2">
      <c r="A19" s="247"/>
      <c r="AK19" s="243" t="s">
        <v>501</v>
      </c>
    </row>
    <row r="20" spans="1:46" ht="13" x14ac:dyDescent="0.2">
      <c r="A20" s="247"/>
      <c r="AK20" s="269"/>
      <c r="AL20" s="270"/>
      <c r="AM20" s="270"/>
      <c r="AN20" s="271"/>
      <c r="AO20" s="272" t="s">
        <v>502</v>
      </c>
      <c r="AP20" s="273" t="s">
        <v>503</v>
      </c>
      <c r="AQ20" s="274" t="s">
        <v>504</v>
      </c>
      <c r="AR20" s="275"/>
    </row>
    <row r="21" spans="1:46" s="248" customFormat="1" ht="13" x14ac:dyDescent="0.2">
      <c r="A21" s="276"/>
      <c r="AK21" s="1123" t="s">
        <v>505</v>
      </c>
      <c r="AL21" s="1124"/>
      <c r="AM21" s="1124"/>
      <c r="AN21" s="1125"/>
      <c r="AO21" s="277">
        <v>6.08</v>
      </c>
      <c r="AP21" s="278">
        <v>6.59</v>
      </c>
      <c r="AQ21" s="279">
        <v>-0.51</v>
      </c>
      <c r="AS21" s="280"/>
      <c r="AT21" s="276"/>
    </row>
    <row r="22" spans="1:46" s="248" customFormat="1" ht="13" x14ac:dyDescent="0.2">
      <c r="A22" s="276"/>
      <c r="AK22" s="1123" t="s">
        <v>506</v>
      </c>
      <c r="AL22" s="1124"/>
      <c r="AM22" s="1124"/>
      <c r="AN22" s="1125"/>
      <c r="AO22" s="281">
        <v>98.5</v>
      </c>
      <c r="AP22" s="282">
        <v>99.2</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509</v>
      </c>
      <c r="AL29" s="248"/>
      <c r="AM29" s="248"/>
      <c r="AN29" s="248"/>
      <c r="AS29" s="290"/>
    </row>
    <row r="30" spans="1:46" ht="13.5" customHeight="1" x14ac:dyDescent="0.2">
      <c r="A30" s="247"/>
      <c r="AK30" s="250"/>
      <c r="AL30" s="251"/>
      <c r="AM30" s="251"/>
      <c r="AN30" s="252"/>
      <c r="AO30" s="1105" t="s">
        <v>488</v>
      </c>
      <c r="AP30" s="253"/>
      <c r="AQ30" s="254" t="s">
        <v>489</v>
      </c>
      <c r="AR30" s="255"/>
    </row>
    <row r="31" spans="1:46" ht="13" x14ac:dyDescent="0.2">
      <c r="A31" s="247"/>
      <c r="AK31" s="256"/>
      <c r="AL31" s="257"/>
      <c r="AM31" s="257"/>
      <c r="AN31" s="258"/>
      <c r="AO31" s="1106"/>
      <c r="AP31" s="259" t="s">
        <v>490</v>
      </c>
      <c r="AQ31" s="260" t="s">
        <v>491</v>
      </c>
      <c r="AR31" s="261" t="s">
        <v>492</v>
      </c>
    </row>
    <row r="32" spans="1:46" ht="27" customHeight="1" x14ac:dyDescent="0.2">
      <c r="A32" s="247"/>
      <c r="AK32" s="1107" t="s">
        <v>510</v>
      </c>
      <c r="AL32" s="1108"/>
      <c r="AM32" s="1108"/>
      <c r="AN32" s="1109"/>
      <c r="AO32" s="291">
        <v>16242899</v>
      </c>
      <c r="AP32" s="291">
        <v>32704</v>
      </c>
      <c r="AQ32" s="292">
        <v>37151</v>
      </c>
      <c r="AR32" s="293">
        <v>-12</v>
      </c>
    </row>
    <row r="33" spans="1:46" ht="13.5" customHeight="1" x14ac:dyDescent="0.2">
      <c r="A33" s="247"/>
      <c r="AK33" s="1107" t="s">
        <v>511</v>
      </c>
      <c r="AL33" s="1108"/>
      <c r="AM33" s="1108"/>
      <c r="AN33" s="1109"/>
      <c r="AO33" s="291" t="s">
        <v>497</v>
      </c>
      <c r="AP33" s="291" t="s">
        <v>497</v>
      </c>
      <c r="AQ33" s="292">
        <v>1</v>
      </c>
      <c r="AR33" s="293" t="s">
        <v>497</v>
      </c>
    </row>
    <row r="34" spans="1:46" ht="27" customHeight="1" x14ac:dyDescent="0.2">
      <c r="A34" s="247"/>
      <c r="AK34" s="1107" t="s">
        <v>512</v>
      </c>
      <c r="AL34" s="1108"/>
      <c r="AM34" s="1108"/>
      <c r="AN34" s="1109"/>
      <c r="AO34" s="291">
        <v>160000</v>
      </c>
      <c r="AP34" s="291">
        <v>322</v>
      </c>
      <c r="AQ34" s="292">
        <v>48</v>
      </c>
      <c r="AR34" s="293">
        <v>570.79999999999995</v>
      </c>
    </row>
    <row r="35" spans="1:46" ht="27" customHeight="1" x14ac:dyDescent="0.2">
      <c r="A35" s="247"/>
      <c r="AK35" s="1107" t="s">
        <v>513</v>
      </c>
      <c r="AL35" s="1108"/>
      <c r="AM35" s="1108"/>
      <c r="AN35" s="1109"/>
      <c r="AO35" s="291">
        <v>5340354</v>
      </c>
      <c r="AP35" s="291">
        <v>10752</v>
      </c>
      <c r="AQ35" s="292">
        <v>8181</v>
      </c>
      <c r="AR35" s="293">
        <v>31.4</v>
      </c>
    </row>
    <row r="36" spans="1:46" ht="27" customHeight="1" x14ac:dyDescent="0.2">
      <c r="A36" s="247"/>
      <c r="AK36" s="1107" t="s">
        <v>514</v>
      </c>
      <c r="AL36" s="1108"/>
      <c r="AM36" s="1108"/>
      <c r="AN36" s="1109"/>
      <c r="AO36" s="291">
        <v>70139</v>
      </c>
      <c r="AP36" s="291">
        <v>141</v>
      </c>
      <c r="AQ36" s="292">
        <v>473</v>
      </c>
      <c r="AR36" s="293">
        <v>-70.2</v>
      </c>
    </row>
    <row r="37" spans="1:46" ht="13.5" customHeight="1" x14ac:dyDescent="0.2">
      <c r="A37" s="247"/>
      <c r="AK37" s="1107" t="s">
        <v>515</v>
      </c>
      <c r="AL37" s="1108"/>
      <c r="AM37" s="1108"/>
      <c r="AN37" s="1109"/>
      <c r="AO37" s="291" t="s">
        <v>497</v>
      </c>
      <c r="AP37" s="291" t="s">
        <v>497</v>
      </c>
      <c r="AQ37" s="292">
        <v>499</v>
      </c>
      <c r="AR37" s="293" t="s">
        <v>497</v>
      </c>
    </row>
    <row r="38" spans="1:46" ht="27" customHeight="1" x14ac:dyDescent="0.2">
      <c r="A38" s="247"/>
      <c r="AK38" s="1110" t="s">
        <v>516</v>
      </c>
      <c r="AL38" s="1111"/>
      <c r="AM38" s="1111"/>
      <c r="AN38" s="1112"/>
      <c r="AO38" s="294" t="s">
        <v>497</v>
      </c>
      <c r="AP38" s="294" t="s">
        <v>497</v>
      </c>
      <c r="AQ38" s="295">
        <v>1</v>
      </c>
      <c r="AR38" s="283" t="s">
        <v>497</v>
      </c>
      <c r="AS38" s="290"/>
    </row>
    <row r="39" spans="1:46" ht="13" x14ac:dyDescent="0.2">
      <c r="A39" s="247"/>
      <c r="AK39" s="1110" t="s">
        <v>517</v>
      </c>
      <c r="AL39" s="1111"/>
      <c r="AM39" s="1111"/>
      <c r="AN39" s="1112"/>
      <c r="AO39" s="291">
        <v>-515692</v>
      </c>
      <c r="AP39" s="291">
        <v>-1038</v>
      </c>
      <c r="AQ39" s="292">
        <v>-8269</v>
      </c>
      <c r="AR39" s="293">
        <v>-87.4</v>
      </c>
      <c r="AS39" s="290"/>
    </row>
    <row r="40" spans="1:46" ht="27" customHeight="1" x14ac:dyDescent="0.2">
      <c r="A40" s="247"/>
      <c r="AK40" s="1107" t="s">
        <v>518</v>
      </c>
      <c r="AL40" s="1108"/>
      <c r="AM40" s="1108"/>
      <c r="AN40" s="1109"/>
      <c r="AO40" s="291">
        <v>-13945599</v>
      </c>
      <c r="AP40" s="291">
        <v>-28078</v>
      </c>
      <c r="AQ40" s="292">
        <v>-27482</v>
      </c>
      <c r="AR40" s="293">
        <v>2.2000000000000002</v>
      </c>
      <c r="AS40" s="290"/>
    </row>
    <row r="41" spans="1:46" ht="13" x14ac:dyDescent="0.2">
      <c r="A41" s="247"/>
      <c r="AK41" s="1113" t="s">
        <v>286</v>
      </c>
      <c r="AL41" s="1114"/>
      <c r="AM41" s="1114"/>
      <c r="AN41" s="1115"/>
      <c r="AO41" s="291">
        <v>7352101</v>
      </c>
      <c r="AP41" s="291">
        <v>14803</v>
      </c>
      <c r="AQ41" s="292">
        <v>10602</v>
      </c>
      <c r="AR41" s="293">
        <v>39.6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519</v>
      </c>
    </row>
    <row r="48" spans="1:46" ht="13" x14ac:dyDescent="0.2">
      <c r="A48" s="247"/>
      <c r="AK48" s="301" t="s">
        <v>520</v>
      </c>
      <c r="AL48" s="301"/>
      <c r="AM48" s="301"/>
      <c r="AN48" s="301"/>
      <c r="AO48" s="301"/>
      <c r="AP48" s="301"/>
      <c r="AQ48" s="302"/>
      <c r="AR48" s="301"/>
    </row>
    <row r="49" spans="1:44" ht="13.5" customHeight="1" x14ac:dyDescent="0.2">
      <c r="A49" s="247"/>
      <c r="AK49" s="303"/>
      <c r="AL49" s="304"/>
      <c r="AM49" s="1100" t="s">
        <v>488</v>
      </c>
      <c r="AN49" s="1102" t="s">
        <v>521</v>
      </c>
      <c r="AO49" s="1103"/>
      <c r="AP49" s="1103"/>
      <c r="AQ49" s="1103"/>
      <c r="AR49" s="1104"/>
    </row>
    <row r="50" spans="1:44" ht="13" x14ac:dyDescent="0.2">
      <c r="A50" s="247"/>
      <c r="AK50" s="305"/>
      <c r="AL50" s="306"/>
      <c r="AM50" s="1101"/>
      <c r="AN50" s="307" t="s">
        <v>522</v>
      </c>
      <c r="AO50" s="308" t="s">
        <v>523</v>
      </c>
      <c r="AP50" s="309" t="s">
        <v>524</v>
      </c>
      <c r="AQ50" s="310" t="s">
        <v>525</v>
      </c>
      <c r="AR50" s="311" t="s">
        <v>526</v>
      </c>
    </row>
    <row r="51" spans="1:44" ht="13" x14ac:dyDescent="0.2">
      <c r="A51" s="247"/>
      <c r="AK51" s="303" t="s">
        <v>527</v>
      </c>
      <c r="AL51" s="304"/>
      <c r="AM51" s="312">
        <v>12867860</v>
      </c>
      <c r="AN51" s="313">
        <v>25257</v>
      </c>
      <c r="AO51" s="314">
        <v>10.5</v>
      </c>
      <c r="AP51" s="315">
        <v>52191</v>
      </c>
      <c r="AQ51" s="316">
        <v>0.7</v>
      </c>
      <c r="AR51" s="317">
        <v>9.8000000000000007</v>
      </c>
    </row>
    <row r="52" spans="1:44" ht="13" x14ac:dyDescent="0.2">
      <c r="A52" s="247"/>
      <c r="AK52" s="318"/>
      <c r="AL52" s="319" t="s">
        <v>528</v>
      </c>
      <c r="AM52" s="320">
        <v>6916960</v>
      </c>
      <c r="AN52" s="321">
        <v>13576</v>
      </c>
      <c r="AO52" s="322">
        <v>39.799999999999997</v>
      </c>
      <c r="AP52" s="323">
        <v>26807</v>
      </c>
      <c r="AQ52" s="324">
        <v>1.8</v>
      </c>
      <c r="AR52" s="325">
        <v>38</v>
      </c>
    </row>
    <row r="53" spans="1:44" ht="13" x14ac:dyDescent="0.2">
      <c r="A53" s="247"/>
      <c r="AK53" s="303" t="s">
        <v>529</v>
      </c>
      <c r="AL53" s="304"/>
      <c r="AM53" s="312">
        <v>13359482</v>
      </c>
      <c r="AN53" s="313">
        <v>26339</v>
      </c>
      <c r="AO53" s="314">
        <v>4.3</v>
      </c>
      <c r="AP53" s="315">
        <v>48105</v>
      </c>
      <c r="AQ53" s="316">
        <v>-7.8</v>
      </c>
      <c r="AR53" s="317">
        <v>12.1</v>
      </c>
    </row>
    <row r="54" spans="1:44" ht="13" x14ac:dyDescent="0.2">
      <c r="A54" s="247"/>
      <c r="AK54" s="318"/>
      <c r="AL54" s="319" t="s">
        <v>528</v>
      </c>
      <c r="AM54" s="320">
        <v>6038135</v>
      </c>
      <c r="AN54" s="321">
        <v>11905</v>
      </c>
      <c r="AO54" s="322">
        <v>-12.3</v>
      </c>
      <c r="AP54" s="323">
        <v>24072</v>
      </c>
      <c r="AQ54" s="324">
        <v>-10.199999999999999</v>
      </c>
      <c r="AR54" s="325">
        <v>-2.1</v>
      </c>
    </row>
    <row r="55" spans="1:44" ht="13" x14ac:dyDescent="0.2">
      <c r="A55" s="247"/>
      <c r="AK55" s="303" t="s">
        <v>530</v>
      </c>
      <c r="AL55" s="304"/>
      <c r="AM55" s="312">
        <v>11487107</v>
      </c>
      <c r="AN55" s="313">
        <v>22798</v>
      </c>
      <c r="AO55" s="314">
        <v>-13.4</v>
      </c>
      <c r="AP55" s="315">
        <v>47446</v>
      </c>
      <c r="AQ55" s="316">
        <v>-1.4</v>
      </c>
      <c r="AR55" s="317">
        <v>-12</v>
      </c>
    </row>
    <row r="56" spans="1:44" ht="13" x14ac:dyDescent="0.2">
      <c r="A56" s="247"/>
      <c r="AK56" s="318"/>
      <c r="AL56" s="319" t="s">
        <v>528</v>
      </c>
      <c r="AM56" s="320">
        <v>4912181</v>
      </c>
      <c r="AN56" s="321">
        <v>9749</v>
      </c>
      <c r="AO56" s="322">
        <v>-18.100000000000001</v>
      </c>
      <c r="AP56" s="323">
        <v>24371</v>
      </c>
      <c r="AQ56" s="324">
        <v>1.2</v>
      </c>
      <c r="AR56" s="325">
        <v>-19.3</v>
      </c>
    </row>
    <row r="57" spans="1:44" ht="13" x14ac:dyDescent="0.2">
      <c r="A57" s="247"/>
      <c r="AK57" s="303" t="s">
        <v>531</v>
      </c>
      <c r="AL57" s="304"/>
      <c r="AM57" s="312">
        <v>16665923</v>
      </c>
      <c r="AN57" s="313">
        <v>33316</v>
      </c>
      <c r="AO57" s="314">
        <v>46.1</v>
      </c>
      <c r="AP57" s="315">
        <v>48387</v>
      </c>
      <c r="AQ57" s="316">
        <v>2</v>
      </c>
      <c r="AR57" s="317">
        <v>44.1</v>
      </c>
    </row>
    <row r="58" spans="1:44" ht="13" x14ac:dyDescent="0.2">
      <c r="A58" s="247"/>
      <c r="AK58" s="318"/>
      <c r="AL58" s="319" t="s">
        <v>528</v>
      </c>
      <c r="AM58" s="320">
        <v>7748383</v>
      </c>
      <c r="AN58" s="321">
        <v>15490</v>
      </c>
      <c r="AO58" s="322">
        <v>58.9</v>
      </c>
      <c r="AP58" s="323">
        <v>25592</v>
      </c>
      <c r="AQ58" s="324">
        <v>5</v>
      </c>
      <c r="AR58" s="325">
        <v>53.9</v>
      </c>
    </row>
    <row r="59" spans="1:44" ht="13" x14ac:dyDescent="0.2">
      <c r="A59" s="247"/>
      <c r="AK59" s="303" t="s">
        <v>532</v>
      </c>
      <c r="AL59" s="304"/>
      <c r="AM59" s="312">
        <v>21959940</v>
      </c>
      <c r="AN59" s="313">
        <v>44215</v>
      </c>
      <c r="AO59" s="314">
        <v>32.700000000000003</v>
      </c>
      <c r="AP59" s="315">
        <v>49684</v>
      </c>
      <c r="AQ59" s="316">
        <v>2.7</v>
      </c>
      <c r="AR59" s="317">
        <v>30</v>
      </c>
    </row>
    <row r="60" spans="1:44" ht="13" x14ac:dyDescent="0.2">
      <c r="A60" s="247"/>
      <c r="AK60" s="318"/>
      <c r="AL60" s="319" t="s">
        <v>528</v>
      </c>
      <c r="AM60" s="320">
        <v>11789353</v>
      </c>
      <c r="AN60" s="321">
        <v>23737</v>
      </c>
      <c r="AO60" s="322">
        <v>53.2</v>
      </c>
      <c r="AP60" s="323">
        <v>28303</v>
      </c>
      <c r="AQ60" s="324">
        <v>10.6</v>
      </c>
      <c r="AR60" s="325">
        <v>42.6</v>
      </c>
    </row>
    <row r="61" spans="1:44" ht="13" x14ac:dyDescent="0.2">
      <c r="A61" s="247"/>
      <c r="AK61" s="303" t="s">
        <v>533</v>
      </c>
      <c r="AL61" s="326"/>
      <c r="AM61" s="312">
        <v>15268062</v>
      </c>
      <c r="AN61" s="313">
        <v>30385</v>
      </c>
      <c r="AO61" s="314">
        <v>16</v>
      </c>
      <c r="AP61" s="315">
        <v>49163</v>
      </c>
      <c r="AQ61" s="327">
        <v>-0.8</v>
      </c>
      <c r="AR61" s="317">
        <v>16.8</v>
      </c>
    </row>
    <row r="62" spans="1:44" ht="13" x14ac:dyDescent="0.2">
      <c r="A62" s="247"/>
      <c r="AK62" s="318"/>
      <c r="AL62" s="319" t="s">
        <v>528</v>
      </c>
      <c r="AM62" s="320">
        <v>7481002</v>
      </c>
      <c r="AN62" s="321">
        <v>14891</v>
      </c>
      <c r="AO62" s="322">
        <v>24.3</v>
      </c>
      <c r="AP62" s="323">
        <v>25829</v>
      </c>
      <c r="AQ62" s="324">
        <v>1.7</v>
      </c>
      <c r="AR62" s="325">
        <v>22.6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SHZ0l+UHyBAl9eQSRDTe+Jg8bX0WJM1X62odA1X8u7tPgipmmE/jeKJ3eQ0Qk6zn1QbIMKv+jHZTCGew1mBGA==" saltValue="T2wnqyGyy1vgu6JDF14G7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485</v>
      </c>
    </row>
    <row r="121" spans="125:125" ht="13.5" hidden="1" customHeight="1" x14ac:dyDescent="0.2">
      <c r="DU121" s="241"/>
    </row>
  </sheetData>
  <sheetProtection algorithmName="SHA-512" hashValue="jfbf+uVt9ULlqY538MT1Oq1yzlideznRc7TblRpTSk9zVPvhw8fxU0j/OElluajSmTbDmbysEBcQaCL8HGL4EA==" saltValue="4jtQc7ISgGxnASRA/TXY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485</v>
      </c>
    </row>
  </sheetData>
  <sheetProtection algorithmName="SHA-512" hashValue="LWp3JFNIWtFi6wGY/tuEtY9xEG/tZGFFsJ/qcvRfahXAImWSBDA5JOgwHXUKOL+mmNpsuOkwWwMqwfJOdHE9oQ==" saltValue="H77velXTUck59xMLIrQ0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535</v>
      </c>
      <c r="G46" s="8" t="s">
        <v>536</v>
      </c>
      <c r="H46" s="8" t="s">
        <v>537</v>
      </c>
      <c r="I46" s="8" t="s">
        <v>538</v>
      </c>
      <c r="J46" s="9" t="s">
        <v>539</v>
      </c>
    </row>
    <row r="47" spans="2:10" ht="57.75" customHeight="1" x14ac:dyDescent="0.2">
      <c r="B47" s="10"/>
      <c r="C47" s="1126" t="s">
        <v>3</v>
      </c>
      <c r="D47" s="1126"/>
      <c r="E47" s="1127"/>
      <c r="F47" s="11">
        <v>17.11</v>
      </c>
      <c r="G47" s="12">
        <v>16.34</v>
      </c>
      <c r="H47" s="12">
        <v>16.420000000000002</v>
      </c>
      <c r="I47" s="12">
        <v>17.52</v>
      </c>
      <c r="J47" s="13">
        <v>16.7</v>
      </c>
    </row>
    <row r="48" spans="2:10" ht="57.75" customHeight="1" x14ac:dyDescent="0.2">
      <c r="B48" s="14"/>
      <c r="C48" s="1128" t="s">
        <v>4</v>
      </c>
      <c r="D48" s="1128"/>
      <c r="E48" s="1129"/>
      <c r="F48" s="15">
        <v>2.66</v>
      </c>
      <c r="G48" s="16">
        <v>3.14</v>
      </c>
      <c r="H48" s="16">
        <v>3.73</v>
      </c>
      <c r="I48" s="16">
        <v>2.58</v>
      </c>
      <c r="J48" s="17">
        <v>1.28</v>
      </c>
    </row>
    <row r="49" spans="2:10" ht="57.75" customHeight="1" thickBot="1" x14ac:dyDescent="0.25">
      <c r="B49" s="18"/>
      <c r="C49" s="1130" t="s">
        <v>5</v>
      </c>
      <c r="D49" s="1130"/>
      <c r="E49" s="1131"/>
      <c r="F49" s="19" t="s">
        <v>540</v>
      </c>
      <c r="G49" s="20" t="s">
        <v>541</v>
      </c>
      <c r="H49" s="20" t="s">
        <v>542</v>
      </c>
      <c r="I49" s="20" t="s">
        <v>543</v>
      </c>
      <c r="J49" s="21" t="s">
        <v>544</v>
      </c>
    </row>
    <row r="50" spans="2:10" ht="13" x14ac:dyDescent="0.2"/>
  </sheetData>
  <sheetProtection algorithmName="SHA-512" hashValue="gEjczos1lt9CGUBHpSIw4E1IVq+wSqgNHroUwy+STIKgiF3kyRXl3zZpksu6JT0Ds541O3Xl3XJhjSKAnJkp5g==" saltValue="0k6yErxkjTN3ginQkvxE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x14ac:dyDescent="0.2">
      <c r="A34" s="22"/>
      <c r="B34" s="31"/>
      <c r="C34" s="1136" t="s">
        <v>545</v>
      </c>
      <c r="D34" s="1136"/>
      <c r="E34" s="1137"/>
      <c r="F34" s="32">
        <v>10.82</v>
      </c>
      <c r="G34" s="33">
        <v>11</v>
      </c>
      <c r="H34" s="33">
        <v>11.7</v>
      </c>
      <c r="I34" s="33">
        <v>11.84</v>
      </c>
      <c r="J34" s="34">
        <v>11.9</v>
      </c>
      <c r="K34" s="22"/>
      <c r="L34" s="22"/>
      <c r="M34" s="22"/>
      <c r="N34" s="22"/>
      <c r="O34" s="22"/>
      <c r="P34" s="22"/>
    </row>
    <row r="35" spans="1:16" ht="39" customHeight="1" x14ac:dyDescent="0.2">
      <c r="A35" s="22"/>
      <c r="B35" s="35"/>
      <c r="C35" s="1132" t="s">
        <v>546</v>
      </c>
      <c r="D35" s="1132"/>
      <c r="E35" s="1133"/>
      <c r="F35" s="36" t="s">
        <v>497</v>
      </c>
      <c r="G35" s="37">
        <v>7.36</v>
      </c>
      <c r="H35" s="37">
        <v>8.58</v>
      </c>
      <c r="I35" s="37">
        <v>8.3800000000000008</v>
      </c>
      <c r="J35" s="38">
        <v>8.33</v>
      </c>
      <c r="K35" s="22"/>
      <c r="L35" s="22"/>
      <c r="M35" s="22"/>
      <c r="N35" s="22"/>
      <c r="O35" s="22"/>
      <c r="P35" s="22"/>
    </row>
    <row r="36" spans="1:16" ht="39" customHeight="1" x14ac:dyDescent="0.2">
      <c r="A36" s="22"/>
      <c r="B36" s="35"/>
      <c r="C36" s="1132" t="s">
        <v>547</v>
      </c>
      <c r="D36" s="1132"/>
      <c r="E36" s="1133"/>
      <c r="F36" s="36">
        <v>2.58</v>
      </c>
      <c r="G36" s="37">
        <v>2.5</v>
      </c>
      <c r="H36" s="37">
        <v>2.66</v>
      </c>
      <c r="I36" s="37">
        <v>2.4500000000000002</v>
      </c>
      <c r="J36" s="38">
        <v>2.4900000000000002</v>
      </c>
      <c r="K36" s="22"/>
      <c r="L36" s="22"/>
      <c r="M36" s="22"/>
      <c r="N36" s="22"/>
      <c r="O36" s="22"/>
      <c r="P36" s="22"/>
    </row>
    <row r="37" spans="1:16" ht="39" customHeight="1" x14ac:dyDescent="0.2">
      <c r="A37" s="22"/>
      <c r="B37" s="35"/>
      <c r="C37" s="1132" t="s">
        <v>548</v>
      </c>
      <c r="D37" s="1132"/>
      <c r="E37" s="1133"/>
      <c r="F37" s="36">
        <v>3.35</v>
      </c>
      <c r="G37" s="37">
        <v>3.4</v>
      </c>
      <c r="H37" s="37">
        <v>3</v>
      </c>
      <c r="I37" s="37">
        <v>2.5099999999999998</v>
      </c>
      <c r="J37" s="38">
        <v>1.75</v>
      </c>
      <c r="K37" s="22"/>
      <c r="L37" s="22"/>
      <c r="M37" s="22"/>
      <c r="N37" s="22"/>
      <c r="O37" s="22"/>
      <c r="P37" s="22"/>
    </row>
    <row r="38" spans="1:16" ht="39" customHeight="1" x14ac:dyDescent="0.2">
      <c r="A38" s="22"/>
      <c r="B38" s="35"/>
      <c r="C38" s="1132" t="s">
        <v>549</v>
      </c>
      <c r="D38" s="1132"/>
      <c r="E38" s="1133"/>
      <c r="F38" s="36">
        <v>1.83</v>
      </c>
      <c r="G38" s="37">
        <v>1.02</v>
      </c>
      <c r="H38" s="37">
        <v>1.02</v>
      </c>
      <c r="I38" s="37">
        <v>1.06</v>
      </c>
      <c r="J38" s="38">
        <v>1.1499999999999999</v>
      </c>
      <c r="K38" s="22"/>
      <c r="L38" s="22"/>
      <c r="M38" s="22"/>
      <c r="N38" s="22"/>
      <c r="O38" s="22"/>
      <c r="P38" s="22"/>
    </row>
    <row r="39" spans="1:16" ht="39" customHeight="1" x14ac:dyDescent="0.2">
      <c r="A39" s="22"/>
      <c r="B39" s="35"/>
      <c r="C39" s="1132" t="s">
        <v>550</v>
      </c>
      <c r="D39" s="1132"/>
      <c r="E39" s="1133"/>
      <c r="F39" s="36">
        <v>2.37</v>
      </c>
      <c r="G39" s="37">
        <v>2.85</v>
      </c>
      <c r="H39" s="37">
        <v>3.41</v>
      </c>
      <c r="I39" s="37">
        <v>2.27</v>
      </c>
      <c r="J39" s="38">
        <v>1.01</v>
      </c>
      <c r="K39" s="22"/>
      <c r="L39" s="22"/>
      <c r="M39" s="22"/>
      <c r="N39" s="22"/>
      <c r="O39" s="22"/>
      <c r="P39" s="22"/>
    </row>
    <row r="40" spans="1:16" ht="39" customHeight="1" x14ac:dyDescent="0.2">
      <c r="A40" s="22"/>
      <c r="B40" s="35"/>
      <c r="C40" s="1132" t="s">
        <v>551</v>
      </c>
      <c r="D40" s="1132"/>
      <c r="E40" s="1133"/>
      <c r="F40" s="36">
        <v>0.56000000000000005</v>
      </c>
      <c r="G40" s="37">
        <v>0.54</v>
      </c>
      <c r="H40" s="37">
        <v>0.66</v>
      </c>
      <c r="I40" s="37">
        <v>0.66</v>
      </c>
      <c r="J40" s="38">
        <v>0.68</v>
      </c>
      <c r="K40" s="22"/>
      <c r="L40" s="22"/>
      <c r="M40" s="22"/>
      <c r="N40" s="22"/>
      <c r="O40" s="22"/>
      <c r="P40" s="22"/>
    </row>
    <row r="41" spans="1:16" ht="39" customHeight="1" x14ac:dyDescent="0.2">
      <c r="A41" s="22"/>
      <c r="B41" s="35"/>
      <c r="C41" s="1132" t="s">
        <v>552</v>
      </c>
      <c r="D41" s="1132"/>
      <c r="E41" s="1133"/>
      <c r="F41" s="36">
        <v>0.5</v>
      </c>
      <c r="G41" s="37">
        <v>0.47</v>
      </c>
      <c r="H41" s="37">
        <v>0.51</v>
      </c>
      <c r="I41" s="37">
        <v>0.51</v>
      </c>
      <c r="J41" s="38">
        <v>0.59</v>
      </c>
      <c r="K41" s="22"/>
      <c r="L41" s="22"/>
      <c r="M41" s="22"/>
      <c r="N41" s="22"/>
      <c r="O41" s="22"/>
      <c r="P41" s="22"/>
    </row>
    <row r="42" spans="1:16" ht="39" customHeight="1" x14ac:dyDescent="0.2">
      <c r="A42" s="22"/>
      <c r="B42" s="39"/>
      <c r="C42" s="1132" t="s">
        <v>553</v>
      </c>
      <c r="D42" s="1132"/>
      <c r="E42" s="1133"/>
      <c r="F42" s="36" t="s">
        <v>497</v>
      </c>
      <c r="G42" s="37" t="s">
        <v>497</v>
      </c>
      <c r="H42" s="37" t="s">
        <v>497</v>
      </c>
      <c r="I42" s="37" t="s">
        <v>497</v>
      </c>
      <c r="J42" s="38" t="s">
        <v>497</v>
      </c>
      <c r="K42" s="22"/>
      <c r="L42" s="22"/>
      <c r="M42" s="22"/>
      <c r="N42" s="22"/>
      <c r="O42" s="22"/>
      <c r="P42" s="22"/>
    </row>
    <row r="43" spans="1:16" ht="39" customHeight="1" thickBot="1" x14ac:dyDescent="0.25">
      <c r="A43" s="22"/>
      <c r="B43" s="40"/>
      <c r="C43" s="1134" t="s">
        <v>554</v>
      </c>
      <c r="D43" s="1134"/>
      <c r="E43" s="1135"/>
      <c r="F43" s="41">
        <v>8.44</v>
      </c>
      <c r="G43" s="42">
        <v>1.57</v>
      </c>
      <c r="H43" s="42">
        <v>1.57</v>
      </c>
      <c r="I43" s="42">
        <v>1.18</v>
      </c>
      <c r="J43" s="43">
        <v>0.82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S+7wCazb9bTGPQMHQYG0b1jV+s+O45UdXP2Mp+4cDYviAuiLzRrdVj30dvGl56P3f2fEEV/OZhwsIIR50x5hg==" saltValue="2J7qURAa75lEUdTL0Xpq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55" zoomScaleNormal="5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535</v>
      </c>
      <c r="L44" s="54" t="s">
        <v>536</v>
      </c>
      <c r="M44" s="54" t="s">
        <v>537</v>
      </c>
      <c r="N44" s="54" t="s">
        <v>538</v>
      </c>
      <c r="O44" s="55" t="s">
        <v>539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15770</v>
      </c>
      <c r="L45" s="58">
        <v>15792</v>
      </c>
      <c r="M45" s="58">
        <v>16370</v>
      </c>
      <c r="N45" s="58">
        <v>16262</v>
      </c>
      <c r="O45" s="59">
        <v>16243</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497</v>
      </c>
      <c r="L46" s="62" t="s">
        <v>497</v>
      </c>
      <c r="M46" s="62" t="s">
        <v>497</v>
      </c>
      <c r="N46" s="62" t="s">
        <v>497</v>
      </c>
      <c r="O46" s="63" t="s">
        <v>497</v>
      </c>
      <c r="P46" s="46"/>
      <c r="Q46" s="46"/>
      <c r="R46" s="46"/>
      <c r="S46" s="46"/>
      <c r="T46" s="46"/>
      <c r="U46" s="46"/>
    </row>
    <row r="47" spans="1:21" ht="30.75" customHeight="1" x14ac:dyDescent="0.2">
      <c r="A47" s="46"/>
      <c r="B47" s="1163"/>
      <c r="C47" s="1164"/>
      <c r="D47" s="60"/>
      <c r="E47" s="1140" t="s">
        <v>12</v>
      </c>
      <c r="F47" s="1140"/>
      <c r="G47" s="1140"/>
      <c r="H47" s="1140"/>
      <c r="I47" s="1140"/>
      <c r="J47" s="1141"/>
      <c r="K47" s="61">
        <v>433</v>
      </c>
      <c r="L47" s="62">
        <v>160</v>
      </c>
      <c r="M47" s="62">
        <v>160</v>
      </c>
      <c r="N47" s="62">
        <v>160</v>
      </c>
      <c r="O47" s="63">
        <v>160</v>
      </c>
      <c r="P47" s="46"/>
      <c r="Q47" s="46"/>
      <c r="R47" s="46"/>
      <c r="S47" s="46"/>
      <c r="T47" s="46"/>
      <c r="U47" s="46"/>
    </row>
    <row r="48" spans="1:21" ht="30.75" customHeight="1" x14ac:dyDescent="0.2">
      <c r="A48" s="46"/>
      <c r="B48" s="1163"/>
      <c r="C48" s="1164"/>
      <c r="D48" s="60"/>
      <c r="E48" s="1140" t="s">
        <v>13</v>
      </c>
      <c r="F48" s="1140"/>
      <c r="G48" s="1140"/>
      <c r="H48" s="1140"/>
      <c r="I48" s="1140"/>
      <c r="J48" s="1141"/>
      <c r="K48" s="61">
        <v>5411</v>
      </c>
      <c r="L48" s="62">
        <v>5259</v>
      </c>
      <c r="M48" s="62">
        <v>5285</v>
      </c>
      <c r="N48" s="62">
        <v>5297</v>
      </c>
      <c r="O48" s="63">
        <v>5340</v>
      </c>
      <c r="P48" s="46"/>
      <c r="Q48" s="46"/>
      <c r="R48" s="46"/>
      <c r="S48" s="46"/>
      <c r="T48" s="46"/>
      <c r="U48" s="46"/>
    </row>
    <row r="49" spans="1:21" ht="30.75" customHeight="1" x14ac:dyDescent="0.2">
      <c r="A49" s="46"/>
      <c r="B49" s="1163"/>
      <c r="C49" s="1164"/>
      <c r="D49" s="60"/>
      <c r="E49" s="1140" t="s">
        <v>14</v>
      </c>
      <c r="F49" s="1140"/>
      <c r="G49" s="1140"/>
      <c r="H49" s="1140"/>
      <c r="I49" s="1140"/>
      <c r="J49" s="1141"/>
      <c r="K49" s="61">
        <v>3</v>
      </c>
      <c r="L49" s="62">
        <v>174</v>
      </c>
      <c r="M49" s="62">
        <v>168</v>
      </c>
      <c r="N49" s="62">
        <v>167</v>
      </c>
      <c r="O49" s="63">
        <v>70</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497</v>
      </c>
      <c r="L50" s="62" t="s">
        <v>497</v>
      </c>
      <c r="M50" s="62" t="s">
        <v>497</v>
      </c>
      <c r="N50" s="62" t="s">
        <v>497</v>
      </c>
      <c r="O50" s="63" t="s">
        <v>497</v>
      </c>
      <c r="P50" s="46"/>
      <c r="Q50" s="46"/>
      <c r="R50" s="46"/>
      <c r="S50" s="46"/>
      <c r="T50" s="46"/>
      <c r="U50" s="46"/>
    </row>
    <row r="51" spans="1:21" ht="30.75" customHeight="1" x14ac:dyDescent="0.2">
      <c r="A51" s="46"/>
      <c r="B51" s="1165"/>
      <c r="C51" s="1166"/>
      <c r="D51" s="64"/>
      <c r="E51" s="1140" t="s">
        <v>16</v>
      </c>
      <c r="F51" s="1140"/>
      <c r="G51" s="1140"/>
      <c r="H51" s="1140"/>
      <c r="I51" s="1140"/>
      <c r="J51" s="1141"/>
      <c r="K51" s="61">
        <v>1</v>
      </c>
      <c r="L51" s="62">
        <v>3</v>
      </c>
      <c r="M51" s="62">
        <v>5</v>
      </c>
      <c r="N51" s="62">
        <v>12</v>
      </c>
      <c r="O51" s="63" t="s">
        <v>497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13770</v>
      </c>
      <c r="L52" s="62">
        <v>13803</v>
      </c>
      <c r="M52" s="62">
        <v>14159</v>
      </c>
      <c r="N52" s="62">
        <v>14209</v>
      </c>
      <c r="O52" s="63">
        <v>14461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7848</v>
      </c>
      <c r="L53" s="67">
        <v>7585</v>
      </c>
      <c r="M53" s="67">
        <v>7829</v>
      </c>
      <c r="N53" s="67">
        <v>7689</v>
      </c>
      <c r="O53" s="68">
        <v>7352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555</v>
      </c>
      <c r="L57" s="79" t="s">
        <v>556</v>
      </c>
      <c r="M57" s="79" t="s">
        <v>557</v>
      </c>
      <c r="N57" s="79" t="s">
        <v>558</v>
      </c>
      <c r="O57" s="80" t="s">
        <v>559</v>
      </c>
      <c r="P57" s="46"/>
      <c r="Q57" s="46"/>
      <c r="R57" s="46"/>
      <c r="S57" s="46"/>
      <c r="T57" s="46"/>
      <c r="U57" s="46"/>
    </row>
    <row r="58" spans="1:21" ht="31.5" customHeight="1" x14ac:dyDescent="0.2">
      <c r="B58" s="1146" t="s">
        <v>24</v>
      </c>
      <c r="C58" s="1147"/>
      <c r="D58" s="1152" t="s">
        <v>25</v>
      </c>
      <c r="E58" s="1153"/>
      <c r="F58" s="1153"/>
      <c r="G58" s="1153"/>
      <c r="H58" s="1153"/>
      <c r="I58" s="1153"/>
      <c r="J58" s="1154"/>
      <c r="K58" s="81">
        <v>0</v>
      </c>
      <c r="L58" s="82">
        <v>0</v>
      </c>
      <c r="M58" s="82">
        <v>0</v>
      </c>
      <c r="N58" s="82">
        <v>0</v>
      </c>
      <c r="O58" s="83">
        <v>0</v>
      </c>
    </row>
    <row r="59" spans="1:21" ht="31.5" customHeight="1" x14ac:dyDescent="0.2">
      <c r="B59" s="1148"/>
      <c r="C59" s="1149"/>
      <c r="D59" s="1155" t="s">
        <v>26</v>
      </c>
      <c r="E59" s="1156"/>
      <c r="F59" s="1156"/>
      <c r="G59" s="1156"/>
      <c r="H59" s="1156"/>
      <c r="I59" s="1156"/>
      <c r="J59" s="1157"/>
      <c r="K59" s="84">
        <v>8870</v>
      </c>
      <c r="L59" s="85">
        <v>9230</v>
      </c>
      <c r="M59" s="85">
        <v>12390</v>
      </c>
      <c r="N59" s="85">
        <v>12550</v>
      </c>
      <c r="O59" s="86">
        <v>11510</v>
      </c>
    </row>
    <row r="60" spans="1:21" ht="31.5" customHeight="1" thickBot="1" x14ac:dyDescent="0.25">
      <c r="B60" s="1150"/>
      <c r="C60" s="1151"/>
      <c r="D60" s="1158" t="s">
        <v>27</v>
      </c>
      <c r="E60" s="1159"/>
      <c r="F60" s="1159"/>
      <c r="G60" s="1159"/>
      <c r="H60" s="1159"/>
      <c r="I60" s="1159"/>
      <c r="J60" s="1160"/>
      <c r="K60" s="87">
        <v>4755</v>
      </c>
      <c r="L60" s="88">
        <v>2080</v>
      </c>
      <c r="M60" s="88">
        <v>2240</v>
      </c>
      <c r="N60" s="88">
        <v>2400</v>
      </c>
      <c r="O60" s="89">
        <v>2560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ESWqDmkgbj4QQhhfkgkRxfEo1njzyoAAcdGldU+JoW49ll8eU1J0RwRjLaP/WrjKEQ/f7r/IctVKcJrnc5hIRg==" saltValue="hxq/aEXChpSOIwOdiWRB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535</v>
      </c>
      <c r="J40" s="101" t="s">
        <v>536</v>
      </c>
      <c r="K40" s="101" t="s">
        <v>537</v>
      </c>
      <c r="L40" s="101" t="s">
        <v>538</v>
      </c>
      <c r="M40" s="102" t="s">
        <v>539</v>
      </c>
    </row>
    <row r="41" spans="2:13" ht="27.75" customHeight="1" x14ac:dyDescent="0.2">
      <c r="B41" s="1181" t="s">
        <v>30</v>
      </c>
      <c r="C41" s="1182"/>
      <c r="D41" s="103"/>
      <c r="E41" s="1183" t="s">
        <v>31</v>
      </c>
      <c r="F41" s="1183"/>
      <c r="G41" s="1183"/>
      <c r="H41" s="1184"/>
      <c r="I41" s="330">
        <v>178299</v>
      </c>
      <c r="J41" s="331">
        <v>173419</v>
      </c>
      <c r="K41" s="331">
        <v>166529</v>
      </c>
      <c r="L41" s="331">
        <v>161626</v>
      </c>
      <c r="M41" s="332">
        <v>159143</v>
      </c>
    </row>
    <row r="42" spans="2:13" ht="27.75" customHeight="1" x14ac:dyDescent="0.2">
      <c r="B42" s="1171"/>
      <c r="C42" s="1172"/>
      <c r="D42" s="104"/>
      <c r="E42" s="1175" t="s">
        <v>32</v>
      </c>
      <c r="F42" s="1175"/>
      <c r="G42" s="1175"/>
      <c r="H42" s="1176"/>
      <c r="I42" s="333" t="s">
        <v>497</v>
      </c>
      <c r="J42" s="334" t="s">
        <v>497</v>
      </c>
      <c r="K42" s="334" t="s">
        <v>497</v>
      </c>
      <c r="L42" s="334" t="s">
        <v>497</v>
      </c>
      <c r="M42" s="335" t="s">
        <v>497</v>
      </c>
    </row>
    <row r="43" spans="2:13" ht="27.75" customHeight="1" x14ac:dyDescent="0.2">
      <c r="B43" s="1171"/>
      <c r="C43" s="1172"/>
      <c r="D43" s="104"/>
      <c r="E43" s="1175" t="s">
        <v>33</v>
      </c>
      <c r="F43" s="1175"/>
      <c r="G43" s="1175"/>
      <c r="H43" s="1176"/>
      <c r="I43" s="333">
        <v>78485</v>
      </c>
      <c r="J43" s="334">
        <v>75770</v>
      </c>
      <c r="K43" s="334">
        <v>71846</v>
      </c>
      <c r="L43" s="334">
        <v>69174</v>
      </c>
      <c r="M43" s="335">
        <v>67635</v>
      </c>
    </row>
    <row r="44" spans="2:13" ht="27.75" customHeight="1" x14ac:dyDescent="0.2">
      <c r="B44" s="1171"/>
      <c r="C44" s="1172"/>
      <c r="D44" s="104"/>
      <c r="E44" s="1175" t="s">
        <v>34</v>
      </c>
      <c r="F44" s="1175"/>
      <c r="G44" s="1175"/>
      <c r="H44" s="1176"/>
      <c r="I44" s="333">
        <v>2151</v>
      </c>
      <c r="J44" s="334">
        <v>1979</v>
      </c>
      <c r="K44" s="334">
        <v>1746</v>
      </c>
      <c r="L44" s="334">
        <v>1572</v>
      </c>
      <c r="M44" s="335">
        <v>1399</v>
      </c>
    </row>
    <row r="45" spans="2:13" ht="27.75" customHeight="1" x14ac:dyDescent="0.2">
      <c r="B45" s="1171"/>
      <c r="C45" s="1172"/>
      <c r="D45" s="104"/>
      <c r="E45" s="1175" t="s">
        <v>35</v>
      </c>
      <c r="F45" s="1175"/>
      <c r="G45" s="1175"/>
      <c r="H45" s="1176"/>
      <c r="I45" s="333">
        <v>21187</v>
      </c>
      <c r="J45" s="334">
        <v>21573</v>
      </c>
      <c r="K45" s="334">
        <v>22268</v>
      </c>
      <c r="L45" s="334">
        <v>22755</v>
      </c>
      <c r="M45" s="335">
        <v>22847</v>
      </c>
    </row>
    <row r="46" spans="2:13" ht="27.75" customHeight="1" x14ac:dyDescent="0.2">
      <c r="B46" s="1171"/>
      <c r="C46" s="1172"/>
      <c r="D46" s="105"/>
      <c r="E46" s="1175" t="s">
        <v>36</v>
      </c>
      <c r="F46" s="1175"/>
      <c r="G46" s="1175"/>
      <c r="H46" s="1176"/>
      <c r="I46" s="333" t="s">
        <v>497</v>
      </c>
      <c r="J46" s="334" t="s">
        <v>497</v>
      </c>
      <c r="K46" s="334" t="s">
        <v>497</v>
      </c>
      <c r="L46" s="334" t="s">
        <v>497</v>
      </c>
      <c r="M46" s="335" t="s">
        <v>497</v>
      </c>
    </row>
    <row r="47" spans="2:13" ht="27.75" customHeight="1" x14ac:dyDescent="0.2">
      <c r="B47" s="1171"/>
      <c r="C47" s="1172"/>
      <c r="D47" s="106"/>
      <c r="E47" s="1185" t="s">
        <v>37</v>
      </c>
      <c r="F47" s="1186"/>
      <c r="G47" s="1186"/>
      <c r="H47" s="1187"/>
      <c r="I47" s="333" t="s">
        <v>497</v>
      </c>
      <c r="J47" s="334" t="s">
        <v>497</v>
      </c>
      <c r="K47" s="334" t="s">
        <v>497</v>
      </c>
      <c r="L47" s="334" t="s">
        <v>497</v>
      </c>
      <c r="M47" s="335" t="s">
        <v>497</v>
      </c>
    </row>
    <row r="48" spans="2:13" ht="27.75" customHeight="1" x14ac:dyDescent="0.2">
      <c r="B48" s="1171"/>
      <c r="C48" s="1172"/>
      <c r="D48" s="104"/>
      <c r="E48" s="1175" t="s">
        <v>38</v>
      </c>
      <c r="F48" s="1175"/>
      <c r="G48" s="1175"/>
      <c r="H48" s="1176"/>
      <c r="I48" s="333" t="s">
        <v>497</v>
      </c>
      <c r="J48" s="334" t="s">
        <v>497</v>
      </c>
      <c r="K48" s="334" t="s">
        <v>497</v>
      </c>
      <c r="L48" s="334" t="s">
        <v>497</v>
      </c>
      <c r="M48" s="335" t="s">
        <v>497</v>
      </c>
    </row>
    <row r="49" spans="2:13" ht="27.75" customHeight="1" x14ac:dyDescent="0.2">
      <c r="B49" s="1173"/>
      <c r="C49" s="1174"/>
      <c r="D49" s="104"/>
      <c r="E49" s="1175" t="s">
        <v>39</v>
      </c>
      <c r="F49" s="1175"/>
      <c r="G49" s="1175"/>
      <c r="H49" s="1176"/>
      <c r="I49" s="333" t="s">
        <v>497</v>
      </c>
      <c r="J49" s="334" t="s">
        <v>497</v>
      </c>
      <c r="K49" s="334" t="s">
        <v>497</v>
      </c>
      <c r="L49" s="334" t="s">
        <v>497</v>
      </c>
      <c r="M49" s="335" t="s">
        <v>497</v>
      </c>
    </row>
    <row r="50" spans="2:13" ht="27.75" customHeight="1" x14ac:dyDescent="0.2">
      <c r="B50" s="1169" t="s">
        <v>40</v>
      </c>
      <c r="C50" s="1170"/>
      <c r="D50" s="107"/>
      <c r="E50" s="1175" t="s">
        <v>41</v>
      </c>
      <c r="F50" s="1175"/>
      <c r="G50" s="1175"/>
      <c r="H50" s="1176"/>
      <c r="I50" s="333">
        <v>52897</v>
      </c>
      <c r="J50" s="334">
        <v>58439</v>
      </c>
      <c r="K50" s="334">
        <v>60197</v>
      </c>
      <c r="L50" s="334">
        <v>63071</v>
      </c>
      <c r="M50" s="335">
        <v>62875</v>
      </c>
    </row>
    <row r="51" spans="2:13" ht="27.75" customHeight="1" x14ac:dyDescent="0.2">
      <c r="B51" s="1171"/>
      <c r="C51" s="1172"/>
      <c r="D51" s="104"/>
      <c r="E51" s="1175" t="s">
        <v>42</v>
      </c>
      <c r="F51" s="1175"/>
      <c r="G51" s="1175"/>
      <c r="H51" s="1176"/>
      <c r="I51" s="333">
        <v>3785</v>
      </c>
      <c r="J51" s="334">
        <v>2972</v>
      </c>
      <c r="K51" s="334">
        <v>2905</v>
      </c>
      <c r="L51" s="334">
        <v>3216</v>
      </c>
      <c r="M51" s="335">
        <v>3950</v>
      </c>
    </row>
    <row r="52" spans="2:13" ht="27.75" customHeight="1" x14ac:dyDescent="0.2">
      <c r="B52" s="1173"/>
      <c r="C52" s="1174"/>
      <c r="D52" s="104"/>
      <c r="E52" s="1175" t="s">
        <v>43</v>
      </c>
      <c r="F52" s="1175"/>
      <c r="G52" s="1175"/>
      <c r="H52" s="1176"/>
      <c r="I52" s="333">
        <v>182508</v>
      </c>
      <c r="J52" s="334">
        <v>180762</v>
      </c>
      <c r="K52" s="334">
        <v>175566</v>
      </c>
      <c r="L52" s="334">
        <v>168638</v>
      </c>
      <c r="M52" s="335">
        <v>161539</v>
      </c>
    </row>
    <row r="53" spans="2:13" ht="27.75" customHeight="1" thickBot="1" x14ac:dyDescent="0.25">
      <c r="B53" s="1177" t="s">
        <v>19</v>
      </c>
      <c r="C53" s="1178"/>
      <c r="D53" s="108"/>
      <c r="E53" s="1179" t="s">
        <v>44</v>
      </c>
      <c r="F53" s="1179"/>
      <c r="G53" s="1179"/>
      <c r="H53" s="1180"/>
      <c r="I53" s="336">
        <v>40931</v>
      </c>
      <c r="J53" s="337">
        <v>30569</v>
      </c>
      <c r="K53" s="337">
        <v>23721</v>
      </c>
      <c r="L53" s="337">
        <v>20202</v>
      </c>
      <c r="M53" s="338">
        <v>22659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W/D4XN/aUBhcOY48txIT1B+6uXDn50nT2y6MecK6pA794dufhuLpxNi/tzAGt8fDxsRebxZsX2EoPQPgNkm1w==" saltValue="EfaRjhhiVDO4dkMYtTE83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50" zoomScaleNormal="5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537</v>
      </c>
      <c r="G54" s="117" t="s">
        <v>538</v>
      </c>
      <c r="H54" s="118" t="s">
        <v>539</v>
      </c>
    </row>
    <row r="55" spans="2:8" ht="52.5" customHeight="1" x14ac:dyDescent="0.2">
      <c r="B55" s="119"/>
      <c r="C55" s="1196" t="s">
        <v>46</v>
      </c>
      <c r="D55" s="1196"/>
      <c r="E55" s="1197"/>
      <c r="F55" s="339">
        <v>18250</v>
      </c>
      <c r="G55" s="339">
        <v>19800</v>
      </c>
      <c r="H55" s="340">
        <v>19400</v>
      </c>
    </row>
    <row r="56" spans="2:8" ht="52.5" customHeight="1" x14ac:dyDescent="0.2">
      <c r="B56" s="120"/>
      <c r="C56" s="1198" t="s">
        <v>47</v>
      </c>
      <c r="D56" s="1198"/>
      <c r="E56" s="1199"/>
      <c r="F56" s="341">
        <v>10150</v>
      </c>
      <c r="G56" s="341">
        <v>8950</v>
      </c>
      <c r="H56" s="342">
        <v>8500</v>
      </c>
    </row>
    <row r="57" spans="2:8" ht="53.25" customHeight="1" x14ac:dyDescent="0.2">
      <c r="B57" s="120"/>
      <c r="C57" s="1200" t="s">
        <v>48</v>
      </c>
      <c r="D57" s="1200"/>
      <c r="E57" s="1201"/>
      <c r="F57" s="343">
        <v>24586</v>
      </c>
      <c r="G57" s="343">
        <v>25032</v>
      </c>
      <c r="H57" s="344">
        <v>23549</v>
      </c>
    </row>
    <row r="58" spans="2:8" ht="45.75" customHeight="1" x14ac:dyDescent="0.2">
      <c r="B58" s="121"/>
      <c r="C58" s="1188" t="s">
        <v>575</v>
      </c>
      <c r="D58" s="1189"/>
      <c r="E58" s="1190"/>
      <c r="F58" s="345">
        <v>12731</v>
      </c>
      <c r="G58" s="345">
        <v>12891</v>
      </c>
      <c r="H58" s="346">
        <v>12685</v>
      </c>
    </row>
    <row r="59" spans="2:8" ht="45.75" customHeight="1" x14ac:dyDescent="0.2">
      <c r="B59" s="121"/>
      <c r="C59" s="1188" t="s">
        <v>576</v>
      </c>
      <c r="D59" s="1189"/>
      <c r="E59" s="1190"/>
      <c r="F59" s="345">
        <v>4000</v>
      </c>
      <c r="G59" s="345">
        <v>3979</v>
      </c>
      <c r="H59" s="346">
        <v>3513</v>
      </c>
    </row>
    <row r="60" spans="2:8" ht="45.75" customHeight="1" x14ac:dyDescent="0.2">
      <c r="B60" s="121"/>
      <c r="C60" s="1188" t="s">
        <v>577</v>
      </c>
      <c r="D60" s="1189"/>
      <c r="E60" s="1190"/>
      <c r="F60" s="345">
        <v>2506</v>
      </c>
      <c r="G60" s="345">
        <v>2563</v>
      </c>
      <c r="H60" s="346">
        <v>2323</v>
      </c>
    </row>
    <row r="61" spans="2:8" ht="45.75" customHeight="1" x14ac:dyDescent="0.2">
      <c r="B61" s="121"/>
      <c r="C61" s="1188" t="s">
        <v>578</v>
      </c>
      <c r="D61" s="1189"/>
      <c r="E61" s="1190"/>
      <c r="F61" s="345">
        <v>1599</v>
      </c>
      <c r="G61" s="345">
        <v>1899</v>
      </c>
      <c r="H61" s="346">
        <v>1677</v>
      </c>
    </row>
    <row r="62" spans="2:8" ht="45.75" customHeight="1" thickBot="1" x14ac:dyDescent="0.25">
      <c r="B62" s="122"/>
      <c r="C62" s="1191" t="s">
        <v>579</v>
      </c>
      <c r="D62" s="1192"/>
      <c r="E62" s="1193"/>
      <c r="F62" s="347">
        <v>1010</v>
      </c>
      <c r="G62" s="347">
        <v>1005</v>
      </c>
      <c r="H62" s="348">
        <v>983</v>
      </c>
    </row>
    <row r="63" spans="2:8" ht="52.5" customHeight="1" thickBot="1" x14ac:dyDescent="0.25">
      <c r="B63" s="123"/>
      <c r="C63" s="1194" t="s">
        <v>49</v>
      </c>
      <c r="D63" s="1194"/>
      <c r="E63" s="1195"/>
      <c r="F63" s="349">
        <v>52986</v>
      </c>
      <c r="G63" s="349">
        <v>53782</v>
      </c>
      <c r="H63" s="350">
        <v>51449</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EBzbzEzwRhejh3orqMkXxVEEJX6OQbgKabjZrJXFClc/3U4qb/BPGDdU0QC9Vwbip6xMljyqKYVY/UBwqFtcKQ==" saltValue="WAntPNbPmQ+dgtNEYp/j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03C1-9E53-4C26-ADEF-CA178A4D032A}">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581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582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583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535</v>
      </c>
      <c r="BQ50" s="1226"/>
      <c r="BR50" s="1226"/>
      <c r="BS50" s="1226"/>
      <c r="BT50" s="1226"/>
      <c r="BU50" s="1226"/>
      <c r="BV50" s="1226"/>
      <c r="BW50" s="1226"/>
      <c r="BX50" s="1226" t="s">
        <v>536</v>
      </c>
      <c r="BY50" s="1226"/>
      <c r="BZ50" s="1226"/>
      <c r="CA50" s="1226"/>
      <c r="CB50" s="1226"/>
      <c r="CC50" s="1226"/>
      <c r="CD50" s="1226"/>
      <c r="CE50" s="1226"/>
      <c r="CF50" s="1226" t="s">
        <v>537</v>
      </c>
      <c r="CG50" s="1226"/>
      <c r="CH50" s="1226"/>
      <c r="CI50" s="1226"/>
      <c r="CJ50" s="1226"/>
      <c r="CK50" s="1226"/>
      <c r="CL50" s="1226"/>
      <c r="CM50" s="1226"/>
      <c r="CN50" s="1226" t="s">
        <v>538</v>
      </c>
      <c r="CO50" s="1226"/>
      <c r="CP50" s="1226"/>
      <c r="CQ50" s="1226"/>
      <c r="CR50" s="1226"/>
      <c r="CS50" s="1226"/>
      <c r="CT50" s="1226"/>
      <c r="CU50" s="1226"/>
      <c r="CV50" s="1226" t="s">
        <v>539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584</v>
      </c>
      <c r="AO51" s="1230"/>
      <c r="AP51" s="1230"/>
      <c r="AQ51" s="1230"/>
      <c r="AR51" s="1230"/>
      <c r="AS51" s="1230"/>
      <c r="AT51" s="1230"/>
      <c r="AU51" s="1230"/>
      <c r="AV51" s="1230"/>
      <c r="AW51" s="1230"/>
      <c r="AX51" s="1230"/>
      <c r="AY51" s="1230"/>
      <c r="AZ51" s="1230"/>
      <c r="BA51" s="1230"/>
      <c r="BB51" s="1230" t="s">
        <v>585</v>
      </c>
      <c r="BC51" s="1230"/>
      <c r="BD51" s="1230"/>
      <c r="BE51" s="1230"/>
      <c r="BF51" s="1230"/>
      <c r="BG51" s="1230"/>
      <c r="BH51" s="1230"/>
      <c r="BI51" s="1230"/>
      <c r="BJ51" s="1230"/>
      <c r="BK51" s="1230"/>
      <c r="BL51" s="1230"/>
      <c r="BM51" s="1230"/>
      <c r="BN51" s="1230"/>
      <c r="BO51" s="1230"/>
      <c r="BP51" s="1231">
        <v>43</v>
      </c>
      <c r="BQ51" s="1231"/>
      <c r="BR51" s="1231"/>
      <c r="BS51" s="1231"/>
      <c r="BT51" s="1231"/>
      <c r="BU51" s="1231"/>
      <c r="BV51" s="1231"/>
      <c r="BW51" s="1231"/>
      <c r="BX51" s="1231">
        <v>30.7</v>
      </c>
      <c r="BY51" s="1231"/>
      <c r="BZ51" s="1231"/>
      <c r="CA51" s="1231"/>
      <c r="CB51" s="1231"/>
      <c r="CC51" s="1231"/>
      <c r="CD51" s="1231"/>
      <c r="CE51" s="1231"/>
      <c r="CF51" s="1231">
        <v>24.3</v>
      </c>
      <c r="CG51" s="1231"/>
      <c r="CH51" s="1231"/>
      <c r="CI51" s="1231"/>
      <c r="CJ51" s="1231"/>
      <c r="CK51" s="1231"/>
      <c r="CL51" s="1231"/>
      <c r="CM51" s="1231"/>
      <c r="CN51" s="1231">
        <v>20.3</v>
      </c>
      <c r="CO51" s="1231"/>
      <c r="CP51" s="1231"/>
      <c r="CQ51" s="1231"/>
      <c r="CR51" s="1231"/>
      <c r="CS51" s="1231"/>
      <c r="CT51" s="1231"/>
      <c r="CU51" s="1231"/>
      <c r="CV51" s="1231">
        <v>22.1</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586</v>
      </c>
      <c r="BC53" s="1230"/>
      <c r="BD53" s="1230"/>
      <c r="BE53" s="1230"/>
      <c r="BF53" s="1230"/>
      <c r="BG53" s="1230"/>
      <c r="BH53" s="1230"/>
      <c r="BI53" s="1230"/>
      <c r="BJ53" s="1230"/>
      <c r="BK53" s="1230"/>
      <c r="BL53" s="1230"/>
      <c r="BM53" s="1230"/>
      <c r="BN53" s="1230"/>
      <c r="BO53" s="1230"/>
      <c r="BP53" s="1231">
        <v>59.6</v>
      </c>
      <c r="BQ53" s="1231"/>
      <c r="BR53" s="1231"/>
      <c r="BS53" s="1231"/>
      <c r="BT53" s="1231"/>
      <c r="BU53" s="1231"/>
      <c r="BV53" s="1231"/>
      <c r="BW53" s="1231"/>
      <c r="BX53" s="1231">
        <v>60.9</v>
      </c>
      <c r="BY53" s="1231"/>
      <c r="BZ53" s="1231"/>
      <c r="CA53" s="1231"/>
      <c r="CB53" s="1231"/>
      <c r="CC53" s="1231"/>
      <c r="CD53" s="1231"/>
      <c r="CE53" s="1231"/>
      <c r="CF53" s="1231">
        <v>62.5</v>
      </c>
      <c r="CG53" s="1231"/>
      <c r="CH53" s="1231"/>
      <c r="CI53" s="1231"/>
      <c r="CJ53" s="1231"/>
      <c r="CK53" s="1231"/>
      <c r="CL53" s="1231"/>
      <c r="CM53" s="1231"/>
      <c r="CN53" s="1231">
        <v>63.7</v>
      </c>
      <c r="CO53" s="1231"/>
      <c r="CP53" s="1231"/>
      <c r="CQ53" s="1231"/>
      <c r="CR53" s="1231"/>
      <c r="CS53" s="1231"/>
      <c r="CT53" s="1231"/>
      <c r="CU53" s="1231"/>
      <c r="CV53" s="1231">
        <v>64.5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587</v>
      </c>
      <c r="AO55" s="1226"/>
      <c r="AP55" s="1226"/>
      <c r="AQ55" s="1226"/>
      <c r="AR55" s="1226"/>
      <c r="AS55" s="1226"/>
      <c r="AT55" s="1226"/>
      <c r="AU55" s="1226"/>
      <c r="AV55" s="1226"/>
      <c r="AW55" s="1226"/>
      <c r="AX55" s="1226"/>
      <c r="AY55" s="1226"/>
      <c r="AZ55" s="1226"/>
      <c r="BA55" s="1226"/>
      <c r="BB55" s="1230" t="s">
        <v>585</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586</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588</v>
      </c>
    </row>
    <row r="64" spans="1:109" ht="13" x14ac:dyDescent="0.2">
      <c r="B64" s="247"/>
      <c r="G64" s="1208"/>
      <c r="I64" s="1240"/>
      <c r="J64" s="1240"/>
      <c r="K64" s="1240"/>
      <c r="L64" s="1240"/>
      <c r="M64" s="1240"/>
      <c r="N64" s="1241"/>
      <c r="AM64" s="1208"/>
      <c r="AN64" s="1208" t="s">
        <v>581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583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535</v>
      </c>
      <c r="BQ72" s="1226"/>
      <c r="BR72" s="1226"/>
      <c r="BS72" s="1226"/>
      <c r="BT72" s="1226"/>
      <c r="BU72" s="1226"/>
      <c r="BV72" s="1226"/>
      <c r="BW72" s="1226"/>
      <c r="BX72" s="1226" t="s">
        <v>536</v>
      </c>
      <c r="BY72" s="1226"/>
      <c r="BZ72" s="1226"/>
      <c r="CA72" s="1226"/>
      <c r="CB72" s="1226"/>
      <c r="CC72" s="1226"/>
      <c r="CD72" s="1226"/>
      <c r="CE72" s="1226"/>
      <c r="CF72" s="1226" t="s">
        <v>537</v>
      </c>
      <c r="CG72" s="1226"/>
      <c r="CH72" s="1226"/>
      <c r="CI72" s="1226"/>
      <c r="CJ72" s="1226"/>
      <c r="CK72" s="1226"/>
      <c r="CL72" s="1226"/>
      <c r="CM72" s="1226"/>
      <c r="CN72" s="1226" t="s">
        <v>538</v>
      </c>
      <c r="CO72" s="1226"/>
      <c r="CP72" s="1226"/>
      <c r="CQ72" s="1226"/>
      <c r="CR72" s="1226"/>
      <c r="CS72" s="1226"/>
      <c r="CT72" s="1226"/>
      <c r="CU72" s="1226"/>
      <c r="CV72" s="1226" t="s">
        <v>539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584</v>
      </c>
      <c r="AO73" s="1230"/>
      <c r="AP73" s="1230"/>
      <c r="AQ73" s="1230"/>
      <c r="AR73" s="1230"/>
      <c r="AS73" s="1230"/>
      <c r="AT73" s="1230"/>
      <c r="AU73" s="1230"/>
      <c r="AV73" s="1230"/>
      <c r="AW73" s="1230"/>
      <c r="AX73" s="1230"/>
      <c r="AY73" s="1230"/>
      <c r="AZ73" s="1230"/>
      <c r="BA73" s="1230"/>
      <c r="BB73" s="1230" t="s">
        <v>585</v>
      </c>
      <c r="BC73" s="1230"/>
      <c r="BD73" s="1230"/>
      <c r="BE73" s="1230"/>
      <c r="BF73" s="1230"/>
      <c r="BG73" s="1230"/>
      <c r="BH73" s="1230"/>
      <c r="BI73" s="1230"/>
      <c r="BJ73" s="1230"/>
      <c r="BK73" s="1230"/>
      <c r="BL73" s="1230"/>
      <c r="BM73" s="1230"/>
      <c r="BN73" s="1230"/>
      <c r="BO73" s="1230"/>
      <c r="BP73" s="1231">
        <v>43</v>
      </c>
      <c r="BQ73" s="1231"/>
      <c r="BR73" s="1231"/>
      <c r="BS73" s="1231"/>
      <c r="BT73" s="1231"/>
      <c r="BU73" s="1231"/>
      <c r="BV73" s="1231"/>
      <c r="BW73" s="1231"/>
      <c r="BX73" s="1231">
        <v>30.7</v>
      </c>
      <c r="BY73" s="1231"/>
      <c r="BZ73" s="1231"/>
      <c r="CA73" s="1231"/>
      <c r="CB73" s="1231"/>
      <c r="CC73" s="1231"/>
      <c r="CD73" s="1231"/>
      <c r="CE73" s="1231"/>
      <c r="CF73" s="1231">
        <v>24.3</v>
      </c>
      <c r="CG73" s="1231"/>
      <c r="CH73" s="1231"/>
      <c r="CI73" s="1231"/>
      <c r="CJ73" s="1231"/>
      <c r="CK73" s="1231"/>
      <c r="CL73" s="1231"/>
      <c r="CM73" s="1231"/>
      <c r="CN73" s="1231">
        <v>20.3</v>
      </c>
      <c r="CO73" s="1231"/>
      <c r="CP73" s="1231"/>
      <c r="CQ73" s="1231"/>
      <c r="CR73" s="1231"/>
      <c r="CS73" s="1231"/>
      <c r="CT73" s="1231"/>
      <c r="CU73" s="1231"/>
      <c r="CV73" s="1231">
        <v>22.1</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590</v>
      </c>
      <c r="BC75" s="1230"/>
      <c r="BD75" s="1230"/>
      <c r="BE75" s="1230"/>
      <c r="BF75" s="1230"/>
      <c r="BG75" s="1230"/>
      <c r="BH75" s="1230"/>
      <c r="BI75" s="1230"/>
      <c r="BJ75" s="1230"/>
      <c r="BK75" s="1230"/>
      <c r="BL75" s="1230"/>
      <c r="BM75" s="1230"/>
      <c r="BN75" s="1230"/>
      <c r="BO75" s="1230"/>
      <c r="BP75" s="1231">
        <v>7.9</v>
      </c>
      <c r="BQ75" s="1231"/>
      <c r="BR75" s="1231"/>
      <c r="BS75" s="1231"/>
      <c r="BT75" s="1231"/>
      <c r="BU75" s="1231"/>
      <c r="BV75" s="1231"/>
      <c r="BW75" s="1231"/>
      <c r="BX75" s="1231">
        <v>7.9</v>
      </c>
      <c r="BY75" s="1231"/>
      <c r="BZ75" s="1231"/>
      <c r="CA75" s="1231"/>
      <c r="CB75" s="1231"/>
      <c r="CC75" s="1231"/>
      <c r="CD75" s="1231"/>
      <c r="CE75" s="1231"/>
      <c r="CF75" s="1231">
        <v>7.9</v>
      </c>
      <c r="CG75" s="1231"/>
      <c r="CH75" s="1231"/>
      <c r="CI75" s="1231"/>
      <c r="CJ75" s="1231"/>
      <c r="CK75" s="1231"/>
      <c r="CL75" s="1231"/>
      <c r="CM75" s="1231"/>
      <c r="CN75" s="1231">
        <v>7.8</v>
      </c>
      <c r="CO75" s="1231"/>
      <c r="CP75" s="1231"/>
      <c r="CQ75" s="1231"/>
      <c r="CR75" s="1231"/>
      <c r="CS75" s="1231"/>
      <c r="CT75" s="1231"/>
      <c r="CU75" s="1231"/>
      <c r="CV75" s="1231">
        <v>7.6</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587</v>
      </c>
      <c r="AO77" s="1226"/>
      <c r="AP77" s="1226"/>
      <c r="AQ77" s="1226"/>
      <c r="AR77" s="1226"/>
      <c r="AS77" s="1226"/>
      <c r="AT77" s="1226"/>
      <c r="AU77" s="1226"/>
      <c r="AV77" s="1226"/>
      <c r="AW77" s="1226"/>
      <c r="AX77" s="1226"/>
      <c r="AY77" s="1226"/>
      <c r="AZ77" s="1226"/>
      <c r="BA77" s="1226"/>
      <c r="BB77" s="1230" t="s">
        <v>585</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590</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uukc1S3+Eh6m2n/p44ywUpskwR4UjR4mAlhND7evZXRIW0zmIZeyhXaKkT08XYTnlmPODzTtFIO+Ul03KTmnQ==" saltValue="GRBkSKJO0XYV0qckSYP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F736-27BE-437C-BDE4-1DFDF0126C11}">
  <sheetPr>
    <pageSetUpPr fitToPage="1"/>
  </sheetPr>
  <dimension ref="A1:DR125"/>
  <sheetViews>
    <sheetView showGridLines="0" zoomScale="40" zoomScaleNormal="4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485</v>
      </c>
    </row>
  </sheetData>
  <sheetProtection algorithmName="SHA-512" hashValue="y7RRHBKUFCaA5WwgQmFERvBhK5aBrDYEBWNQC4WCenQ2rU1xfoHEfQpOa9AFA1f3lgy9IttZRqGthhVJIfpPQg==" saltValue="AfEU45IOs2Gxqw45RBN5j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D3D9-72AC-43E3-B151-19F8C7B7D89F}">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485</v>
      </c>
    </row>
  </sheetData>
  <sheetProtection algorithmName="SHA-512" hashValue="rGIujgT46L8/Zc3TylbMBy3VYzcJtmZt/T+JjgGZ2c9fOnlDH0RvmQValTQm7sXREcl+YhS1HVRxRdLc9IX+8g==" saltValue="cCYUypCxmGInNi+uCQ2PZ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534</v>
      </c>
      <c r="G2" s="137"/>
      <c r="H2" s="138"/>
    </row>
    <row r="3" spans="1:8" x14ac:dyDescent="0.2">
      <c r="A3" s="134" t="s">
        <v>527</v>
      </c>
      <c r="B3" s="139"/>
      <c r="C3" s="140"/>
      <c r="D3" s="141">
        <v>25257</v>
      </c>
      <c r="E3" s="142"/>
      <c r="F3" s="143">
        <v>52191</v>
      </c>
      <c r="G3" s="144"/>
      <c r="H3" s="145"/>
    </row>
    <row r="4" spans="1:8" x14ac:dyDescent="0.2">
      <c r="A4" s="146"/>
      <c r="B4" s="147"/>
      <c r="C4" s="148"/>
      <c r="D4" s="149">
        <v>13576</v>
      </c>
      <c r="E4" s="150"/>
      <c r="F4" s="151">
        <v>26807</v>
      </c>
      <c r="G4" s="152"/>
      <c r="H4" s="153"/>
    </row>
    <row r="5" spans="1:8" x14ac:dyDescent="0.2">
      <c r="A5" s="134" t="s">
        <v>529</v>
      </c>
      <c r="B5" s="139"/>
      <c r="C5" s="140"/>
      <c r="D5" s="141">
        <v>26339</v>
      </c>
      <c r="E5" s="142"/>
      <c r="F5" s="143">
        <v>48105</v>
      </c>
      <c r="G5" s="144"/>
      <c r="H5" s="145"/>
    </row>
    <row r="6" spans="1:8" x14ac:dyDescent="0.2">
      <c r="A6" s="146"/>
      <c r="B6" s="147"/>
      <c r="C6" s="148"/>
      <c r="D6" s="149">
        <v>11905</v>
      </c>
      <c r="E6" s="150"/>
      <c r="F6" s="151">
        <v>24072</v>
      </c>
      <c r="G6" s="152"/>
      <c r="H6" s="153"/>
    </row>
    <row r="7" spans="1:8" x14ac:dyDescent="0.2">
      <c r="A7" s="134" t="s">
        <v>530</v>
      </c>
      <c r="B7" s="139"/>
      <c r="C7" s="140"/>
      <c r="D7" s="141">
        <v>22798</v>
      </c>
      <c r="E7" s="142"/>
      <c r="F7" s="143">
        <v>47446</v>
      </c>
      <c r="G7" s="144"/>
      <c r="H7" s="145"/>
    </row>
    <row r="8" spans="1:8" x14ac:dyDescent="0.2">
      <c r="A8" s="146"/>
      <c r="B8" s="147"/>
      <c r="C8" s="148"/>
      <c r="D8" s="149">
        <v>9749</v>
      </c>
      <c r="E8" s="150"/>
      <c r="F8" s="151">
        <v>24371</v>
      </c>
      <c r="G8" s="152"/>
      <c r="H8" s="153"/>
    </row>
    <row r="9" spans="1:8" x14ac:dyDescent="0.2">
      <c r="A9" s="134" t="s">
        <v>531</v>
      </c>
      <c r="B9" s="139"/>
      <c r="C9" s="140"/>
      <c r="D9" s="141">
        <v>33316</v>
      </c>
      <c r="E9" s="142"/>
      <c r="F9" s="143">
        <v>48387</v>
      </c>
      <c r="G9" s="144"/>
      <c r="H9" s="145"/>
    </row>
    <row r="10" spans="1:8" x14ac:dyDescent="0.2">
      <c r="A10" s="146"/>
      <c r="B10" s="147"/>
      <c r="C10" s="148"/>
      <c r="D10" s="149">
        <v>15490</v>
      </c>
      <c r="E10" s="150"/>
      <c r="F10" s="151">
        <v>25592</v>
      </c>
      <c r="G10" s="152"/>
      <c r="H10" s="153"/>
    </row>
    <row r="11" spans="1:8" x14ac:dyDescent="0.2">
      <c r="A11" s="134" t="s">
        <v>532</v>
      </c>
      <c r="B11" s="139"/>
      <c r="C11" s="140"/>
      <c r="D11" s="141">
        <v>44215</v>
      </c>
      <c r="E11" s="142"/>
      <c r="F11" s="143">
        <v>49684</v>
      </c>
      <c r="G11" s="144"/>
      <c r="H11" s="145"/>
    </row>
    <row r="12" spans="1:8" x14ac:dyDescent="0.2">
      <c r="A12" s="146"/>
      <c r="B12" s="147"/>
      <c r="C12" s="154"/>
      <c r="D12" s="149">
        <v>23737</v>
      </c>
      <c r="E12" s="150"/>
      <c r="F12" s="151">
        <v>28303</v>
      </c>
      <c r="G12" s="152"/>
      <c r="H12" s="153"/>
    </row>
    <row r="13" spans="1:8" x14ac:dyDescent="0.2">
      <c r="A13" s="134"/>
      <c r="B13" s="139"/>
      <c r="C13" s="140"/>
      <c r="D13" s="141">
        <v>30385</v>
      </c>
      <c r="E13" s="142"/>
      <c r="F13" s="143">
        <v>49163</v>
      </c>
      <c r="G13" s="155"/>
      <c r="H13" s="145"/>
    </row>
    <row r="14" spans="1:8" x14ac:dyDescent="0.2">
      <c r="A14" s="146"/>
      <c r="B14" s="147"/>
      <c r="C14" s="148"/>
      <c r="D14" s="149">
        <v>14891</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2.66</v>
      </c>
      <c r="C19" s="156">
        <f>ROUND(VALUE(SUBSTITUTE(実質収支比率等に係る経年分析!G$48,"▲","-")),2)</f>
        <v>3.14</v>
      </c>
      <c r="D19" s="156">
        <f>ROUND(VALUE(SUBSTITUTE(実質収支比率等に係る経年分析!H$48,"▲","-")),2)</f>
        <v>3.73</v>
      </c>
      <c r="E19" s="156">
        <f>ROUND(VALUE(SUBSTITUTE(実質収支比率等に係る経年分析!I$48,"▲","-")),2)</f>
        <v>2.58</v>
      </c>
      <c r="F19" s="156">
        <f>ROUND(VALUE(SUBSTITUTE(実質収支比率等に係る経年分析!J$48,"▲","-")),2)</f>
        <v>1.28</v>
      </c>
    </row>
    <row r="20" spans="1:11" x14ac:dyDescent="0.2">
      <c r="A20" s="156" t="s">
        <v>53</v>
      </c>
      <c r="B20" s="156">
        <f>ROUND(VALUE(SUBSTITUTE(実質収支比率等に係る経年分析!F$47,"▲","-")),2)</f>
        <v>17.11</v>
      </c>
      <c r="C20" s="156">
        <f>ROUND(VALUE(SUBSTITUTE(実質収支比率等に係る経年分析!G$47,"▲","-")),2)</f>
        <v>16.34</v>
      </c>
      <c r="D20" s="156">
        <f>ROUND(VALUE(SUBSTITUTE(実質収支比率等に係る経年分析!H$47,"▲","-")),2)</f>
        <v>16.420000000000002</v>
      </c>
      <c r="E20" s="156">
        <f>ROUND(VALUE(SUBSTITUTE(実質収支比率等に係る経年分析!I$47,"▲","-")),2)</f>
        <v>17.52</v>
      </c>
      <c r="F20" s="156">
        <f>ROUND(VALUE(SUBSTITUTE(実質収支比率等に係る経年分析!J$47,"▲","-")),2)</f>
        <v>16.7</v>
      </c>
    </row>
    <row r="21" spans="1:11" x14ac:dyDescent="0.2">
      <c r="A21" s="156" t="s">
        <v>54</v>
      </c>
      <c r="B21" s="156">
        <f>IF(ISNUMBER(VALUE(SUBSTITUTE(実質収支比率等に係る経年分析!F$49,"▲","-"))),ROUND(VALUE(SUBSTITUTE(実質収支比率等に係る経年分析!F$49,"▲","-")),2),NA())</f>
        <v>-1.32</v>
      </c>
      <c r="C21" s="156">
        <f>IF(ISNUMBER(VALUE(SUBSTITUTE(実質収支比率等に係る経年分析!G$49,"▲","-"))),ROUND(VALUE(SUBSTITUTE(実質収支比率等に係る経年分析!G$49,"▲","-")),2),NA())</f>
        <v>-0.65</v>
      </c>
      <c r="D21" s="156">
        <f>IF(ISNUMBER(VALUE(SUBSTITUTE(実質収支比率等に係る経年分析!H$49,"▲","-"))),ROUND(VALUE(SUBSTITUTE(実質収支比率等に係る経年分析!H$49,"▲","-")),2),NA())</f>
        <v>-1.17</v>
      </c>
      <c r="E21" s="156">
        <f>IF(ISNUMBER(VALUE(SUBSTITUTE(実質収支比率等に係る経年分析!I$49,"▲","-"))),ROUND(VALUE(SUBSTITUTE(実質収支比率等に係る経年分析!I$49,"▲","-")),2),NA())</f>
        <v>-1.4</v>
      </c>
      <c r="F21" s="156">
        <f>IF(ISNUMBER(VALUE(SUBSTITUTE(実質収支比率等に係る経年分析!J$49,"▲","-"))),ROUND(VALUE(SUBSTITUTE(実質収支比率等に係る経年分析!J$49,"▲","-")),2),NA())</f>
        <v>-2.87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8.44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1.57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1.57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0.82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0.51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0.51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0.59</v>
      </c>
    </row>
    <row r="30" spans="1:11" x14ac:dyDescent="0.2">
      <c r="A30" s="157" t="str">
        <f>IF(連結実質赤字比率に係る赤字・黒字の構成分析!C$40="",NA(),連結実質赤字比率に係る赤字・黒字の構成分析!C$40)</f>
        <v>競輪事業特別会計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0.56000000000000005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0.68</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2.37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2.85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3.41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1.01</v>
      </c>
    </row>
    <row r="32" spans="1:11" x14ac:dyDescent="0.2">
      <c r="A32" s="157" t="str">
        <f>IF(連結実質赤字比率に係る赤字・黒字の構成分析!C$38="",NA(),連結実質赤字比率に係る赤字・黒字の構成分析!C$38)</f>
        <v>松山城観光事業特別会計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1.1499999999999999</v>
      </c>
    </row>
    <row r="33" spans="1:16" x14ac:dyDescent="0.2">
      <c r="A33" s="157" t="str">
        <f>IF(連結実質赤字比率に係る赤字・黒字の構成分析!C$37="",NA(),連結実質赤字比率に係る赤字・黒字の構成分析!C$37)</f>
        <v>国民健康保険事業勘定特別会計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2.5099999999999998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1.75</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2.4500000000000002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2.4900000000000002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13770</v>
      </c>
      <c r="E42" s="158"/>
      <c r="F42" s="158"/>
      <c r="G42" s="158">
        <f>'実質公債費比率（分子）の構造'!L$52</f>
        <v>13803</v>
      </c>
      <c r="H42" s="158"/>
      <c r="I42" s="158"/>
      <c r="J42" s="158">
        <f>'実質公債費比率（分子）の構造'!M$52</f>
        <v>14159</v>
      </c>
      <c r="K42" s="158"/>
      <c r="L42" s="158"/>
      <c r="M42" s="158">
        <f>'実質公債費比率（分子）の構造'!N$52</f>
        <v>14209</v>
      </c>
      <c r="N42" s="158"/>
      <c r="O42" s="158"/>
      <c r="P42" s="158">
        <f>'実質公債費比率（分子）の構造'!O$52</f>
        <v>14461</v>
      </c>
    </row>
    <row r="43" spans="1:16" x14ac:dyDescent="0.2">
      <c r="A43" s="158" t="s">
        <v>16</v>
      </c>
      <c r="B43" s="158">
        <f>'実質公債費比率（分子）の構造'!K$51</f>
        <v>1</v>
      </c>
      <c r="C43" s="158"/>
      <c r="D43" s="158"/>
      <c r="E43" s="158">
        <f>'実質公債費比率（分子）の構造'!L$51</f>
        <v>3</v>
      </c>
      <c r="F43" s="158"/>
      <c r="G43" s="158"/>
      <c r="H43" s="158">
        <f>'実質公債費比率（分子）の構造'!M$51</f>
        <v>5</v>
      </c>
      <c r="I43" s="158"/>
      <c r="J43" s="158"/>
      <c r="K43" s="158">
        <f>'実質公債費比率（分子）の構造'!N$51</f>
        <v>12</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v>
      </c>
      <c r="C45" s="158"/>
      <c r="D45" s="158"/>
      <c r="E45" s="158">
        <f>'実質公債費比率（分子）の構造'!L$49</f>
        <v>174</v>
      </c>
      <c r="F45" s="158"/>
      <c r="G45" s="158"/>
      <c r="H45" s="158">
        <f>'実質公債費比率（分子）の構造'!M$49</f>
        <v>168</v>
      </c>
      <c r="I45" s="158"/>
      <c r="J45" s="158"/>
      <c r="K45" s="158">
        <f>'実質公債費比率（分子）の構造'!N$49</f>
        <v>167</v>
      </c>
      <c r="L45" s="158"/>
      <c r="M45" s="158"/>
      <c r="N45" s="158">
        <f>'実質公債費比率（分子）の構造'!O$49</f>
        <v>70</v>
      </c>
      <c r="O45" s="158"/>
      <c r="P45" s="158"/>
    </row>
    <row r="46" spans="1:16" x14ac:dyDescent="0.2">
      <c r="A46" s="158" t="s">
        <v>64</v>
      </c>
      <c r="B46" s="158">
        <f>'実質公債費比率（分子）の構造'!K$48</f>
        <v>5411</v>
      </c>
      <c r="C46" s="158"/>
      <c r="D46" s="158"/>
      <c r="E46" s="158">
        <f>'実質公債費比率（分子）の構造'!L$48</f>
        <v>5259</v>
      </c>
      <c r="F46" s="158"/>
      <c r="G46" s="158"/>
      <c r="H46" s="158">
        <f>'実質公債費比率（分子）の構造'!M$48</f>
        <v>5285</v>
      </c>
      <c r="I46" s="158"/>
      <c r="J46" s="158"/>
      <c r="K46" s="158">
        <f>'実質公債費比率（分子）の構造'!N$48</f>
        <v>5297</v>
      </c>
      <c r="L46" s="158"/>
      <c r="M46" s="158"/>
      <c r="N46" s="158">
        <f>'実質公債費比率（分子）の構造'!O$48</f>
        <v>5340</v>
      </c>
      <c r="O46" s="158"/>
      <c r="P46" s="158"/>
    </row>
    <row r="47" spans="1:16" x14ac:dyDescent="0.2">
      <c r="A47" s="158" t="s">
        <v>12</v>
      </c>
      <c r="B47" s="158">
        <f>'実質公債費比率（分子）の構造'!K$47</f>
        <v>433</v>
      </c>
      <c r="C47" s="158"/>
      <c r="D47" s="158"/>
      <c r="E47" s="158">
        <f>'実質公債費比率（分子）の構造'!L$47</f>
        <v>160</v>
      </c>
      <c r="F47" s="158"/>
      <c r="G47" s="158"/>
      <c r="H47" s="158">
        <f>'実質公債費比率（分子）の構造'!M$47</f>
        <v>160</v>
      </c>
      <c r="I47" s="158"/>
      <c r="J47" s="158"/>
      <c r="K47" s="158">
        <f>'実質公債費比率（分子）の構造'!N$47</f>
        <v>160</v>
      </c>
      <c r="L47" s="158"/>
      <c r="M47" s="158"/>
      <c r="N47" s="158">
        <f>'実質公債費比率（分子）の構造'!O$47</f>
        <v>160</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15770</v>
      </c>
      <c r="C49" s="158"/>
      <c r="D49" s="158"/>
      <c r="E49" s="158">
        <f>'実質公債費比率（分子）の構造'!L$45</f>
        <v>15792</v>
      </c>
      <c r="F49" s="158"/>
      <c r="G49" s="158"/>
      <c r="H49" s="158">
        <f>'実質公債費比率（分子）の構造'!M$45</f>
        <v>16370</v>
      </c>
      <c r="I49" s="158"/>
      <c r="J49" s="158"/>
      <c r="K49" s="158">
        <f>'実質公債費比率（分子）の構造'!N$45</f>
        <v>16262</v>
      </c>
      <c r="L49" s="158"/>
      <c r="M49" s="158"/>
      <c r="N49" s="158">
        <f>'実質公債費比率（分子）の構造'!O$45</f>
        <v>16243</v>
      </c>
      <c r="O49" s="158"/>
      <c r="P49" s="158"/>
    </row>
    <row r="50" spans="1:16" x14ac:dyDescent="0.2">
      <c r="A50" s="158" t="s">
        <v>67</v>
      </c>
      <c r="B50" s="158" t="e">
        <f>NA()</f>
        <v>#N/A</v>
      </c>
      <c r="C50" s="158">
        <f>IF(ISNUMBER('実質公債費比率（分子）の構造'!K$53),'実質公債費比率（分子）の構造'!K$53,NA())</f>
        <v>7848</v>
      </c>
      <c r="D50" s="158" t="e">
        <f>NA()</f>
        <v>#N/A</v>
      </c>
      <c r="E50" s="158" t="e">
        <f>NA()</f>
        <v>#N/A</v>
      </c>
      <c r="F50" s="158">
        <f>IF(ISNUMBER('実質公債費比率（分子）の構造'!L$53),'実質公債費比率（分子）の構造'!L$53,NA())</f>
        <v>7585</v>
      </c>
      <c r="G50" s="158" t="e">
        <f>NA()</f>
        <v>#N/A</v>
      </c>
      <c r="H50" s="158" t="e">
        <f>NA()</f>
        <v>#N/A</v>
      </c>
      <c r="I50" s="158">
        <f>IF(ISNUMBER('実質公債費比率（分子）の構造'!M$53),'実質公債費比率（分子）の構造'!M$53,NA())</f>
        <v>7829</v>
      </c>
      <c r="J50" s="158" t="e">
        <f>NA()</f>
        <v>#N/A</v>
      </c>
      <c r="K50" s="158" t="e">
        <f>NA()</f>
        <v>#N/A</v>
      </c>
      <c r="L50" s="158">
        <f>IF(ISNUMBER('実質公債費比率（分子）の構造'!N$53),'実質公債費比率（分子）の構造'!N$53,NA())</f>
        <v>7689</v>
      </c>
      <c r="M50" s="158" t="e">
        <f>NA()</f>
        <v>#N/A</v>
      </c>
      <c r="N50" s="158" t="e">
        <f>NA()</f>
        <v>#N/A</v>
      </c>
      <c r="O50" s="158">
        <f>IF(ISNUMBER('実質公債費比率（分子）の構造'!O$53),'実質公債費比率（分子）の構造'!O$53,NA())</f>
        <v>7352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182508</v>
      </c>
      <c r="E56" s="157"/>
      <c r="F56" s="157"/>
      <c r="G56" s="157">
        <f>'将来負担比率（分子）の構造'!J$52</f>
        <v>180762</v>
      </c>
      <c r="H56" s="157"/>
      <c r="I56" s="157"/>
      <c r="J56" s="157">
        <f>'将来負担比率（分子）の構造'!K$52</f>
        <v>175566</v>
      </c>
      <c r="K56" s="157"/>
      <c r="L56" s="157"/>
      <c r="M56" s="157">
        <f>'将来負担比率（分子）の構造'!L$52</f>
        <v>168638</v>
      </c>
      <c r="N56" s="157"/>
      <c r="O56" s="157"/>
      <c r="P56" s="157">
        <f>'将来負担比率（分子）の構造'!M$52</f>
        <v>161539</v>
      </c>
    </row>
    <row r="57" spans="1:16" x14ac:dyDescent="0.2">
      <c r="A57" s="157" t="s">
        <v>42</v>
      </c>
      <c r="B57" s="157"/>
      <c r="C57" s="157"/>
      <c r="D57" s="157">
        <f>'将来負担比率（分子）の構造'!I$51</f>
        <v>3785</v>
      </c>
      <c r="E57" s="157"/>
      <c r="F57" s="157"/>
      <c r="G57" s="157">
        <f>'将来負担比率（分子）の構造'!J$51</f>
        <v>2972</v>
      </c>
      <c r="H57" s="157"/>
      <c r="I57" s="157"/>
      <c r="J57" s="157">
        <f>'将来負担比率（分子）の構造'!K$51</f>
        <v>2905</v>
      </c>
      <c r="K57" s="157"/>
      <c r="L57" s="157"/>
      <c r="M57" s="157">
        <f>'将来負担比率（分子）の構造'!L$51</f>
        <v>3216</v>
      </c>
      <c r="N57" s="157"/>
      <c r="O57" s="157"/>
      <c r="P57" s="157">
        <f>'将来負担比率（分子）の構造'!M$51</f>
        <v>3950</v>
      </c>
    </row>
    <row r="58" spans="1:16" x14ac:dyDescent="0.2">
      <c r="A58" s="157" t="s">
        <v>41</v>
      </c>
      <c r="B58" s="157"/>
      <c r="C58" s="157"/>
      <c r="D58" s="157">
        <f>'将来負担比率（分子）の構造'!I$50</f>
        <v>52897</v>
      </c>
      <c r="E58" s="157"/>
      <c r="F58" s="157"/>
      <c r="G58" s="157">
        <f>'将来負担比率（分子）の構造'!J$50</f>
        <v>58439</v>
      </c>
      <c r="H58" s="157"/>
      <c r="I58" s="157"/>
      <c r="J58" s="157">
        <f>'将来負担比率（分子）の構造'!K$50</f>
        <v>60197</v>
      </c>
      <c r="K58" s="157"/>
      <c r="L58" s="157"/>
      <c r="M58" s="157">
        <f>'将来負担比率（分子）の構造'!L$50</f>
        <v>63071</v>
      </c>
      <c r="N58" s="157"/>
      <c r="O58" s="157"/>
      <c r="P58" s="157">
        <f>'将来負担比率（分子）の構造'!M$50</f>
        <v>62875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21187</v>
      </c>
      <c r="C62" s="157"/>
      <c r="D62" s="157"/>
      <c r="E62" s="157">
        <f>'将来負担比率（分子）の構造'!J$45</f>
        <v>21573</v>
      </c>
      <c r="F62" s="157"/>
      <c r="G62" s="157"/>
      <c r="H62" s="157">
        <f>'将来負担比率（分子）の構造'!K$45</f>
        <v>22268</v>
      </c>
      <c r="I62" s="157"/>
      <c r="J62" s="157"/>
      <c r="K62" s="157">
        <f>'将来負担比率（分子）の構造'!L$45</f>
        <v>22755</v>
      </c>
      <c r="L62" s="157"/>
      <c r="M62" s="157"/>
      <c r="N62" s="157">
        <f>'将来負担比率（分子）の構造'!M$45</f>
        <v>22847</v>
      </c>
      <c r="O62" s="157"/>
      <c r="P62" s="157"/>
    </row>
    <row r="63" spans="1:16" x14ac:dyDescent="0.2">
      <c r="A63" s="157" t="s">
        <v>34</v>
      </c>
      <c r="B63" s="157">
        <f>'将来負担比率（分子）の構造'!I$44</f>
        <v>2151</v>
      </c>
      <c r="C63" s="157"/>
      <c r="D63" s="157"/>
      <c r="E63" s="157">
        <f>'将来負担比率（分子）の構造'!J$44</f>
        <v>1979</v>
      </c>
      <c r="F63" s="157"/>
      <c r="G63" s="157"/>
      <c r="H63" s="157">
        <f>'将来負担比率（分子）の構造'!K$44</f>
        <v>1746</v>
      </c>
      <c r="I63" s="157"/>
      <c r="J63" s="157"/>
      <c r="K63" s="157">
        <f>'将来負担比率（分子）の構造'!L$44</f>
        <v>1572</v>
      </c>
      <c r="L63" s="157"/>
      <c r="M63" s="157"/>
      <c r="N63" s="157">
        <f>'将来負担比率（分子）の構造'!M$44</f>
        <v>1399</v>
      </c>
      <c r="O63" s="157"/>
      <c r="P63" s="157"/>
    </row>
    <row r="64" spans="1:16" x14ac:dyDescent="0.2">
      <c r="A64" s="157" t="s">
        <v>33</v>
      </c>
      <c r="B64" s="157">
        <f>'将来負担比率（分子）の構造'!I$43</f>
        <v>78485</v>
      </c>
      <c r="C64" s="157"/>
      <c r="D64" s="157"/>
      <c r="E64" s="157">
        <f>'将来負担比率（分子）の構造'!J$43</f>
        <v>75770</v>
      </c>
      <c r="F64" s="157"/>
      <c r="G64" s="157"/>
      <c r="H64" s="157">
        <f>'将来負担比率（分子）の構造'!K$43</f>
        <v>71846</v>
      </c>
      <c r="I64" s="157"/>
      <c r="J64" s="157"/>
      <c r="K64" s="157">
        <f>'将来負担比率（分子）の構造'!L$43</f>
        <v>69174</v>
      </c>
      <c r="L64" s="157"/>
      <c r="M64" s="157"/>
      <c r="N64" s="157">
        <f>'将来負担比率（分子）の構造'!M$43</f>
        <v>67635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178299</v>
      </c>
      <c r="C66" s="157"/>
      <c r="D66" s="157"/>
      <c r="E66" s="157">
        <f>'将来負担比率（分子）の構造'!J$41</f>
        <v>173419</v>
      </c>
      <c r="F66" s="157"/>
      <c r="G66" s="157"/>
      <c r="H66" s="157">
        <f>'将来負担比率（分子）の構造'!K$41</f>
        <v>166529</v>
      </c>
      <c r="I66" s="157"/>
      <c r="J66" s="157"/>
      <c r="K66" s="157">
        <f>'将来負担比率（分子）の構造'!L$41</f>
        <v>161626</v>
      </c>
      <c r="L66" s="157"/>
      <c r="M66" s="157"/>
      <c r="N66" s="157">
        <f>'将来負担比率（分子）の構造'!M$41</f>
        <v>159143</v>
      </c>
      <c r="O66" s="157"/>
      <c r="P66" s="157"/>
    </row>
    <row r="67" spans="1:16" x14ac:dyDescent="0.2">
      <c r="A67" s="157" t="s">
        <v>71</v>
      </c>
      <c r="B67" s="157" t="e">
        <f>NA()</f>
        <v>#N/A</v>
      </c>
      <c r="C67" s="157">
        <f>IF(ISNUMBER('将来負担比率（分子）の構造'!I$53), IF('将来負担比率（分子）の構造'!I$53 &lt; 0, 0, '将来負担比率（分子）の構造'!I$53), NA())</f>
        <v>40931</v>
      </c>
      <c r="D67" s="157" t="e">
        <f>NA()</f>
        <v>#N/A</v>
      </c>
      <c r="E67" s="157" t="e">
        <f>NA()</f>
        <v>#N/A</v>
      </c>
      <c r="F67" s="157">
        <f>IF(ISNUMBER('将来負担比率（分子）の構造'!J$53), IF('将来負担比率（分子）の構造'!J$53 &lt; 0, 0, '将来負担比率（分子）の構造'!J$53), NA())</f>
        <v>30569</v>
      </c>
      <c r="G67" s="157" t="e">
        <f>NA()</f>
        <v>#N/A</v>
      </c>
      <c r="H67" s="157" t="e">
        <f>NA()</f>
        <v>#N/A</v>
      </c>
      <c r="I67" s="157">
        <f>IF(ISNUMBER('将来負担比率（分子）の構造'!K$53), IF('将来負担比率（分子）の構造'!K$53 &lt; 0, 0, '将来負担比率（分子）の構造'!K$53), NA())</f>
        <v>23721</v>
      </c>
      <c r="J67" s="157" t="e">
        <f>NA()</f>
        <v>#N/A</v>
      </c>
      <c r="K67" s="157" t="e">
        <f>NA()</f>
        <v>#N/A</v>
      </c>
      <c r="L67" s="157">
        <f>IF(ISNUMBER('将来負担比率（分子）の構造'!L$53), IF('将来負担比率（分子）の構造'!L$53 &lt; 0, 0, '将来負担比率（分子）の構造'!L$53), NA())</f>
        <v>20202</v>
      </c>
      <c r="M67" s="157" t="e">
        <f>NA()</f>
        <v>#N/A</v>
      </c>
      <c r="N67" s="157" t="e">
        <f>NA()</f>
        <v>#N/A</v>
      </c>
      <c r="O67" s="157">
        <f>IF(ISNUMBER('将来負担比率（分子）の構造'!M$53), IF('将来負担比率（分子）の構造'!M$53 &lt; 0, 0, '将来負担比率（分子）の構造'!M$53), NA())</f>
        <v>22659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18250</v>
      </c>
      <c r="C72" s="161">
        <f>基金残高に係る経年分析!G55</f>
        <v>19800</v>
      </c>
      <c r="D72" s="161">
        <f>基金残高に係る経年分析!H55</f>
        <v>19400</v>
      </c>
    </row>
    <row r="73" spans="1:16" x14ac:dyDescent="0.2">
      <c r="A73" s="160" t="s">
        <v>74</v>
      </c>
      <c r="B73" s="161">
        <f>基金残高に係る経年分析!F56</f>
        <v>10150</v>
      </c>
      <c r="C73" s="161">
        <f>基金残高に係る経年分析!G56</f>
        <v>8950</v>
      </c>
      <c r="D73" s="161">
        <f>基金残高に係る経年分析!H56</f>
        <v>8500</v>
      </c>
    </row>
    <row r="74" spans="1:16" x14ac:dyDescent="0.2">
      <c r="A74" s="160" t="s">
        <v>75</v>
      </c>
      <c r="B74" s="161">
        <f>基金残高に係る経年分析!F57</f>
        <v>24586</v>
      </c>
      <c r="C74" s="161">
        <f>基金残高に係る経年分析!G57</f>
        <v>25032</v>
      </c>
      <c r="D74" s="161">
        <f>基金残高に係る経年分析!H57</f>
        <v>23549</v>
      </c>
    </row>
  </sheetData>
  <sheetProtection algorithmName="SHA-512" hashValue="OesQ456fi4KwB7cCtrO8QwHWcVZVDh4E8/DrhocS1Y0gTD3sgF2fRat94eGAd1vYXFt5aNfcLTCDKkRnDnj2OA==" saltValue="UNqfvalI2uJxqsB2elss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2026-03-13T05:36:19Z</cp:lastPrinted>
  <dcterms:created xsi:type="dcterms:W3CDTF">2026-02-23T08:48:44Z</dcterms:created>
  <dcterms:modified xsi:type="dcterms:W3CDTF">2026-09-18T06:44:10Z</dcterms:modified>
  <cp:category/>
</cp:coreProperties>
</file>