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65.21.21\市町振興課nas\41財政係\00_財政状況資料集\R6年度分の続き（地方公会計関係）\03_起案（HP公表用）\公表用に結合\"/>
    </mc:Choice>
  </mc:AlternateContent>
  <xr:revisionPtr revIDLastSave="0" documentId="13_ncr:1_{1AEFFB85-1B5B-4EBF-B341-3BF9A516546E}" xr6:coauthVersionLast="47" xr6:coauthVersionMax="47" xr10:uidLastSave="{00000000-0000-0000-0000-000000000000}"/>
  <bookViews>
    <workbookView xWindow="28680" yWindow="-120" windowWidth="19440" windowHeight="1488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6" i="10" l="1"/>
  <c r="BG35" i="10"/>
  <c r="BG34"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AM40" i="10"/>
  <c r="U40" i="10"/>
  <c r="C40" i="10"/>
  <c r="BW39" i="10"/>
  <c r="BE39" i="10"/>
  <c r="AM39" i="10"/>
  <c r="U39" i="10"/>
  <c r="C39" i="10"/>
  <c r="BW38" i="10"/>
  <c r="BE38" i="10"/>
  <c r="AM38" i="10"/>
  <c r="U38" i="10"/>
  <c r="C38" i="10"/>
  <c r="BW37" i="10"/>
  <c r="BE37" i="10"/>
  <c r="C37" i="10"/>
  <c r="CO34" i="10"/>
  <c r="CO35" i="10" s="1"/>
  <c r="CO36" i="10" s="1"/>
  <c r="CO37" i="10" s="1"/>
  <c r="CO38" i="10" s="1"/>
  <c r="CO39" i="10" s="1"/>
  <c r="CO40" i="10" s="1"/>
  <c r="CO41" i="10" s="1"/>
  <c r="CO42" i="10" s="1"/>
  <c r="CO43" i="10" s="1"/>
  <c r="BW34" i="10"/>
  <c r="BW35" i="10" s="1"/>
  <c r="BW36" i="10" s="1"/>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s="1"/>
  <c r="U35" i="10" l="1"/>
  <c r="U36" i="10" s="1"/>
  <c r="U37" i="10" s="1"/>
  <c r="AM34" i="10"/>
  <c r="AM35" i="10" s="1"/>
  <c r="AM36" i="10" s="1"/>
  <c r="AM37" i="10" s="1"/>
  <c r="BE34" i="10" l="1"/>
  <c r="BE35" i="10" s="1"/>
  <c r="BE36" i="10" s="1"/>
</calcChain>
</file>

<file path=xl/sharedStrings.xml><?xml version="1.0" encoding="utf-8"?>
<sst xmlns="http://schemas.openxmlformats.org/spreadsheetml/2006/main" count="1188" uniqueCount="588">
  <si>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</si>
  <si>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</si>
  <si>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</si>
  <si>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</si>
  <si>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</si>
  <si>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</si>
  <si>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</si>
  <si>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</si>
  <si>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</si>
  <si>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</si>
  <si>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</si>
  <si>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</si>
  <si>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</si>
  <si>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</si>
  <si>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</si>
  <si>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</si>
  <si>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</si>
  <si>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</si>
  <si>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</si>
  <si>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</si>
  <si>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</si>
  <si>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</si>
  <si>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</si>
  <si>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</si>
  <si>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</si>
  <si>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</si>
  <si>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</si>
  <si>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</si>
  <si>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</si>
  <si>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</si>
  <si>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</si>
  <si>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</si>
  <si>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</si>
  <si>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</si>
  <si>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</si>
  <si>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</si>
  <si>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</si>
  <si>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</si>
  <si>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</si>
  <si>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</si>
  <si>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</si>
  <si>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</si>
  <si>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</si>
  <si>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</si>
  <si>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</si>
  <si>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</si>
  <si>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</si>
  <si>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</si>
  <si>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</si>
  <si>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</si>
  <si>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</si>
  <si>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</si>
  <si>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</si>
  <si>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</si>
  <si>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</si>
  <si>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</si>
  <si>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</si>
  <si>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</si>
  <si>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</si>
  <si>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</si>
  <si>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</si>
  <si>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</si>
  <si>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</si>
  <si>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</si>
  <si>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</si>
  <si>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</si>
  <si>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</si>
  <si>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</si>
  <si>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</si>
  <si>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</si>
  <si>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</si>
  <si>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</si>
  <si>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</si>
  <si>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</si>
  <si>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</si>
  <si>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</si>
  <si>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</si>
  <si>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</si>
  <si>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</si>
  <si>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</si>
  <si>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</si>
  <si>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</si>
  <si>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</si>
  <si>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</si>
  <si>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</si>
  <si>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</si>
  <si>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</si>
  <si>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</si>
  <si>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</si>
  <si>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</si>
  <si>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</si>
  <si>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</si>
  <si>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</si>
  <si>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</si>
  <si>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今治市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</si>
  <si>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</si>
  <si>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</si>
  <si>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</si>
  <si>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</si>
  <si>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</si>
  <si>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</si>
  <si>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</si>
  <si>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</si>
  <si>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</si>
  <si>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</si>
  <si>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</si>
  <si>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</si>
  <si>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</si>
  <si>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</si>
  <si>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</si>
  <si>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</si>
  <si>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</si>
  <si>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</si>
  <si>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</si>
  <si>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</si>
  <si>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</si>
  <si>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</si>
  <si>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</si>
  <si>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</si>
  <si>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</si>
  <si>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</si>
  <si>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</si>
  <si>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</si>
  <si>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</si>
  <si>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</si>
  <si>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</si>
  <si>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</si>
  <si>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</si>
  <si>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</si>
  <si>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</si>
  <si>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</si>
  <si>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</si>
  <si>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</si>
  <si>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</si>
  <si>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</si>
  <si>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</si>
  <si>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</si>
  <si>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</si>
  <si>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</si>
  <si>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</si>
  <si>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</si>
  <si>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</si>
  <si>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</si>
  <si>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</si>
  <si>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</si>
  <si>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</si>
  <si>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</si>
  <si>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</si>
  <si>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</si>
  <si>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</si>
  <si>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</si>
  <si>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</si>
  <si>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</si>
  <si>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</si>
  <si>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</si>
  <si>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</si>
  <si>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</si>
  <si>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</si>
  <si>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</si>
  <si>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</si>
  <si>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</si>
  <si>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</si>
  <si>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</si>
  <si>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</si>
  <si>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</si>
  <si>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</si>
  <si>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</si>
  <si>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</si>
  <si>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</si>
  <si>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</si>
  <si>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</si>
  <si>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</si>
  <si>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</si>
  <si>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</si>
  <si>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</si>
  <si>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</si>
  <si>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</si>
  <si>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</si>
  <si>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</si>
  <si>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</si>
  <si>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</si>
  <si>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</si>
  <si>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</si>
  <si>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</si>
  <si>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</si>
  <si>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</si>
  <si>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</si>
  <si>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</si>
  <si>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</si>
  <si>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</si>
  <si>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</si>
  <si>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</si>
  <si>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</si>
  <si>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</si>
  <si>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</si>
  <si>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</si>
  <si>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</si>
  <si>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</si>
  <si>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</si>
  <si>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</si>
  <si>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</si>
  <si>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</si>
  <si>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</si>
  <si>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愛媛県今治市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</si>
  <si>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</si>
  <si>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</si>
  <si>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</si>
  <si>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</si>
  <si>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</si>
  <si>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</si>
  <si>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</si>
  <si>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</si>
  <si>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</si>
  <si>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</si>
  <si>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</si>
  <si>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</si>
  <si>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</si>
  <si>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</si>
  <si>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</si>
  <si>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</si>
  <si>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</si>
  <si>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</si>
  <si>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</si>
  <si>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</si>
  <si>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</si>
  <si>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</si>
  <si>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</si>
  <si>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</si>
  <si>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</si>
  <si>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</si>
  <si>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</si>
  <si>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</si>
  <si>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</si>
  <si>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</si>
  <si>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</si>
  <si>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</si>
  <si>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</si>
  <si>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</si>
  <si>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</si>
  <si>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</si>
  <si>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</si>
  <si>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</si>
  <si>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</si>
  <si>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</si>
  <si>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</si>
  <si>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</si>
  <si>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</si>
  <si>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</si>
  <si>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</si>
  <si>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</si>
  <si>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</si>
  <si>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</si>
  <si>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</si>
  <si>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</si>
  <si>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</si>
  <si>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</si>
  <si>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</si>
  <si>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</si>
  <si>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</si>
  <si>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</si>
  <si>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</si>
  <si>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</si>
  <si>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</si>
  <si>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</si>
  <si>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</si>
  <si>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</si>
  <si>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</si>
  <si>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</si>
  <si>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</si>
  <si>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</si>
  <si>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</si>
  <si>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</si>
  <si>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</si>
  <si>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</si>
  <si>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</si>
  <si>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</si>
  <si>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</si>
  <si>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</si>
  <si>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</si>
  <si>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</si>
  <si>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</si>
  <si>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</si>
  <si>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</si>
  <si>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</si>
  <si>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</si>
  <si>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</si>
  <si>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</si>
  <si>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</si>
  <si>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</si>
  <si>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</si>
  <si>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</si>
  <si>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</si>
  <si>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</si>
  <si>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</si>
  <si>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</si>
  <si>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</si>
  <si>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</si>
  <si>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</si>
  <si>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</si>
  <si>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</si>
  <si>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</si>
  <si>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</si>
  <si>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</si>
  <si>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</si>
  <si>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</si>
  <si>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</si>
  <si>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</si>
  <si>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</si>
  <si>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</si>
  <si>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</si>
  <si>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</si>
  <si>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</si>
  <si>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</si>
  <si>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</si>
  <si>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</si>
  <si>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</si>
  <si>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</si>
  <si>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</si>
  <si>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</si>
  <si>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</si>
  <si>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</si>
  <si>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</si>
  <si>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</si>
  <si>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</si>
  <si>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</si>
  <si>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</si>
  <si>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</si>
  <si>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港湾整備</t>
    <phoneticPr fontId="5"/>
  </si>
  <si>
    <t>被保険者数(人)</t>
  </si>
  <si>
    <t>　積立金</t>
    <phoneticPr fontId="5"/>
  </si>
  <si>
    <t>　うち臨時財政対策債</t>
    <phoneticPr fontId="5"/>
  </si>
  <si>
    <t>簡易水道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</si>
  <si>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</si>
  <si>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</si>
  <si>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</si>
  <si>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</si>
  <si>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</si>
  <si>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</si>
  <si>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</si>
  <si>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</si>
  <si>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</si>
  <si>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</si>
  <si>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</si>
  <si>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</si>
  <si>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</si>
  <si>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</si>
  <si>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</si>
  <si>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</si>
  <si>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</si>
  <si>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</si>
  <si>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</si>
  <si>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</si>
  <si>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</si>
  <si>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</si>
  <si>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愛媛県今治市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</si>
  <si>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</si>
  <si>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</si>
  <si>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</si>
  <si>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</si>
  <si>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</si>
  <si>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</si>
  <si>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</si>
  <si>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</si>
  <si>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</si>
  <si>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</si>
  <si>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</si>
  <si>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</si>
  <si>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</si>
  <si>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</si>
  <si>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</si>
  <si>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</si>
  <si>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</si>
  <si>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</si>
  <si>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</si>
  <si>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</si>
  <si>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用地取得特別会計</t>
    <phoneticPr fontId="5"/>
  </si>
  <si>
    <t>墓園事業特別会計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</si>
  <si>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</si>
  <si>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</si>
  <si>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</si>
  <si>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</si>
  <si>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</si>
  <si>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</si>
  <si>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</si>
  <si>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</si>
  <si>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</si>
  <si>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</si>
  <si>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</si>
  <si>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</si>
  <si>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</si>
  <si>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</si>
  <si>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</si>
  <si>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</si>
  <si>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駐車場特別会計</t>
    <phoneticPr fontId="5"/>
  </si>
  <si>
    <t>水道事業会計</t>
    <phoneticPr fontId="5"/>
  </si>
  <si>
    <t>法適用企業</t>
    <phoneticPr fontId="5"/>
  </si>
  <si>
    <t>工業用水道事業会計</t>
    <phoneticPr fontId="5"/>
  </si>
  <si>
    <t>簡易水道事業特別会計</t>
    <phoneticPr fontId="5"/>
  </si>
  <si>
    <t>下水道事業会計</t>
    <phoneticPr fontId="5"/>
  </si>
  <si>
    <t>船舶交通特別会計</t>
    <phoneticPr fontId="5"/>
  </si>
  <si>
    <t>法非適用企業</t>
    <phoneticPr fontId="5"/>
  </si>
  <si>
    <t>港湾事業特別会計</t>
    <phoneticPr fontId="5"/>
  </si>
  <si>
    <t>鉱泉供給事業特別会計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</si>
  <si>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</si>
  <si>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</si>
  <si>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</si>
  <si>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</si>
  <si>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</si>
  <si>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</si>
  <si>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</si>
  <si>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</si>
  <si>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</si>
  <si>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</si>
  <si>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</si>
  <si>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</si>
  <si>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</si>
  <si>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</si>
  <si>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</si>
  <si>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</si>
  <si>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</si>
  <si>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</si>
  <si>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</si>
  <si>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</si>
  <si>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</si>
  <si>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</si>
  <si>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</si>
  <si>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</si>
  <si>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</si>
  <si>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</si>
  <si>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</si>
  <si>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</si>
  <si>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</si>
  <si>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</si>
  <si>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</si>
  <si>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</si>
  <si>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</si>
  <si>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</si>
  <si>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</si>
  <si>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</si>
  <si>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</si>
  <si>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</si>
  <si>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</si>
  <si>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</si>
  <si>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</si>
  <si>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</si>
  <si>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</si>
  <si>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</si>
  <si>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</si>
  <si>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</si>
  <si>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</si>
  <si>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</si>
  <si>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</si>
  <si>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</si>
  <si>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</si>
  <si>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</si>
  <si>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</si>
  <si>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</si>
  <si>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</si>
  <si>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簡易水道事業会計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</si>
  <si>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</si>
  <si>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</si>
  <si>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</si>
  <si>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</si>
  <si>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</si>
  <si>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</si>
  <si>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</si>
  <si>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</si>
  <si>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</si>
  <si>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</si>
  <si>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</si>
  <si>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</si>
  <si>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</si>
  <si>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</si>
  <si>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</si>
  <si>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</si>
  <si>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</si>
  <si>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</si>
  <si>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</si>
  <si>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</si>
  <si>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</si>
  <si>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</si>
  <si>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</si>
  <si>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</si>
  <si>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</si>
  <si>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</si>
  <si>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</si>
  <si>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</si>
  <si>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</si>
  <si>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</si>
  <si>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</si>
  <si>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</si>
  <si>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</si>
  <si>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</si>
  <si>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</si>
  <si>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</si>
  <si>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</si>
  <si>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</si>
  <si>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</si>
  <si>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</si>
  <si>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</si>
  <si>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</si>
  <si>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</si>
  <si>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</si>
  <si>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</si>
  <si>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</si>
  <si>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</si>
  <si>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</si>
  <si>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</si>
  <si>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</si>
  <si>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</si>
  <si>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</si>
  <si>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</si>
  <si>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</si>
  <si>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</si>
  <si>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</si>
  <si>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</si>
  <si>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</si>
  <si>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</si>
  <si>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</si>
  <si>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</si>
  <si>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</si>
  <si>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</si>
  <si>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</si>
  <si>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</si>
  <si>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</si>
  <si>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</si>
  <si>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</si>
  <si>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</si>
  <si>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</si>
  <si>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</si>
  <si>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</si>
  <si>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</si>
  <si>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</si>
  <si>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</si>
  <si>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</si>
  <si>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</si>
  <si>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</si>
  <si>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</si>
  <si>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</si>
  <si>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4.28</t>
  </si>
  <si>
    <t>▲ 0.91</t>
  </si>
  <si>
    <t>一般会計</t>
  </si>
  <si>
    <t>水道事業会計</t>
  </si>
  <si>
    <t>工業用水道事業会計</t>
  </si>
  <si>
    <t>下水道事業会計</t>
  </si>
  <si>
    <t>介護保険特別会計</t>
  </si>
  <si>
    <t>国民健康保険特別会計</t>
  </si>
  <si>
    <t>簡易水道事業特別会計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</si>
  <si>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</si>
  <si>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</si>
  <si>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</si>
  <si>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</si>
  <si>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</si>
  <si>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</si>
  <si>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</si>
  <si>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</si>
  <si>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庁舎整備基金</t>
    <phoneticPr fontId="5"/>
  </si>
  <si>
    <t>こども未来基金</t>
    <phoneticPr fontId="5"/>
  </si>
  <si>
    <t>海事都市今治未来基金</t>
    <phoneticPr fontId="5"/>
  </si>
  <si>
    <t>地域福祉基金</t>
    <phoneticPr fontId="5"/>
  </si>
  <si>
    <t>過疎地域持続的発展基金</t>
    <phoneticPr fontId="5"/>
  </si>
  <si>
    <t>愛媛地方税滞納整理機構</t>
    <rPh sb="0" eb="5">
      <t>エヒメチホウゼイ</t>
    </rPh>
    <rPh sb="5" eb="11">
      <t>タイノウセイリキコウ</t>
    </rPh>
    <phoneticPr fontId="2"/>
  </si>
  <si>
    <t>愛媛県後期高齢者医療広域連合（一般会計）</t>
    <rPh sb="0" eb="3">
      <t>エヒメケン</t>
    </rPh>
    <rPh sb="3" eb="5">
      <t>コウキ</t>
    </rPh>
    <rPh sb="5" eb="8">
      <t>コウレイシャ</t>
    </rPh>
    <rPh sb="8" eb="10">
      <t>イリョウ</t>
    </rPh>
    <rPh sb="10" eb="14">
      <t>コウイキレンゴウ</t>
    </rPh>
    <rPh sb="15" eb="17">
      <t>イッパン</t>
    </rPh>
    <rPh sb="17" eb="19">
      <t>カイケイ</t>
    </rPh>
    <phoneticPr fontId="2"/>
  </si>
  <si>
    <t>愛媛県後期高齢者医療広域連合（後期高齢者医療特別会計）</t>
    <rPh sb="0" eb="3">
      <t>エヒメケン</t>
    </rPh>
    <rPh sb="3" eb="5">
      <t>コウキ</t>
    </rPh>
    <rPh sb="5" eb="8">
      <t>コウレイシャ</t>
    </rPh>
    <rPh sb="8" eb="10">
      <t>イリョウ</t>
    </rPh>
    <rPh sb="10" eb="14">
      <t>コウイキレンゴウ</t>
    </rPh>
    <rPh sb="15" eb="17">
      <t>コウキ</t>
    </rPh>
    <rPh sb="17" eb="20">
      <t>コウレイシャ</t>
    </rPh>
    <rPh sb="20" eb="22">
      <t>イリョウ</t>
    </rPh>
    <rPh sb="22" eb="24">
      <t>トクベツ</t>
    </rPh>
    <rPh sb="24" eb="26">
      <t>カイケイ</t>
    </rPh>
    <phoneticPr fontId="2"/>
  </si>
  <si>
    <t>(一財)今治勤労福祉事業団</t>
  </si>
  <si>
    <t>(一財)今治市多目的温泉保養館管理公社</t>
  </si>
  <si>
    <t>(一財)今治文化振興会</t>
  </si>
  <si>
    <t>(公財)河野育英会</t>
  </si>
  <si>
    <t>(公財)檜垣育英会</t>
  </si>
  <si>
    <t>大三島ブルーライン(株)</t>
  </si>
  <si>
    <t>芸予汽船(株)</t>
  </si>
  <si>
    <t>(株)IJC</t>
  </si>
  <si>
    <t>今治コミュニティ放送(株)</t>
  </si>
  <si>
    <t>瀬戸内海交通(株)</t>
  </si>
  <si>
    <t>(公財)加根又育英会</t>
  </si>
  <si>
    <t>(一財)今治地域地場産業振興センター</t>
  </si>
  <si>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</si>
  <si>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</si>
  <si>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</si>
  <si>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前年度と同様に発生しておらず、財政の健全性が確保されている一方で、有形固定資産減価償却率は既存の保有資産の老朽化により上昇した。大規模合併により多数の施設を保有することとなったことから、合併直後には将来を見据えた公共施設の集約統合等による適正配置を進めてきた。近年は既存施設を最大限活用することを基本として、単純な施設更新は行わず、財政負担を抑制してきたところであるが、老朽化が進んできている中で、必要な投資が行われず、老朽化対策が先送りされることがないよう計画的な施設管理に努めてまいりたい。</t>
    <rPh sb="23" eb="25">
      <t>ザイセイ</t>
    </rPh>
    <rPh sb="26" eb="29">
      <t>ケンゼンセイ</t>
    </rPh>
    <rPh sb="30" eb="32">
      <t>カクホ</t>
    </rPh>
    <rPh sb="37" eb="39">
      <t>イッポウ</t>
    </rPh>
    <rPh sb="101" eb="105">
      <t>ガッペイチョクゴ</t>
    </rPh>
    <rPh sb="138" eb="140">
      <t>キンネン</t>
    </rPh>
    <rPh sb="193" eb="196">
      <t>ロウキュウカ</t>
    </rPh>
    <rPh sb="197" eb="198">
      <t>スス</t>
    </rPh>
    <rPh sb="204" eb="205">
      <t>ナカ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</si>
  <si>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</si>
  <si>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</si>
  <si>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</si>
  <si>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</si>
  <si>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</si>
  <si>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</si>
  <si>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合併に伴う施設整備等のため、地方債発行額が増大した結果、単年度の元利償還金等が高い水準で推移し、実質公債費比率は類似団体平均を上回っている状況にあるが、前述の地方債の償還も進み、下降傾向にある。一方、一般会計等における地方債残高が減少したことに加え、充当可能財源として基金残高の確保を行ってきた結果、充当可能財源が将来負担額を上回っているため、将来負担比率は発生しておらず、類似団体平均を下回る状況となっている。今後も引き続き、計画的な財政運営に努めてまいりたい。</t>
    <rPh sb="98" eb="100">
      <t>イッポウ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</si>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</sst>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C41F019-5EE9-45DF-9BDA-2515991AA15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60285</c:v>
                </c:pt>
                <c:pt idx="1">
                  <c:v>52714</c:v>
                </c:pt>
                <c:pt idx="2">
                  <c:v>46001</c:v>
                </c:pt>
                <c:pt idx="3">
                  <c:v>52878</c:v>
                </c:pt>
                <c:pt idx="4">
                  <c:v>57911</c:v>
                </c:pt>
              </c:numCache>
            </c:numRef>
          </c:val>
          <c:smooth val="0"/>
          <c:extLst>
            <c:ext xmlns:c16="http://schemas.microsoft.com/office/drawing/2014/chart" uri="{C3380CC4-5D6E-409C-BE32-E72D297353CC}">
              <c16:uniqueId val="{00000000-F533-4637-829E-9111E7FB090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48142</c:v>
                </c:pt>
                <c:pt idx="1">
                  <c:v>40145</c:v>
                </c:pt>
                <c:pt idx="2">
                  <c:v>35464</c:v>
                </c:pt>
                <c:pt idx="3">
                  <c:v>33224</c:v>
                </c:pt>
                <c:pt idx="4">
                  <c:v>44772</c:v>
                </c:pt>
              </c:numCache>
            </c:numRef>
          </c:val>
          <c:smooth val="0"/>
          <c:extLst>
            <c:ext xmlns:c16="http://schemas.microsoft.com/office/drawing/2014/chart" uri="{C3380CC4-5D6E-409C-BE32-E72D297353CC}">
              <c16:uniqueId val="{00000001-F533-4637-829E-9111E7FB090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8.93</c:v>
                </c:pt>
                <c:pt idx="1">
                  <c:v>12.3</c:v>
                </c:pt>
                <c:pt idx="2">
                  <c:v>10.210000000000001</c:v>
                </c:pt>
                <c:pt idx="3">
                  <c:v>9.49</c:v>
                </c:pt>
                <c:pt idx="4">
                  <c:v>8.09</c:v>
                </c:pt>
              </c:numCache>
            </c:numRef>
          </c:val>
          <c:extLst>
            <c:ext xmlns:c16="http://schemas.microsoft.com/office/drawing/2014/chart" uri="{C3380CC4-5D6E-409C-BE32-E72D297353CC}">
              <c16:uniqueId val="{00000000-83A7-4A86-B69D-C294099BB7F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31.32</c:v>
                </c:pt>
                <c:pt idx="1">
                  <c:v>34.880000000000003</c:v>
                </c:pt>
                <c:pt idx="2">
                  <c:v>37.619999999999997</c:v>
                </c:pt>
                <c:pt idx="3">
                  <c:v>36.99</c:v>
                </c:pt>
                <c:pt idx="4">
                  <c:v>36.36</c:v>
                </c:pt>
              </c:numCache>
            </c:numRef>
          </c:val>
          <c:extLst>
            <c:ext xmlns:c16="http://schemas.microsoft.com/office/drawing/2014/chart" uri="{C3380CC4-5D6E-409C-BE32-E72D297353CC}">
              <c16:uniqueId val="{00000001-83A7-4A86-B69D-C294099BB7F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2.16</c:v>
                </c:pt>
                <c:pt idx="1">
                  <c:v>7.65</c:v>
                </c:pt>
                <c:pt idx="2">
                  <c:v>0.96</c:v>
                </c:pt>
                <c:pt idx="3">
                  <c:v>-4.28</c:v>
                </c:pt>
                <c:pt idx="4">
                  <c:v>-0.91</c:v>
                </c:pt>
              </c:numCache>
            </c:numRef>
          </c:val>
          <c:smooth val="0"/>
          <c:extLst>
            <c:ext xmlns:c16="http://schemas.microsoft.com/office/drawing/2014/chart" uri="{C3380CC4-5D6E-409C-BE32-E72D297353CC}">
              <c16:uniqueId val="{00000002-83A7-4A86-B69D-C294099BB7F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1.59</c:v>
                </c:pt>
                <c:pt idx="2">
                  <c:v>#N/A</c:v>
                </c:pt>
                <c:pt idx="3">
                  <c:v>1.4</c:v>
                </c:pt>
                <c:pt idx="4">
                  <c:v>#N/A</c:v>
                </c:pt>
                <c:pt idx="5">
                  <c:v>1.49</c:v>
                </c:pt>
                <c:pt idx="6">
                  <c:v>#N/A</c:v>
                </c:pt>
                <c:pt idx="7">
                  <c:v>0.04</c:v>
                </c:pt>
                <c:pt idx="8">
                  <c:v>#N/A</c:v>
                </c:pt>
                <c:pt idx="9">
                  <c:v>0.03</c:v>
                </c:pt>
              </c:numCache>
            </c:numRef>
          </c:val>
          <c:extLst>
            <c:ext xmlns:c16="http://schemas.microsoft.com/office/drawing/2014/chart" uri="{C3380CC4-5D6E-409C-BE32-E72D297353CC}">
              <c16:uniqueId val="{00000000-B227-4FE5-ACB4-98B53740ABA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227-4FE5-ACB4-98B53740ABA8}"/>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0.13</c:v>
                </c:pt>
                <c:pt idx="2">
                  <c:v>#N/A</c:v>
                </c:pt>
                <c:pt idx="3">
                  <c:v>0.14000000000000001</c:v>
                </c:pt>
                <c:pt idx="4">
                  <c:v>#N/A</c:v>
                </c:pt>
                <c:pt idx="5">
                  <c:v>0.14000000000000001</c:v>
                </c:pt>
                <c:pt idx="6">
                  <c:v>#N/A</c:v>
                </c:pt>
                <c:pt idx="7">
                  <c:v>0.15</c:v>
                </c:pt>
                <c:pt idx="8">
                  <c:v>#N/A</c:v>
                </c:pt>
                <c:pt idx="9">
                  <c:v>0.18</c:v>
                </c:pt>
              </c:numCache>
            </c:numRef>
          </c:val>
          <c:extLst>
            <c:ext xmlns:c16="http://schemas.microsoft.com/office/drawing/2014/chart" uri="{C3380CC4-5D6E-409C-BE32-E72D297353CC}">
              <c16:uniqueId val="{00000002-B227-4FE5-ACB4-98B53740ABA8}"/>
            </c:ext>
          </c:extLst>
        </c:ser>
        <c:ser>
          <c:idx val="3"/>
          <c:order val="3"/>
          <c:tx>
            <c:strRef>
              <c:f>データシート!$A$30</c:f>
              <c:strCache>
                <c:ptCount val="1"/>
                <c:pt idx="0">
                  <c:v>簡易水道事業特別会計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0.04</c:v>
                </c:pt>
                <c:pt idx="4">
                  <c:v>#N/A</c:v>
                </c:pt>
                <c:pt idx="5">
                  <c:v>7.0000000000000007E-2</c:v>
                </c:pt>
                <c:pt idx="6">
                  <c:v>#N/A</c:v>
                </c:pt>
                <c:pt idx="7">
                  <c:v>0.16</c:v>
                </c:pt>
                <c:pt idx="8">
                  <c:v>#N/A</c:v>
                </c:pt>
                <c:pt idx="9">
                  <c:v>0.21</c:v>
                </c:pt>
              </c:numCache>
            </c:numRef>
          </c:val>
          <c:extLst>
            <c:ext xmlns:c16="http://schemas.microsoft.com/office/drawing/2014/chart" uri="{C3380CC4-5D6E-409C-BE32-E72D297353CC}">
              <c16:uniqueId val="{00000003-B227-4FE5-ACB4-98B53740ABA8}"/>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0.59</c:v>
                </c:pt>
                <c:pt idx="2">
                  <c:v>#N/A</c:v>
                </c:pt>
                <c:pt idx="3">
                  <c:v>0.56999999999999995</c:v>
                </c:pt>
                <c:pt idx="4">
                  <c:v>#N/A</c:v>
                </c:pt>
                <c:pt idx="5">
                  <c:v>0.73</c:v>
                </c:pt>
                <c:pt idx="6">
                  <c:v>#N/A</c:v>
                </c:pt>
                <c:pt idx="7">
                  <c:v>0.64</c:v>
                </c:pt>
                <c:pt idx="8">
                  <c:v>#N/A</c:v>
                </c:pt>
                <c:pt idx="9">
                  <c:v>0.7</c:v>
                </c:pt>
              </c:numCache>
            </c:numRef>
          </c:val>
          <c:extLst>
            <c:ext xmlns:c16="http://schemas.microsoft.com/office/drawing/2014/chart" uri="{C3380CC4-5D6E-409C-BE32-E72D297353CC}">
              <c16:uniqueId val="{00000004-B227-4FE5-ACB4-98B53740ABA8}"/>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1.65</c:v>
                </c:pt>
                <c:pt idx="2">
                  <c:v>#N/A</c:v>
                </c:pt>
                <c:pt idx="3">
                  <c:v>1.51</c:v>
                </c:pt>
                <c:pt idx="4">
                  <c:v>#N/A</c:v>
                </c:pt>
                <c:pt idx="5">
                  <c:v>2.16</c:v>
                </c:pt>
                <c:pt idx="6">
                  <c:v>#N/A</c:v>
                </c:pt>
                <c:pt idx="7">
                  <c:v>2.4700000000000002</c:v>
                </c:pt>
                <c:pt idx="8">
                  <c:v>#N/A</c:v>
                </c:pt>
                <c:pt idx="9">
                  <c:v>1.29</c:v>
                </c:pt>
              </c:numCache>
            </c:numRef>
          </c:val>
          <c:extLst>
            <c:ext xmlns:c16="http://schemas.microsoft.com/office/drawing/2014/chart" uri="{C3380CC4-5D6E-409C-BE32-E72D297353CC}">
              <c16:uniqueId val="{00000005-B227-4FE5-ACB4-98B53740ABA8}"/>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#N/A</c:v>
                </c:pt>
                <c:pt idx="7">
                  <c:v>1.1299999999999999</c:v>
                </c:pt>
                <c:pt idx="8">
                  <c:v>#N/A</c:v>
                </c:pt>
                <c:pt idx="9">
                  <c:v>1.3</c:v>
                </c:pt>
              </c:numCache>
            </c:numRef>
          </c:val>
          <c:extLst>
            <c:ext xmlns:c16="http://schemas.microsoft.com/office/drawing/2014/chart" uri="{C3380CC4-5D6E-409C-BE32-E72D297353CC}">
              <c16:uniqueId val="{00000006-B227-4FE5-ACB4-98B53740ABA8}"/>
            </c:ext>
          </c:extLst>
        </c:ser>
        <c:ser>
          <c:idx val="7"/>
          <c:order val="7"/>
          <c:tx>
            <c:strRef>
              <c:f>データシート!$A$34</c:f>
              <c:strCache>
                <c:ptCount val="1"/>
                <c:pt idx="0">
                  <c:v>工業用水道事業会計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0.28999999999999998</c:v>
                </c:pt>
                <c:pt idx="2">
                  <c:v>#N/A</c:v>
                </c:pt>
                <c:pt idx="3">
                  <c:v>0.28000000000000003</c:v>
                </c:pt>
                <c:pt idx="4">
                  <c:v>#N/A</c:v>
                </c:pt>
                <c:pt idx="5">
                  <c:v>5.42</c:v>
                </c:pt>
                <c:pt idx="6">
                  <c:v>#N/A</c:v>
                </c:pt>
                <c:pt idx="7">
                  <c:v>5.88</c:v>
                </c:pt>
                <c:pt idx="8">
                  <c:v>#N/A</c:v>
                </c:pt>
                <c:pt idx="9">
                  <c:v>5.86</c:v>
                </c:pt>
              </c:numCache>
            </c:numRef>
          </c:val>
          <c:extLst>
            <c:ext xmlns:c16="http://schemas.microsoft.com/office/drawing/2014/chart" uri="{C3380CC4-5D6E-409C-BE32-E72D297353CC}">
              <c16:uniqueId val="{00000007-B227-4FE5-ACB4-98B53740ABA8}"/>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8.23</c:v>
                </c:pt>
                <c:pt idx="2">
                  <c:v>#N/A</c:v>
                </c:pt>
                <c:pt idx="3">
                  <c:v>8.26</c:v>
                </c:pt>
                <c:pt idx="4">
                  <c:v>#N/A</c:v>
                </c:pt>
                <c:pt idx="5">
                  <c:v>7.14</c:v>
                </c:pt>
                <c:pt idx="6">
                  <c:v>#N/A</c:v>
                </c:pt>
                <c:pt idx="7">
                  <c:v>7.63</c:v>
                </c:pt>
                <c:pt idx="8">
                  <c:v>#N/A</c:v>
                </c:pt>
                <c:pt idx="9">
                  <c:v>6.84</c:v>
                </c:pt>
              </c:numCache>
            </c:numRef>
          </c:val>
          <c:extLst>
            <c:ext xmlns:c16="http://schemas.microsoft.com/office/drawing/2014/chart" uri="{C3380CC4-5D6E-409C-BE32-E72D297353CC}">
              <c16:uniqueId val="{00000008-B227-4FE5-ACB4-98B53740ABA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8.91</c:v>
                </c:pt>
                <c:pt idx="2">
                  <c:v>#N/A</c:v>
                </c:pt>
                <c:pt idx="3">
                  <c:v>12.28</c:v>
                </c:pt>
                <c:pt idx="4">
                  <c:v>#N/A</c:v>
                </c:pt>
                <c:pt idx="5">
                  <c:v>10.19</c:v>
                </c:pt>
                <c:pt idx="6">
                  <c:v>#N/A</c:v>
                </c:pt>
                <c:pt idx="7">
                  <c:v>9.4700000000000006</c:v>
                </c:pt>
                <c:pt idx="8">
                  <c:v>#N/A</c:v>
                </c:pt>
                <c:pt idx="9">
                  <c:v>8.08</c:v>
                </c:pt>
              </c:numCache>
            </c:numRef>
          </c:val>
          <c:extLst>
            <c:ext xmlns:c16="http://schemas.microsoft.com/office/drawing/2014/chart" uri="{C3380CC4-5D6E-409C-BE32-E72D297353CC}">
              <c16:uniqueId val="{00000009-B227-4FE5-ACB4-98B53740ABA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9087</c:v>
                </c:pt>
                <c:pt idx="5">
                  <c:v>8703</c:v>
                </c:pt>
                <c:pt idx="8">
                  <c:v>9671</c:v>
                </c:pt>
                <c:pt idx="11">
                  <c:v>7714</c:v>
                </c:pt>
                <c:pt idx="14">
                  <c:v>6934</c:v>
                </c:pt>
              </c:numCache>
            </c:numRef>
          </c:val>
          <c:extLst>
            <c:ext xmlns:c16="http://schemas.microsoft.com/office/drawing/2014/chart" uri="{C3380CC4-5D6E-409C-BE32-E72D297353CC}">
              <c16:uniqueId val="{00000000-34D1-4B20-AE83-62CC7A55BD1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4D1-4B20-AE83-62CC7A55BD1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56</c:v>
                </c:pt>
                <c:pt idx="3">
                  <c:v>55</c:v>
                </c:pt>
                <c:pt idx="6">
                  <c:v>55</c:v>
                </c:pt>
                <c:pt idx="9">
                  <c:v>55</c:v>
                </c:pt>
                <c:pt idx="12">
                  <c:v>40</c:v>
                </c:pt>
              </c:numCache>
            </c:numRef>
          </c:val>
          <c:extLst>
            <c:ext xmlns:c16="http://schemas.microsoft.com/office/drawing/2014/chart" uri="{C3380CC4-5D6E-409C-BE32-E72D297353CC}">
              <c16:uniqueId val="{00000002-34D1-4B20-AE83-62CC7A55BD1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4D1-4B20-AE83-62CC7A55BD1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1659</c:v>
                </c:pt>
                <c:pt idx="3">
                  <c:v>1547</c:v>
                </c:pt>
                <c:pt idx="6">
                  <c:v>1537</c:v>
                </c:pt>
                <c:pt idx="9">
                  <c:v>1672</c:v>
                </c:pt>
                <c:pt idx="12">
                  <c:v>1441</c:v>
                </c:pt>
              </c:numCache>
            </c:numRef>
          </c:val>
          <c:extLst>
            <c:ext xmlns:c16="http://schemas.microsoft.com/office/drawing/2014/chart" uri="{C3380CC4-5D6E-409C-BE32-E72D297353CC}">
              <c16:uniqueId val="{00000004-34D1-4B20-AE83-62CC7A55BD1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4D1-4B20-AE83-62CC7A55BD1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4D1-4B20-AE83-62CC7A55BD1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11306</c:v>
                </c:pt>
                <c:pt idx="3">
                  <c:v>11078</c:v>
                </c:pt>
                <c:pt idx="6">
                  <c:v>10661</c:v>
                </c:pt>
                <c:pt idx="9">
                  <c:v>9622</c:v>
                </c:pt>
                <c:pt idx="12">
                  <c:v>8046</c:v>
                </c:pt>
              </c:numCache>
            </c:numRef>
          </c:val>
          <c:extLst>
            <c:ext xmlns:c16="http://schemas.microsoft.com/office/drawing/2014/chart" uri="{C3380CC4-5D6E-409C-BE32-E72D297353CC}">
              <c16:uniqueId val="{00000007-34D1-4B20-AE83-62CC7A55BD1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3934</c:v>
                </c:pt>
                <c:pt idx="2">
                  <c:v>#N/A</c:v>
                </c:pt>
                <c:pt idx="3">
                  <c:v>#N/A</c:v>
                </c:pt>
                <c:pt idx="4">
                  <c:v>3977</c:v>
                </c:pt>
                <c:pt idx="5">
                  <c:v>#N/A</c:v>
                </c:pt>
                <c:pt idx="6">
                  <c:v>#N/A</c:v>
                </c:pt>
                <c:pt idx="7">
                  <c:v>2582</c:v>
                </c:pt>
                <c:pt idx="8">
                  <c:v>#N/A</c:v>
                </c:pt>
                <c:pt idx="9">
                  <c:v>#N/A</c:v>
                </c:pt>
                <c:pt idx="10">
                  <c:v>3635</c:v>
                </c:pt>
                <c:pt idx="11">
                  <c:v>#N/A</c:v>
                </c:pt>
                <c:pt idx="12">
                  <c:v>#N/A</c:v>
                </c:pt>
                <c:pt idx="13">
                  <c:v>2593</c:v>
                </c:pt>
                <c:pt idx="14">
                  <c:v>#N/A</c:v>
                </c:pt>
              </c:numCache>
            </c:numRef>
          </c:val>
          <c:smooth val="0"/>
          <c:extLst>
            <c:ext xmlns:c16="http://schemas.microsoft.com/office/drawing/2014/chart" uri="{C3380CC4-5D6E-409C-BE32-E72D297353CC}">
              <c16:uniqueId val="{00000008-34D1-4B20-AE83-62CC7A55BD1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75912</c:v>
                </c:pt>
                <c:pt idx="5">
                  <c:v>71936</c:v>
                </c:pt>
                <c:pt idx="8">
                  <c:v>67431</c:v>
                </c:pt>
                <c:pt idx="11">
                  <c:v>62692</c:v>
                </c:pt>
                <c:pt idx="14">
                  <c:v>58800</c:v>
                </c:pt>
              </c:numCache>
            </c:numRef>
          </c:val>
          <c:extLst>
            <c:ext xmlns:c16="http://schemas.microsoft.com/office/drawing/2014/chart" uri="{C3380CC4-5D6E-409C-BE32-E72D297353CC}">
              <c16:uniqueId val="{00000000-4EB7-4A99-A8A0-96060AE5D53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2530</c:v>
                </c:pt>
                <c:pt idx="5">
                  <c:v>2950</c:v>
                </c:pt>
                <c:pt idx="8">
                  <c:v>2995</c:v>
                </c:pt>
                <c:pt idx="11">
                  <c:v>2521</c:v>
                </c:pt>
                <c:pt idx="14">
                  <c:v>2519</c:v>
                </c:pt>
              </c:numCache>
            </c:numRef>
          </c:val>
          <c:extLst>
            <c:ext xmlns:c16="http://schemas.microsoft.com/office/drawing/2014/chart" uri="{C3380CC4-5D6E-409C-BE32-E72D297353CC}">
              <c16:uniqueId val="{00000001-4EB7-4A99-A8A0-96060AE5D53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27014</c:v>
                </c:pt>
                <c:pt idx="5">
                  <c:v>29359</c:v>
                </c:pt>
                <c:pt idx="8">
                  <c:v>32599</c:v>
                </c:pt>
                <c:pt idx="11">
                  <c:v>32675</c:v>
                </c:pt>
                <c:pt idx="14">
                  <c:v>37180</c:v>
                </c:pt>
              </c:numCache>
            </c:numRef>
          </c:val>
          <c:extLst>
            <c:ext xmlns:c16="http://schemas.microsoft.com/office/drawing/2014/chart" uri="{C3380CC4-5D6E-409C-BE32-E72D297353CC}">
              <c16:uniqueId val="{00000002-4EB7-4A99-A8A0-96060AE5D53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EB7-4A99-A8A0-96060AE5D53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EB7-4A99-A8A0-96060AE5D53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EB7-4A99-A8A0-96060AE5D53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9903</c:v>
                </c:pt>
                <c:pt idx="3">
                  <c:v>9662</c:v>
                </c:pt>
                <c:pt idx="6">
                  <c:v>9759</c:v>
                </c:pt>
                <c:pt idx="9">
                  <c:v>10067</c:v>
                </c:pt>
                <c:pt idx="12">
                  <c:v>10061</c:v>
                </c:pt>
              </c:numCache>
            </c:numRef>
          </c:val>
          <c:extLst>
            <c:ext xmlns:c16="http://schemas.microsoft.com/office/drawing/2014/chart" uri="{C3380CC4-5D6E-409C-BE32-E72D297353CC}">
              <c16:uniqueId val="{00000006-4EB7-4A99-A8A0-96060AE5D53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4EB7-4A99-A8A0-96060AE5D53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19007</c:v>
                </c:pt>
                <c:pt idx="3">
                  <c:v>17973</c:v>
                </c:pt>
                <c:pt idx="6">
                  <c:v>16679</c:v>
                </c:pt>
                <c:pt idx="9">
                  <c:v>15744</c:v>
                </c:pt>
                <c:pt idx="12">
                  <c:v>16455</c:v>
                </c:pt>
              </c:numCache>
            </c:numRef>
          </c:val>
          <c:extLst>
            <c:ext xmlns:c16="http://schemas.microsoft.com/office/drawing/2014/chart" uri="{C3380CC4-5D6E-409C-BE32-E72D297353CC}">
              <c16:uniqueId val="{00000008-4EB7-4A99-A8A0-96060AE5D53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261</c:v>
                </c:pt>
                <c:pt idx="3">
                  <c:v>211</c:v>
                </c:pt>
                <c:pt idx="6">
                  <c:v>160</c:v>
                </c:pt>
                <c:pt idx="9">
                  <c:v>122</c:v>
                </c:pt>
                <c:pt idx="12">
                  <c:v>71</c:v>
                </c:pt>
              </c:numCache>
            </c:numRef>
          </c:val>
          <c:extLst>
            <c:ext xmlns:c16="http://schemas.microsoft.com/office/drawing/2014/chart" uri="{C3380CC4-5D6E-409C-BE32-E72D297353CC}">
              <c16:uniqueId val="{00000009-4EB7-4A99-A8A0-96060AE5D53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72950</c:v>
                </c:pt>
                <c:pt idx="3">
                  <c:v>67269</c:v>
                </c:pt>
                <c:pt idx="6">
                  <c:v>60175</c:v>
                </c:pt>
                <c:pt idx="9">
                  <c:v>53497</c:v>
                </c:pt>
                <c:pt idx="12">
                  <c:v>49987</c:v>
                </c:pt>
              </c:numCache>
            </c:numRef>
          </c:val>
          <c:extLst>
            <c:ext xmlns:c16="http://schemas.microsoft.com/office/drawing/2014/chart" uri="{C3380CC4-5D6E-409C-BE32-E72D297353CC}">
              <c16:uniqueId val="{0000000A-4EB7-4A99-A8A0-96060AE5D53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EB7-4A99-A8A0-96060AE5D53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17252</c:v>
                </c:pt>
                <c:pt idx="1">
                  <c:v>15986</c:v>
                </c:pt>
                <c:pt idx="2">
                  <c:v>16101</c:v>
                </c:pt>
              </c:numCache>
            </c:numRef>
          </c:val>
          <c:extLst>
            <c:ext xmlns:c16="http://schemas.microsoft.com/office/drawing/2014/chart" uri="{C3380CC4-5D6E-409C-BE32-E72D297353CC}">
              <c16:uniqueId val="{00000000-CDCD-4A8F-B358-7AF3ED1E4FB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6333</c:v>
                </c:pt>
                <c:pt idx="1">
                  <c:v>5738</c:v>
                </c:pt>
                <c:pt idx="2">
                  <c:v>5594</c:v>
                </c:pt>
              </c:numCache>
            </c:numRef>
          </c:val>
          <c:extLst>
            <c:ext xmlns:c16="http://schemas.microsoft.com/office/drawing/2014/chart" uri="{C3380CC4-5D6E-409C-BE32-E72D297353CC}">
              <c16:uniqueId val="{00000001-CDCD-4A8F-B358-7AF3ED1E4FB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9467</c:v>
                </c:pt>
                <c:pt idx="1">
                  <c:v>11389</c:v>
                </c:pt>
                <c:pt idx="2">
                  <c:v>15184</c:v>
                </c:pt>
              </c:numCache>
            </c:numRef>
          </c:val>
          <c:extLst>
            <c:ext xmlns:c16="http://schemas.microsoft.com/office/drawing/2014/chart" uri="{C3380CC4-5D6E-409C-BE32-E72D297353CC}">
              <c16:uniqueId val="{00000002-CDCD-4A8F-B358-7AF3ED1E4FB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{60303BE1-322B-47B8-A49B-06C4067C8DFE}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C82-45EA-9022-65017054A72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{F744F587-F33C-49B4-932C-C4DE9978D930}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C82-45EA-9022-65017054A72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{2A3B4897-F876-4E3E-98C8-3BB1DB6F10F0}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C82-45EA-9022-65017054A72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{34114072-3ED9-4561-AF95-521B33749056}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C82-45EA-9022-65017054A72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{4A3FA9DE-EE51-48FE-A4C6-11F55BD1A6C0}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C82-45EA-9022-65017054A72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{3ABF1217-A8AA-4C17-905F-497E9EE3EE7C}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C82-45EA-9022-65017054A72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{3CAAEB99-F611-462A-942B-634738D00E17}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C82-45EA-9022-65017054A72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{B8A7BDC2-EA2A-4717-9B98-469D3286C4BA}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C82-45EA-9022-65017054A72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{8BBD5AD0-6E44-4AA2-8664-D6C760B16ECC}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C82-45EA-9022-65017054A72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74.3</c:v>
                </c:pt>
                <c:pt idx="8">
                  <c:v>74.400000000000006</c:v>
                </c:pt>
                <c:pt idx="16">
                  <c:v>75.400000000000006</c:v>
                </c:pt>
                <c:pt idx="24">
                  <c:v>76.5</c:v>
                </c:pt>
                <c:pt idx="32">
                  <c:v>77.400000000000006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C82-45EA-9022-65017054A72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{91A3A601-8441-426E-A560-D8DD881A2BDD}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C82-45EA-9022-65017054A72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{E9754474-8B3A-4C5E-A329-5F2CB8D9D3A3}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C82-45EA-9022-65017054A72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{637DD904-C061-45DA-B553-7D5EADEF1BE5}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C82-45EA-9022-65017054A72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{2FB020D6-5D2C-462A-9492-DF008B8D9C3D}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C82-45EA-9022-65017054A72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{2B880A4F-B874-4461-9120-6FEEE7BB0600}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C82-45EA-9022-65017054A72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{6D53C806-E892-4365-BFFF-3CF6B77992F7}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C82-45EA-9022-65017054A72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{579BDF16-BA72-4A48-A642-CEC136DB4A00}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C82-45EA-9022-65017054A72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{D066286A-EBA4-47CC-8692-F187EB499861}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C82-45EA-9022-65017054A72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{3B199108-B253-42FE-9E55-23EE86875AC3}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C82-45EA-9022-65017054A72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60.1</c:v>
                </c:pt>
                <c:pt idx="16">
                  <c:v>61.6</c:v>
                </c:pt>
                <c:pt idx="24">
                  <c:v>62.6</c:v>
                </c:pt>
                <c:pt idx="32">
                  <c:v>63.7</c:v>
                </c:pt>
              </c:numCache>
            </c:numRef>
          </c:xVal>
          <c:yVal>
            <c:numRef>
              <c:f>公会計指標分析・財政指標組合せ分析表!$BP$55:$DC$55</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0C82-45EA-9022-65017054A722}"/>
            </c:ext>
          </c:extLst>
        </c:ser>
        <c:dLbls>
          <c:showLegendKey val="0"/>
          <c:showVal val="1"/>
          <c:showCatName val="0"/>
          <c:showSerName val="0"/>
          <c:showPercent val="0"/>
          <c:showBubbleSize val="0"/>
        </c:dLbls>
        <c:axId val="46179840"/>
        <c:axId val="46181760"/>
      </c:scatterChart>
      <c:valAx>
        <c:axId val="46179840"/>
        <c:scaling>
          <c:orientation val="maxMin"/>
          <c:max val="64"/>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{EC0C3D6D-0D13-45BD-AF9E-2E9B7C5B976A}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7FA-4BC0-A249-1C6BBE8F045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{21D89B9D-E0FD-4F8A-B16A-AA4FFA1297CF}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7FA-4BC0-A249-1C6BBE8F045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{462E4770-CC78-4378-85B4-FA544F264A1C}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7FA-4BC0-A249-1C6BBE8F045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{65D361BE-FC30-4012-B074-63EDC1A7F343}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7FA-4BC0-A249-1C6BBE8F045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{52CF895F-475E-42BF-A8BE-349CECB7A083}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7FA-4BC0-A249-1C6BBE8F045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{50416800-02BA-4A93-B711-E80D1F69DC2E}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7FA-4BC0-A249-1C6BBE8F045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{F442B92D-9FF2-44EA-A6D1-1D3213F7A71C}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7FA-4BC0-A249-1C6BBE8F045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{45413729-4184-4837-9F43-40D7959708B1}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7FA-4BC0-A249-1C6BBE8F045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{1772EE21-0A2C-4B91-B436-50F84EE1937D}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7FA-4BC0-A249-1C6BBE8F045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11.6</c:v>
                </c:pt>
                <c:pt idx="8">
                  <c:v>11.2</c:v>
                </c:pt>
                <c:pt idx="16">
                  <c:v>9.6</c:v>
                </c:pt>
                <c:pt idx="24">
                  <c:v>9.3000000000000007</c:v>
                </c:pt>
                <c:pt idx="32">
                  <c:v>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7FA-4BC0-A249-1C6BBE8F045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{1287077C-17C9-4A9F-B7CD-1486044C335A}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7FA-4BC0-A249-1C6BBE8F045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{33DC792B-FB27-4443-AAB2-5AEAE8324ED2}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7FA-4BC0-A249-1C6BBE8F045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{6DFDAB03-5318-4EA2-8F5E-816770400347}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7FA-4BC0-A249-1C6BBE8F045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{9FE2A9EA-DE4E-46FC-B035-020CEAD9018B}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7FA-4BC0-A249-1C6BBE8F045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{19132BDB-B16F-4707-9899-46A90E9C5340}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7FA-4BC0-A249-1C6BBE8F045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{B092BABF-74FA-48C2-8011-FA6C993963B6}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7FA-4BC0-A249-1C6BBE8F045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{CA40FFA7-07F1-492D-B172-99F0938925B4}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7FA-4BC0-A249-1C6BBE8F045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{BDC9F8FC-622E-4B77-BCA5-DD2DA4944E00}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7FA-4BC0-A249-1C6BBE8F045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{A3D01372-61CD-4327-B0A6-30AD8D55C9B1}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7FA-4BC0-A249-1C6BBE8F045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4.3</c:v>
                </c:pt>
                <c:pt idx="8">
                  <c:v>3.9</c:v>
                </c:pt>
                <c:pt idx="16">
                  <c:v>3.8</c:v>
                </c:pt>
                <c:pt idx="24">
                  <c:v>3.9</c:v>
                </c:pt>
                <c:pt idx="32">
                  <c:v>4.2</c:v>
                </c:pt>
              </c:numCache>
            </c:numRef>
          </c:xVal>
          <c:yVal>
            <c:numRef>
              <c:f>公会計指標分析・財政指標組合せ分析表!$BP$77:$DC$77</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87FA-4BC0-A249-1C6BBE8F045C}"/>
            </c:ext>
          </c:extLst>
        </c:ser>
        <c:dLbls>
          <c:showLegendKey val="0"/>
          <c:showVal val="1"/>
          <c:showCatName val="0"/>
          <c:showSerName val="0"/>
          <c:showPercent val="0"/>
          <c:showBubbleSize val="0"/>
        </c:dLbls>
        <c:axId val="84219776"/>
        <c:axId val="84234240"/>
      </c:scatterChart>
      <c:valAx>
        <c:axId val="84219776"/>
        <c:scaling>
          <c:orientation val="maxMin"/>
          <c:max val="4.3999999999999995"/>
          <c:min val="3.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愛媛県今治市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147,702
143,419
419.21
84,999,696
80,762,107
3,583,864
44,277,595
49,987,295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令和６年度において、</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分子となる基準財政収入額は</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地方</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特例</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交付金の増等により、＋</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億円、分母となる基準財政需要額は</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合併特例債償還費の減等</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となった。分子が増加し、分母が減となったことから、単年度の指数が上昇し、あわせて３カ年平均の数値も上昇したため、前年度比</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0.02</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ポイント上昇した</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　一方で、</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の比較では依然その平均を大きく下回っている。引き続き、公の施設の統廃合による管理経費の削減に取り組むなど歳出規模の縮減に努めるとともに、地方税の徴収強化等の取り組みを通じて自主財源の確保に努め、財政基盤の強化を図りたい。</a:t>
          </a:r>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3628</xdr:rowOff>
    </xdr:from>
    <xdr:to>
      <xdr:col>23</xdr:col>
      <xdr:colOff>133350</xdr:colOff>
      <xdr:row>44</xdr:row>
      <xdr:rowOff>78922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47278"/>
          <a:ext cx="0" cy="12754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50999</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9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78922</xdr:rowOff>
    </xdr:from>
    <xdr:to>
      <xdr:col>24</xdr:col>
      <xdr:colOff>12700</xdr:colOff>
      <xdr:row>44</xdr:row>
      <xdr:rowOff>78922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22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90005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3628</xdr:rowOff>
    </xdr:from>
    <xdr:to>
      <xdr:col>24</xdr:col>
      <xdr:colOff>12700</xdr:colOff>
      <xdr:row>37</xdr:row>
      <xdr:rowOff>3628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47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78922</xdr:rowOff>
    </xdr:from>
    <xdr:to>
      <xdr:col>23</xdr:col>
      <xdr:colOff>133350</xdr:colOff>
      <xdr:row>44</xdr:row>
      <xdr:rowOff>113393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622722"/>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76399</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9343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59872</xdr:rowOff>
    </xdr:from>
    <xdr:to>
      <xdr:col>23</xdr:col>
      <xdr:colOff>184150</xdr:colOff>
      <xdr:row>41</xdr:row>
      <xdr:rowOff>161472</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113393</xdr:rowOff>
    </xdr:from>
    <xdr:to>
      <xdr:col>19</xdr:col>
      <xdr:colOff>133350</xdr:colOff>
      <xdr:row>44</xdr:row>
      <xdr:rowOff>113393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6571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59872</xdr:rowOff>
    </xdr:from>
    <xdr:to>
      <xdr:col>19</xdr:col>
      <xdr:colOff>184150</xdr:colOff>
      <xdr:row>41</xdr:row>
      <xdr:rowOff>161472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199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858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96157</xdr:rowOff>
    </xdr:from>
    <xdr:to>
      <xdr:col>15</xdr:col>
      <xdr:colOff>82550</xdr:colOff>
      <xdr:row>44</xdr:row>
      <xdr:rowOff>113393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6399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154412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61685</xdr:rowOff>
    </xdr:from>
    <xdr:to>
      <xdr:col>11</xdr:col>
      <xdr:colOff>31750</xdr:colOff>
      <xdr:row>44</xdr:row>
      <xdr:rowOff>96157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6054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25400</xdr:rowOff>
    </xdr:from>
    <xdr:to>
      <xdr:col>11</xdr:col>
      <xdr:colOff>82550</xdr:colOff>
      <xdr:row>41</xdr:row>
      <xdr:rowOff>127000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137177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127907</xdr:rowOff>
    </xdr:from>
    <xdr:to>
      <xdr:col>7</xdr:col>
      <xdr:colOff>31750</xdr:colOff>
      <xdr:row>41</xdr:row>
      <xdr:rowOff>58057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98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68234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28122</xdr:rowOff>
    </xdr:from>
    <xdr:to>
      <xdr:col>23</xdr:col>
      <xdr:colOff>184150</xdr:colOff>
      <xdr:row>44</xdr:row>
      <xdr:rowOff>129722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7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95449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67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62593</xdr:rowOff>
    </xdr:from>
    <xdr:to>
      <xdr:col>19</xdr:col>
      <xdr:colOff>184150</xdr:colOff>
      <xdr:row>44</xdr:row>
      <xdr:rowOff>164193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60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148970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69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62593</xdr:rowOff>
    </xdr:from>
    <xdr:to>
      <xdr:col>15</xdr:col>
      <xdr:colOff>133350</xdr:colOff>
      <xdr:row>44</xdr:row>
      <xdr:rowOff>164193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60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148970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692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45357</xdr:rowOff>
    </xdr:from>
    <xdr:to>
      <xdr:col>11</xdr:col>
      <xdr:colOff>82550</xdr:colOff>
      <xdr:row>44</xdr:row>
      <xdr:rowOff>146957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131734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97262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  算出の分母となる経常一般財源収入額において、普通交付税が、前年度における</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R4</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年度過大交付に伴う錯誤調整から回復したこと等で</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9.3</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円増、地方税が法人税割の増等で</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7.3</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億円増となったこと等により、前年度比</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27.9</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億円増の</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464.7</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億円となった。一方で、算出の分子となる経常経費充当一般財源において、充当先である公債費が減少したものの、人件費、物件費等が増加したことから、前年度比</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7.9</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億円増の</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425.0</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億円となった。この結果、分母の上昇が分子の上昇を上回り、前年度比</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ポイント低下し</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91.5</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これまでの推移を踏まえると、</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類似団体の平均と比較しても</a:t>
          </a:r>
          <a:r>
            <a:rPr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同等となっている。今後とも、歳入面においては、</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新たな資金調達手段の推進</a:t>
          </a:r>
          <a:r>
            <a:rPr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や使用料・手数料の見直し</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等を図るとともに、歳出面ではデジタル化の推進による人員配置等の効率化、公共施設等の再編・統廃合により、人件費や物件費などの経常経費の一層の削減に取り組みたい。 </a:t>
          </a:r>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137583</xdr:rowOff>
    </xdr:from>
    <xdr:to>
      <xdr:col>23</xdr:col>
      <xdr:colOff>133350</xdr:colOff>
      <xdr:row>67</xdr:row>
      <xdr:rowOff>43241</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9910233"/>
          <a:ext cx="0" cy="16201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15318</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502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43241</xdr:rowOff>
    </xdr:from>
    <xdr:to>
      <xdr:col>24</xdr:col>
      <xdr:colOff>12700</xdr:colOff>
      <xdr:row>67</xdr:row>
      <xdr:rowOff>43241</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530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52510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65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137583</xdr:rowOff>
    </xdr:from>
    <xdr:to>
      <xdr:col>24</xdr:col>
      <xdr:colOff>12700</xdr:colOff>
      <xdr:row>57</xdr:row>
      <xdr:rowOff>137583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991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165100</xdr:rowOff>
    </xdr:from>
    <xdr:to>
      <xdr:col>23</xdr:col>
      <xdr:colOff>133350</xdr:colOff>
      <xdr:row>65</xdr:row>
      <xdr:rowOff>87388</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4114800" y="10795000"/>
          <a:ext cx="838200" cy="436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61884</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5203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45357</xdr:rowOff>
    </xdr:from>
    <xdr:to>
      <xdr:col>23</xdr:col>
      <xdr:colOff>184150</xdr:colOff>
      <xdr:row>62</xdr:row>
      <xdr:rowOff>146957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67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108555</xdr:rowOff>
    </xdr:from>
    <xdr:to>
      <xdr:col>19</xdr:col>
      <xdr:colOff>133350</xdr:colOff>
      <xdr:row>65</xdr:row>
      <xdr:rowOff>87388</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0909905"/>
          <a:ext cx="889000" cy="32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113393</xdr:rowOff>
    </xdr:from>
    <xdr:to>
      <xdr:col>19</xdr:col>
      <xdr:colOff>184150</xdr:colOff>
      <xdr:row>62</xdr:row>
      <xdr:rowOff>43543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57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53720</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34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130628</xdr:rowOff>
    </xdr:from>
    <xdr:to>
      <xdr:col>15</xdr:col>
      <xdr:colOff>82550</xdr:colOff>
      <xdr:row>63</xdr:row>
      <xdr:rowOff>108555</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760528"/>
          <a:ext cx="889000" cy="149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123976</xdr:rowOff>
    </xdr:from>
    <xdr:to>
      <xdr:col>15</xdr:col>
      <xdr:colOff>133350</xdr:colOff>
      <xdr:row>61</xdr:row>
      <xdr:rowOff>54126</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41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64303</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17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130628</xdr:rowOff>
    </xdr:from>
    <xdr:to>
      <xdr:col>11</xdr:col>
      <xdr:colOff>31750</xdr:colOff>
      <xdr:row>66</xdr:row>
      <xdr:rowOff>7862</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760528"/>
          <a:ext cx="889000" cy="563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133652</xdr:rowOff>
    </xdr:from>
    <xdr:to>
      <xdr:col>11</xdr:col>
      <xdr:colOff>82550</xdr:colOff>
      <xdr:row>59</xdr:row>
      <xdr:rowOff>63802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077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73979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984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9978</xdr:rowOff>
    </xdr:from>
    <xdr:to>
      <xdr:col>7</xdr:col>
      <xdr:colOff>31750</xdr:colOff>
      <xdr:row>61</xdr:row>
      <xdr:rowOff>111578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121755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86377</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71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36588</xdr:rowOff>
    </xdr:from>
    <xdr:to>
      <xdr:col>19</xdr:col>
      <xdr:colOff>184150</xdr:colOff>
      <xdr:row>65</xdr:row>
      <xdr:rowOff>138188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118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122965</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1267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57755</xdr:rowOff>
    </xdr:from>
    <xdr:to>
      <xdr:col>15</xdr:col>
      <xdr:colOff>133350</xdr:colOff>
      <xdr:row>63</xdr:row>
      <xdr:rowOff>159355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85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144132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94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79828</xdr:rowOff>
    </xdr:from>
    <xdr:to>
      <xdr:col>11</xdr:col>
      <xdr:colOff>82550</xdr:colOff>
      <xdr:row>63</xdr:row>
      <xdr:rowOff>9978</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70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166205</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079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128512</xdr:rowOff>
    </xdr:from>
    <xdr:to>
      <xdr:col>7</xdr:col>
      <xdr:colOff>31750</xdr:colOff>
      <xdr:row>66</xdr:row>
      <xdr:rowOff>58662</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127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43439</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1359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[176,220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人事院勧告を受けた給与改定等により、</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人件費が</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14.0</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億円となった</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ことに加えて</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ふるさと納税の伸びに伴う関連経費やシステム標準化対応経費の増等に伴って、</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物件費が</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11.7</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億円と</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総額が増となったことに</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前年度と比較して</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16,433</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円増加しており、類似団体平均</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を上回って</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いる。合併により多くの公共施設を抱えていることや島しょ部というスケールメリットが得にくい地域を抱えている本市の特殊な地理的要因による影響も考えられるが、今後も引き続き、</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DX</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を活用した事務の効率化、組織の見直し等を行い、適正な人員配置や時間外勤務手当の抑制を図るほか、公の施設の統廃合による管理経費の削減</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により、人件費・物件費の削減に努めたい。</a:t>
          </a:r>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83</xdr:row>
      <xdr:rowOff>5293</xdr:rowOff>
    </xdr:from>
    <xdr:to>
      <xdr:col>23</xdr:col>
      <xdr:colOff>133350</xdr:colOff>
      <xdr:row>89</xdr:row>
      <xdr:rowOff>24919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235643"/>
          <a:ext cx="0" cy="1048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168446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5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24919</xdr:rowOff>
    </xdr:from>
    <xdr:to>
      <xdr:col>24</xdr:col>
      <xdr:colOff>12700</xdr:colOff>
      <xdr:row>89</xdr:row>
      <xdr:rowOff>24919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83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91670</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97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83</xdr:row>
      <xdr:rowOff>5293</xdr:rowOff>
    </xdr:from>
    <xdr:to>
      <xdr:col>24</xdr:col>
      <xdr:colOff>12700</xdr:colOff>
      <xdr:row>83</xdr:row>
      <xdr:rowOff>5293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23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96461</xdr:rowOff>
    </xdr:from>
    <xdr:to>
      <xdr:col>23</xdr:col>
      <xdr:colOff>133350</xdr:colOff>
      <xdr:row>88</xdr:row>
      <xdr:rowOff>150089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841161"/>
          <a:ext cx="838200" cy="396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60239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620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43712</xdr:rowOff>
    </xdr:from>
    <xdr:to>
      <xdr:col>23</xdr:col>
      <xdr:colOff>184150</xdr:colOff>
      <xdr:row>85</xdr:row>
      <xdr:rowOff>145312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616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97118</xdr:rowOff>
    </xdr:from>
    <xdr:to>
      <xdr:col>19</xdr:col>
      <xdr:colOff>133350</xdr:colOff>
      <xdr:row>86</xdr:row>
      <xdr:rowOff>96461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670368"/>
          <a:ext cx="889000" cy="170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131800</xdr:rowOff>
    </xdr:from>
    <xdr:to>
      <xdr:col>19</xdr:col>
      <xdr:colOff>184150</xdr:colOff>
      <xdr:row>84</xdr:row>
      <xdr:rowOff>61950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6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72127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131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57810</xdr:rowOff>
    </xdr:from>
    <xdr:to>
      <xdr:col>15</xdr:col>
      <xdr:colOff>82550</xdr:colOff>
      <xdr:row>85</xdr:row>
      <xdr:rowOff>97118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631060"/>
          <a:ext cx="889000" cy="3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81271</xdr:rowOff>
    </xdr:from>
    <xdr:to>
      <xdr:col>15</xdr:col>
      <xdr:colOff>133350</xdr:colOff>
      <xdr:row>84</xdr:row>
      <xdr:rowOff>11421</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21598</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0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31370</xdr:rowOff>
    </xdr:from>
    <xdr:to>
      <xdr:col>11</xdr:col>
      <xdr:colOff>31750</xdr:colOff>
      <xdr:row>85</xdr:row>
      <xdr:rowOff>57810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433170"/>
          <a:ext cx="889000" cy="197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169907</xdr:rowOff>
    </xdr:from>
    <xdr:to>
      <xdr:col>11</xdr:col>
      <xdr:colOff>82550</xdr:colOff>
      <xdr:row>83</xdr:row>
      <xdr:rowOff>100057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28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110234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97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87099</xdr:rowOff>
    </xdr:from>
    <xdr:to>
      <xdr:col>7</xdr:col>
      <xdr:colOff>31750</xdr:colOff>
      <xdr:row>82</xdr:row>
      <xdr:rowOff>17249</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74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27426</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743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99289</xdr:rowOff>
    </xdr:from>
    <xdr:to>
      <xdr:col>23</xdr:col>
      <xdr:colOff>184150</xdr:colOff>
      <xdr:row>89</xdr:row>
      <xdr:rowOff>29439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518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166616</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5082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45661</xdr:rowOff>
    </xdr:from>
    <xdr:to>
      <xdr:col>19</xdr:col>
      <xdr:colOff>184150</xdr:colOff>
      <xdr:row>86</xdr:row>
      <xdr:rowOff>147261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79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132038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87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46318</xdr:rowOff>
    </xdr:from>
    <xdr:to>
      <xdr:col>15</xdr:col>
      <xdr:colOff>133350</xdr:colOff>
      <xdr:row>85</xdr:row>
      <xdr:rowOff>147918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61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132695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70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7010</xdr:rowOff>
    </xdr:from>
    <xdr:to>
      <xdr:col>11</xdr:col>
      <xdr:colOff>82550</xdr:colOff>
      <xdr:row>85</xdr:row>
      <xdr:rowOff>108610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58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93387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66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152020</xdr:rowOff>
    </xdr:from>
    <xdr:to>
      <xdr:col>7</xdr:col>
      <xdr:colOff>31750</xdr:colOff>
      <xdr:row>84</xdr:row>
      <xdr:rowOff>82170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38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66947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468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ラスパイレス指数は少しずつ上昇しており、類似団体内平均値と差が縮まっているものの、依然として類似団体の中では最低水準にある。国に準じて給与の総合的見直しや高齢者層職員の昇給抑制などを実施しており、今後も給与の適正化に努めたい。</a:t>
          </a:r>
        </a:p>
        <a:p>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114300</xdr:rowOff>
    </xdr:from>
    <xdr:to>
      <xdr:col>81</xdr:col>
      <xdr:colOff>44450</xdr:colOff>
      <xdr:row>89</xdr:row>
      <xdr:rowOff>21589</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4001750"/>
          <a:ext cx="0" cy="12788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165116</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5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21589</xdr:rowOff>
    </xdr:from>
    <xdr:to>
      <xdr:col>81</xdr:col>
      <xdr:colOff>133350</xdr:colOff>
      <xdr:row>89</xdr:row>
      <xdr:rowOff>21589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8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29227</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4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114300</xdr:rowOff>
    </xdr:from>
    <xdr:to>
      <xdr:col>81</xdr:col>
      <xdr:colOff>133350</xdr:colOff>
      <xdr:row>81</xdr:row>
      <xdr:rowOff>114300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400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140970</xdr:rowOff>
    </xdr:from>
    <xdr:to>
      <xdr:col>81</xdr:col>
      <xdr:colOff>44450</xdr:colOff>
      <xdr:row>81</xdr:row>
      <xdr:rowOff>114300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385697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100347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021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128270</xdr:rowOff>
    </xdr:from>
    <xdr:to>
      <xdr:col>81</xdr:col>
      <xdr:colOff>95250</xdr:colOff>
      <xdr:row>85</xdr:row>
      <xdr:rowOff>58420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3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92711</xdr:rowOff>
    </xdr:from>
    <xdr:to>
      <xdr:col>77</xdr:col>
      <xdr:colOff>44450</xdr:colOff>
      <xdr:row>80</xdr:row>
      <xdr:rowOff>140970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3808711"/>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152400</xdr:rowOff>
    </xdr:from>
    <xdr:to>
      <xdr:col>77</xdr:col>
      <xdr:colOff>95250</xdr:colOff>
      <xdr:row>85</xdr:row>
      <xdr:rowOff>82550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67327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4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44450</xdr:rowOff>
    </xdr:from>
    <xdr:to>
      <xdr:col>72</xdr:col>
      <xdr:colOff>203200</xdr:colOff>
      <xdr:row>80</xdr:row>
      <xdr:rowOff>92711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3760450"/>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115588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88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44450</xdr:rowOff>
    </xdr:from>
    <xdr:to>
      <xdr:col>68</xdr:col>
      <xdr:colOff>152400</xdr:colOff>
      <xdr:row>80</xdr:row>
      <xdr:rowOff>44450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3760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5080</xdr:rowOff>
    </xdr:from>
    <xdr:to>
      <xdr:col>68</xdr:col>
      <xdr:colOff>203200</xdr:colOff>
      <xdr:row>85</xdr:row>
      <xdr:rowOff>106680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91457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6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53339</xdr:rowOff>
    </xdr:from>
    <xdr:to>
      <xdr:col>64</xdr:col>
      <xdr:colOff>152400</xdr:colOff>
      <xdr:row>85</xdr:row>
      <xdr:rowOff>154939</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139716</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12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63500</xdr:rowOff>
    </xdr:from>
    <xdr:to>
      <xdr:col>81</xdr:col>
      <xdr:colOff>95250</xdr:colOff>
      <xdr:row>81</xdr:row>
      <xdr:rowOff>165100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156227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90170</xdr:rowOff>
    </xdr:from>
    <xdr:to>
      <xdr:col>77</xdr:col>
      <xdr:colOff>95250</xdr:colOff>
      <xdr:row>81</xdr:row>
      <xdr:rowOff>20320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380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30497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575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41911</xdr:rowOff>
    </xdr:from>
    <xdr:to>
      <xdr:col>73</xdr:col>
      <xdr:colOff>44450</xdr:colOff>
      <xdr:row>80</xdr:row>
      <xdr:rowOff>143511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375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78</xdr:row>
      <xdr:rowOff>153688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526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79</xdr:row>
      <xdr:rowOff>165100</xdr:rowOff>
    </xdr:from>
    <xdr:to>
      <xdr:col>68</xdr:col>
      <xdr:colOff>203200</xdr:colOff>
      <xdr:row>80</xdr:row>
      <xdr:rowOff>95250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370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78</xdr:row>
      <xdr:rowOff>105427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47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79</xdr:row>
      <xdr:rowOff>165100</xdr:rowOff>
    </xdr:from>
    <xdr:to>
      <xdr:col>64</xdr:col>
      <xdr:colOff>152400</xdr:colOff>
      <xdr:row>80</xdr:row>
      <xdr:rowOff>95250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70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105427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47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月の広域合併により職員数が増加したが、平成</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月に第</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次、平成</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月に第</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次、平成</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月に第</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次定員適正化計画を策定し、職員数の削減に取り組んできた結果、合併直後から令和</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月時点までに</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569</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人の職員の削減を達成した。それでもなお、人口千人当たりの職員数は、本市が有する地理的特性を考慮すると単純に比較することはできないものの、類似団体平均を上回る結果となっている。</a:t>
          </a:r>
          <a:endParaRPr kumimoji="0"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段階的な定年引き上げにより、一時的に職員数は増加</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あるいは同程度で推移し、その後、逓減していくこと</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が予想されており、今後策定予定の第四次定員適正化計画に基づき、更なる定員の適正化を図っていく。</a:t>
          </a:r>
          <a:endParaRPr kumimoji="0"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14394</xdr:rowOff>
    </xdr:from>
    <xdr:to>
      <xdr:col>81</xdr:col>
      <xdr:colOff>44450</xdr:colOff>
      <xdr:row>66</xdr:row>
      <xdr:rowOff>18204</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9958494"/>
          <a:ext cx="0" cy="13754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161731</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30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18204</xdr:rowOff>
    </xdr:from>
    <xdr:to>
      <xdr:col>81</xdr:col>
      <xdr:colOff>133350</xdr:colOff>
      <xdr:row>66</xdr:row>
      <xdr:rowOff>18204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333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100771</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14394</xdr:rowOff>
    </xdr:from>
    <xdr:to>
      <xdr:col>81</xdr:col>
      <xdr:colOff>133350</xdr:colOff>
      <xdr:row>58</xdr:row>
      <xdr:rowOff>14394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125306</xdr:rowOff>
    </xdr:from>
    <xdr:to>
      <xdr:col>81</xdr:col>
      <xdr:colOff>44450</xdr:colOff>
      <xdr:row>66</xdr:row>
      <xdr:rowOff>18204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269556"/>
          <a:ext cx="838200" cy="6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133367</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20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109220</xdr:rowOff>
    </xdr:from>
    <xdr:to>
      <xdr:col>77</xdr:col>
      <xdr:colOff>44450</xdr:colOff>
      <xdr:row>65</xdr:row>
      <xdr:rowOff>125306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125347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151554</xdr:rowOff>
    </xdr:from>
    <xdr:to>
      <xdr:col>77</xdr:col>
      <xdr:colOff>95250</xdr:colOff>
      <xdr:row>61</xdr:row>
      <xdr:rowOff>81704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3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91881</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07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135890</xdr:rowOff>
    </xdr:from>
    <xdr:to>
      <xdr:col>72</xdr:col>
      <xdr:colOff>203200</xdr:colOff>
      <xdr:row>65</xdr:row>
      <xdr:rowOff>109220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110869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79163</xdr:rowOff>
    </xdr:from>
    <xdr:to>
      <xdr:col>73</xdr:col>
      <xdr:colOff>44450</xdr:colOff>
      <xdr:row>61</xdr:row>
      <xdr:rowOff>9313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36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19490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13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31327</xdr:rowOff>
    </xdr:from>
    <xdr:to>
      <xdr:col>68</xdr:col>
      <xdr:colOff>152400</xdr:colOff>
      <xdr:row>64</xdr:row>
      <xdr:rowOff>135890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1004127"/>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170180</xdr:rowOff>
    </xdr:from>
    <xdr:to>
      <xdr:col>68</xdr:col>
      <xdr:colOff>203200</xdr:colOff>
      <xdr:row>60</xdr:row>
      <xdr:rowOff>100330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110507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054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57573</xdr:rowOff>
    </xdr:from>
    <xdr:to>
      <xdr:col>64</xdr:col>
      <xdr:colOff>152400</xdr:colOff>
      <xdr:row>59</xdr:row>
      <xdr:rowOff>159173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173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169350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994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138854</xdr:rowOff>
    </xdr:from>
    <xdr:to>
      <xdr:col>81</xdr:col>
      <xdr:colOff>95250</xdr:colOff>
      <xdr:row>66</xdr:row>
      <xdr:rowOff>69004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128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34731</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1178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74506</xdr:rowOff>
    </xdr:from>
    <xdr:to>
      <xdr:col>77</xdr:col>
      <xdr:colOff>95250</xdr:colOff>
      <xdr:row>66</xdr:row>
      <xdr:rowOff>4656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121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160883</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305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58420</xdr:rowOff>
    </xdr:from>
    <xdr:to>
      <xdr:col>73</xdr:col>
      <xdr:colOff>44450</xdr:colOff>
      <xdr:row>65</xdr:row>
      <xdr:rowOff>160020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144797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28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85090</xdr:rowOff>
    </xdr:from>
    <xdr:to>
      <xdr:col>68</xdr:col>
      <xdr:colOff>203200</xdr:colOff>
      <xdr:row>65</xdr:row>
      <xdr:rowOff>15240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151977</xdr:rowOff>
    </xdr:from>
    <xdr:to>
      <xdr:col>64</xdr:col>
      <xdr:colOff>152400</xdr:colOff>
      <xdr:row>64</xdr:row>
      <xdr:rowOff>82127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9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66904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103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分子となる準元利償還金を含む元利償還金が平成</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年度同意の臨時財政対策債の償還終了等に伴い減少し、普通交付税が令和４年度の算定誤りの影響（令和５年度錯誤措置による減額）により増加したこと等から、単年度の実質公債費比率は前年度から</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ポイント低下し、３か年平均では</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ポイント低下した。</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依然として類似団体平均値を上回っているが、これは近年、合併に伴い必要となった施設の統合整備等を集中的に実施した結果である。なお、発行した地方債の大部分は、基準財政需要額への算入率が高いものであり、今後とも実質公債費比率が</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％を超えることがないよう計画的な財政運営に努めてまいりたい。</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9374</xdr:rowOff>
    </xdr:from>
    <xdr:to>
      <xdr:col>81</xdr:col>
      <xdr:colOff>44450</xdr:colOff>
      <xdr:row>45</xdr:row>
      <xdr:rowOff>97065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353024"/>
          <a:ext cx="0" cy="1459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69142</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78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97065</xdr:rowOff>
    </xdr:from>
    <xdr:to>
      <xdr:col>81</xdr:col>
      <xdr:colOff>133350</xdr:colOff>
      <xdr:row>45</xdr:row>
      <xdr:rowOff>97065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812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95751</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6096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9374</xdr:rowOff>
    </xdr:from>
    <xdr:to>
      <xdr:col>81</xdr:col>
      <xdr:colOff>133350</xdr:colOff>
      <xdr:row>37</xdr:row>
      <xdr:rowOff>9374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353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14817</xdr:rowOff>
    </xdr:from>
    <xdr:to>
      <xdr:col>81</xdr:col>
      <xdr:colOff>44450</xdr:colOff>
      <xdr:row>43</xdr:row>
      <xdr:rowOff>164193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6179800" y="7387167"/>
          <a:ext cx="838200" cy="14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58255</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744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41728</xdr:rowOff>
    </xdr:from>
    <xdr:to>
      <xdr:col>81</xdr:col>
      <xdr:colOff>95250</xdr:colOff>
      <xdr:row>40</xdr:row>
      <xdr:rowOff>143328</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164193</xdr:rowOff>
    </xdr:from>
    <xdr:to>
      <xdr:col>77</xdr:col>
      <xdr:colOff>44450</xdr:colOff>
      <xdr:row>44</xdr:row>
      <xdr:rowOff>27215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5290800" y="753654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7257</xdr:rowOff>
    </xdr:from>
    <xdr:to>
      <xdr:col>77</xdr:col>
      <xdr:colOff>95250</xdr:colOff>
      <xdr:row>40</xdr:row>
      <xdr:rowOff>108857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86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119034</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663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27215</xdr:rowOff>
    </xdr:from>
    <xdr:to>
      <xdr:col>72</xdr:col>
      <xdr:colOff>203200</xdr:colOff>
      <xdr:row>45</xdr:row>
      <xdr:rowOff>39612</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4401800" y="7571015"/>
          <a:ext cx="889000" cy="18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45</xdr:row>
      <xdr:rowOff>39612</xdr:rowOff>
    </xdr:from>
    <xdr:to>
      <xdr:col>68</xdr:col>
      <xdr:colOff>152400</xdr:colOff>
      <xdr:row>45</xdr:row>
      <xdr:rowOff>85574</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512800" y="7754862"/>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7257</xdr:rowOff>
    </xdr:from>
    <xdr:to>
      <xdr:col>68</xdr:col>
      <xdr:colOff>203200</xdr:colOff>
      <xdr:row>40</xdr:row>
      <xdr:rowOff>108857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686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119034</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53219</xdr:rowOff>
    </xdr:from>
    <xdr:to>
      <xdr:col>64</xdr:col>
      <xdr:colOff>152400</xdr:colOff>
      <xdr:row>40</xdr:row>
      <xdr:rowOff>154819</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691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164996</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6680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135467</xdr:rowOff>
    </xdr:from>
    <xdr:to>
      <xdr:col>81</xdr:col>
      <xdr:colOff>95250</xdr:colOff>
      <xdr:row>43</xdr:row>
      <xdr:rowOff>65617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107544</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730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113393</xdr:rowOff>
    </xdr:from>
    <xdr:to>
      <xdr:col>77</xdr:col>
      <xdr:colOff>95250</xdr:colOff>
      <xdr:row>44</xdr:row>
      <xdr:rowOff>43543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28320</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147865</xdr:rowOff>
    </xdr:from>
    <xdr:to>
      <xdr:col>73</xdr:col>
      <xdr:colOff>44450</xdr:colOff>
      <xdr:row>44</xdr:row>
      <xdr:rowOff>78015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62792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160262</xdr:rowOff>
    </xdr:from>
    <xdr:to>
      <xdr:col>68</xdr:col>
      <xdr:colOff>203200</xdr:colOff>
      <xdr:row>45</xdr:row>
      <xdr:rowOff>90412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770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45</xdr:row>
      <xdr:rowOff>75189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7790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45</xdr:row>
      <xdr:rowOff>34774</xdr:rowOff>
    </xdr:from>
    <xdr:to>
      <xdr:col>64</xdr:col>
      <xdr:colOff>152400</xdr:colOff>
      <xdr:row>45</xdr:row>
      <xdr:rowOff>136374</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775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121151</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78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大型事業に備えた基金の積立等により充当可能基金が増加したことや、一般会計等において地方債残高が減少したこと等から、充当可能財源等が将来負担額を上回り、将来負担比率が算出されない状況が続いている。</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今後、大型事業や公共施設マネジメント（更新等）に伴い、基金の取崩しが必要となるなど、充当可能財源等の減少は想定されるものの、一般会計等の地方債残高及び公営企業債等繰入見込額はそれぞれ減少すると見込んでおり、将来負担比率は低い水準で推移するものと考えている。引き続き、定員適正化計画に基づく人員の削減や投資的経費の見直しなどにより、数値の上昇抑制に努めたい。</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21184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451100"/>
          <a:ext cx="0" cy="15134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164711</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93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21184</xdr:rowOff>
    </xdr:from>
    <xdr:to>
      <xdr:col>81</xdr:col>
      <xdr:colOff>133350</xdr:colOff>
      <xdr:row>23</xdr:row>
      <xdr:rowOff>21184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964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14478</xdr:rowOff>
    </xdr:from>
    <xdr:to>
      <xdr:col>68</xdr:col>
      <xdr:colOff>203200</xdr:colOff>
      <xdr:row>14</xdr:row>
      <xdr:rowOff>116078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414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126255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83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130302</xdr:rowOff>
    </xdr:from>
    <xdr:to>
      <xdr:col>64</xdr:col>
      <xdr:colOff>152400</xdr:colOff>
      <xdr:row>15</xdr:row>
      <xdr:rowOff>60452</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3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70629</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9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愛媛県今治市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147,702
143,419
419.21
84,999,696
80,762,107
3,583,864
44,277,595
49,987,295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前年度と比較して、人事院勧告を受けた給与改定等による経費増にあわせて、経常経費充当一般財源等も増となったことから、</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前年度数値と比較して</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ポイント上昇している。</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　　　　</a:t>
          </a:r>
          <a:endPar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　人口</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人あたり職員数が</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っていることも影響し、</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同平均ポイントを上回っている。</a:t>
          </a:r>
          <a:endPar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年度、平成</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年度、平成</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年度にそれぞれ策定した定員適正化計画（第</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次、第</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次、第</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次）については、いずれも計画期間を前倒しして、職員の削減目標を達成しているが、今後は定年引き上げ等も考慮しつつ、</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DX</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を活用した事務の効率化、組織の見直し等を行い、適正な人員配置、時間外勤務手当の抑制に努めるなど、人件費の抑制に努めたい。</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6350</xdr:rowOff>
    </xdr:from>
    <xdr:to>
      <xdr:col>24</xdr:col>
      <xdr:colOff>25400</xdr:colOff>
      <xdr:row>40</xdr:row>
      <xdr:rowOff>76200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642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48277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76200</xdr:rowOff>
    </xdr:from>
    <xdr:to>
      <xdr:col>24</xdr:col>
      <xdr:colOff>114300</xdr:colOff>
      <xdr:row>40</xdr:row>
      <xdr:rowOff>76200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3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92727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0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6350</xdr:rowOff>
    </xdr:from>
    <xdr:to>
      <xdr:col>24</xdr:col>
      <xdr:colOff>114300</xdr:colOff>
      <xdr:row>33</xdr:row>
      <xdr:rowOff>6350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6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165100</xdr:rowOff>
    </xdr:from>
    <xdr:to>
      <xdr:col>24</xdr:col>
      <xdr:colOff>25400</xdr:colOff>
      <xdr:row>38</xdr:row>
      <xdr:rowOff>12700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373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130827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133350</xdr:rowOff>
    </xdr:from>
    <xdr:to>
      <xdr:col>19</xdr:col>
      <xdr:colOff>187325</xdr:colOff>
      <xdr:row>36</xdr:row>
      <xdr:rowOff>165100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341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133350</xdr:rowOff>
    </xdr:from>
    <xdr:to>
      <xdr:col>20</xdr:col>
      <xdr:colOff>38100</xdr:colOff>
      <xdr:row>36</xdr:row>
      <xdr:rowOff>63500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73677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133350</xdr:rowOff>
    </xdr:from>
    <xdr:to>
      <xdr:col>15</xdr:col>
      <xdr:colOff>98425</xdr:colOff>
      <xdr:row>36</xdr:row>
      <xdr:rowOff>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34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120650</xdr:rowOff>
    </xdr:from>
    <xdr:to>
      <xdr:col>15</xdr:col>
      <xdr:colOff>149225</xdr:colOff>
      <xdr:row>36</xdr:row>
      <xdr:rowOff>50800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35577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0</xdr:rowOff>
    </xdr:from>
    <xdr:to>
      <xdr:col>11</xdr:col>
      <xdr:colOff>9525</xdr:colOff>
      <xdr:row>37</xdr:row>
      <xdr:rowOff>57150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722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57150</xdr:rowOff>
    </xdr:from>
    <xdr:to>
      <xdr:col>11</xdr:col>
      <xdr:colOff>60325</xdr:colOff>
      <xdr:row>35</xdr:row>
      <xdr:rowOff>158750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168927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50800</xdr:rowOff>
    </xdr:from>
    <xdr:to>
      <xdr:col>6</xdr:col>
      <xdr:colOff>171450</xdr:colOff>
      <xdr:row>36</xdr:row>
      <xdr:rowOff>152400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162577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9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133350</xdr:rowOff>
    </xdr:from>
    <xdr:to>
      <xdr:col>24</xdr:col>
      <xdr:colOff>76200</xdr:colOff>
      <xdr:row>38</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105427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114300</xdr:rowOff>
    </xdr:from>
    <xdr:to>
      <xdr:col>20</xdr:col>
      <xdr:colOff>38100</xdr:colOff>
      <xdr:row>37</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29227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7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82550</xdr:rowOff>
    </xdr:from>
    <xdr:to>
      <xdr:col>15</xdr:col>
      <xdr:colOff>149225</xdr:colOff>
      <xdr:row>36</xdr:row>
      <xdr:rowOff>12700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22877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5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120650</xdr:rowOff>
    </xdr:from>
    <xdr:to>
      <xdr:col>11</xdr:col>
      <xdr:colOff>60325</xdr:colOff>
      <xdr:row>36</xdr:row>
      <xdr:rowOff>50800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2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35577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6350</xdr:rowOff>
    </xdr:from>
    <xdr:to>
      <xdr:col>6</xdr:col>
      <xdr:colOff>171450</xdr:colOff>
      <xdr:row>37</xdr:row>
      <xdr:rowOff>107950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92727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3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前年度と比較して、市営住宅の指定管理開始に伴う経費等による増にあわせて、経常経費充当一般財源等も増となったことから、前年度数値と比較して</a:t>
          </a:r>
          <a:r>
            <a:rPr kumimoji="1" lang="en-US" altLang="ja-JP" sz="1050">
              <a:latin typeface="ＭＳ Ｐゴシック" panose="020B0600070205080204" pitchFamily="50" charset="-128"/>
              <a:ea typeface="ＭＳ Ｐゴシック" panose="020B0600070205080204" pitchFamily="50" charset="-128"/>
            </a:rPr>
            <a:t>0.7</a:t>
          </a:r>
          <a:r>
            <a:rPr kumimoji="1" lang="ja-JP" altLang="en-US" sz="1050">
              <a:latin typeface="ＭＳ Ｐゴシック" panose="020B0600070205080204" pitchFamily="50" charset="-128"/>
              <a:ea typeface="ＭＳ Ｐゴシック" panose="020B0600070205080204" pitchFamily="50" charset="-128"/>
            </a:rPr>
            <a:t>ポイント上昇したものの、類似団体平均を</a:t>
          </a:r>
          <a:r>
            <a:rPr kumimoji="1" lang="en-US" altLang="ja-JP" sz="1050">
              <a:latin typeface="ＭＳ Ｐゴシック" panose="020B0600070205080204" pitchFamily="50" charset="-128"/>
              <a:ea typeface="ＭＳ Ｐゴシック" panose="020B0600070205080204" pitchFamily="50" charset="-128"/>
            </a:rPr>
            <a:t>2.9</a:t>
          </a:r>
          <a:r>
            <a:rPr kumimoji="1" lang="ja-JP" altLang="en-US" sz="1050">
              <a:latin typeface="ＭＳ Ｐゴシック" panose="020B0600070205080204" pitchFamily="50" charset="-128"/>
              <a:ea typeface="ＭＳ Ｐゴシック" panose="020B0600070205080204" pitchFamily="50" charset="-128"/>
            </a:rPr>
            <a:t>ポイント下回っている状況である。</a:t>
          </a:r>
        </a:p>
        <a:p>
          <a:r>
            <a:rPr kumimoji="1" lang="ja-JP" altLang="en-US" sz="1050">
              <a:latin typeface="ＭＳ Ｐゴシック" panose="020B0600070205080204" pitchFamily="50" charset="-128"/>
              <a:ea typeface="ＭＳ Ｐゴシック" panose="020B0600070205080204" pitchFamily="50" charset="-128"/>
            </a:rPr>
            <a:t>　物件費の主要な部分を占める施設の管理経費については、平成</a:t>
          </a:r>
          <a:r>
            <a:rPr kumimoji="1" lang="en-US" altLang="ja-JP" sz="1050">
              <a:latin typeface="ＭＳ Ｐゴシック" panose="020B0600070205080204" pitchFamily="50" charset="-128"/>
              <a:ea typeface="ＭＳ Ｐゴシック" panose="020B0600070205080204" pitchFamily="50" charset="-128"/>
            </a:rPr>
            <a:t>26</a:t>
          </a:r>
          <a:r>
            <a:rPr kumimoji="1" lang="ja-JP" altLang="en-US" sz="1050">
              <a:latin typeface="ＭＳ Ｐゴシック" panose="020B0600070205080204" pitchFamily="50" charset="-128"/>
              <a:ea typeface="ＭＳ Ｐゴシック" panose="020B0600070205080204" pitchFamily="50" charset="-128"/>
            </a:rPr>
            <a:t>年度に策定、令和元年度に改定した「公の施設等評価及びあり方方針」のもと、施設の集約化や複合化による総量削減に取り組んでいるところであり、今後も施設の維持管理コストの縮減を図り、物件費の削減に努めたい。</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50800</xdr:rowOff>
    </xdr:from>
    <xdr:to>
      <xdr:col>82</xdr:col>
      <xdr:colOff>107950</xdr:colOff>
      <xdr:row>21</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2796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22877</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2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50800</xdr:rowOff>
    </xdr:from>
    <xdr:to>
      <xdr:col>82</xdr:col>
      <xdr:colOff>196850</xdr:colOff>
      <xdr:row>21</xdr:row>
      <xdr:rowOff>50800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5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137177</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2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50800</xdr:rowOff>
    </xdr:from>
    <xdr:to>
      <xdr:col>82</xdr:col>
      <xdr:colOff>196850</xdr:colOff>
      <xdr:row>13</xdr:row>
      <xdr:rowOff>50800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279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60325</xdr:rowOff>
    </xdr:from>
    <xdr:to>
      <xdr:col>82</xdr:col>
      <xdr:colOff>107950</xdr:colOff>
      <xdr:row>15</xdr:row>
      <xdr:rowOff>127000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632075"/>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153052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96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9525</xdr:rowOff>
    </xdr:from>
    <xdr:to>
      <xdr:col>82</xdr:col>
      <xdr:colOff>158750</xdr:colOff>
      <xdr:row>17</xdr:row>
      <xdr:rowOff>111125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2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60325</xdr:rowOff>
    </xdr:from>
    <xdr:to>
      <xdr:col>78</xdr:col>
      <xdr:colOff>69850</xdr:colOff>
      <xdr:row>15</xdr:row>
      <xdr:rowOff>88900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4782800" y="26320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142875</xdr:rowOff>
    </xdr:from>
    <xdr:to>
      <xdr:col>78</xdr:col>
      <xdr:colOff>120650</xdr:colOff>
      <xdr:row>17</xdr:row>
      <xdr:rowOff>73025</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8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57802</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972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22225</xdr:rowOff>
    </xdr:from>
    <xdr:to>
      <xdr:col>73</xdr:col>
      <xdr:colOff>180975</xdr:colOff>
      <xdr:row>15</xdr:row>
      <xdr:rowOff>88900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59397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95250</xdr:rowOff>
    </xdr:from>
    <xdr:to>
      <xdr:col>74</xdr:col>
      <xdr:colOff>31750</xdr:colOff>
      <xdr:row>17</xdr:row>
      <xdr:rowOff>25400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2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22225</xdr:rowOff>
    </xdr:from>
    <xdr:to>
      <xdr:col>69</xdr:col>
      <xdr:colOff>92075</xdr:colOff>
      <xdr:row>15</xdr:row>
      <xdr:rowOff>41275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5939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152400</xdr:rowOff>
    </xdr:from>
    <xdr:to>
      <xdr:col>69</xdr:col>
      <xdr:colOff>142875</xdr:colOff>
      <xdr:row>16</xdr:row>
      <xdr:rowOff>82550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67327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9525</xdr:rowOff>
    </xdr:from>
    <xdr:to>
      <xdr:col>65</xdr:col>
      <xdr:colOff>53975</xdr:colOff>
      <xdr:row>16</xdr:row>
      <xdr:rowOff>111125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5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95902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3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76200</xdr:rowOff>
    </xdr:from>
    <xdr:to>
      <xdr:col>82</xdr:col>
      <xdr:colOff>158750</xdr:colOff>
      <xdr:row>16</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92727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9525</xdr:rowOff>
    </xdr:from>
    <xdr:to>
      <xdr:col>78</xdr:col>
      <xdr:colOff>120650</xdr:colOff>
      <xdr:row>15</xdr:row>
      <xdr:rowOff>111125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58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121302</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350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38100</xdr:rowOff>
    </xdr:from>
    <xdr:to>
      <xdr:col>74</xdr:col>
      <xdr:colOff>31750</xdr:colOff>
      <xdr:row>15</xdr:row>
      <xdr:rowOff>139700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60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149877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37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142875</xdr:rowOff>
    </xdr:from>
    <xdr:to>
      <xdr:col>69</xdr:col>
      <xdr:colOff>142875</xdr:colOff>
      <xdr:row>15</xdr:row>
      <xdr:rowOff>73025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54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83202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312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161925</xdr:rowOff>
    </xdr:from>
    <xdr:to>
      <xdr:col>65</xdr:col>
      <xdr:colOff>53975</xdr:colOff>
      <xdr:row>15</xdr:row>
      <xdr:rowOff>92075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56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102252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33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前年度と比較して、</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児童手当費</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の増などにより、</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経常経費充当一般財源等</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微増</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となっ</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ているが、</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前年度数値と比較して</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低下</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これは、本経費が経常経費に占める割合が微減したことと、経常一般財源の増加によるものと考える。</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類似団体平均とほぼ同様であるが、今後も社会保障関連経費については増加することが見込まれるため、更なる適正な執行に取り組み、上昇率の抑制に努めたい。</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143328</xdr:rowOff>
    </xdr:from>
    <xdr:to>
      <xdr:col>24</xdr:col>
      <xdr:colOff>25400</xdr:colOff>
      <xdr:row>62</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58728"/>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1105</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29028</xdr:rowOff>
    </xdr:from>
    <xdr:to>
      <xdr:col>24</xdr:col>
      <xdr:colOff>114300</xdr:colOff>
      <xdr:row>62</xdr:row>
      <xdr:rowOff>29028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58255</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0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143328</xdr:rowOff>
    </xdr:from>
    <xdr:to>
      <xdr:col>24</xdr:col>
      <xdr:colOff>114300</xdr:colOff>
      <xdr:row>52</xdr:row>
      <xdr:rowOff>143328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58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102507</xdr:rowOff>
    </xdr:from>
    <xdr:to>
      <xdr:col>24</xdr:col>
      <xdr:colOff>25400</xdr:colOff>
      <xdr:row>57</xdr:row>
      <xdr:rowOff>167822</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875157"/>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121755</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89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149678</xdr:rowOff>
    </xdr:from>
    <xdr:to>
      <xdr:col>24</xdr:col>
      <xdr:colOff>76200</xdr:colOff>
      <xdr:row>58</xdr:row>
      <xdr:rowOff>79828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151493</xdr:rowOff>
    </xdr:from>
    <xdr:to>
      <xdr:col>19</xdr:col>
      <xdr:colOff>187325</xdr:colOff>
      <xdr:row>57</xdr:row>
      <xdr:rowOff>167822</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581243"/>
          <a:ext cx="889000" cy="359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84365</xdr:rowOff>
    </xdr:from>
    <xdr:to>
      <xdr:col>20</xdr:col>
      <xdr:colOff>38100</xdr:colOff>
      <xdr:row>58</xdr:row>
      <xdr:rowOff>14515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85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24692</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625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53522</xdr:rowOff>
    </xdr:from>
    <xdr:to>
      <xdr:col>15</xdr:col>
      <xdr:colOff>98425</xdr:colOff>
      <xdr:row>55</xdr:row>
      <xdr:rowOff>151493</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483272"/>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59872</xdr:rowOff>
    </xdr:from>
    <xdr:to>
      <xdr:col>15</xdr:col>
      <xdr:colOff>149225</xdr:colOff>
      <xdr:row>56</xdr:row>
      <xdr:rowOff>161472</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146249</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53522</xdr:rowOff>
    </xdr:from>
    <xdr:to>
      <xdr:col>11</xdr:col>
      <xdr:colOff>9525</xdr:colOff>
      <xdr:row>55</xdr:row>
      <xdr:rowOff>86178</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4832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68035</xdr:rowOff>
    </xdr:from>
    <xdr:to>
      <xdr:col>11</xdr:col>
      <xdr:colOff>60325</xdr:colOff>
      <xdr:row>55</xdr:row>
      <xdr:rowOff>169635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154412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113592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51707</xdr:rowOff>
    </xdr:from>
    <xdr:to>
      <xdr:col>24</xdr:col>
      <xdr:colOff>76200</xdr:colOff>
      <xdr:row>57</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68234</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66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117022</xdr:rowOff>
    </xdr:from>
    <xdr:to>
      <xdr:col>20</xdr:col>
      <xdr:colOff>38100</xdr:colOff>
      <xdr:row>58</xdr:row>
      <xdr:rowOff>47172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31949</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97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100693</xdr:rowOff>
    </xdr:from>
    <xdr:to>
      <xdr:col>15</xdr:col>
      <xdr:colOff>149225</xdr:colOff>
      <xdr:row>56</xdr:row>
      <xdr:rowOff>30843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41020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2722</xdr:rowOff>
    </xdr:from>
    <xdr:to>
      <xdr:col>11</xdr:col>
      <xdr:colOff>60325</xdr:colOff>
      <xdr:row>55</xdr:row>
      <xdr:rowOff>104322</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114499</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147155</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前年度と比較して、後期高齢者特別会計繰出金の増等により、経常経費充当一般財源等も増となったが、前年度数値と比較すると</a:t>
          </a:r>
          <a:r>
            <a:rPr kumimoji="1" lang="en-US" altLang="ja-JP" sz="1050">
              <a:latin typeface="ＭＳ Ｐゴシック" panose="020B0600070205080204" pitchFamily="50" charset="-128"/>
              <a:ea typeface="ＭＳ Ｐゴシック" panose="020B0600070205080204" pitchFamily="50" charset="-128"/>
            </a:rPr>
            <a:t>0.5</a:t>
          </a:r>
          <a:r>
            <a:rPr kumimoji="1" lang="ja-JP" altLang="en-US" sz="1050">
              <a:latin typeface="ＭＳ Ｐゴシック" panose="020B0600070205080204" pitchFamily="50" charset="-128"/>
              <a:ea typeface="ＭＳ Ｐゴシック" panose="020B0600070205080204" pitchFamily="50" charset="-128"/>
            </a:rPr>
            <a:t>ポイント低下している。これは、本経費が経常経費に占める割合が微減したことと、経常一般財源の増加によるものと考える。</a:t>
          </a:r>
        </a:p>
        <a:p>
          <a:r>
            <a:rPr kumimoji="1" lang="ja-JP" altLang="en-US" sz="1050">
              <a:latin typeface="ＭＳ Ｐゴシック" panose="020B0600070205080204" pitchFamily="50" charset="-128"/>
              <a:ea typeface="ＭＳ Ｐゴシック" panose="020B0600070205080204" pitchFamily="50" charset="-128"/>
            </a:rPr>
            <a:t>　一方で、依然として類似団体平均値を上回っている状況であり、主な要因のひとつである後期高齢者特別会計繰出金は、団塊の世代が後期高齢に加入することで今後も増加傾向が見込まれるが、健康増進による保険料の減少など上昇率の抑制に努めたい。</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138430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8812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110507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56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138430</xdr:rowOff>
    </xdr:from>
    <xdr:to>
      <xdr:col>82</xdr:col>
      <xdr:colOff>196850</xdr:colOff>
      <xdr:row>61</xdr:row>
      <xdr:rowOff>138430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59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104140</xdr:rowOff>
    </xdr:from>
    <xdr:to>
      <xdr:col>82</xdr:col>
      <xdr:colOff>107950</xdr:colOff>
      <xdr:row>61</xdr:row>
      <xdr:rowOff>46990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1039114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161307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933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144780</xdr:rowOff>
    </xdr:from>
    <xdr:to>
      <xdr:col>82</xdr:col>
      <xdr:colOff>158750</xdr:colOff>
      <xdr:row>59</xdr:row>
      <xdr:rowOff>74930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46990</xdr:rowOff>
    </xdr:from>
    <xdr:to>
      <xdr:col>78</xdr:col>
      <xdr:colOff>69850</xdr:colOff>
      <xdr:row>61</xdr:row>
      <xdr:rowOff>92710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105054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121920</xdr:rowOff>
    </xdr:from>
    <xdr:to>
      <xdr:col>78</xdr:col>
      <xdr:colOff>120650</xdr:colOff>
      <xdr:row>59</xdr:row>
      <xdr:rowOff>52070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1006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62247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83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58420</xdr:rowOff>
    </xdr:from>
    <xdr:to>
      <xdr:col>73</xdr:col>
      <xdr:colOff>180975</xdr:colOff>
      <xdr:row>61</xdr:row>
      <xdr:rowOff>92710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34542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58420</xdr:rowOff>
    </xdr:from>
    <xdr:to>
      <xdr:col>69</xdr:col>
      <xdr:colOff>92075</xdr:colOff>
      <xdr:row>61</xdr:row>
      <xdr:rowOff>69850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34542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96537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6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107967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88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53340</xdr:rowOff>
    </xdr:from>
    <xdr:to>
      <xdr:col>82</xdr:col>
      <xdr:colOff>158750</xdr:colOff>
      <xdr:row>60</xdr:row>
      <xdr:rowOff>154940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34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25417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31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167640</xdr:rowOff>
    </xdr:from>
    <xdr:to>
      <xdr:col>78</xdr:col>
      <xdr:colOff>120650</xdr:colOff>
      <xdr:row>61</xdr:row>
      <xdr:rowOff>97790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82567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541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41910</xdr:rowOff>
    </xdr:from>
    <xdr:to>
      <xdr:col>74</xdr:col>
      <xdr:colOff>31750</xdr:colOff>
      <xdr:row>61</xdr:row>
      <xdr:rowOff>143510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50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128287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58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7620</xdr:rowOff>
    </xdr:from>
    <xdr:to>
      <xdr:col>69</xdr:col>
      <xdr:colOff>142875</xdr:colOff>
      <xdr:row>60</xdr:row>
      <xdr:rowOff>109220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93997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38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19050</xdr:rowOff>
    </xdr:from>
    <xdr:to>
      <xdr:col>65</xdr:col>
      <xdr:colOff>53975</xdr:colOff>
      <xdr:row>61</xdr:row>
      <xdr:rowOff>120650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105427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前年度と比較</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して、経常経費充当一般財源等が微減となったことで、前年度数値と比較して</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低下</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し、類似団体平均を</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ポイント下回っている状況である。</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これまでも財政的援助団体への補助金の見直しを行うなど、経費削減に取り組んできたが、これらの取組を継続し、引き続き経費の削減に努めたい。</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69850</xdr:rowOff>
    </xdr:from>
    <xdr:to>
      <xdr:col>82</xdr:col>
      <xdr:colOff>107950</xdr:colOff>
      <xdr:row>41</xdr:row>
      <xdr:rowOff>26307</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727700"/>
          <a:ext cx="0" cy="132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169834</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702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26307</xdr:rowOff>
    </xdr:from>
    <xdr:to>
      <xdr:col>82</xdr:col>
      <xdr:colOff>196850</xdr:colOff>
      <xdr:row>41</xdr:row>
      <xdr:rowOff>26307</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705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156227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69850</xdr:rowOff>
    </xdr:from>
    <xdr:to>
      <xdr:col>82</xdr:col>
      <xdr:colOff>196850</xdr:colOff>
      <xdr:row>33</xdr:row>
      <xdr:rowOff>69850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170543</xdr:rowOff>
    </xdr:from>
    <xdr:to>
      <xdr:col>82</xdr:col>
      <xdr:colOff>107950</xdr:colOff>
      <xdr:row>35</xdr:row>
      <xdr:rowOff>53522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5671800" y="5999843"/>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21063</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1932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48986</xdr:rowOff>
    </xdr:from>
    <xdr:to>
      <xdr:col>82</xdr:col>
      <xdr:colOff>158750</xdr:colOff>
      <xdr:row>36</xdr:row>
      <xdr:rowOff>150586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221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105228</xdr:rowOff>
    </xdr:from>
    <xdr:to>
      <xdr:col>78</xdr:col>
      <xdr:colOff>69850</xdr:colOff>
      <xdr:row>35</xdr:row>
      <xdr:rowOff>53522</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5934528"/>
          <a:ext cx="889000" cy="11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157134</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61686</xdr:rowOff>
    </xdr:from>
    <xdr:to>
      <xdr:col>73</xdr:col>
      <xdr:colOff>180975</xdr:colOff>
      <xdr:row>34</xdr:row>
      <xdr:rowOff>105228</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5890986"/>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38100</xdr:rowOff>
    </xdr:from>
    <xdr:to>
      <xdr:col>74</xdr:col>
      <xdr:colOff>31750</xdr:colOff>
      <xdr:row>36</xdr:row>
      <xdr:rowOff>139700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124477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61686</xdr:rowOff>
    </xdr:from>
    <xdr:to>
      <xdr:col>69</xdr:col>
      <xdr:colOff>92075</xdr:colOff>
      <xdr:row>34</xdr:row>
      <xdr:rowOff>83457</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5890986"/>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27214</xdr:rowOff>
    </xdr:from>
    <xdr:to>
      <xdr:col>69</xdr:col>
      <xdr:colOff>142875</xdr:colOff>
      <xdr:row>36</xdr:row>
      <xdr:rowOff>128814</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113591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28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59872</xdr:rowOff>
    </xdr:from>
    <xdr:to>
      <xdr:col>65</xdr:col>
      <xdr:colOff>53975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146249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3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119743</xdr:rowOff>
    </xdr:from>
    <xdr:to>
      <xdr:col>82</xdr:col>
      <xdr:colOff>158750</xdr:colOff>
      <xdr:row>35</xdr:row>
      <xdr:rowOff>49893</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594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136270</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579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2722</xdr:rowOff>
    </xdr:from>
    <xdr:to>
      <xdr:col>78</xdr:col>
      <xdr:colOff>120650</xdr:colOff>
      <xdr:row>35</xdr:row>
      <xdr:rowOff>104322</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600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114499</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5772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54428</xdr:rowOff>
    </xdr:from>
    <xdr:to>
      <xdr:col>74</xdr:col>
      <xdr:colOff>31750</xdr:colOff>
      <xdr:row>34</xdr:row>
      <xdr:rowOff>156028</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588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166205</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565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10886</xdr:rowOff>
    </xdr:from>
    <xdr:to>
      <xdr:col>69</xdr:col>
      <xdr:colOff>142875</xdr:colOff>
      <xdr:row>34</xdr:row>
      <xdr:rowOff>112486</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584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122663</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60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32657</xdr:rowOff>
    </xdr:from>
    <xdr:to>
      <xdr:col>65</xdr:col>
      <xdr:colOff>53975</xdr:colOff>
      <xdr:row>34</xdr:row>
      <xdr:rowOff>134257</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586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144434</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563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前年度と比較して、市債の償還が進んだことから、経常経費充当一般財源等も大きく減少し、</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前年度数値と比較して</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4.8</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低下</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したものの、類似団体内で</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は下位となって</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いる。合併に伴う施設の統廃合や国体関連施設の整備、大型事業を集中して実施したことやその財源として借り入れた合併特例債について、償還期間を</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年間と比較的短期に設定したことが主な要因である。なお、平成</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年度から大型事業のうち、新ごみ処理施設建設事業について、償還期間を施設の管理運営業務の委託期間に合わせた</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年間とするなど、単年度の元利償還金支払額が平準化するよう必要な見直しを行っている。今後も、将来負担比率など主要な指標に留意しつつ、適切な事業の実施を推進し、健全な財政運営に努めたい。</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8" name="公債費グラフ枠">
          <a:extLst>
            <a:ext uri="{FF2B5EF4-FFF2-40B4-BE49-F238E27FC236}">
              <a16:creationId xmlns:a16="http://schemas.microsoft.com/office/drawing/2014/main" id="{00000000-0008-0000-0400-00007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35560</xdr:rowOff>
    </xdr:from>
    <xdr:to>
      <xdr:col>24</xdr:col>
      <xdr:colOff>25400</xdr:colOff>
      <xdr:row>78</xdr:row>
      <xdr:rowOff>72137</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4826000" y="12722860"/>
          <a:ext cx="0" cy="7223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44214</xdr:rowOff>
    </xdr:from>
    <xdr:ext cx="762000" cy="259045"/>
    <xdr:sp macro="" textlink="">
      <xdr:nvSpPr>
        <xdr:cNvPr id="370" name="公債費最小値テキスト">
          <a:extLst>
            <a:ext uri="{FF2B5EF4-FFF2-40B4-BE49-F238E27FC236}">
              <a16:creationId xmlns:a16="http://schemas.microsoft.com/office/drawing/2014/main" id="{00000000-0008-0000-0400-000072010000}"/>
            </a:ext>
          </a:extLst>
        </xdr:cNvPr>
        <xdr:cNvSpPr txBox="1"/>
      </xdr:nvSpPr>
      <xdr:spPr>
        <a:xfrm>
          <a:off x="4914900" y="1341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78</xdr:row>
      <xdr:rowOff>72137</xdr:rowOff>
    </xdr:from>
    <xdr:to>
      <xdr:col>24</xdr:col>
      <xdr:colOff>114300</xdr:colOff>
      <xdr:row>78</xdr:row>
      <xdr:rowOff>72137</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3445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121937</xdr:rowOff>
    </xdr:from>
    <xdr:ext cx="762000" cy="259045"/>
    <xdr:sp macro="" textlink="">
      <xdr:nvSpPr>
        <xdr:cNvPr id="372" name="公債費最大値テキスト">
          <a:extLst>
            <a:ext uri="{FF2B5EF4-FFF2-40B4-BE49-F238E27FC236}">
              <a16:creationId xmlns:a16="http://schemas.microsoft.com/office/drawing/2014/main" id="{00000000-0008-0000-0400-000074010000}"/>
            </a:ext>
          </a:extLst>
        </xdr:cNvPr>
        <xdr:cNvSpPr txBox="1"/>
      </xdr:nvSpPr>
      <xdr:spPr>
        <a:xfrm>
          <a:off x="4914900" y="1246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35560</xdr:rowOff>
    </xdr:from>
    <xdr:to>
      <xdr:col>24</xdr:col>
      <xdr:colOff>114300</xdr:colOff>
      <xdr:row>74</xdr:row>
      <xdr:rowOff>35560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2722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156718</xdr:rowOff>
    </xdr:from>
    <xdr:to>
      <xdr:col>24</xdr:col>
      <xdr:colOff>25400</xdr:colOff>
      <xdr:row>79</xdr:row>
      <xdr:rowOff>33274</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987800" y="13358368"/>
          <a:ext cx="8382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124731</xdr:rowOff>
    </xdr:from>
    <xdr:ext cx="762000" cy="259045"/>
    <xdr:sp macro="" textlink="">
      <xdr:nvSpPr>
        <xdr:cNvPr id="375" name="公債費平均値テキスト">
          <a:extLst>
            <a:ext uri="{FF2B5EF4-FFF2-40B4-BE49-F238E27FC236}">
              <a16:creationId xmlns:a16="http://schemas.microsoft.com/office/drawing/2014/main" id="{00000000-0008-0000-0400-000077010000}"/>
            </a:ext>
          </a:extLst>
        </xdr:cNvPr>
        <xdr:cNvSpPr txBox="1"/>
      </xdr:nvSpPr>
      <xdr:spPr>
        <a:xfrm>
          <a:off x="4914900" y="12983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108204</xdr:rowOff>
    </xdr:from>
    <xdr:to>
      <xdr:col>24</xdr:col>
      <xdr:colOff>76200</xdr:colOff>
      <xdr:row>77</xdr:row>
      <xdr:rowOff>38354</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47752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33274</xdr:rowOff>
    </xdr:from>
    <xdr:to>
      <xdr:col>19</xdr:col>
      <xdr:colOff>187325</xdr:colOff>
      <xdr:row>79</xdr:row>
      <xdr:rowOff>56135</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3098800" y="1357782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144780</xdr:rowOff>
    </xdr:from>
    <xdr:to>
      <xdr:col>20</xdr:col>
      <xdr:colOff>38100</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937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85107</xdr:rowOff>
    </xdr:from>
    <xdr:ext cx="7366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606800" y="1294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56135</xdr:rowOff>
    </xdr:from>
    <xdr:to>
      <xdr:col>15</xdr:col>
      <xdr:colOff>98425</xdr:colOff>
      <xdr:row>79</xdr:row>
      <xdr:rowOff>88137</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2209800" y="13600685"/>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158496</xdr:rowOff>
    </xdr:from>
    <xdr:to>
      <xdr:col>15</xdr:col>
      <xdr:colOff>149225</xdr:colOff>
      <xdr:row>77</xdr:row>
      <xdr:rowOff>88646</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3048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98823</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88137</xdr:rowOff>
    </xdr:from>
    <xdr:to>
      <xdr:col>11</xdr:col>
      <xdr:colOff>9525</xdr:colOff>
      <xdr:row>79</xdr:row>
      <xdr:rowOff>170435</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flipV="1">
          <a:off x="1320800" y="13632687"/>
          <a:ext cx="889000" cy="8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149352</xdr:rowOff>
    </xdr:from>
    <xdr:to>
      <xdr:col>11</xdr:col>
      <xdr:colOff>60325</xdr:colOff>
      <xdr:row>77</xdr:row>
      <xdr:rowOff>79502</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21590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89679</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94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163068</xdr:rowOff>
    </xdr:from>
    <xdr:to>
      <xdr:col>6</xdr:col>
      <xdr:colOff>171450</xdr:colOff>
      <xdr:row>77</xdr:row>
      <xdr:rowOff>93218</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1270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103395</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962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105918</xdr:rowOff>
    </xdr:from>
    <xdr:to>
      <xdr:col>24</xdr:col>
      <xdr:colOff>76200</xdr:colOff>
      <xdr:row>78</xdr:row>
      <xdr:rowOff>36068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47752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14495</xdr:rowOff>
    </xdr:from>
    <xdr:ext cx="762000" cy="259045"/>
    <xdr:sp macro="" textlink="">
      <xdr:nvSpPr>
        <xdr:cNvPr id="394" name="公債費該当値テキスト">
          <a:extLst>
            <a:ext uri="{FF2B5EF4-FFF2-40B4-BE49-F238E27FC236}">
              <a16:creationId xmlns:a16="http://schemas.microsoft.com/office/drawing/2014/main" id="{00000000-0008-0000-0400-00008A010000}"/>
            </a:ext>
          </a:extLst>
        </xdr:cNvPr>
        <xdr:cNvSpPr txBox="1"/>
      </xdr:nvSpPr>
      <xdr:spPr>
        <a:xfrm>
          <a:off x="4914900" y="1321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153924</xdr:rowOff>
    </xdr:from>
    <xdr:to>
      <xdr:col>20</xdr:col>
      <xdr:colOff>38100</xdr:colOff>
      <xdr:row>79</xdr:row>
      <xdr:rowOff>84074</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937000" y="1352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68851</xdr:rowOff>
    </xdr:from>
    <xdr:ext cx="7366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3606800" y="13613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5335</xdr:rowOff>
    </xdr:from>
    <xdr:to>
      <xdr:col>15</xdr:col>
      <xdr:colOff>149225</xdr:colOff>
      <xdr:row>79</xdr:row>
      <xdr:rowOff>106935</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048000" y="1354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91712</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2717800" y="1363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37337</xdr:rowOff>
    </xdr:from>
    <xdr:to>
      <xdr:col>11</xdr:col>
      <xdr:colOff>60325</xdr:colOff>
      <xdr:row>79</xdr:row>
      <xdr:rowOff>138937</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2159000" y="1358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123714</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828800" y="13668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119635</xdr:rowOff>
    </xdr:from>
    <xdr:to>
      <xdr:col>6</xdr:col>
      <xdr:colOff>171450</xdr:colOff>
      <xdr:row>80</xdr:row>
      <xdr:rowOff>49785</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1270000" y="1366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34562</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939800" y="137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前年度と比較すると</a:t>
          </a:r>
          <a:r>
            <a:rPr kumimoji="1" lang="en-US" altLang="ja-JP" sz="1050">
              <a:latin typeface="ＭＳ Ｐゴシック" panose="020B0600070205080204" pitchFamily="50" charset="-128"/>
              <a:ea typeface="ＭＳ Ｐゴシック" panose="020B0600070205080204" pitchFamily="50" charset="-128"/>
            </a:rPr>
            <a:t>1.0</a:t>
          </a:r>
          <a:r>
            <a:rPr kumimoji="1" lang="ja-JP" altLang="en-US" sz="1050">
              <a:latin typeface="ＭＳ Ｐゴシック" panose="020B0600070205080204" pitchFamily="50" charset="-128"/>
              <a:ea typeface="ＭＳ Ｐゴシック" panose="020B0600070205080204" pitchFamily="50" charset="-128"/>
            </a:rPr>
            <a:t>ポイント上昇したが、類似団体平均を</a:t>
          </a:r>
          <a:r>
            <a:rPr kumimoji="1" lang="en-US" altLang="ja-JP" sz="1050">
              <a:latin typeface="ＭＳ Ｐゴシック" panose="020B0600070205080204" pitchFamily="50" charset="-128"/>
              <a:ea typeface="ＭＳ Ｐゴシック" panose="020B0600070205080204" pitchFamily="50" charset="-128"/>
            </a:rPr>
            <a:t>3.1</a:t>
          </a:r>
          <a:r>
            <a:rPr kumimoji="1" lang="ja-JP" altLang="en-US" sz="1050">
              <a:latin typeface="ＭＳ Ｐゴシック" panose="020B0600070205080204" pitchFamily="50" charset="-128"/>
              <a:ea typeface="ＭＳ Ｐゴシック" panose="020B0600070205080204" pitchFamily="50" charset="-128"/>
            </a:rPr>
            <a:t>ポイント下回っている状況である。</a:t>
          </a:r>
        </a:p>
        <a:p>
          <a:r>
            <a:rPr kumimoji="1" lang="ja-JP" altLang="en-US" sz="1050">
              <a:latin typeface="ＭＳ Ｐゴシック" panose="020B0600070205080204" pitchFamily="50" charset="-128"/>
              <a:ea typeface="ＭＳ Ｐゴシック" panose="020B0600070205080204" pitchFamily="50" charset="-128"/>
            </a:rPr>
            <a:t>　今後も社会保障関連経費や老朽化が進む公共施設等の維持管理経費等は増加が見込まれるため、定員の適正化や事務事業の見直し、公共施設の統廃合等に積極的に取り組み、経費の削減に努めたい。</a:t>
          </a:r>
        </a:p>
      </xdr:txBody>
    </xdr:sp>
    <xdr:clientData/>
  </xdr:twoCellAnchor>
  <xdr:oneCellAnchor>
    <xdr:from>
      <xdr:col>62</xdr:col>
      <xdr:colOff>6350</xdr:colOff>
      <xdr:row>69</xdr:row>
      <xdr:rowOff>107950</xdr:rowOff>
    </xdr:from>
    <xdr:ext cx="298543" cy="225703"/>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130810</xdr:rowOff>
    </xdr:from>
    <xdr:to>
      <xdr:col>82</xdr:col>
      <xdr:colOff>107950</xdr:colOff>
      <xdr:row>82</xdr:row>
      <xdr:rowOff>27939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646660"/>
          <a:ext cx="0" cy="144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16</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405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27939</xdr:rowOff>
    </xdr:from>
    <xdr:to>
      <xdr:col>82</xdr:col>
      <xdr:colOff>196850</xdr:colOff>
      <xdr:row>82</xdr:row>
      <xdr:rowOff>27939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4086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45737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39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130810</xdr:rowOff>
    </xdr:from>
    <xdr:to>
      <xdr:col>82</xdr:col>
      <xdr:colOff>196850</xdr:colOff>
      <xdr:row>73</xdr:row>
      <xdr:rowOff>130810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646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134620</xdr:rowOff>
    </xdr:from>
    <xdr:to>
      <xdr:col>82</xdr:col>
      <xdr:colOff>107950</xdr:colOff>
      <xdr:row>77</xdr:row>
      <xdr:rowOff>39370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16482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25416</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398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53339</xdr:rowOff>
    </xdr:from>
    <xdr:to>
      <xdr:col>82</xdr:col>
      <xdr:colOff>158750</xdr:colOff>
      <xdr:row>78</xdr:row>
      <xdr:rowOff>154939</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4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54610</xdr:rowOff>
    </xdr:from>
    <xdr:to>
      <xdr:col>78</xdr:col>
      <xdr:colOff>69850</xdr:colOff>
      <xdr:row>76</xdr:row>
      <xdr:rowOff>134620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291336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95250</xdr:rowOff>
    </xdr:from>
    <xdr:to>
      <xdr:col>78</xdr:col>
      <xdr:colOff>120650</xdr:colOff>
      <xdr:row>78</xdr:row>
      <xdr:rowOff>25400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10177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38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73660</xdr:rowOff>
    </xdr:from>
    <xdr:to>
      <xdr:col>73</xdr:col>
      <xdr:colOff>180975</xdr:colOff>
      <xdr:row>75</xdr:row>
      <xdr:rowOff>54610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276096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137161</xdr:rowOff>
    </xdr:from>
    <xdr:to>
      <xdr:col>74</xdr:col>
      <xdr:colOff>31750</xdr:colOff>
      <xdr:row>77</xdr:row>
      <xdr:rowOff>67311</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52088</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73660</xdr:rowOff>
    </xdr:from>
    <xdr:to>
      <xdr:col>69</xdr:col>
      <xdr:colOff>92075</xdr:colOff>
      <xdr:row>75</xdr:row>
      <xdr:rowOff>138430</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2760960"/>
          <a:ext cx="8890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102870</xdr:rowOff>
    </xdr:from>
    <xdr:to>
      <xdr:col>69</xdr:col>
      <xdr:colOff>142875</xdr:colOff>
      <xdr:row>76</xdr:row>
      <xdr:rowOff>33020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17797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04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82566</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160020</xdr:rowOff>
    </xdr:from>
    <xdr:to>
      <xdr:col>82</xdr:col>
      <xdr:colOff>158750</xdr:colOff>
      <xdr:row>77</xdr:row>
      <xdr:rowOff>90170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5097</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83820</xdr:rowOff>
    </xdr:from>
    <xdr:to>
      <xdr:col>78</xdr:col>
      <xdr:colOff>120650</xdr:colOff>
      <xdr:row>77</xdr:row>
      <xdr:rowOff>13970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24147</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288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3810</xdr:rowOff>
    </xdr:from>
    <xdr:to>
      <xdr:col>74</xdr:col>
      <xdr:colOff>31750</xdr:colOff>
      <xdr:row>75</xdr:row>
      <xdr:rowOff>105410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115587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263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22860</xdr:rowOff>
    </xdr:from>
    <xdr:to>
      <xdr:col>69</xdr:col>
      <xdr:colOff>142875</xdr:colOff>
      <xdr:row>74</xdr:row>
      <xdr:rowOff>124460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27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134637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247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愛媛県今治市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7328</xdr:rowOff>
    </xdr:from>
    <xdr:to>
      <xdr:col>29</xdr:col>
      <xdr:colOff>127000</xdr:colOff>
      <xdr:row>19</xdr:row>
      <xdr:rowOff>77356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12353"/>
          <a:ext cx="0" cy="12701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49433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54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77356</xdr:rowOff>
    </xdr:from>
    <xdr:to>
      <xdr:col>30</xdr:col>
      <xdr:colOff>25400</xdr:colOff>
      <xdr:row>19</xdr:row>
      <xdr:rowOff>77356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825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93705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5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7328</xdr:rowOff>
    </xdr:from>
    <xdr:to>
      <xdr:col>30</xdr:col>
      <xdr:colOff>25400</xdr:colOff>
      <xdr:row>12</xdr:row>
      <xdr:rowOff>7328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123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72860</xdr:rowOff>
    </xdr:from>
    <xdr:to>
      <xdr:col>29</xdr:col>
      <xdr:colOff>127000</xdr:colOff>
      <xdr:row>15</xdr:row>
      <xdr:rowOff>62763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349335"/>
          <a:ext cx="647700" cy="3328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62907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822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90830</xdr:rowOff>
    </xdr:from>
    <xdr:to>
      <xdr:col>29</xdr:col>
      <xdr:colOff>177800</xdr:colOff>
      <xdr:row>16</xdr:row>
      <xdr:rowOff>20980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102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62763</xdr:rowOff>
    </xdr:from>
    <xdr:to>
      <xdr:col>26</xdr:col>
      <xdr:colOff>50800</xdr:colOff>
      <xdr:row>15</xdr:row>
      <xdr:rowOff>118618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682138"/>
          <a:ext cx="698500" cy="558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160744</xdr:rowOff>
    </xdr:from>
    <xdr:to>
      <xdr:col>26</xdr:col>
      <xdr:colOff>101600</xdr:colOff>
      <xdr:row>17</xdr:row>
      <xdr:rowOff>90894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1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75671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379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118618</xdr:rowOff>
    </xdr:from>
    <xdr:to>
      <xdr:col>22</xdr:col>
      <xdr:colOff>114300</xdr:colOff>
      <xdr:row>16</xdr:row>
      <xdr:rowOff>16129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37993"/>
          <a:ext cx="698500" cy="689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73228</xdr:rowOff>
    </xdr:from>
    <xdr:to>
      <xdr:col>22</xdr:col>
      <xdr:colOff>165100</xdr:colOff>
      <xdr:row>18</xdr:row>
      <xdr:rowOff>3378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55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159605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1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16129</xdr:rowOff>
    </xdr:from>
    <xdr:to>
      <xdr:col>18</xdr:col>
      <xdr:colOff>177800</xdr:colOff>
      <xdr:row>16</xdr:row>
      <xdr:rowOff>50229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806954"/>
          <a:ext cx="698500" cy="341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107175</xdr:rowOff>
    </xdr:from>
    <xdr:to>
      <xdr:col>19</xdr:col>
      <xdr:colOff>38100</xdr:colOff>
      <xdr:row>18</xdr:row>
      <xdr:rowOff>37325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694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22102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5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18517</xdr:rowOff>
    </xdr:from>
    <xdr:to>
      <xdr:col>15</xdr:col>
      <xdr:colOff>101600</xdr:colOff>
      <xdr:row>18</xdr:row>
      <xdr:rowOff>120117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104894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38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22060</xdr:rowOff>
    </xdr:from>
    <xdr:to>
      <xdr:col>29</xdr:col>
      <xdr:colOff>177800</xdr:colOff>
      <xdr:row>13</xdr:row>
      <xdr:rowOff>123660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2985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38587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143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11963</xdr:rowOff>
    </xdr:from>
    <xdr:to>
      <xdr:col>26</xdr:col>
      <xdr:colOff>101600</xdr:colOff>
      <xdr:row>15</xdr:row>
      <xdr:rowOff>113563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313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123740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00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67818</xdr:rowOff>
    </xdr:from>
    <xdr:to>
      <xdr:col>22</xdr:col>
      <xdr:colOff>165100</xdr:colOff>
      <xdr:row>15</xdr:row>
      <xdr:rowOff>169418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871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8145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56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136779</xdr:rowOff>
    </xdr:from>
    <xdr:to>
      <xdr:col>19</xdr:col>
      <xdr:colOff>38100</xdr:colOff>
      <xdr:row>16</xdr:row>
      <xdr:rowOff>66929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561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77106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25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170879</xdr:rowOff>
    </xdr:from>
    <xdr:to>
      <xdr:col>15</xdr:col>
      <xdr:colOff>101600</xdr:colOff>
      <xdr:row>16</xdr:row>
      <xdr:rowOff>101029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902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111206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59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101991</xdr:rowOff>
    </xdr:from>
    <xdr:to>
      <xdr:col>29</xdr:col>
      <xdr:colOff>127000</xdr:colOff>
      <xdr:row>38</xdr:row>
      <xdr:rowOff>69713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369441"/>
          <a:ext cx="0" cy="11678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41790</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509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69713</xdr:rowOff>
    </xdr:from>
    <xdr:to>
      <xdr:col>30</xdr:col>
      <xdr:colOff>25400</xdr:colOff>
      <xdr:row>38</xdr:row>
      <xdr:rowOff>69713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5373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188368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112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101991</xdr:rowOff>
    </xdr:from>
    <xdr:to>
      <xdr:col>30</xdr:col>
      <xdr:colOff>25400</xdr:colOff>
      <xdr:row>34</xdr:row>
      <xdr:rowOff>101991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3694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102814</xdr:rowOff>
    </xdr:from>
    <xdr:to>
      <xdr:col>29</xdr:col>
      <xdr:colOff>127000</xdr:colOff>
      <xdr:row>35</xdr:row>
      <xdr:rowOff>67107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6370264"/>
          <a:ext cx="647700" cy="3071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28481</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9817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56404</xdr:rowOff>
    </xdr:from>
    <xdr:to>
      <xdr:col>29</xdr:col>
      <xdr:colOff>177800</xdr:colOff>
      <xdr:row>36</xdr:row>
      <xdr:rowOff>158004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70096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102814</xdr:rowOff>
    </xdr:from>
    <xdr:to>
      <xdr:col>26</xdr:col>
      <xdr:colOff>50800</xdr:colOff>
      <xdr:row>35</xdr:row>
      <xdr:rowOff>91156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370264"/>
          <a:ext cx="698500" cy="3312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61616</xdr:rowOff>
    </xdr:from>
    <xdr:to>
      <xdr:col>26</xdr:col>
      <xdr:colOff>101600</xdr:colOff>
      <xdr:row>36</xdr:row>
      <xdr:rowOff>163216</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70148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147993</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71012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28473</xdr:rowOff>
    </xdr:from>
    <xdr:to>
      <xdr:col>22</xdr:col>
      <xdr:colOff>114300</xdr:colOff>
      <xdr:row>35</xdr:row>
      <xdr:rowOff>91156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3606800" y="6295923"/>
          <a:ext cx="698500" cy="4055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117622</xdr:rowOff>
    </xdr:from>
    <xdr:to>
      <xdr:col>22</xdr:col>
      <xdr:colOff>165100</xdr:colOff>
      <xdr:row>37</xdr:row>
      <xdr:rowOff>47772</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70708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32549</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157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28473</xdr:rowOff>
    </xdr:from>
    <xdr:to>
      <xdr:col>18</xdr:col>
      <xdr:colOff>177800</xdr:colOff>
      <xdr:row>34</xdr:row>
      <xdr:rowOff>61757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6295923"/>
          <a:ext cx="698500" cy="332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121828</xdr:rowOff>
    </xdr:from>
    <xdr:to>
      <xdr:col>19</xdr:col>
      <xdr:colOff>38100</xdr:colOff>
      <xdr:row>37</xdr:row>
      <xdr:rowOff>51978</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70750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36755</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161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85116</xdr:rowOff>
    </xdr:from>
    <xdr:to>
      <xdr:col>15</xdr:col>
      <xdr:colOff>101600</xdr:colOff>
      <xdr:row>37</xdr:row>
      <xdr:rowOff>15266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70383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124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16307</xdr:rowOff>
    </xdr:from>
    <xdr:to>
      <xdr:col>29</xdr:col>
      <xdr:colOff>177800</xdr:colOff>
      <xdr:row>35</xdr:row>
      <xdr:rowOff>117907</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626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204284</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47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52014</xdr:rowOff>
    </xdr:from>
    <xdr:to>
      <xdr:col>26</xdr:col>
      <xdr:colOff>101600</xdr:colOff>
      <xdr:row>34</xdr:row>
      <xdr:rowOff>153614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3194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163791</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088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40356</xdr:rowOff>
    </xdr:from>
    <xdr:to>
      <xdr:col>22</xdr:col>
      <xdr:colOff>165100</xdr:colOff>
      <xdr:row>35</xdr:row>
      <xdr:rowOff>141956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6507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152133</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419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320573</xdr:rowOff>
    </xdr:from>
    <xdr:to>
      <xdr:col>19</xdr:col>
      <xdr:colOff>38100</xdr:colOff>
      <xdr:row>34</xdr:row>
      <xdr:rowOff>79273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2451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89450</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014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10957</xdr:rowOff>
    </xdr:from>
    <xdr:to>
      <xdr:col>15</xdr:col>
      <xdr:colOff>101600</xdr:colOff>
      <xdr:row>34</xdr:row>
      <xdr:rowOff>112557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278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122734</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047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愛媛県今治市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147,702
143,419
419.21
84,999,696
80,762,107
3,583,864
44,277,595
49,987,295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143205</xdr:rowOff>
    </xdr:from>
    <xdr:to>
      <xdr:col>24</xdr:col>
      <xdr:colOff>62865</xdr:colOff>
      <xdr:row>38</xdr:row>
      <xdr:rowOff>118555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58155"/>
          <a:ext cx="1270" cy="1175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122382</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3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118555</xdr:rowOff>
    </xdr:from>
    <xdr:to>
      <xdr:col>24</xdr:col>
      <xdr:colOff>152400</xdr:colOff>
      <xdr:row>38</xdr:row>
      <xdr:rowOff>118555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3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89882</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3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143205</xdr:rowOff>
    </xdr:from>
    <xdr:to>
      <xdr:col>24</xdr:col>
      <xdr:colOff>152400</xdr:colOff>
      <xdr:row>31</xdr:row>
      <xdr:rowOff>143205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5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143205</xdr:rowOff>
    </xdr:from>
    <xdr:to>
      <xdr:col>24</xdr:col>
      <xdr:colOff>63500</xdr:colOff>
      <xdr:row>34</xdr:row>
      <xdr:rowOff>33591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458155"/>
          <a:ext cx="838200" cy="40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157091</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86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7214</xdr:rowOff>
    </xdr:from>
    <xdr:to>
      <xdr:col>24</xdr:col>
      <xdr:colOff>114300</xdr:colOff>
      <xdr:row>35</xdr:row>
      <xdr:rowOff>108814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07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27762</xdr:rowOff>
    </xdr:from>
    <xdr:to>
      <xdr:col>19</xdr:col>
      <xdr:colOff>177800</xdr:colOff>
      <xdr:row>34</xdr:row>
      <xdr:rowOff>33591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857062"/>
          <a:ext cx="889000" cy="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113970</xdr:rowOff>
    </xdr:from>
    <xdr:to>
      <xdr:col>20</xdr:col>
      <xdr:colOff>38100</xdr:colOff>
      <xdr:row>37</xdr:row>
      <xdr:rowOff>44120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35247</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7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24105</xdr:rowOff>
    </xdr:from>
    <xdr:to>
      <xdr:col>15</xdr:col>
      <xdr:colOff>50800</xdr:colOff>
      <xdr:row>34</xdr:row>
      <xdr:rowOff>27762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853405"/>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144412</xdr:rowOff>
    </xdr:from>
    <xdr:to>
      <xdr:col>15</xdr:col>
      <xdr:colOff>101600</xdr:colOff>
      <xdr:row>37</xdr:row>
      <xdr:rowOff>74562</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16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65689</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09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24105</xdr:rowOff>
    </xdr:from>
    <xdr:to>
      <xdr:col>10</xdr:col>
      <xdr:colOff>114300</xdr:colOff>
      <xdr:row>34</xdr:row>
      <xdr:rowOff>60604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853405"/>
          <a:ext cx="889000" cy="36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170777</xdr:rowOff>
    </xdr:from>
    <xdr:to>
      <xdr:col>10</xdr:col>
      <xdr:colOff>165100</xdr:colOff>
      <xdr:row>37</xdr:row>
      <xdr:rowOff>100927</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42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92054</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3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96939</xdr:rowOff>
    </xdr:from>
    <xdr:to>
      <xdr:col>6</xdr:col>
      <xdr:colOff>38100</xdr:colOff>
      <xdr:row>38</xdr:row>
      <xdr:rowOff>27089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18216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33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92405</xdr:rowOff>
    </xdr:from>
    <xdr:to>
      <xdr:col>24</xdr:col>
      <xdr:colOff>114300</xdr:colOff>
      <xdr:row>32</xdr:row>
      <xdr:rowOff>22555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40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45432</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360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154241</xdr:rowOff>
    </xdr:from>
    <xdr:to>
      <xdr:col>20</xdr:col>
      <xdr:colOff>38100</xdr:colOff>
      <xdr:row>34</xdr:row>
      <xdr:rowOff>84391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81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100918</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58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148412</xdr:rowOff>
    </xdr:from>
    <xdr:to>
      <xdr:col>15</xdr:col>
      <xdr:colOff>101600</xdr:colOff>
      <xdr:row>34</xdr:row>
      <xdr:rowOff>78562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806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95089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581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144755</xdr:rowOff>
    </xdr:from>
    <xdr:to>
      <xdr:col>10</xdr:col>
      <xdr:colOff>165100</xdr:colOff>
      <xdr:row>34</xdr:row>
      <xdr:rowOff>74905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0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91432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577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9804</xdr:rowOff>
    </xdr:from>
    <xdr:to>
      <xdr:col>6</xdr:col>
      <xdr:colOff>38100</xdr:colOff>
      <xdr:row>34</xdr:row>
      <xdr:rowOff>111404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83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127931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61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168210</xdr:rowOff>
    </xdr:from>
    <xdr:to>
      <xdr:col>24</xdr:col>
      <xdr:colOff>62865</xdr:colOff>
      <xdr:row>58</xdr:row>
      <xdr:rowOff>46725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0710"/>
          <a:ext cx="1270" cy="1250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50552</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9994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46725</xdr:rowOff>
    </xdr:from>
    <xdr:to>
      <xdr:col>24</xdr:col>
      <xdr:colOff>152400</xdr:colOff>
      <xdr:row>58</xdr:row>
      <xdr:rowOff>46725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9990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114887</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5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168210</xdr:rowOff>
    </xdr:from>
    <xdr:to>
      <xdr:col>24</xdr:col>
      <xdr:colOff>152400</xdr:colOff>
      <xdr:row>50</xdr:row>
      <xdr:rowOff>168210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90453</xdr:rowOff>
    </xdr:from>
    <xdr:to>
      <xdr:col>24</xdr:col>
      <xdr:colOff>63500</xdr:colOff>
      <xdr:row>55</xdr:row>
      <xdr:rowOff>39671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177303"/>
          <a:ext cx="838200" cy="29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169805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42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19928</xdr:rowOff>
    </xdr:from>
    <xdr:to>
      <xdr:col>24</xdr:col>
      <xdr:colOff>114300</xdr:colOff>
      <xdr:row>55</xdr:row>
      <xdr:rowOff>121528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44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39671</xdr:rowOff>
    </xdr:from>
    <xdr:to>
      <xdr:col>19</xdr:col>
      <xdr:colOff>177800</xdr:colOff>
      <xdr:row>56</xdr:row>
      <xdr:rowOff>42251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469421"/>
          <a:ext cx="889000" cy="174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162215</xdr:rowOff>
    </xdr:from>
    <xdr:to>
      <xdr:col>20</xdr:col>
      <xdr:colOff>38100</xdr:colOff>
      <xdr:row>56</xdr:row>
      <xdr:rowOff>92365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59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83492</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684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162658</xdr:rowOff>
    </xdr:from>
    <xdr:to>
      <xdr:col>15</xdr:col>
      <xdr:colOff>50800</xdr:colOff>
      <xdr:row>56</xdr:row>
      <xdr:rowOff>42251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2019300" y="9592408"/>
          <a:ext cx="889000" cy="51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147911</xdr:rowOff>
    </xdr:from>
    <xdr:to>
      <xdr:col>15</xdr:col>
      <xdr:colOff>101600</xdr:colOff>
      <xdr:row>56</xdr:row>
      <xdr:rowOff>78061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57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94588</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352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162658</xdr:rowOff>
    </xdr:from>
    <xdr:to>
      <xdr:col>10</xdr:col>
      <xdr:colOff>114300</xdr:colOff>
      <xdr:row>57</xdr:row>
      <xdr:rowOff>34185</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592408"/>
          <a:ext cx="889000" cy="21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59443</xdr:rowOff>
    </xdr:from>
    <xdr:to>
      <xdr:col>10</xdr:col>
      <xdr:colOff>165100</xdr:colOff>
      <xdr:row>56</xdr:row>
      <xdr:rowOff>161043</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660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152170</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75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144874</xdr:rowOff>
    </xdr:from>
    <xdr:to>
      <xdr:col>6</xdr:col>
      <xdr:colOff>38100</xdr:colOff>
      <xdr:row>58</xdr:row>
      <xdr:rowOff>75024</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91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66151</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10010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39653</xdr:rowOff>
    </xdr:from>
    <xdr:to>
      <xdr:col>24</xdr:col>
      <xdr:colOff>114300</xdr:colOff>
      <xdr:row>53</xdr:row>
      <xdr:rowOff>141253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1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62530</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8977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160321</xdr:rowOff>
    </xdr:from>
    <xdr:to>
      <xdr:col>20</xdr:col>
      <xdr:colOff>38100</xdr:colOff>
      <xdr:row>55</xdr:row>
      <xdr:rowOff>90471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418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106998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193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162901</xdr:rowOff>
    </xdr:from>
    <xdr:to>
      <xdr:col>15</xdr:col>
      <xdr:colOff>101600</xdr:colOff>
      <xdr:row>56</xdr:row>
      <xdr:rowOff>93051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59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84178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68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111858</xdr:rowOff>
    </xdr:from>
    <xdr:to>
      <xdr:col>10</xdr:col>
      <xdr:colOff>165100</xdr:colOff>
      <xdr:row>56</xdr:row>
      <xdr:rowOff>42008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54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58535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316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154835</xdr:rowOff>
    </xdr:from>
    <xdr:to>
      <xdr:col>6</xdr:col>
      <xdr:colOff>38100</xdr:colOff>
      <xdr:row>57</xdr:row>
      <xdr:rowOff>84985</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75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101512</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53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131064</xdr:rowOff>
    </xdr:from>
    <xdr:to>
      <xdr:col>24</xdr:col>
      <xdr:colOff>62865</xdr:colOff>
      <xdr:row>78</xdr:row>
      <xdr:rowOff>49657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1961114"/>
          <a:ext cx="1270" cy="1461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53484</xdr:rowOff>
    </xdr:from>
    <xdr:ext cx="469744"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4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49657</xdr:rowOff>
    </xdr:from>
    <xdr:to>
      <xdr:col>24</xdr:col>
      <xdr:colOff>152400</xdr:colOff>
      <xdr:row>78</xdr:row>
      <xdr:rowOff>49657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4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77741</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73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69</xdr:row>
      <xdr:rowOff>131064</xdr:rowOff>
    </xdr:from>
    <xdr:to>
      <xdr:col>24</xdr:col>
      <xdr:colOff>152400</xdr:colOff>
      <xdr:row>69</xdr:row>
      <xdr:rowOff>131064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1961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32766</xdr:rowOff>
    </xdr:from>
    <xdr:to>
      <xdr:col>24</xdr:col>
      <xdr:colOff>63500</xdr:colOff>
      <xdr:row>74</xdr:row>
      <xdr:rowOff>145034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3797300" y="12720066"/>
          <a:ext cx="838200" cy="11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98823</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27861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120396</xdr:rowOff>
    </xdr:from>
    <xdr:to>
      <xdr:col>24</xdr:col>
      <xdr:colOff>114300</xdr:colOff>
      <xdr:row>75</xdr:row>
      <xdr:rowOff>50546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2807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32766</xdr:rowOff>
    </xdr:from>
    <xdr:to>
      <xdr:col>19</xdr:col>
      <xdr:colOff>177800</xdr:colOff>
      <xdr:row>74</xdr:row>
      <xdr:rowOff>66548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2720066"/>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160782</xdr:rowOff>
    </xdr:from>
    <xdr:to>
      <xdr:col>20</xdr:col>
      <xdr:colOff>38100</xdr:colOff>
      <xdr:row>75</xdr:row>
      <xdr:rowOff>90932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28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82059</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294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66548</xdr:rowOff>
    </xdr:from>
    <xdr:to>
      <xdr:col>15</xdr:col>
      <xdr:colOff>50800</xdr:colOff>
      <xdr:row>75</xdr:row>
      <xdr:rowOff>71374</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2753848"/>
          <a:ext cx="889000" cy="176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48006</xdr:rowOff>
    </xdr:from>
    <xdr:to>
      <xdr:col>15</xdr:col>
      <xdr:colOff>101600</xdr:colOff>
      <xdr:row>75</xdr:row>
      <xdr:rowOff>149606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2906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140733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299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71374</xdr:rowOff>
    </xdr:from>
    <xdr:to>
      <xdr:col>10</xdr:col>
      <xdr:colOff>114300</xdr:colOff>
      <xdr:row>75</xdr:row>
      <xdr:rowOff>147701</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2930124"/>
          <a:ext cx="889000" cy="7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58928</xdr:rowOff>
    </xdr:from>
    <xdr:to>
      <xdr:col>10</xdr:col>
      <xdr:colOff>165100</xdr:colOff>
      <xdr:row>75</xdr:row>
      <xdr:rowOff>160528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2917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151655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10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83312</xdr:rowOff>
    </xdr:from>
    <xdr:to>
      <xdr:col>6</xdr:col>
      <xdr:colOff>38100</xdr:colOff>
      <xdr:row>76</xdr:row>
      <xdr:rowOff>13463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29420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29989</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2717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94234</xdr:rowOff>
    </xdr:from>
    <xdr:to>
      <xdr:col>24</xdr:col>
      <xdr:colOff>114300</xdr:colOff>
      <xdr:row>75</xdr:row>
      <xdr:rowOff>24384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27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117111</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2632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153416</xdr:rowOff>
    </xdr:from>
    <xdr:to>
      <xdr:col>20</xdr:col>
      <xdr:colOff>38100</xdr:colOff>
      <xdr:row>74</xdr:row>
      <xdr:rowOff>83566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266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72</xdr:row>
      <xdr:rowOff>100093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2444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15748</xdr:rowOff>
    </xdr:from>
    <xdr:to>
      <xdr:col>15</xdr:col>
      <xdr:colOff>101600</xdr:colOff>
      <xdr:row>74</xdr:row>
      <xdr:rowOff>117348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270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72</xdr:row>
      <xdr:rowOff>133875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247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20574</xdr:rowOff>
    </xdr:from>
    <xdr:to>
      <xdr:col>10</xdr:col>
      <xdr:colOff>165100</xdr:colOff>
      <xdr:row>75</xdr:row>
      <xdr:rowOff>122174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287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73</xdr:row>
      <xdr:rowOff>138701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265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96901</xdr:rowOff>
    </xdr:from>
    <xdr:to>
      <xdr:col>6</xdr:col>
      <xdr:colOff>38100</xdr:colOff>
      <xdr:row>76</xdr:row>
      <xdr:rowOff>27051</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295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18178</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048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11638</xdr:rowOff>
    </xdr:from>
    <xdr:to>
      <xdr:col>24</xdr:col>
      <xdr:colOff>62865</xdr:colOff>
      <xdr:row>96</xdr:row>
      <xdr:rowOff>97958</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13588"/>
          <a:ext cx="1270" cy="943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101785</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560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97958</xdr:rowOff>
    </xdr:from>
    <xdr:to>
      <xdr:col>24</xdr:col>
      <xdr:colOff>152400</xdr:colOff>
      <xdr:row>96</xdr:row>
      <xdr:rowOff>97958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557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129765</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8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11638</xdr:rowOff>
    </xdr:from>
    <xdr:to>
      <xdr:col>24</xdr:col>
      <xdr:colOff>152400</xdr:colOff>
      <xdr:row>91</xdr:row>
      <xdr:rowOff>11638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13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164937</xdr:rowOff>
    </xdr:from>
    <xdr:to>
      <xdr:col>24</xdr:col>
      <xdr:colOff>63500</xdr:colOff>
      <xdr:row>92</xdr:row>
      <xdr:rowOff>57449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5766887"/>
          <a:ext cx="838200" cy="6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121482</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0663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143055</xdr:rowOff>
    </xdr:from>
    <xdr:to>
      <xdr:col>24</xdr:col>
      <xdr:colOff>114300</xdr:colOff>
      <xdr:row>94</xdr:row>
      <xdr:rowOff>73205</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087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57449</xdr:rowOff>
    </xdr:from>
    <xdr:to>
      <xdr:col>19</xdr:col>
      <xdr:colOff>177800</xdr:colOff>
      <xdr:row>93</xdr:row>
      <xdr:rowOff>95923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5830849"/>
          <a:ext cx="889000" cy="209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56530</xdr:rowOff>
    </xdr:from>
    <xdr:to>
      <xdr:col>20</xdr:col>
      <xdr:colOff>38100</xdr:colOff>
      <xdr:row>95</xdr:row>
      <xdr:rowOff>158130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4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149257</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437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72903</xdr:rowOff>
    </xdr:from>
    <xdr:to>
      <xdr:col>15</xdr:col>
      <xdr:colOff>50800</xdr:colOff>
      <xdr:row>93</xdr:row>
      <xdr:rowOff>95923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5846303"/>
          <a:ext cx="889000" cy="19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34401</xdr:rowOff>
    </xdr:from>
    <xdr:to>
      <xdr:col>15</xdr:col>
      <xdr:colOff>101600</xdr:colOff>
      <xdr:row>96</xdr:row>
      <xdr:rowOff>136001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9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127128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58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72903</xdr:rowOff>
    </xdr:from>
    <xdr:to>
      <xdr:col>10</xdr:col>
      <xdr:colOff>114300</xdr:colOff>
      <xdr:row>96</xdr:row>
      <xdr:rowOff>8666</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5846303"/>
          <a:ext cx="889000" cy="62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96741</xdr:rowOff>
    </xdr:from>
    <xdr:to>
      <xdr:col>10</xdr:col>
      <xdr:colOff>165100</xdr:colOff>
      <xdr:row>95</xdr:row>
      <xdr:rowOff>26891</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213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18018</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05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103736</xdr:rowOff>
    </xdr:from>
    <xdr:to>
      <xdr:col>6</xdr:col>
      <xdr:colOff>38100</xdr:colOff>
      <xdr:row>98</xdr:row>
      <xdr:rowOff>33886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73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25013</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827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114137</xdr:rowOff>
    </xdr:from>
    <xdr:to>
      <xdr:col>24</xdr:col>
      <xdr:colOff>114300</xdr:colOff>
      <xdr:row>92</xdr:row>
      <xdr:rowOff>44287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571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137014</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567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6649</xdr:rowOff>
    </xdr:from>
    <xdr:to>
      <xdr:col>20</xdr:col>
      <xdr:colOff>38100</xdr:colOff>
      <xdr:row>92</xdr:row>
      <xdr:rowOff>108249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5780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124776</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55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45123</xdr:rowOff>
    </xdr:from>
    <xdr:to>
      <xdr:col>15</xdr:col>
      <xdr:colOff>101600</xdr:colOff>
      <xdr:row>93</xdr:row>
      <xdr:rowOff>146723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5989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163250</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5765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22103</xdr:rowOff>
    </xdr:from>
    <xdr:to>
      <xdr:col>10</xdr:col>
      <xdr:colOff>165100</xdr:colOff>
      <xdr:row>92</xdr:row>
      <xdr:rowOff>123703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579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140230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570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129316</xdr:rowOff>
    </xdr:from>
    <xdr:to>
      <xdr:col>6</xdr:col>
      <xdr:colOff>38100</xdr:colOff>
      <xdr:row>96</xdr:row>
      <xdr:rowOff>59466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41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75993</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192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36</xdr:row>
      <xdr:rowOff>2057</xdr:rowOff>
    </xdr:from>
    <xdr:to>
      <xdr:col>54</xdr:col>
      <xdr:colOff>189865</xdr:colOff>
      <xdr:row>39</xdr:row>
      <xdr:rowOff>100457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6174257"/>
          <a:ext cx="1270" cy="612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104284</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90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100457</xdr:rowOff>
    </xdr:from>
    <xdr:to>
      <xdr:col>55</xdr:col>
      <xdr:colOff>88900</xdr:colOff>
      <xdr:row>39</xdr:row>
      <xdr:rowOff>100457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87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120184</xdr:rowOff>
    </xdr:from>
    <xdr:ext cx="534377"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94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2057</xdr:rowOff>
    </xdr:from>
    <xdr:to>
      <xdr:col>55</xdr:col>
      <xdr:colOff>88900</xdr:colOff>
      <xdr:row>36</xdr:row>
      <xdr:rowOff>2057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17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166662</xdr:rowOff>
    </xdr:from>
    <xdr:to>
      <xdr:col>55</xdr:col>
      <xdr:colOff>0</xdr:colOff>
      <xdr:row>38</xdr:row>
      <xdr:rowOff>74778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510312"/>
          <a:ext cx="838200" cy="79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167949</xdr:rowOff>
    </xdr:from>
    <xdr:ext cx="534377"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401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145072</xdr:rowOff>
    </xdr:from>
    <xdr:to>
      <xdr:col>55</xdr:col>
      <xdr:colOff>50800</xdr:colOff>
      <xdr:row>38</xdr:row>
      <xdr:rowOff>75222</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488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166662</xdr:rowOff>
    </xdr:from>
    <xdr:to>
      <xdr:col>50</xdr:col>
      <xdr:colOff>114300</xdr:colOff>
      <xdr:row>38</xdr:row>
      <xdr:rowOff>46724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510312"/>
          <a:ext cx="889000" cy="51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122022</xdr:rowOff>
    </xdr:from>
    <xdr:to>
      <xdr:col>50</xdr:col>
      <xdr:colOff>165100</xdr:colOff>
      <xdr:row>38</xdr:row>
      <xdr:rowOff>52172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46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43298</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72111" y="6558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3887</xdr:rowOff>
    </xdr:from>
    <xdr:to>
      <xdr:col>45</xdr:col>
      <xdr:colOff>177800</xdr:colOff>
      <xdr:row>38</xdr:row>
      <xdr:rowOff>46724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518987"/>
          <a:ext cx="889000" cy="4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101613</xdr:rowOff>
    </xdr:from>
    <xdr:to>
      <xdr:col>46</xdr:col>
      <xdr:colOff>38100</xdr:colOff>
      <xdr:row>38</xdr:row>
      <xdr:rowOff>31762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44526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48290</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83111" y="6220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95428</xdr:rowOff>
    </xdr:from>
    <xdr:to>
      <xdr:col>41</xdr:col>
      <xdr:colOff>50800</xdr:colOff>
      <xdr:row>38</xdr:row>
      <xdr:rowOff>3887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410378"/>
          <a:ext cx="889000" cy="1108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156718</xdr:rowOff>
    </xdr:from>
    <xdr:to>
      <xdr:col>41</xdr:col>
      <xdr:colOff>101600</xdr:colOff>
      <xdr:row>38</xdr:row>
      <xdr:rowOff>86868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500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77995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593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84328</xdr:rowOff>
    </xdr:from>
    <xdr:to>
      <xdr:col>36</xdr:col>
      <xdr:colOff>165100</xdr:colOff>
      <xdr:row>31</xdr:row>
      <xdr:rowOff>14478</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227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31005</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003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23978</xdr:rowOff>
    </xdr:from>
    <xdr:to>
      <xdr:col>55</xdr:col>
      <xdr:colOff>50800</xdr:colOff>
      <xdr:row>38</xdr:row>
      <xdr:rowOff>125578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53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2405</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517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115862</xdr:rowOff>
    </xdr:from>
    <xdr:to>
      <xdr:col>50</xdr:col>
      <xdr:colOff>165100</xdr:colOff>
      <xdr:row>38</xdr:row>
      <xdr:rowOff>46012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62539</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2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167374</xdr:rowOff>
    </xdr:from>
    <xdr:to>
      <xdr:col>46</xdr:col>
      <xdr:colOff>38100</xdr:colOff>
      <xdr:row>38</xdr:row>
      <xdr:rowOff>97524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51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88651</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60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124536</xdr:rowOff>
    </xdr:from>
    <xdr:to>
      <xdr:col>41</xdr:col>
      <xdr:colOff>101600</xdr:colOff>
      <xdr:row>38</xdr:row>
      <xdr:rowOff>54687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6818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71213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243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44628</xdr:rowOff>
    </xdr:from>
    <xdr:to>
      <xdr:col>36</xdr:col>
      <xdr:colOff>165100</xdr:colOff>
      <xdr:row>31</xdr:row>
      <xdr:rowOff>146228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35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137355</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452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106325</xdr:rowOff>
    </xdr:from>
    <xdr:to>
      <xdr:col>54</xdr:col>
      <xdr:colOff>189865</xdr:colOff>
      <xdr:row>57</xdr:row>
      <xdr:rowOff>133528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850275"/>
          <a:ext cx="1270" cy="10559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137355</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9910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133528</xdr:rowOff>
    </xdr:from>
    <xdr:to>
      <xdr:col>55</xdr:col>
      <xdr:colOff>88900</xdr:colOff>
      <xdr:row>57</xdr:row>
      <xdr:rowOff>133528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9906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53002</xdr:rowOff>
    </xdr:from>
    <xdr:ext cx="534377"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62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106325</xdr:rowOff>
    </xdr:from>
    <xdr:to>
      <xdr:col>55</xdr:col>
      <xdr:colOff>88900</xdr:colOff>
      <xdr:row>51</xdr:row>
      <xdr:rowOff>106325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850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86893</xdr:rowOff>
    </xdr:from>
    <xdr:to>
      <xdr:col>55</xdr:col>
      <xdr:colOff>0</xdr:colOff>
      <xdr:row>57</xdr:row>
      <xdr:rowOff>135433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688093"/>
          <a:ext cx="838200" cy="219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151572</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238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128695</xdr:rowOff>
    </xdr:from>
    <xdr:to>
      <xdr:col>55</xdr:col>
      <xdr:colOff>50800</xdr:colOff>
      <xdr:row>55</xdr:row>
      <xdr:rowOff>58845</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38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92761</xdr:rowOff>
    </xdr:from>
    <xdr:to>
      <xdr:col>50</xdr:col>
      <xdr:colOff>114300</xdr:colOff>
      <xdr:row>57</xdr:row>
      <xdr:rowOff>135433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865411"/>
          <a:ext cx="889000" cy="4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53124</xdr:rowOff>
    </xdr:from>
    <xdr:to>
      <xdr:col>50</xdr:col>
      <xdr:colOff>165100</xdr:colOff>
      <xdr:row>55</xdr:row>
      <xdr:rowOff>154724</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482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171251</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258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3587</xdr:rowOff>
    </xdr:from>
    <xdr:to>
      <xdr:col>45</xdr:col>
      <xdr:colOff>177800</xdr:colOff>
      <xdr:row>57</xdr:row>
      <xdr:rowOff>92761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776237"/>
          <a:ext cx="889000" cy="8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12681</xdr:rowOff>
    </xdr:from>
    <xdr:to>
      <xdr:col>46</xdr:col>
      <xdr:colOff>38100</xdr:colOff>
      <xdr:row>56</xdr:row>
      <xdr:rowOff>114281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613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130808</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89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22695</xdr:rowOff>
    </xdr:from>
    <xdr:to>
      <xdr:col>41</xdr:col>
      <xdr:colOff>50800</xdr:colOff>
      <xdr:row>57</xdr:row>
      <xdr:rowOff>3587</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623895"/>
          <a:ext cx="889000" cy="152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56249</xdr:rowOff>
    </xdr:from>
    <xdr:to>
      <xdr:col>41</xdr:col>
      <xdr:colOff>101600</xdr:colOff>
      <xdr:row>55</xdr:row>
      <xdr:rowOff>157849</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48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2926</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26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83471</xdr:rowOff>
    </xdr:from>
    <xdr:to>
      <xdr:col>36</xdr:col>
      <xdr:colOff>165100</xdr:colOff>
      <xdr:row>55</xdr:row>
      <xdr:rowOff>13621</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341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30148</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11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36093</xdr:rowOff>
    </xdr:from>
    <xdr:to>
      <xdr:col>55</xdr:col>
      <xdr:colOff>50800</xdr:colOff>
      <xdr:row>56</xdr:row>
      <xdr:rowOff>137693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637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14520</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61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84633</xdr:rowOff>
    </xdr:from>
    <xdr:to>
      <xdr:col>50</xdr:col>
      <xdr:colOff>165100</xdr:colOff>
      <xdr:row>58</xdr:row>
      <xdr:rowOff>14783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857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5910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950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41961</xdr:rowOff>
    </xdr:from>
    <xdr:to>
      <xdr:col>46</xdr:col>
      <xdr:colOff>38100</xdr:colOff>
      <xdr:row>57</xdr:row>
      <xdr:rowOff>143561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814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134688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90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124237</xdr:rowOff>
    </xdr:from>
    <xdr:to>
      <xdr:col>41</xdr:col>
      <xdr:colOff>101600</xdr:colOff>
      <xdr:row>57</xdr:row>
      <xdr:rowOff>54387</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72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45514</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81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143345</xdr:rowOff>
    </xdr:from>
    <xdr:to>
      <xdr:col>36</xdr:col>
      <xdr:colOff>165100</xdr:colOff>
      <xdr:row>56</xdr:row>
      <xdr:rowOff>73495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573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64622</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66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95276</xdr:rowOff>
    </xdr:from>
    <xdr:to>
      <xdr:col>54</xdr:col>
      <xdr:colOff>189865</xdr:colOff>
      <xdr:row>78</xdr:row>
      <xdr:rowOff>159131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096776"/>
          <a:ext cx="1270" cy="1435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162958</xdr:rowOff>
    </xdr:from>
    <xdr:ext cx="469744"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3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159131</xdr:rowOff>
    </xdr:from>
    <xdr:to>
      <xdr:col>55</xdr:col>
      <xdr:colOff>88900</xdr:colOff>
      <xdr:row>78</xdr:row>
      <xdr:rowOff>159131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32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41953</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72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95276</xdr:rowOff>
    </xdr:from>
    <xdr:to>
      <xdr:col>55</xdr:col>
      <xdr:colOff>88900</xdr:colOff>
      <xdr:row>70</xdr:row>
      <xdr:rowOff>95276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096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74854</xdr:rowOff>
    </xdr:from>
    <xdr:to>
      <xdr:col>55</xdr:col>
      <xdr:colOff>0</xdr:colOff>
      <xdr:row>77</xdr:row>
      <xdr:rowOff>111316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276504"/>
          <a:ext cx="838200" cy="36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116958</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2975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94081</xdr:rowOff>
    </xdr:from>
    <xdr:to>
      <xdr:col>55</xdr:col>
      <xdr:colOff>50800</xdr:colOff>
      <xdr:row>77</xdr:row>
      <xdr:rowOff>24231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12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111316</xdr:rowOff>
    </xdr:from>
    <xdr:to>
      <xdr:col>50</xdr:col>
      <xdr:colOff>114300</xdr:colOff>
      <xdr:row>77</xdr:row>
      <xdr:rowOff>124727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312966"/>
          <a:ext cx="889000" cy="1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12891</xdr:rowOff>
    </xdr:from>
    <xdr:to>
      <xdr:col>50</xdr:col>
      <xdr:colOff>165100</xdr:colOff>
      <xdr:row>76</xdr:row>
      <xdr:rowOff>114491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04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131018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281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124727</xdr:rowOff>
    </xdr:from>
    <xdr:to>
      <xdr:col>45</xdr:col>
      <xdr:colOff>177800</xdr:colOff>
      <xdr:row>77</xdr:row>
      <xdr:rowOff>130480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3326377"/>
          <a:ext cx="889000" cy="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171081</xdr:rowOff>
    </xdr:from>
    <xdr:to>
      <xdr:col>46</xdr:col>
      <xdr:colOff>38100</xdr:colOff>
      <xdr:row>77</xdr:row>
      <xdr:rowOff>101231</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20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117758</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15428" y="1297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25171</xdr:rowOff>
    </xdr:from>
    <xdr:to>
      <xdr:col>41</xdr:col>
      <xdr:colOff>50800</xdr:colOff>
      <xdr:row>77</xdr:row>
      <xdr:rowOff>130480</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2883921"/>
          <a:ext cx="889000" cy="448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33007</xdr:rowOff>
    </xdr:from>
    <xdr:to>
      <xdr:col>41</xdr:col>
      <xdr:colOff>101600</xdr:colOff>
      <xdr:row>75</xdr:row>
      <xdr:rowOff>134607</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289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151134</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66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119570</xdr:rowOff>
    </xdr:from>
    <xdr:to>
      <xdr:col>36</xdr:col>
      <xdr:colOff>165100</xdr:colOff>
      <xdr:row>75</xdr:row>
      <xdr:rowOff>49720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280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66247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258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24054</xdr:rowOff>
    </xdr:from>
    <xdr:to>
      <xdr:col>55</xdr:col>
      <xdr:colOff>50800</xdr:colOff>
      <xdr:row>77</xdr:row>
      <xdr:rowOff>125654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22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2481</xdr:rowOff>
    </xdr:from>
    <xdr:ext cx="469744"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204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60516</xdr:rowOff>
    </xdr:from>
    <xdr:to>
      <xdr:col>50</xdr:col>
      <xdr:colOff>165100</xdr:colOff>
      <xdr:row>77</xdr:row>
      <xdr:rowOff>162116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26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153243</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428" y="13354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73927</xdr:rowOff>
    </xdr:from>
    <xdr:to>
      <xdr:col>46</xdr:col>
      <xdr:colOff>38100</xdr:colOff>
      <xdr:row>78</xdr:row>
      <xdr:rowOff>4077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275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166654</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368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79680</xdr:rowOff>
    </xdr:from>
    <xdr:to>
      <xdr:col>41</xdr:col>
      <xdr:colOff>101600</xdr:colOff>
      <xdr:row>78</xdr:row>
      <xdr:rowOff>9830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28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957</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428" y="13374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145821</xdr:rowOff>
    </xdr:from>
    <xdr:to>
      <xdr:col>36</xdr:col>
      <xdr:colOff>165100</xdr:colOff>
      <xdr:row>75</xdr:row>
      <xdr:rowOff>75971</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2833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67098</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2925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77456</xdr:rowOff>
    </xdr:from>
    <xdr:to>
      <xdr:col>54</xdr:col>
      <xdr:colOff>189865</xdr:colOff>
      <xdr:row>99</xdr:row>
      <xdr:rowOff>133496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07956"/>
          <a:ext cx="1270" cy="1599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137323</xdr:rowOff>
    </xdr:from>
    <xdr:ext cx="534377"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7110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133496</xdr:rowOff>
    </xdr:from>
    <xdr:to>
      <xdr:col>55</xdr:col>
      <xdr:colOff>88900</xdr:colOff>
      <xdr:row>99</xdr:row>
      <xdr:rowOff>133496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7107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24133</xdr:rowOff>
    </xdr:from>
    <xdr:ext cx="534377"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283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77456</xdr:rowOff>
    </xdr:from>
    <xdr:to>
      <xdr:col>55</xdr:col>
      <xdr:colOff>88900</xdr:colOff>
      <xdr:row>90</xdr:row>
      <xdr:rowOff>77456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0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36144</xdr:rowOff>
    </xdr:from>
    <xdr:to>
      <xdr:col>55</xdr:col>
      <xdr:colOff>0</xdr:colOff>
      <xdr:row>99</xdr:row>
      <xdr:rowOff>41925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9639300" y="16666794"/>
          <a:ext cx="838200" cy="348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17986</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305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166559</xdr:rowOff>
    </xdr:from>
    <xdr:to>
      <xdr:col>55</xdr:col>
      <xdr:colOff>50800</xdr:colOff>
      <xdr:row>96</xdr:row>
      <xdr:rowOff>96709</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45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41925</xdr:rowOff>
    </xdr:from>
    <xdr:to>
      <xdr:col>50</xdr:col>
      <xdr:colOff>114300</xdr:colOff>
      <xdr:row>99</xdr:row>
      <xdr:rowOff>64328</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8750300" y="17015475"/>
          <a:ext cx="889000" cy="2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6832</xdr:rowOff>
    </xdr:from>
    <xdr:to>
      <xdr:col>50</xdr:col>
      <xdr:colOff>165100</xdr:colOff>
      <xdr:row>97</xdr:row>
      <xdr:rowOff>108432</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63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124959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41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50350</xdr:rowOff>
    </xdr:from>
    <xdr:to>
      <xdr:col>45</xdr:col>
      <xdr:colOff>177800</xdr:colOff>
      <xdr:row>99</xdr:row>
      <xdr:rowOff>64328</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7861300" y="16852450"/>
          <a:ext cx="889000" cy="185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124301</xdr:rowOff>
    </xdr:from>
    <xdr:to>
      <xdr:col>46</xdr:col>
      <xdr:colOff>38100</xdr:colOff>
      <xdr:row>98</xdr:row>
      <xdr:rowOff>54451</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754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70978</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530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50350</xdr:rowOff>
    </xdr:from>
    <xdr:to>
      <xdr:col>41</xdr:col>
      <xdr:colOff>50800</xdr:colOff>
      <xdr:row>98</xdr:row>
      <xdr:rowOff>81570</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6972300" y="16852450"/>
          <a:ext cx="889000" cy="3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166886</xdr:rowOff>
    </xdr:from>
    <xdr:to>
      <xdr:col>41</xdr:col>
      <xdr:colOff>101600</xdr:colOff>
      <xdr:row>98</xdr:row>
      <xdr:rowOff>97036</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79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113563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57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163750</xdr:rowOff>
    </xdr:from>
    <xdr:to>
      <xdr:col>36</xdr:col>
      <xdr:colOff>165100</xdr:colOff>
      <xdr:row>97</xdr:row>
      <xdr:rowOff>93900</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62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110427</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39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156794</xdr:rowOff>
    </xdr:from>
    <xdr:to>
      <xdr:col>55</xdr:col>
      <xdr:colOff>50800</xdr:colOff>
      <xdr:row>97</xdr:row>
      <xdr:rowOff>86944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61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135221</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594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162575</xdr:rowOff>
    </xdr:from>
    <xdr:to>
      <xdr:col>50</xdr:col>
      <xdr:colOff>165100</xdr:colOff>
      <xdr:row>99</xdr:row>
      <xdr:rowOff>92725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96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83852</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705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99</xdr:row>
      <xdr:rowOff>13528</xdr:rowOff>
    </xdr:from>
    <xdr:to>
      <xdr:col>46</xdr:col>
      <xdr:colOff>38100</xdr:colOff>
      <xdr:row>99</xdr:row>
      <xdr:rowOff>115128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98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106255</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7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171000</xdr:rowOff>
    </xdr:from>
    <xdr:to>
      <xdr:col>41</xdr:col>
      <xdr:colOff>101600</xdr:colOff>
      <xdr:row>98</xdr:row>
      <xdr:rowOff>101150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8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92277</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689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30770</xdr:rowOff>
    </xdr:from>
    <xdr:to>
      <xdr:col>36</xdr:col>
      <xdr:colOff>165100</xdr:colOff>
      <xdr:row>98</xdr:row>
      <xdr:rowOff>132370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83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123497</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5111" y="16925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110417</xdr:rowOff>
    </xdr:from>
    <xdr:to>
      <xdr:col>85</xdr:col>
      <xdr:colOff>126364</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5253917"/>
          <a:ext cx="1269" cy="1531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57094</xdr:rowOff>
    </xdr:from>
    <xdr:ext cx="534377" cy="259045"/>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70300" y="502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110417</xdr:rowOff>
    </xdr:from>
    <xdr:to>
      <xdr:col>86</xdr:col>
      <xdr:colOff>25400</xdr:colOff>
      <xdr:row>30</xdr:row>
      <xdr:rowOff>110417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52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36177</xdr:rowOff>
    </xdr:from>
    <xdr:to>
      <xdr:col>85</xdr:col>
      <xdr:colOff>127000</xdr:colOff>
      <xdr:row>39</xdr:row>
      <xdr:rowOff>59037</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5481300" y="6551277"/>
          <a:ext cx="8382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109164</xdr:rowOff>
    </xdr:from>
    <xdr:ext cx="469744" cy="259045"/>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70300" y="62813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86287</xdr:rowOff>
    </xdr:from>
    <xdr:to>
      <xdr:col>85</xdr:col>
      <xdr:colOff>177800</xdr:colOff>
      <xdr:row>38</xdr:row>
      <xdr:rowOff>16438</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4299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59037</xdr:rowOff>
    </xdr:from>
    <xdr:to>
      <xdr:col>81</xdr:col>
      <xdr:colOff>50800</xdr:colOff>
      <xdr:row>39</xdr:row>
      <xdr:rowOff>72535</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4592300" y="6745587"/>
          <a:ext cx="889000" cy="1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44813</xdr:rowOff>
    </xdr:from>
    <xdr:to>
      <xdr:col>81</xdr:col>
      <xdr:colOff>101600</xdr:colOff>
      <xdr:row>37</xdr:row>
      <xdr:rowOff>146413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38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162940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16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143728</xdr:rowOff>
    </xdr:from>
    <xdr:to>
      <xdr:col>76</xdr:col>
      <xdr:colOff>114300</xdr:colOff>
      <xdr:row>39</xdr:row>
      <xdr:rowOff>72535</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3703300" y="6658828"/>
          <a:ext cx="889000" cy="100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18469</xdr:rowOff>
    </xdr:from>
    <xdr:to>
      <xdr:col>76</xdr:col>
      <xdr:colOff>165100</xdr:colOff>
      <xdr:row>37</xdr:row>
      <xdr:rowOff>120069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362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136596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428" y="613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35742</xdr:rowOff>
    </xdr:from>
    <xdr:to>
      <xdr:col>71</xdr:col>
      <xdr:colOff>177800</xdr:colOff>
      <xdr:row>38</xdr:row>
      <xdr:rowOff>143728</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a:off x="12814300" y="6379392"/>
          <a:ext cx="889000" cy="27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141913</xdr:rowOff>
    </xdr:from>
    <xdr:to>
      <xdr:col>72</xdr:col>
      <xdr:colOff>38100</xdr:colOff>
      <xdr:row>37</xdr:row>
      <xdr:rowOff>72063</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31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88590</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089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56787</xdr:rowOff>
    </xdr:from>
    <xdr:to>
      <xdr:col>67</xdr:col>
      <xdr:colOff>101600</xdr:colOff>
      <xdr:row>36</xdr:row>
      <xdr:rowOff>158387</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2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3464</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579428" y="600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156827</xdr:rowOff>
    </xdr:from>
    <xdr:to>
      <xdr:col>85</xdr:col>
      <xdr:colOff>177800</xdr:colOff>
      <xdr:row>38</xdr:row>
      <xdr:rowOff>86977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650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135254</xdr:rowOff>
    </xdr:from>
    <xdr:ext cx="469744" cy="259045"/>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70300" y="647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8237</xdr:rowOff>
    </xdr:from>
    <xdr:to>
      <xdr:col>81</xdr:col>
      <xdr:colOff>101600</xdr:colOff>
      <xdr:row>39</xdr:row>
      <xdr:rowOff>109837</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669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100964</xdr:rowOff>
    </xdr:from>
    <xdr:ext cx="378565"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292017" y="67875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21735</xdr:rowOff>
    </xdr:from>
    <xdr:to>
      <xdr:col>76</xdr:col>
      <xdr:colOff>165100</xdr:colOff>
      <xdr:row>39</xdr:row>
      <xdr:rowOff>123335</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670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114462</xdr:rowOff>
    </xdr:from>
    <xdr:ext cx="378565"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403017" y="68010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92928</xdr:rowOff>
    </xdr:from>
    <xdr:to>
      <xdr:col>72</xdr:col>
      <xdr:colOff>38100</xdr:colOff>
      <xdr:row>39</xdr:row>
      <xdr:rowOff>23078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66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14205</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468428" y="6700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156392</xdr:rowOff>
    </xdr:from>
    <xdr:to>
      <xdr:col>67</xdr:col>
      <xdr:colOff>101600</xdr:colOff>
      <xdr:row>37</xdr:row>
      <xdr:rowOff>86542</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6328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77669</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579428" y="6421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105277</xdr:rowOff>
    </xdr:from>
    <xdr:to>
      <xdr:col>85</xdr:col>
      <xdr:colOff>126364</xdr:colOff>
      <xdr:row>78</xdr:row>
      <xdr:rowOff>42563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449677"/>
          <a:ext cx="1269" cy="965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46390</xdr:rowOff>
    </xdr:from>
    <xdr:ext cx="469744"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19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42563</xdr:rowOff>
    </xdr:from>
    <xdr:to>
      <xdr:col>86</xdr:col>
      <xdr:colOff>25400</xdr:colOff>
      <xdr:row>78</xdr:row>
      <xdr:rowOff>42563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1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51954</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2224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105277</xdr:rowOff>
    </xdr:from>
    <xdr:to>
      <xdr:col>86</xdr:col>
      <xdr:colOff>25400</xdr:colOff>
      <xdr:row>72</xdr:row>
      <xdr:rowOff>105277</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449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20409</xdr:rowOff>
    </xdr:from>
    <xdr:to>
      <xdr:col>85</xdr:col>
      <xdr:colOff>127000</xdr:colOff>
      <xdr:row>73</xdr:row>
      <xdr:rowOff>35458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2364809"/>
          <a:ext cx="838200" cy="186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151757</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90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1880</xdr:rowOff>
    </xdr:from>
    <xdr:to>
      <xdr:col>85</xdr:col>
      <xdr:colOff>177800</xdr:colOff>
      <xdr:row>75</xdr:row>
      <xdr:rowOff>103480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860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76416</xdr:rowOff>
    </xdr:from>
    <xdr:to>
      <xdr:col>81</xdr:col>
      <xdr:colOff>50800</xdr:colOff>
      <xdr:row>72</xdr:row>
      <xdr:rowOff>20409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2249366"/>
          <a:ext cx="889000" cy="11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166739</xdr:rowOff>
    </xdr:from>
    <xdr:to>
      <xdr:col>81</xdr:col>
      <xdr:colOff>101600</xdr:colOff>
      <xdr:row>75</xdr:row>
      <xdr:rowOff>96889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5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88016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946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41497</xdr:rowOff>
    </xdr:from>
    <xdr:to>
      <xdr:col>76</xdr:col>
      <xdr:colOff>114300</xdr:colOff>
      <xdr:row>71</xdr:row>
      <xdr:rowOff>76416</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2214447"/>
          <a:ext cx="889000" cy="34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160699</xdr:rowOff>
    </xdr:from>
    <xdr:to>
      <xdr:col>76</xdr:col>
      <xdr:colOff>165100</xdr:colOff>
      <xdr:row>75</xdr:row>
      <xdr:rowOff>90849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4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81976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940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37668</xdr:rowOff>
    </xdr:from>
    <xdr:to>
      <xdr:col>71</xdr:col>
      <xdr:colOff>177800</xdr:colOff>
      <xdr:row>71</xdr:row>
      <xdr:rowOff>41497</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14300" y="12210618"/>
          <a:ext cx="889000" cy="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143935</xdr:rowOff>
    </xdr:from>
    <xdr:to>
      <xdr:col>72</xdr:col>
      <xdr:colOff>38100</xdr:colOff>
      <xdr:row>75</xdr:row>
      <xdr:rowOff>74085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83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65212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923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169063</xdr:rowOff>
    </xdr:from>
    <xdr:to>
      <xdr:col>67</xdr:col>
      <xdr:colOff>101600</xdr:colOff>
      <xdr:row>75</xdr:row>
      <xdr:rowOff>99213</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85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90340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949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156108</xdr:rowOff>
    </xdr:from>
    <xdr:to>
      <xdr:col>85</xdr:col>
      <xdr:colOff>177800</xdr:colOff>
      <xdr:row>73</xdr:row>
      <xdr:rowOff>86258</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50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71035</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415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141059</xdr:rowOff>
    </xdr:from>
    <xdr:to>
      <xdr:col>81</xdr:col>
      <xdr:colOff>101600</xdr:colOff>
      <xdr:row>72</xdr:row>
      <xdr:rowOff>71209</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31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87736</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089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25616</xdr:rowOff>
    </xdr:from>
    <xdr:to>
      <xdr:col>76</xdr:col>
      <xdr:colOff>165100</xdr:colOff>
      <xdr:row>71</xdr:row>
      <xdr:rowOff>127216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198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69</xdr:row>
      <xdr:rowOff>143743</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197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162147</xdr:rowOff>
    </xdr:from>
    <xdr:to>
      <xdr:col>72</xdr:col>
      <xdr:colOff>38100</xdr:colOff>
      <xdr:row>71</xdr:row>
      <xdr:rowOff>92297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16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69</xdr:row>
      <xdr:rowOff>108824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193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158318</xdr:rowOff>
    </xdr:from>
    <xdr:to>
      <xdr:col>67</xdr:col>
      <xdr:colOff>101600</xdr:colOff>
      <xdr:row>71</xdr:row>
      <xdr:rowOff>88468</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15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69</xdr:row>
      <xdr:rowOff>104995</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1935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56299</xdr:rowOff>
    </xdr:from>
    <xdr:to>
      <xdr:col>85</xdr:col>
      <xdr:colOff>126364</xdr:colOff>
      <xdr:row>98</xdr:row>
      <xdr:rowOff>83159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658249"/>
          <a:ext cx="1269" cy="1227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86986</xdr:rowOff>
    </xdr:from>
    <xdr:ext cx="469744"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88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83159</xdr:rowOff>
    </xdr:from>
    <xdr:to>
      <xdr:col>86</xdr:col>
      <xdr:colOff>25400</xdr:colOff>
      <xdr:row>98</xdr:row>
      <xdr:rowOff>83159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885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2976</xdr:rowOff>
    </xdr:from>
    <xdr:ext cx="534377"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433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56299</xdr:rowOff>
    </xdr:from>
    <xdr:to>
      <xdr:col>86</xdr:col>
      <xdr:colOff>25400</xdr:colOff>
      <xdr:row>91</xdr:row>
      <xdr:rowOff>56299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658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99313</xdr:rowOff>
    </xdr:from>
    <xdr:to>
      <xdr:col>85</xdr:col>
      <xdr:colOff>127000</xdr:colOff>
      <xdr:row>95</xdr:row>
      <xdr:rowOff>38354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5872713"/>
          <a:ext cx="838200" cy="45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8729</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2964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30302</xdr:rowOff>
    </xdr:from>
    <xdr:to>
      <xdr:col>85</xdr:col>
      <xdr:colOff>177800</xdr:colOff>
      <xdr:row>95</xdr:row>
      <xdr:rowOff>131902</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31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109829</xdr:rowOff>
    </xdr:from>
    <xdr:to>
      <xdr:col>81</xdr:col>
      <xdr:colOff>50800</xdr:colOff>
      <xdr:row>95</xdr:row>
      <xdr:rowOff>38354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054679"/>
          <a:ext cx="889000" cy="271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133325</xdr:rowOff>
    </xdr:from>
    <xdr:to>
      <xdr:col>81</xdr:col>
      <xdr:colOff>101600</xdr:colOff>
      <xdr:row>96</xdr:row>
      <xdr:rowOff>63475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4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54602</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51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109829</xdr:rowOff>
    </xdr:from>
    <xdr:to>
      <xdr:col>76</xdr:col>
      <xdr:colOff>114300</xdr:colOff>
      <xdr:row>96</xdr:row>
      <xdr:rowOff>22924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054679"/>
          <a:ext cx="889000" cy="427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72365</xdr:rowOff>
    </xdr:from>
    <xdr:to>
      <xdr:col>76</xdr:col>
      <xdr:colOff>165100</xdr:colOff>
      <xdr:row>96</xdr:row>
      <xdr:rowOff>2515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36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165092</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5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22924</xdr:rowOff>
    </xdr:from>
    <xdr:to>
      <xdr:col>71</xdr:col>
      <xdr:colOff>177800</xdr:colOff>
      <xdr:row>98</xdr:row>
      <xdr:rowOff>92570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482124"/>
          <a:ext cx="889000" cy="412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67259</xdr:rowOff>
    </xdr:from>
    <xdr:to>
      <xdr:col>72</xdr:col>
      <xdr:colOff>38100</xdr:colOff>
      <xdr:row>95</xdr:row>
      <xdr:rowOff>168859</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35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13936</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130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36779</xdr:rowOff>
    </xdr:from>
    <xdr:to>
      <xdr:col>67</xdr:col>
      <xdr:colOff>101600</xdr:colOff>
      <xdr:row>96</xdr:row>
      <xdr:rowOff>138379</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49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154906</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271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48513</xdr:rowOff>
    </xdr:from>
    <xdr:to>
      <xdr:col>85</xdr:col>
      <xdr:colOff>177800</xdr:colOff>
      <xdr:row>92</xdr:row>
      <xdr:rowOff>150113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5821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71390</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567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159004</xdr:rowOff>
    </xdr:from>
    <xdr:to>
      <xdr:col>81</xdr:col>
      <xdr:colOff>101600</xdr:colOff>
      <xdr:row>95</xdr:row>
      <xdr:rowOff>89154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27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105681</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050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59029</xdr:rowOff>
    </xdr:from>
    <xdr:to>
      <xdr:col>76</xdr:col>
      <xdr:colOff>165100</xdr:colOff>
      <xdr:row>93</xdr:row>
      <xdr:rowOff>160629</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00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5706</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5779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143574</xdr:rowOff>
    </xdr:from>
    <xdr:to>
      <xdr:col>72</xdr:col>
      <xdr:colOff>38100</xdr:colOff>
      <xdr:row>96</xdr:row>
      <xdr:rowOff>73724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43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64851</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524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41770</xdr:rowOff>
    </xdr:from>
    <xdr:to>
      <xdr:col>67</xdr:col>
      <xdr:colOff>101600</xdr:colOff>
      <xdr:row>98</xdr:row>
      <xdr:rowOff>143370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4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134497</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693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42164</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357114"/>
          <a:ext cx="1269" cy="1373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160291</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3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42164</xdr:rowOff>
    </xdr:from>
    <xdr:to>
      <xdr:col>116</xdr:col>
      <xdr:colOff>152400</xdr:colOff>
      <xdr:row>31</xdr:row>
      <xdr:rowOff>42164</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357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89916</xdr:rowOff>
    </xdr:from>
    <xdr:to>
      <xdr:col>116</xdr:col>
      <xdr:colOff>63500</xdr:colOff>
      <xdr:row>37</xdr:row>
      <xdr:rowOff>98806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1323300" y="6262116"/>
          <a:ext cx="838200" cy="180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157243</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294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7366</xdr:rowOff>
    </xdr:from>
    <xdr:to>
      <xdr:col>116</xdr:col>
      <xdr:colOff>114300</xdr:colOff>
      <xdr:row>37</xdr:row>
      <xdr:rowOff>108966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3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98806</xdr:rowOff>
    </xdr:from>
    <xdr:to>
      <xdr:col>111</xdr:col>
      <xdr:colOff>177800</xdr:colOff>
      <xdr:row>37</xdr:row>
      <xdr:rowOff>123952</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20434300" y="6442456"/>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129794</xdr:rowOff>
    </xdr:from>
    <xdr:to>
      <xdr:col>112</xdr:col>
      <xdr:colOff>38100</xdr:colOff>
      <xdr:row>37</xdr:row>
      <xdr:rowOff>59944</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30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76471</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077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64643</xdr:rowOff>
    </xdr:from>
    <xdr:to>
      <xdr:col>107</xdr:col>
      <xdr:colOff>50800</xdr:colOff>
      <xdr:row>37</xdr:row>
      <xdr:rowOff>123952</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236843"/>
          <a:ext cx="889000" cy="23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112522</xdr:rowOff>
    </xdr:from>
    <xdr:to>
      <xdr:col>107</xdr:col>
      <xdr:colOff>101600</xdr:colOff>
      <xdr:row>37</xdr:row>
      <xdr:rowOff>42672</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284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59199</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059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64643</xdr:rowOff>
    </xdr:from>
    <xdr:to>
      <xdr:col>102</xdr:col>
      <xdr:colOff>114300</xdr:colOff>
      <xdr:row>37</xdr:row>
      <xdr:rowOff>20955</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8656300" y="6236843"/>
          <a:ext cx="889000" cy="127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115697</xdr:rowOff>
    </xdr:from>
    <xdr:to>
      <xdr:col>102</xdr:col>
      <xdr:colOff>165100</xdr:colOff>
      <xdr:row>37</xdr:row>
      <xdr:rowOff>45847</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287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36974</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380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124841</xdr:rowOff>
    </xdr:from>
    <xdr:to>
      <xdr:col>98</xdr:col>
      <xdr:colOff>38100</xdr:colOff>
      <xdr:row>37</xdr:row>
      <xdr:rowOff>54991</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29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71518</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072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39116</xdr:rowOff>
    </xdr:from>
    <xdr:to>
      <xdr:col>116</xdr:col>
      <xdr:colOff>114300</xdr:colOff>
      <xdr:row>36</xdr:row>
      <xdr:rowOff>140716</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21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61993</xdr:rowOff>
    </xdr:from>
    <xdr:ext cx="469744"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062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48006</xdr:rowOff>
    </xdr:from>
    <xdr:to>
      <xdr:col>112</xdr:col>
      <xdr:colOff>38100</xdr:colOff>
      <xdr:row>37</xdr:row>
      <xdr:rowOff>149606</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39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140733</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088428" y="6484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73152</xdr:rowOff>
    </xdr:from>
    <xdr:to>
      <xdr:col>107</xdr:col>
      <xdr:colOff>101600</xdr:colOff>
      <xdr:row>38</xdr:row>
      <xdr:rowOff>3302</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41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165879</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199428" y="6509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13843</xdr:rowOff>
    </xdr:from>
    <xdr:to>
      <xdr:col>102</xdr:col>
      <xdr:colOff>165100</xdr:colOff>
      <xdr:row>36</xdr:row>
      <xdr:rowOff>115443</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18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131970</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10428" y="5961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141605</xdr:rowOff>
    </xdr:from>
    <xdr:to>
      <xdr:col>98</xdr:col>
      <xdr:colOff>38100</xdr:colOff>
      <xdr:row>37</xdr:row>
      <xdr:rowOff>71755</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31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62882</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21428" y="6406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a:extLst>
            <a:ext uri="{FF2B5EF4-FFF2-40B4-BE49-F238E27FC236}">
              <a16:creationId xmlns:a16="http://schemas.microsoft.com/office/drawing/2014/main" id="{00000000-0008-0000-06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116383</xdr:rowOff>
    </xdr:from>
    <xdr:to>
      <xdr:col>116</xdr:col>
      <xdr:colOff>62864</xdr:colOff>
      <xdr:row>59</xdr:row>
      <xdr:rowOff>27953</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2159595" y="8688883"/>
          <a:ext cx="1269" cy="1454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31780</xdr:rowOff>
    </xdr:from>
    <xdr:ext cx="378565" cy="259045"/>
    <xdr:sp macro="" textlink="">
      <xdr:nvSpPr>
        <xdr:cNvPr id="799" name="貸付金最小値テキスト">
          <a:extLst>
            <a:ext uri="{FF2B5EF4-FFF2-40B4-BE49-F238E27FC236}">
              <a16:creationId xmlns:a16="http://schemas.microsoft.com/office/drawing/2014/main" id="{00000000-0008-0000-0600-00001F030000}"/>
            </a:ext>
          </a:extLst>
        </xdr:cNvPr>
        <xdr:cNvSpPr txBox="1"/>
      </xdr:nvSpPr>
      <xdr:spPr>
        <a:xfrm>
          <a:off x="22212300" y="101473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27953</xdr:rowOff>
    </xdr:from>
    <xdr:to>
      <xdr:col>116</xdr:col>
      <xdr:colOff>152400</xdr:colOff>
      <xdr:row>59</xdr:row>
      <xdr:rowOff>27953</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10143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63060</xdr:rowOff>
    </xdr:from>
    <xdr:ext cx="534377" cy="259045"/>
    <xdr:sp macro="" textlink="">
      <xdr:nvSpPr>
        <xdr:cNvPr id="801" name="貸付金最大値テキスト">
          <a:extLst>
            <a:ext uri="{FF2B5EF4-FFF2-40B4-BE49-F238E27FC236}">
              <a16:creationId xmlns:a16="http://schemas.microsoft.com/office/drawing/2014/main" id="{00000000-0008-0000-0600-000021030000}"/>
            </a:ext>
          </a:extLst>
        </xdr:cNvPr>
        <xdr:cNvSpPr txBox="1"/>
      </xdr:nvSpPr>
      <xdr:spPr>
        <a:xfrm>
          <a:off x="22212300" y="846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116383</xdr:rowOff>
    </xdr:from>
    <xdr:to>
      <xdr:col>116</xdr:col>
      <xdr:colOff>152400</xdr:colOff>
      <xdr:row>50</xdr:row>
      <xdr:rowOff>116383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868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41516</xdr:rowOff>
    </xdr:from>
    <xdr:to>
      <xdr:col>116</xdr:col>
      <xdr:colOff>63500</xdr:colOff>
      <xdr:row>58</xdr:row>
      <xdr:rowOff>61709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1323300" y="9985616"/>
          <a:ext cx="83820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52988</xdr:rowOff>
    </xdr:from>
    <xdr:ext cx="469744" cy="259045"/>
    <xdr:sp macro="" textlink="">
      <xdr:nvSpPr>
        <xdr:cNvPr id="804" name="貸付金平均値テキスト">
          <a:extLst>
            <a:ext uri="{FF2B5EF4-FFF2-40B4-BE49-F238E27FC236}">
              <a16:creationId xmlns:a16="http://schemas.microsoft.com/office/drawing/2014/main" id="{00000000-0008-0000-0600-000024030000}"/>
            </a:ext>
          </a:extLst>
        </xdr:cNvPr>
        <xdr:cNvSpPr txBox="1"/>
      </xdr:nvSpPr>
      <xdr:spPr>
        <a:xfrm>
          <a:off x="22212300" y="9654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30111</xdr:rowOff>
    </xdr:from>
    <xdr:to>
      <xdr:col>116</xdr:col>
      <xdr:colOff>114300</xdr:colOff>
      <xdr:row>57</xdr:row>
      <xdr:rowOff>131711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2110700" y="980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43497</xdr:rowOff>
    </xdr:from>
    <xdr:to>
      <xdr:col>111</xdr:col>
      <xdr:colOff>177800</xdr:colOff>
      <xdr:row>58</xdr:row>
      <xdr:rowOff>61709</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0434300" y="9987597"/>
          <a:ext cx="889000" cy="18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34836</xdr:rowOff>
    </xdr:from>
    <xdr:to>
      <xdr:col>112</xdr:col>
      <xdr:colOff>38100</xdr:colOff>
      <xdr:row>57</xdr:row>
      <xdr:rowOff>136436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1272500" y="9807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152963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58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43497</xdr:rowOff>
    </xdr:from>
    <xdr:to>
      <xdr:col>107</xdr:col>
      <xdr:colOff>50800</xdr:colOff>
      <xdr:row>58</xdr:row>
      <xdr:rowOff>63271</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19545300" y="9987597"/>
          <a:ext cx="889000" cy="19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25349</xdr:rowOff>
    </xdr:from>
    <xdr:to>
      <xdr:col>107</xdr:col>
      <xdr:colOff>101600</xdr:colOff>
      <xdr:row>57</xdr:row>
      <xdr:rowOff>126949</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0383500" y="97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143476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573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40107</xdr:rowOff>
    </xdr:from>
    <xdr:to>
      <xdr:col>102</xdr:col>
      <xdr:colOff>114300</xdr:colOff>
      <xdr:row>58</xdr:row>
      <xdr:rowOff>63271</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8656300" y="9984207"/>
          <a:ext cx="889000" cy="2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889</xdr:rowOff>
    </xdr:from>
    <xdr:to>
      <xdr:col>102</xdr:col>
      <xdr:colOff>165100</xdr:colOff>
      <xdr:row>57</xdr:row>
      <xdr:rowOff>102489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9494500" y="977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119016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10428" y="9548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2604</xdr:rowOff>
    </xdr:from>
    <xdr:to>
      <xdr:col>98</xdr:col>
      <xdr:colOff>38100</xdr:colOff>
      <xdr:row>57</xdr:row>
      <xdr:rowOff>104204</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8605500" y="9775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120731</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21428" y="9550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162166</xdr:rowOff>
    </xdr:from>
    <xdr:to>
      <xdr:col>116</xdr:col>
      <xdr:colOff>114300</xdr:colOff>
      <xdr:row>58</xdr:row>
      <xdr:rowOff>92316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2110700" y="993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140593</xdr:rowOff>
    </xdr:from>
    <xdr:ext cx="469744" cy="259045"/>
    <xdr:sp macro="" textlink="">
      <xdr:nvSpPr>
        <xdr:cNvPr id="823" name="貸付金該当値テキスト">
          <a:extLst>
            <a:ext uri="{FF2B5EF4-FFF2-40B4-BE49-F238E27FC236}">
              <a16:creationId xmlns:a16="http://schemas.microsoft.com/office/drawing/2014/main" id="{00000000-0008-0000-0600-000037030000}"/>
            </a:ext>
          </a:extLst>
        </xdr:cNvPr>
        <xdr:cNvSpPr txBox="1"/>
      </xdr:nvSpPr>
      <xdr:spPr>
        <a:xfrm>
          <a:off x="22212300" y="991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10909</xdr:rowOff>
    </xdr:from>
    <xdr:to>
      <xdr:col>112</xdr:col>
      <xdr:colOff>38100</xdr:colOff>
      <xdr:row>58</xdr:row>
      <xdr:rowOff>112509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1272500" y="995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103636</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088428" y="10047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164147</xdr:rowOff>
    </xdr:from>
    <xdr:to>
      <xdr:col>107</xdr:col>
      <xdr:colOff>101600</xdr:colOff>
      <xdr:row>58</xdr:row>
      <xdr:rowOff>94297</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0383500" y="993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85424</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199428" y="10029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12471</xdr:rowOff>
    </xdr:from>
    <xdr:to>
      <xdr:col>102</xdr:col>
      <xdr:colOff>165100</xdr:colOff>
      <xdr:row>58</xdr:row>
      <xdr:rowOff>114071</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9494500" y="9956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105198</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9310428" y="1004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160757</xdr:rowOff>
    </xdr:from>
    <xdr:to>
      <xdr:col>98</xdr:col>
      <xdr:colOff>38100</xdr:colOff>
      <xdr:row>58</xdr:row>
      <xdr:rowOff>90907</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8605500" y="9933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82034</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421428" y="1002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a:extLst>
            <a:ext uri="{FF2B5EF4-FFF2-40B4-BE49-F238E27FC236}">
              <a16:creationId xmlns:a16="http://schemas.microsoft.com/office/drawing/2014/main" id="{00000000-0008-0000-0600-00005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142139</xdr:rowOff>
    </xdr:from>
    <xdr:to>
      <xdr:col>116</xdr:col>
      <xdr:colOff>62864</xdr:colOff>
      <xdr:row>78</xdr:row>
      <xdr:rowOff>151625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2159595" y="12315089"/>
          <a:ext cx="1269" cy="1209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155452</xdr:rowOff>
    </xdr:from>
    <xdr:ext cx="534377" cy="259045"/>
    <xdr:sp macro="" textlink="">
      <xdr:nvSpPr>
        <xdr:cNvPr id="857" name="繰出金最小値テキスト">
          <a:extLst>
            <a:ext uri="{FF2B5EF4-FFF2-40B4-BE49-F238E27FC236}">
              <a16:creationId xmlns:a16="http://schemas.microsoft.com/office/drawing/2014/main" id="{00000000-0008-0000-0600-000059030000}"/>
            </a:ext>
          </a:extLst>
        </xdr:cNvPr>
        <xdr:cNvSpPr txBox="1"/>
      </xdr:nvSpPr>
      <xdr:spPr>
        <a:xfrm>
          <a:off x="22212300" y="1352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151625</xdr:rowOff>
    </xdr:from>
    <xdr:to>
      <xdr:col>116</xdr:col>
      <xdr:colOff>152400</xdr:colOff>
      <xdr:row>78</xdr:row>
      <xdr:rowOff>151625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3524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88816</xdr:rowOff>
    </xdr:from>
    <xdr:ext cx="534377" cy="259045"/>
    <xdr:sp macro="" textlink="">
      <xdr:nvSpPr>
        <xdr:cNvPr id="859" name="繰出金最大値テキスト">
          <a:extLst>
            <a:ext uri="{FF2B5EF4-FFF2-40B4-BE49-F238E27FC236}">
              <a16:creationId xmlns:a16="http://schemas.microsoft.com/office/drawing/2014/main" id="{00000000-0008-0000-0600-00005B030000}"/>
            </a:ext>
          </a:extLst>
        </xdr:cNvPr>
        <xdr:cNvSpPr txBox="1"/>
      </xdr:nvSpPr>
      <xdr:spPr>
        <a:xfrm>
          <a:off x="22212300" y="1209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142139</xdr:rowOff>
    </xdr:from>
    <xdr:to>
      <xdr:col>116</xdr:col>
      <xdr:colOff>152400</xdr:colOff>
      <xdr:row>71</xdr:row>
      <xdr:rowOff>142139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2315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142139</xdr:rowOff>
    </xdr:from>
    <xdr:to>
      <xdr:col>116</xdr:col>
      <xdr:colOff>63500</xdr:colOff>
      <xdr:row>71</xdr:row>
      <xdr:rowOff>148806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1323300" y="12315089"/>
          <a:ext cx="838200" cy="6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73613</xdr:rowOff>
    </xdr:from>
    <xdr:ext cx="534377" cy="259045"/>
    <xdr:sp macro="" textlink="">
      <xdr:nvSpPr>
        <xdr:cNvPr id="862" name="繰出金平均値テキスト">
          <a:extLst>
            <a:ext uri="{FF2B5EF4-FFF2-40B4-BE49-F238E27FC236}">
              <a16:creationId xmlns:a16="http://schemas.microsoft.com/office/drawing/2014/main" id="{00000000-0008-0000-0600-00005E030000}"/>
            </a:ext>
          </a:extLst>
        </xdr:cNvPr>
        <xdr:cNvSpPr txBox="1"/>
      </xdr:nvSpPr>
      <xdr:spPr>
        <a:xfrm>
          <a:off x="22212300" y="12932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95186</xdr:rowOff>
    </xdr:from>
    <xdr:to>
      <xdr:col>116</xdr:col>
      <xdr:colOff>114300</xdr:colOff>
      <xdr:row>76</xdr:row>
      <xdr:rowOff>25336</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2110700" y="1295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108039</xdr:rowOff>
    </xdr:from>
    <xdr:to>
      <xdr:col>111</xdr:col>
      <xdr:colOff>177800</xdr:colOff>
      <xdr:row>71</xdr:row>
      <xdr:rowOff>148806</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20434300" y="12280989"/>
          <a:ext cx="889000" cy="4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133706</xdr:rowOff>
    </xdr:from>
    <xdr:to>
      <xdr:col>112</xdr:col>
      <xdr:colOff>38100</xdr:colOff>
      <xdr:row>76</xdr:row>
      <xdr:rowOff>63857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1272500" y="1299245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54982</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308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108039</xdr:rowOff>
    </xdr:from>
    <xdr:to>
      <xdr:col>107</xdr:col>
      <xdr:colOff>50800</xdr:colOff>
      <xdr:row>71</xdr:row>
      <xdr:rowOff>155778</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9545300" y="12280989"/>
          <a:ext cx="889000" cy="4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3099</xdr:rowOff>
    </xdr:from>
    <xdr:to>
      <xdr:col>107</xdr:col>
      <xdr:colOff>101600</xdr:colOff>
      <xdr:row>76</xdr:row>
      <xdr:rowOff>104699</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0383500" y="13033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95826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312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155778</xdr:rowOff>
    </xdr:from>
    <xdr:to>
      <xdr:col>102</xdr:col>
      <xdr:colOff>114300</xdr:colOff>
      <xdr:row>72</xdr:row>
      <xdr:rowOff>1740</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8656300" y="12328728"/>
          <a:ext cx="889000" cy="1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25349</xdr:rowOff>
    </xdr:from>
    <xdr:to>
      <xdr:col>102</xdr:col>
      <xdr:colOff>165100</xdr:colOff>
      <xdr:row>76</xdr:row>
      <xdr:rowOff>126949</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9494500" y="13055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118076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3148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39218</xdr:rowOff>
    </xdr:from>
    <xdr:to>
      <xdr:col>98</xdr:col>
      <xdr:colOff>38100</xdr:colOff>
      <xdr:row>76</xdr:row>
      <xdr:rowOff>140818</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8605500" y="13069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131945</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316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91339</xdr:rowOff>
    </xdr:from>
    <xdr:to>
      <xdr:col>116</xdr:col>
      <xdr:colOff>114300</xdr:colOff>
      <xdr:row>72</xdr:row>
      <xdr:rowOff>21489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2110700" y="1226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44366</xdr:rowOff>
    </xdr:from>
    <xdr:ext cx="534377" cy="259045"/>
    <xdr:sp macro="" textlink="">
      <xdr:nvSpPr>
        <xdr:cNvPr id="881" name="繰出金該当値テキスト">
          <a:extLst>
            <a:ext uri="{FF2B5EF4-FFF2-40B4-BE49-F238E27FC236}">
              <a16:creationId xmlns:a16="http://schemas.microsoft.com/office/drawing/2014/main" id="{00000000-0008-0000-0600-000071030000}"/>
            </a:ext>
          </a:extLst>
        </xdr:cNvPr>
        <xdr:cNvSpPr txBox="1"/>
      </xdr:nvSpPr>
      <xdr:spPr>
        <a:xfrm>
          <a:off x="22212300" y="1221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98006</xdr:rowOff>
    </xdr:from>
    <xdr:to>
      <xdr:col>112</xdr:col>
      <xdr:colOff>38100</xdr:colOff>
      <xdr:row>72</xdr:row>
      <xdr:rowOff>28156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1272500" y="1227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44683</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1056111" y="1204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57239</xdr:rowOff>
    </xdr:from>
    <xdr:to>
      <xdr:col>107</xdr:col>
      <xdr:colOff>101600</xdr:colOff>
      <xdr:row>71</xdr:row>
      <xdr:rowOff>158839</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0383500" y="1223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3916</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0167111" y="12005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104978</xdr:rowOff>
    </xdr:from>
    <xdr:to>
      <xdr:col>102</xdr:col>
      <xdr:colOff>165100</xdr:colOff>
      <xdr:row>72</xdr:row>
      <xdr:rowOff>35128</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9494500" y="1227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51655</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9278111" y="12053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122390</xdr:rowOff>
    </xdr:from>
    <xdr:to>
      <xdr:col>98</xdr:col>
      <xdr:colOff>38100</xdr:colOff>
      <xdr:row>72</xdr:row>
      <xdr:rowOff>52540</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8605500" y="122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69067</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389111" y="1207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人件費、物件費は、類似団体や県の平均と比較して高い状況にあるが、これは平成</a:t>
          </a:r>
          <a:r>
            <a:rPr kumimoji="1" lang="en-US" altLang="ja-JP" sz="1050">
              <a:latin typeface="ＭＳ Ｐゴシック" panose="020B0600070205080204" pitchFamily="50" charset="-128"/>
              <a:ea typeface="ＭＳ Ｐゴシック" panose="020B0600070205080204" pitchFamily="50" charset="-128"/>
            </a:rPr>
            <a:t>17</a:t>
          </a:r>
          <a:r>
            <a:rPr kumimoji="1" lang="ja-JP" altLang="en-US" sz="1050">
              <a:latin typeface="ＭＳ Ｐゴシック" panose="020B0600070205080204" pitchFamily="50" charset="-128"/>
              <a:ea typeface="ＭＳ Ｐゴシック" panose="020B0600070205080204" pitchFamily="50" charset="-128"/>
            </a:rPr>
            <a:t>年</a:t>
          </a:r>
          <a:r>
            <a:rPr kumimoji="1" lang="en-US" altLang="ja-JP" sz="1050">
              <a:latin typeface="ＭＳ Ｐゴシック" panose="020B0600070205080204" pitchFamily="50" charset="-128"/>
              <a:ea typeface="ＭＳ Ｐゴシック" panose="020B0600070205080204" pitchFamily="50" charset="-128"/>
            </a:rPr>
            <a:t>1</a:t>
          </a:r>
          <a:r>
            <a:rPr kumimoji="1" lang="ja-JP" altLang="en-US" sz="1050">
              <a:latin typeface="ＭＳ Ｐゴシック" panose="020B0600070205080204" pitchFamily="50" charset="-128"/>
              <a:ea typeface="ＭＳ Ｐゴシック" panose="020B0600070205080204" pitchFamily="50" charset="-128"/>
            </a:rPr>
            <a:t>月の広域合併により、職員数が増加したこと及び多くの公共施設を抱えることになったことが主な要因である。合併後、定員適正化計画による正規職員数の削減や公の施設等評価及びあり方方針に基づく施設の総量削減など、経費削減に向けた取り組みを進めており、特に正規職員数については合併直後から令和２年４月時点までに</a:t>
          </a:r>
          <a:r>
            <a:rPr kumimoji="1" lang="en-US" altLang="ja-JP" sz="1050">
              <a:latin typeface="ＭＳ Ｐゴシック" panose="020B0600070205080204" pitchFamily="50" charset="-128"/>
              <a:ea typeface="ＭＳ Ｐゴシック" panose="020B0600070205080204" pitchFamily="50" charset="-128"/>
            </a:rPr>
            <a:t>569</a:t>
          </a:r>
          <a:r>
            <a:rPr kumimoji="1" lang="ja-JP" altLang="en-US" sz="1050">
              <a:latin typeface="ＭＳ Ｐゴシック" panose="020B0600070205080204" pitchFamily="50" charset="-128"/>
              <a:ea typeface="ＭＳ Ｐゴシック" panose="020B0600070205080204" pitchFamily="50" charset="-128"/>
            </a:rPr>
            <a:t>人の職員を削減するなど、効果を上げている。島しょ部地域という特殊な地理的要因や会計年度任用職員の効率的な配置などにも留意しながら、経費の削減に努めたい。</a:t>
          </a:r>
        </a:p>
        <a:p>
          <a:r>
            <a:rPr kumimoji="1" lang="ja-JP" altLang="en-US" sz="1050">
              <a:latin typeface="ＭＳ Ｐゴシック" panose="020B0600070205080204" pitchFamily="50" charset="-128"/>
              <a:ea typeface="ＭＳ Ｐゴシック" panose="020B0600070205080204" pitchFamily="50" charset="-128"/>
            </a:rPr>
            <a:t>　扶助費は障害福祉サービス費や児童手当費の増等により前年度比で微増しているが、当該事業は類似団体でも同様であるにも関わらず、類似団体平均を超える額であり、適切な執行に努め、上昇率の抑制に努めたい。</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普通建設事業費は、主に小中学校のバリアフリー化や</a:t>
          </a:r>
          <a:r>
            <a:rPr kumimoji="1" lang="en-US" altLang="ja-JP" sz="1050">
              <a:latin typeface="ＭＳ Ｐゴシック" panose="020B0600070205080204" pitchFamily="50" charset="-128"/>
              <a:ea typeface="ＭＳ Ｐゴシック" panose="020B0600070205080204" pitchFamily="50" charset="-128"/>
            </a:rPr>
            <a:t>LED</a:t>
          </a:r>
          <a:r>
            <a:rPr kumimoji="1" lang="ja-JP" altLang="en-US" sz="1050">
              <a:latin typeface="ＭＳ Ｐゴシック" panose="020B0600070205080204" pitchFamily="50" charset="-128"/>
              <a:ea typeface="ＭＳ Ｐゴシック" panose="020B0600070205080204" pitchFamily="50" charset="-128"/>
            </a:rPr>
            <a:t>化、特別教室の空調整備により、前年度比で増加した。</a:t>
          </a:r>
        </a:p>
        <a:p>
          <a:r>
            <a:rPr kumimoji="1" lang="ja-JP" altLang="en-US" sz="1050">
              <a:latin typeface="ＭＳ Ｐゴシック" panose="020B0600070205080204" pitchFamily="50" charset="-128"/>
              <a:ea typeface="ＭＳ Ｐゴシック" panose="020B0600070205080204" pitchFamily="50" charset="-128"/>
            </a:rPr>
            <a:t>　公債費は、ごみ処理施設整備などの財源となっている合併特例債などの地方債償還により、高い水準ではあるものの、直近は減少傾向を維持しており、今後一定期間は継続するものと見込んでいる。</a:t>
          </a:r>
        </a:p>
        <a:p>
          <a:r>
            <a:rPr kumimoji="1" lang="ja-JP" altLang="en-US" sz="1050">
              <a:latin typeface="ＭＳ Ｐゴシック" panose="020B0600070205080204" pitchFamily="50" charset="-128"/>
              <a:ea typeface="ＭＳ Ｐゴシック" panose="020B0600070205080204" pitchFamily="50" charset="-128"/>
            </a:rPr>
            <a:t>　積立金については、庁舎整備といった今後見込まれる建設事業等に備えて令和４年度に創設した２つの基金に加え、海事関係団体の寄附を活用した海事振興事業に備えるための基金を令和６年度に新たに創設し、それらに計約</a:t>
          </a:r>
          <a:r>
            <a:rPr kumimoji="1" lang="en-US" altLang="ja-JP" sz="1050">
              <a:latin typeface="ＭＳ Ｐゴシック" panose="020B0600070205080204" pitchFamily="50" charset="-128"/>
              <a:ea typeface="ＭＳ Ｐゴシック" panose="020B0600070205080204" pitchFamily="50" charset="-128"/>
            </a:rPr>
            <a:t>37</a:t>
          </a:r>
          <a:r>
            <a:rPr kumimoji="1" lang="ja-JP" altLang="en-US" sz="1050">
              <a:latin typeface="ＭＳ Ｐゴシック" panose="020B0600070205080204" pitchFamily="50" charset="-128"/>
              <a:ea typeface="ＭＳ Ｐゴシック" panose="020B0600070205080204" pitchFamily="50" charset="-128"/>
            </a:rPr>
            <a:t>億円積み立てたことで、一人あたりコストが前年度比で大きく増加した。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愛媛県今治市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147,702
143,419
419.21
84,999,696
80,762,107
3,583,864
44,277,595
49,987,295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23767</xdr:rowOff>
    </xdr:from>
    <xdr:to>
      <xdr:col>24</xdr:col>
      <xdr:colOff>62865</xdr:colOff>
      <xdr:row>38</xdr:row>
      <xdr:rowOff>89081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510167"/>
          <a:ext cx="1270" cy="1094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92908</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0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89081</xdr:rowOff>
    </xdr:from>
    <xdr:to>
      <xdr:col>24</xdr:col>
      <xdr:colOff>152400</xdr:colOff>
      <xdr:row>38</xdr:row>
      <xdr:rowOff>89081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04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141894</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285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23767</xdr:rowOff>
    </xdr:from>
    <xdr:to>
      <xdr:col>24</xdr:col>
      <xdr:colOff>152400</xdr:colOff>
      <xdr:row>32</xdr:row>
      <xdr:rowOff>23767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510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23767</xdr:rowOff>
    </xdr:from>
    <xdr:to>
      <xdr:col>24</xdr:col>
      <xdr:colOff>63500</xdr:colOff>
      <xdr:row>32</xdr:row>
      <xdr:rowOff>76019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510167"/>
          <a:ext cx="8382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162033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198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12156</xdr:rowOff>
    </xdr:from>
    <xdr:to>
      <xdr:col>24</xdr:col>
      <xdr:colOff>114300</xdr:colOff>
      <xdr:row>34</xdr:row>
      <xdr:rowOff>113756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84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76019</xdr:rowOff>
    </xdr:from>
    <xdr:to>
      <xdr:col>19</xdr:col>
      <xdr:colOff>177800</xdr:colOff>
      <xdr:row>32</xdr:row>
      <xdr:rowOff>136434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562419"/>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92166</xdr:rowOff>
    </xdr:from>
    <xdr:to>
      <xdr:col>20</xdr:col>
      <xdr:colOff>38100</xdr:colOff>
      <xdr:row>35</xdr:row>
      <xdr:rowOff>22316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921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13443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01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46627</xdr:rowOff>
    </xdr:from>
    <xdr:to>
      <xdr:col>15</xdr:col>
      <xdr:colOff>50800</xdr:colOff>
      <xdr:row>32</xdr:row>
      <xdr:rowOff>136434</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5533027"/>
          <a:ext cx="8890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100330</xdr:rowOff>
    </xdr:from>
    <xdr:to>
      <xdr:col>15</xdr:col>
      <xdr:colOff>101600</xdr:colOff>
      <xdr:row>35</xdr:row>
      <xdr:rowOff>30480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2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21607</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0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121739</xdr:rowOff>
    </xdr:from>
    <xdr:to>
      <xdr:col>10</xdr:col>
      <xdr:colOff>114300</xdr:colOff>
      <xdr:row>32</xdr:row>
      <xdr:rowOff>46627</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265239"/>
          <a:ext cx="889000" cy="267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154214</xdr:rowOff>
    </xdr:from>
    <xdr:to>
      <xdr:col>10</xdr:col>
      <xdr:colOff>165100</xdr:colOff>
      <xdr:row>35</xdr:row>
      <xdr:rowOff>84364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5983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75491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07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126456</xdr:rowOff>
    </xdr:from>
    <xdr:to>
      <xdr:col>6</xdr:col>
      <xdr:colOff>38100</xdr:colOff>
      <xdr:row>35</xdr:row>
      <xdr:rowOff>56606</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595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47733</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04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144417</xdr:rowOff>
    </xdr:from>
    <xdr:to>
      <xdr:col>24</xdr:col>
      <xdr:colOff>114300</xdr:colOff>
      <xdr:row>32</xdr:row>
      <xdr:rowOff>74567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45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97444</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412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25219</xdr:rowOff>
    </xdr:from>
    <xdr:to>
      <xdr:col>20</xdr:col>
      <xdr:colOff>38100</xdr:colOff>
      <xdr:row>32</xdr:row>
      <xdr:rowOff>126819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511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143346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286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85634</xdr:rowOff>
    </xdr:from>
    <xdr:to>
      <xdr:col>15</xdr:col>
      <xdr:colOff>101600</xdr:colOff>
      <xdr:row>33</xdr:row>
      <xdr:rowOff>15784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57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32311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347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167277</xdr:rowOff>
    </xdr:from>
    <xdr:to>
      <xdr:col>10</xdr:col>
      <xdr:colOff>165100</xdr:colOff>
      <xdr:row>32</xdr:row>
      <xdr:rowOff>97427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48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113954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257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70939</xdr:rowOff>
    </xdr:from>
    <xdr:to>
      <xdr:col>6</xdr:col>
      <xdr:colOff>38100</xdr:colOff>
      <xdr:row>31</xdr:row>
      <xdr:rowOff>1089</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21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17616</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4989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131204</xdr:rowOff>
    </xdr:from>
    <xdr:to>
      <xdr:col>24</xdr:col>
      <xdr:colOff>62865</xdr:colOff>
      <xdr:row>58</xdr:row>
      <xdr:rowOff>42761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9560954"/>
          <a:ext cx="1270" cy="4259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46588</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999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42761</xdr:rowOff>
    </xdr:from>
    <xdr:to>
      <xdr:col>24</xdr:col>
      <xdr:colOff>152400</xdr:colOff>
      <xdr:row>58</xdr:row>
      <xdr:rowOff>42761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986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77881</xdr:rowOff>
    </xdr:from>
    <xdr:ext cx="534377"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933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77,169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131204</xdr:rowOff>
    </xdr:from>
    <xdr:to>
      <xdr:col>24</xdr:col>
      <xdr:colOff>152400</xdr:colOff>
      <xdr:row>55</xdr:row>
      <xdr:rowOff>131204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56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111963</xdr:rowOff>
    </xdr:from>
    <xdr:to>
      <xdr:col>24</xdr:col>
      <xdr:colOff>63500</xdr:colOff>
      <xdr:row>57</xdr:row>
      <xdr:rowOff>14288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9713163"/>
          <a:ext cx="838200" cy="73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115943</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717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137516</xdr:rowOff>
    </xdr:from>
    <xdr:to>
      <xdr:col>24</xdr:col>
      <xdr:colOff>114300</xdr:colOff>
      <xdr:row>57</xdr:row>
      <xdr:rowOff>67666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738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14288</xdr:rowOff>
    </xdr:from>
    <xdr:to>
      <xdr:col>19</xdr:col>
      <xdr:colOff>177800</xdr:colOff>
      <xdr:row>57</xdr:row>
      <xdr:rowOff>44666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908300" y="9786938"/>
          <a:ext cx="889000" cy="30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58700</xdr:rowOff>
    </xdr:from>
    <xdr:to>
      <xdr:col>20</xdr:col>
      <xdr:colOff>38100</xdr:colOff>
      <xdr:row>57</xdr:row>
      <xdr:rowOff>160300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983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151427</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992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44666</xdr:rowOff>
    </xdr:from>
    <xdr:to>
      <xdr:col>15</xdr:col>
      <xdr:colOff>50800</xdr:colOff>
      <xdr:row>57</xdr:row>
      <xdr:rowOff>113284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2019300" y="9817316"/>
          <a:ext cx="889000" cy="6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47955</xdr:rowOff>
    </xdr:from>
    <xdr:to>
      <xdr:col>15</xdr:col>
      <xdr:colOff>101600</xdr:colOff>
      <xdr:row>57</xdr:row>
      <xdr:rowOff>149555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820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140682</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991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138011</xdr:rowOff>
    </xdr:from>
    <xdr:to>
      <xdr:col>10</xdr:col>
      <xdr:colOff>114300</xdr:colOff>
      <xdr:row>57</xdr:row>
      <xdr:rowOff>113284</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710511"/>
          <a:ext cx="889000" cy="117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51003</xdr:rowOff>
    </xdr:from>
    <xdr:to>
      <xdr:col>10</xdr:col>
      <xdr:colOff>165100</xdr:colOff>
      <xdr:row>57</xdr:row>
      <xdr:rowOff>152603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82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169130</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959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162471</xdr:rowOff>
    </xdr:from>
    <xdr:to>
      <xdr:col>6</xdr:col>
      <xdr:colOff>38100</xdr:colOff>
      <xdr:row>50</xdr:row>
      <xdr:rowOff>92621</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563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109148</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8338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61163</xdr:rowOff>
    </xdr:from>
    <xdr:to>
      <xdr:col>24</xdr:col>
      <xdr:colOff>114300</xdr:colOff>
      <xdr:row>56</xdr:row>
      <xdr:rowOff>162763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66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84040</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513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134938</xdr:rowOff>
    </xdr:from>
    <xdr:to>
      <xdr:col>20</xdr:col>
      <xdr:colOff>38100</xdr:colOff>
      <xdr:row>57</xdr:row>
      <xdr:rowOff>65088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73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81615</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9511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165316</xdr:rowOff>
    </xdr:from>
    <xdr:to>
      <xdr:col>15</xdr:col>
      <xdr:colOff>101600</xdr:colOff>
      <xdr:row>57</xdr:row>
      <xdr:rowOff>95466</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766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111993</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541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62484</xdr:rowOff>
    </xdr:from>
    <xdr:to>
      <xdr:col>10</xdr:col>
      <xdr:colOff>165100</xdr:colOff>
      <xdr:row>57</xdr:row>
      <xdr:rowOff>164084</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83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155211</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9927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87211</xdr:rowOff>
    </xdr:from>
    <xdr:to>
      <xdr:col>6</xdr:col>
      <xdr:colOff>38100</xdr:colOff>
      <xdr:row>51</xdr:row>
      <xdr:rowOff>17361</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65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8488</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752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91980</xdr:rowOff>
    </xdr:from>
    <xdr:to>
      <xdr:col>24</xdr:col>
      <xdr:colOff>62865</xdr:colOff>
      <xdr:row>77</xdr:row>
      <xdr:rowOff>23704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264930"/>
          <a:ext cx="1270" cy="960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27531</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22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23704</xdr:rowOff>
    </xdr:from>
    <xdr:to>
      <xdr:col>24</xdr:col>
      <xdr:colOff>152400</xdr:colOff>
      <xdr:row>77</xdr:row>
      <xdr:rowOff>23704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22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38657</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204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209,505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91980</xdr:rowOff>
    </xdr:from>
    <xdr:to>
      <xdr:col>24</xdr:col>
      <xdr:colOff>152400</xdr:colOff>
      <xdr:row>71</xdr:row>
      <xdr:rowOff>91980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264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91980</xdr:rowOff>
    </xdr:from>
    <xdr:to>
      <xdr:col>24</xdr:col>
      <xdr:colOff>63500</xdr:colOff>
      <xdr:row>71</xdr:row>
      <xdr:rowOff>138938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264930"/>
          <a:ext cx="838200" cy="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21435</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7087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43008</xdr:rowOff>
    </xdr:from>
    <xdr:to>
      <xdr:col>24</xdr:col>
      <xdr:colOff>114300</xdr:colOff>
      <xdr:row>74</xdr:row>
      <xdr:rowOff>144608</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730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138938</xdr:rowOff>
    </xdr:from>
    <xdr:to>
      <xdr:col>19</xdr:col>
      <xdr:colOff>177800</xdr:colOff>
      <xdr:row>72</xdr:row>
      <xdr:rowOff>168237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311888"/>
          <a:ext cx="889000" cy="200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149155</xdr:rowOff>
    </xdr:from>
    <xdr:to>
      <xdr:col>20</xdr:col>
      <xdr:colOff>38100</xdr:colOff>
      <xdr:row>76</xdr:row>
      <xdr:rowOff>79305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3007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70432</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3100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168237</xdr:rowOff>
    </xdr:from>
    <xdr:to>
      <xdr:col>15</xdr:col>
      <xdr:colOff>50800</xdr:colOff>
      <xdr:row>73</xdr:row>
      <xdr:rowOff>32296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2019300" y="12512637"/>
          <a:ext cx="889000" cy="35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130563</xdr:rowOff>
    </xdr:from>
    <xdr:to>
      <xdr:col>15</xdr:col>
      <xdr:colOff>101600</xdr:colOff>
      <xdr:row>77</xdr:row>
      <xdr:rowOff>60713</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16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51840</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3253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32296</xdr:rowOff>
    </xdr:from>
    <xdr:to>
      <xdr:col>10</xdr:col>
      <xdr:colOff>114300</xdr:colOff>
      <xdr:row>76</xdr:row>
      <xdr:rowOff>120841</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2548146"/>
          <a:ext cx="889000" cy="60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131420</xdr:rowOff>
    </xdr:from>
    <xdr:to>
      <xdr:col>10</xdr:col>
      <xdr:colOff>165100</xdr:colOff>
      <xdr:row>76</xdr:row>
      <xdr:rowOff>61570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99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52697</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3082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112788</xdr:rowOff>
    </xdr:from>
    <xdr:to>
      <xdr:col>6</xdr:col>
      <xdr:colOff>38100</xdr:colOff>
      <xdr:row>79</xdr:row>
      <xdr:rowOff>42938</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4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34065</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578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41180</xdr:rowOff>
    </xdr:from>
    <xdr:to>
      <xdr:col>24</xdr:col>
      <xdr:colOff>114300</xdr:colOff>
      <xdr:row>71</xdr:row>
      <xdr:rowOff>142780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21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165657</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167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88138</xdr:rowOff>
    </xdr:from>
    <xdr:to>
      <xdr:col>20</xdr:col>
      <xdr:colOff>38100</xdr:colOff>
      <xdr:row>72</xdr:row>
      <xdr:rowOff>18288</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26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34815</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03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117437</xdr:rowOff>
    </xdr:from>
    <xdr:to>
      <xdr:col>15</xdr:col>
      <xdr:colOff>101600</xdr:colOff>
      <xdr:row>73</xdr:row>
      <xdr:rowOff>47587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246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71</xdr:row>
      <xdr:rowOff>64114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2237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152946</xdr:rowOff>
    </xdr:from>
    <xdr:to>
      <xdr:col>10</xdr:col>
      <xdr:colOff>165100</xdr:colOff>
      <xdr:row>73</xdr:row>
      <xdr:rowOff>83096</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497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99623</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272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70041</xdr:rowOff>
    </xdr:from>
    <xdr:to>
      <xdr:col>6</xdr:col>
      <xdr:colOff>38100</xdr:colOff>
      <xdr:row>77</xdr:row>
      <xdr:rowOff>191</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100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16718</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2875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42811</xdr:rowOff>
    </xdr:from>
    <xdr:to>
      <xdr:col>24</xdr:col>
      <xdr:colOff>62865</xdr:colOff>
      <xdr:row>98</xdr:row>
      <xdr:rowOff>164618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73311"/>
          <a:ext cx="1270" cy="1493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168445</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97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164618</xdr:rowOff>
    </xdr:from>
    <xdr:to>
      <xdr:col>24</xdr:col>
      <xdr:colOff>152400</xdr:colOff>
      <xdr:row>98</xdr:row>
      <xdr:rowOff>164618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96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160938</xdr:rowOff>
    </xdr:from>
    <xdr:ext cx="534377"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48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42811</xdr:rowOff>
    </xdr:from>
    <xdr:to>
      <xdr:col>24</xdr:col>
      <xdr:colOff>152400</xdr:colOff>
      <xdr:row>90</xdr:row>
      <xdr:rowOff>42811</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163474</xdr:rowOff>
    </xdr:from>
    <xdr:to>
      <xdr:col>24</xdr:col>
      <xdr:colOff>63500</xdr:colOff>
      <xdr:row>98</xdr:row>
      <xdr:rowOff>32220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6794124"/>
          <a:ext cx="838200" cy="40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123245</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410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100368</xdr:rowOff>
    </xdr:from>
    <xdr:to>
      <xdr:col>24</xdr:col>
      <xdr:colOff>114300</xdr:colOff>
      <xdr:row>97</xdr:row>
      <xdr:rowOff>30518</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5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114936</xdr:rowOff>
    </xdr:from>
    <xdr:to>
      <xdr:col>19</xdr:col>
      <xdr:colOff>177800</xdr:colOff>
      <xdr:row>98</xdr:row>
      <xdr:rowOff>32220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6745586"/>
          <a:ext cx="889000" cy="88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134544</xdr:rowOff>
    </xdr:from>
    <xdr:to>
      <xdr:col>20</xdr:col>
      <xdr:colOff>38100</xdr:colOff>
      <xdr:row>97</xdr:row>
      <xdr:rowOff>64694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593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81221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368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69062</xdr:rowOff>
    </xdr:from>
    <xdr:to>
      <xdr:col>15</xdr:col>
      <xdr:colOff>50800</xdr:colOff>
      <xdr:row>97</xdr:row>
      <xdr:rowOff>114936</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6528262"/>
          <a:ext cx="889000" cy="217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64212</xdr:rowOff>
    </xdr:from>
    <xdr:to>
      <xdr:col>15</xdr:col>
      <xdr:colOff>101600</xdr:colOff>
      <xdr:row>96</xdr:row>
      <xdr:rowOff>165812</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52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10889</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29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69062</xdr:rowOff>
    </xdr:from>
    <xdr:to>
      <xdr:col>10</xdr:col>
      <xdr:colOff>114300</xdr:colOff>
      <xdr:row>98</xdr:row>
      <xdr:rowOff>160998</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528262"/>
          <a:ext cx="889000" cy="434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105474</xdr:rowOff>
    </xdr:from>
    <xdr:to>
      <xdr:col>10</xdr:col>
      <xdr:colOff>165100</xdr:colOff>
      <xdr:row>96</xdr:row>
      <xdr:rowOff>35624</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393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52151</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168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22720</xdr:rowOff>
    </xdr:from>
    <xdr:to>
      <xdr:col>6</xdr:col>
      <xdr:colOff>38100</xdr:colOff>
      <xdr:row>98</xdr:row>
      <xdr:rowOff>124320</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82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140847</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60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112674</xdr:rowOff>
    </xdr:from>
    <xdr:to>
      <xdr:col>24</xdr:col>
      <xdr:colOff>114300</xdr:colOff>
      <xdr:row>98</xdr:row>
      <xdr:rowOff>42824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74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91101</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2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152870</xdr:rowOff>
    </xdr:from>
    <xdr:to>
      <xdr:col>20</xdr:col>
      <xdr:colOff>38100</xdr:colOff>
      <xdr:row>98</xdr:row>
      <xdr:rowOff>83020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78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74147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876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64136</xdr:rowOff>
    </xdr:from>
    <xdr:to>
      <xdr:col>15</xdr:col>
      <xdr:colOff>101600</xdr:colOff>
      <xdr:row>97</xdr:row>
      <xdr:rowOff>165736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69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156863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87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18262</xdr:rowOff>
    </xdr:from>
    <xdr:to>
      <xdr:col>10</xdr:col>
      <xdr:colOff>165100</xdr:colOff>
      <xdr:row>96</xdr:row>
      <xdr:rowOff>119862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477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110989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57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110198</xdr:rowOff>
    </xdr:from>
    <xdr:to>
      <xdr:col>6</xdr:col>
      <xdr:colOff>38100</xdr:colOff>
      <xdr:row>99</xdr:row>
      <xdr:rowOff>40348</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91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31475</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005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166446</xdr:rowOff>
    </xdr:from>
    <xdr:to>
      <xdr:col>54</xdr:col>
      <xdr:colOff>189865</xdr:colOff>
      <xdr:row>38</xdr:row>
      <xdr:rowOff>65177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309946"/>
          <a:ext cx="1270" cy="1270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69004</xdr:rowOff>
    </xdr:from>
    <xdr:ext cx="378565"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584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65177</xdr:rowOff>
    </xdr:from>
    <xdr:to>
      <xdr:col>55</xdr:col>
      <xdr:colOff>88900</xdr:colOff>
      <xdr:row>38</xdr:row>
      <xdr:rowOff>65177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580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113123</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08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166446</xdr:rowOff>
    </xdr:from>
    <xdr:to>
      <xdr:col>55</xdr:col>
      <xdr:colOff>88900</xdr:colOff>
      <xdr:row>30</xdr:row>
      <xdr:rowOff>166446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309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120269</xdr:rowOff>
    </xdr:from>
    <xdr:to>
      <xdr:col>55</xdr:col>
      <xdr:colOff>0</xdr:colOff>
      <xdr:row>34</xdr:row>
      <xdr:rowOff>35687</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9639300" y="5778119"/>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166996</xdr:rowOff>
    </xdr:from>
    <xdr:ext cx="469744"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3391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17119</xdr:rowOff>
    </xdr:from>
    <xdr:to>
      <xdr:col>55</xdr:col>
      <xdr:colOff>50800</xdr:colOff>
      <xdr:row>37</xdr:row>
      <xdr:rowOff>118719</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36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35687</xdr:rowOff>
    </xdr:from>
    <xdr:to>
      <xdr:col>50</xdr:col>
      <xdr:colOff>114300</xdr:colOff>
      <xdr:row>35</xdr:row>
      <xdr:rowOff>26314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750300" y="5864987"/>
          <a:ext cx="889000" cy="16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113589</xdr:rowOff>
    </xdr:from>
    <xdr:to>
      <xdr:col>50</xdr:col>
      <xdr:colOff>165100</xdr:colOff>
      <xdr:row>37</xdr:row>
      <xdr:rowOff>43739</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28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34866</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04428" y="637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47117</xdr:rowOff>
    </xdr:from>
    <xdr:to>
      <xdr:col>45</xdr:col>
      <xdr:colOff>177800</xdr:colOff>
      <xdr:row>35</xdr:row>
      <xdr:rowOff>26314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5704967"/>
          <a:ext cx="889000" cy="322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120218</xdr:rowOff>
    </xdr:from>
    <xdr:to>
      <xdr:col>46</xdr:col>
      <xdr:colOff>38100</xdr:colOff>
      <xdr:row>37</xdr:row>
      <xdr:rowOff>50368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292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41495</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5428" y="638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47117</xdr:rowOff>
    </xdr:from>
    <xdr:to>
      <xdr:col>41</xdr:col>
      <xdr:colOff>50800</xdr:colOff>
      <xdr:row>34</xdr:row>
      <xdr:rowOff>47346</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6972300" y="5704967"/>
          <a:ext cx="889000" cy="171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96215</xdr:rowOff>
    </xdr:from>
    <xdr:to>
      <xdr:col>41</xdr:col>
      <xdr:colOff>101600</xdr:colOff>
      <xdr:row>37</xdr:row>
      <xdr:rowOff>26365</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2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17492</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26428" y="6361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93929</xdr:rowOff>
    </xdr:from>
    <xdr:to>
      <xdr:col>36</xdr:col>
      <xdr:colOff>165100</xdr:colOff>
      <xdr:row>37</xdr:row>
      <xdr:rowOff>24079</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266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15206</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6358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69469</xdr:rowOff>
    </xdr:from>
    <xdr:to>
      <xdr:col>55</xdr:col>
      <xdr:colOff>50800</xdr:colOff>
      <xdr:row>33</xdr:row>
      <xdr:rowOff>171069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572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92346</xdr:rowOff>
    </xdr:from>
    <xdr:ext cx="469744"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5578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156337</xdr:rowOff>
    </xdr:from>
    <xdr:to>
      <xdr:col>50</xdr:col>
      <xdr:colOff>165100</xdr:colOff>
      <xdr:row>34</xdr:row>
      <xdr:rowOff>86487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581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103014</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04428" y="5589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146964</xdr:rowOff>
    </xdr:from>
    <xdr:to>
      <xdr:col>46</xdr:col>
      <xdr:colOff>38100</xdr:colOff>
      <xdr:row>35</xdr:row>
      <xdr:rowOff>77114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597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93641</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15428" y="5751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167767</xdr:rowOff>
    </xdr:from>
    <xdr:to>
      <xdr:col>41</xdr:col>
      <xdr:colOff>101600</xdr:colOff>
      <xdr:row>33</xdr:row>
      <xdr:rowOff>97917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5654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114444</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26428" y="5429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167996</xdr:rowOff>
    </xdr:from>
    <xdr:to>
      <xdr:col>36</xdr:col>
      <xdr:colOff>165100</xdr:colOff>
      <xdr:row>34</xdr:row>
      <xdr:rowOff>98146</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5825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114673</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37428" y="5601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145918</xdr:rowOff>
    </xdr:from>
    <xdr:to>
      <xdr:col>54</xdr:col>
      <xdr:colOff>189865</xdr:colOff>
      <xdr:row>58</xdr:row>
      <xdr:rowOff>36144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889868"/>
          <a:ext cx="1270" cy="1090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39971</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9984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36144</xdr:rowOff>
    </xdr:from>
    <xdr:to>
      <xdr:col>55</xdr:col>
      <xdr:colOff>88900</xdr:colOff>
      <xdr:row>58</xdr:row>
      <xdr:rowOff>36144</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9980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92595</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66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145918</xdr:rowOff>
    </xdr:from>
    <xdr:to>
      <xdr:col>55</xdr:col>
      <xdr:colOff>88900</xdr:colOff>
      <xdr:row>51</xdr:row>
      <xdr:rowOff>145918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889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161417</xdr:rowOff>
    </xdr:from>
    <xdr:to>
      <xdr:col>55</xdr:col>
      <xdr:colOff>0</xdr:colOff>
      <xdr:row>53</xdr:row>
      <xdr:rowOff>168092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248267"/>
          <a:ext cx="838200" cy="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110532</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40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132105</xdr:rowOff>
    </xdr:from>
    <xdr:to>
      <xdr:col>55</xdr:col>
      <xdr:colOff>50800</xdr:colOff>
      <xdr:row>56</xdr:row>
      <xdr:rowOff>62255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56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138009</xdr:rowOff>
    </xdr:from>
    <xdr:to>
      <xdr:col>50</xdr:col>
      <xdr:colOff>114300</xdr:colOff>
      <xdr:row>53</xdr:row>
      <xdr:rowOff>168092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224859"/>
          <a:ext cx="889000" cy="30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128311</xdr:rowOff>
    </xdr:from>
    <xdr:to>
      <xdr:col>50</xdr:col>
      <xdr:colOff>165100</xdr:colOff>
      <xdr:row>56</xdr:row>
      <xdr:rowOff>58461</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558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49588</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650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138009</xdr:rowOff>
    </xdr:from>
    <xdr:to>
      <xdr:col>45</xdr:col>
      <xdr:colOff>177800</xdr:colOff>
      <xdr:row>53</xdr:row>
      <xdr:rowOff>170058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224859"/>
          <a:ext cx="889000" cy="3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153502</xdr:rowOff>
    </xdr:from>
    <xdr:to>
      <xdr:col>46</xdr:col>
      <xdr:colOff>38100</xdr:colOff>
      <xdr:row>56</xdr:row>
      <xdr:rowOff>83652</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58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74779</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67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147335</xdr:rowOff>
    </xdr:from>
    <xdr:to>
      <xdr:col>41</xdr:col>
      <xdr:colOff>50800</xdr:colOff>
      <xdr:row>53</xdr:row>
      <xdr:rowOff>170058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234185"/>
          <a:ext cx="889000" cy="22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156749</xdr:rowOff>
    </xdr:from>
    <xdr:to>
      <xdr:col>41</xdr:col>
      <xdr:colOff>101600</xdr:colOff>
      <xdr:row>56</xdr:row>
      <xdr:rowOff>86899</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58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78026</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679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32985</xdr:rowOff>
    </xdr:from>
    <xdr:to>
      <xdr:col>36</xdr:col>
      <xdr:colOff>165100</xdr:colOff>
      <xdr:row>56</xdr:row>
      <xdr:rowOff>134585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3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125712</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726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110617</xdr:rowOff>
    </xdr:from>
    <xdr:to>
      <xdr:col>55</xdr:col>
      <xdr:colOff>50800</xdr:colOff>
      <xdr:row>54</xdr:row>
      <xdr:rowOff>40767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19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133494</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04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117292</xdr:rowOff>
    </xdr:from>
    <xdr:to>
      <xdr:col>50</xdr:col>
      <xdr:colOff>165100</xdr:colOff>
      <xdr:row>54</xdr:row>
      <xdr:rowOff>47442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20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63969</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8979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87209</xdr:rowOff>
    </xdr:from>
    <xdr:to>
      <xdr:col>46</xdr:col>
      <xdr:colOff>38100</xdr:colOff>
      <xdr:row>54</xdr:row>
      <xdr:rowOff>17359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174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33886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894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119258</xdr:rowOff>
    </xdr:from>
    <xdr:to>
      <xdr:col>41</xdr:col>
      <xdr:colOff>101600</xdr:colOff>
      <xdr:row>54</xdr:row>
      <xdr:rowOff>49408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20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65935</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8981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96535</xdr:rowOff>
    </xdr:from>
    <xdr:to>
      <xdr:col>36</xdr:col>
      <xdr:colOff>165100</xdr:colOff>
      <xdr:row>54</xdr:row>
      <xdr:rowOff>26685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18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43212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895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3416</xdr:rowOff>
    </xdr:from>
    <xdr:to>
      <xdr:col>54</xdr:col>
      <xdr:colOff>189865</xdr:colOff>
      <xdr:row>78</xdr:row>
      <xdr:rowOff>28944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76366"/>
          <a:ext cx="1270" cy="122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32771</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0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28944</xdr:rowOff>
    </xdr:from>
    <xdr:to>
      <xdr:col>55</xdr:col>
      <xdr:colOff>88900</xdr:colOff>
      <xdr:row>78</xdr:row>
      <xdr:rowOff>28944</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02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121543</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95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37,077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3416</xdr:rowOff>
    </xdr:from>
    <xdr:to>
      <xdr:col>55</xdr:col>
      <xdr:colOff>88900</xdr:colOff>
      <xdr:row>71</xdr:row>
      <xdr:rowOff>3416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147892</xdr:rowOff>
    </xdr:from>
    <xdr:to>
      <xdr:col>55</xdr:col>
      <xdr:colOff>0</xdr:colOff>
      <xdr:row>76</xdr:row>
      <xdr:rowOff>7874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2492292"/>
          <a:ext cx="838200" cy="545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4157</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28629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25730</xdr:rowOff>
    </xdr:from>
    <xdr:to>
      <xdr:col>55</xdr:col>
      <xdr:colOff>50800</xdr:colOff>
      <xdr:row>75</xdr:row>
      <xdr:rowOff>127330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28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123965</xdr:rowOff>
    </xdr:from>
    <xdr:to>
      <xdr:col>50</xdr:col>
      <xdr:colOff>114300</xdr:colOff>
      <xdr:row>76</xdr:row>
      <xdr:rowOff>7874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2811265"/>
          <a:ext cx="889000" cy="22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55143</xdr:rowOff>
    </xdr:from>
    <xdr:to>
      <xdr:col>50</xdr:col>
      <xdr:colOff>165100</xdr:colOff>
      <xdr:row>75</xdr:row>
      <xdr:rowOff>156744</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29138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1820</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268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8636</xdr:rowOff>
    </xdr:from>
    <xdr:to>
      <xdr:col>45</xdr:col>
      <xdr:colOff>177800</xdr:colOff>
      <xdr:row>74</xdr:row>
      <xdr:rowOff>123965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2524486"/>
          <a:ext cx="889000" cy="28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152108</xdr:rowOff>
    </xdr:from>
    <xdr:to>
      <xdr:col>46</xdr:col>
      <xdr:colOff>38100</xdr:colOff>
      <xdr:row>75</xdr:row>
      <xdr:rowOff>82258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2839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73385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2932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8636</xdr:rowOff>
    </xdr:from>
    <xdr:to>
      <xdr:col>41</xdr:col>
      <xdr:colOff>50800</xdr:colOff>
      <xdr:row>74</xdr:row>
      <xdr:rowOff>120079</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2524486"/>
          <a:ext cx="889000" cy="28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131800</xdr:rowOff>
    </xdr:from>
    <xdr:to>
      <xdr:col>41</xdr:col>
      <xdr:colOff>101600</xdr:colOff>
      <xdr:row>75</xdr:row>
      <xdr:rowOff>61950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28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53077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2911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131039</xdr:rowOff>
    </xdr:from>
    <xdr:to>
      <xdr:col>36</xdr:col>
      <xdr:colOff>165100</xdr:colOff>
      <xdr:row>75</xdr:row>
      <xdr:rowOff>61189</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281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52316</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291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97092</xdr:rowOff>
    </xdr:from>
    <xdr:to>
      <xdr:col>55</xdr:col>
      <xdr:colOff>50800</xdr:colOff>
      <xdr:row>73</xdr:row>
      <xdr:rowOff>27242</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244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119969</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2292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128524</xdr:rowOff>
    </xdr:from>
    <xdr:to>
      <xdr:col>50</xdr:col>
      <xdr:colOff>165100</xdr:colOff>
      <xdr:row>76</xdr:row>
      <xdr:rowOff>58674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298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49801</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080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73165</xdr:rowOff>
    </xdr:from>
    <xdr:to>
      <xdr:col>46</xdr:col>
      <xdr:colOff>38100</xdr:colOff>
      <xdr:row>75</xdr:row>
      <xdr:rowOff>3315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276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19842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2535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129286</xdr:rowOff>
    </xdr:from>
    <xdr:to>
      <xdr:col>41</xdr:col>
      <xdr:colOff>101600</xdr:colOff>
      <xdr:row>73</xdr:row>
      <xdr:rowOff>59436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247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75963</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224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69279</xdr:rowOff>
    </xdr:from>
    <xdr:to>
      <xdr:col>36</xdr:col>
      <xdr:colOff>165100</xdr:colOff>
      <xdr:row>74</xdr:row>
      <xdr:rowOff>170879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2756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15956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2531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15179</xdr:rowOff>
    </xdr:from>
    <xdr:to>
      <xdr:col>54</xdr:col>
      <xdr:colOff>189865</xdr:colOff>
      <xdr:row>99</xdr:row>
      <xdr:rowOff>118669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617129"/>
          <a:ext cx="1270" cy="147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122496</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7096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118669</xdr:rowOff>
    </xdr:from>
    <xdr:to>
      <xdr:col>55</xdr:col>
      <xdr:colOff>88900</xdr:colOff>
      <xdr:row>99</xdr:row>
      <xdr:rowOff>118669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7092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133306</xdr:rowOff>
    </xdr:from>
    <xdr:ext cx="534377"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39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15179</xdr:rowOff>
    </xdr:from>
    <xdr:to>
      <xdr:col>55</xdr:col>
      <xdr:colOff>88900</xdr:colOff>
      <xdr:row>91</xdr:row>
      <xdr:rowOff>15179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617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10117</xdr:rowOff>
    </xdr:from>
    <xdr:to>
      <xdr:col>55</xdr:col>
      <xdr:colOff>0</xdr:colOff>
      <xdr:row>96</xdr:row>
      <xdr:rowOff>62171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469317"/>
          <a:ext cx="838200" cy="52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116936</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332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94059</xdr:rowOff>
    </xdr:from>
    <xdr:to>
      <xdr:col>55</xdr:col>
      <xdr:colOff>50800</xdr:colOff>
      <xdr:row>96</xdr:row>
      <xdr:rowOff>24209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8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62171</xdr:rowOff>
    </xdr:from>
    <xdr:to>
      <xdr:col>50</xdr:col>
      <xdr:colOff>114300</xdr:colOff>
      <xdr:row>96</xdr:row>
      <xdr:rowOff>141594</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521371"/>
          <a:ext cx="889000" cy="79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38249</xdr:rowOff>
    </xdr:from>
    <xdr:to>
      <xdr:col>50</xdr:col>
      <xdr:colOff>165100</xdr:colOff>
      <xdr:row>96</xdr:row>
      <xdr:rowOff>139849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9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130976</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59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151620</xdr:rowOff>
    </xdr:from>
    <xdr:to>
      <xdr:col>45</xdr:col>
      <xdr:colOff>177800</xdr:colOff>
      <xdr:row>96</xdr:row>
      <xdr:rowOff>141594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439370"/>
          <a:ext cx="889000" cy="161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108069</xdr:rowOff>
    </xdr:from>
    <xdr:to>
      <xdr:col>46</xdr:col>
      <xdr:colOff>38100</xdr:colOff>
      <xdr:row>97</xdr:row>
      <xdr:rowOff>38219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567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29346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659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151620</xdr:rowOff>
    </xdr:from>
    <xdr:to>
      <xdr:col>41</xdr:col>
      <xdr:colOff>50800</xdr:colOff>
      <xdr:row>96</xdr:row>
      <xdr:rowOff>129870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439370"/>
          <a:ext cx="889000" cy="14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89815</xdr:rowOff>
    </xdr:from>
    <xdr:to>
      <xdr:col>41</xdr:col>
      <xdr:colOff>101600</xdr:colOff>
      <xdr:row>97</xdr:row>
      <xdr:rowOff>19965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54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11092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64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61599</xdr:rowOff>
    </xdr:from>
    <xdr:to>
      <xdr:col>36</xdr:col>
      <xdr:colOff>165100</xdr:colOff>
      <xdr:row>96</xdr:row>
      <xdr:rowOff>163199</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520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8276</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29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130767</xdr:rowOff>
    </xdr:from>
    <xdr:to>
      <xdr:col>55</xdr:col>
      <xdr:colOff>50800</xdr:colOff>
      <xdr:row>96</xdr:row>
      <xdr:rowOff>60917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418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109194</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39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11371</xdr:rowOff>
    </xdr:from>
    <xdr:to>
      <xdr:col>50</xdr:col>
      <xdr:colOff>165100</xdr:colOff>
      <xdr:row>96</xdr:row>
      <xdr:rowOff>112971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47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129498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245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90794</xdr:rowOff>
    </xdr:from>
    <xdr:to>
      <xdr:col>46</xdr:col>
      <xdr:colOff>38100</xdr:colOff>
      <xdr:row>97</xdr:row>
      <xdr:rowOff>20944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54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37471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325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100820</xdr:rowOff>
    </xdr:from>
    <xdr:to>
      <xdr:col>41</xdr:col>
      <xdr:colOff>101600</xdr:colOff>
      <xdr:row>96</xdr:row>
      <xdr:rowOff>30970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38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47497</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163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79070</xdr:rowOff>
    </xdr:from>
    <xdr:to>
      <xdr:col>36</xdr:col>
      <xdr:colOff>165100</xdr:colOff>
      <xdr:row>97</xdr:row>
      <xdr:rowOff>9220</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53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347</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630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136881</xdr:rowOff>
    </xdr:from>
    <xdr:to>
      <xdr:col>85</xdr:col>
      <xdr:colOff>126364</xdr:colOff>
      <xdr:row>38</xdr:row>
      <xdr:rowOff>138443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80381"/>
          <a:ext cx="1269" cy="13731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142270</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57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138443</xdr:rowOff>
    </xdr:from>
    <xdr:to>
      <xdr:col>86</xdr:col>
      <xdr:colOff>25400</xdr:colOff>
      <xdr:row>38</xdr:row>
      <xdr:rowOff>138443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53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83558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5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48,074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136881</xdr:rowOff>
    </xdr:from>
    <xdr:to>
      <xdr:col>86</xdr:col>
      <xdr:colOff>25400</xdr:colOff>
      <xdr:row>30</xdr:row>
      <xdr:rowOff>136881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80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11912</xdr:rowOff>
    </xdr:from>
    <xdr:to>
      <xdr:col>85</xdr:col>
      <xdr:colOff>127000</xdr:colOff>
      <xdr:row>37</xdr:row>
      <xdr:rowOff>126479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55562"/>
          <a:ext cx="838200" cy="114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49877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935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71450</xdr:rowOff>
    </xdr:from>
    <xdr:to>
      <xdr:col>85</xdr:col>
      <xdr:colOff>177800</xdr:colOff>
      <xdr:row>38</xdr:row>
      <xdr:rowOff>1600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106743</xdr:rowOff>
    </xdr:from>
    <xdr:to>
      <xdr:col>81</xdr:col>
      <xdr:colOff>50800</xdr:colOff>
      <xdr:row>37</xdr:row>
      <xdr:rowOff>126479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450393"/>
          <a:ext cx="889000" cy="19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99378</xdr:rowOff>
    </xdr:from>
    <xdr:to>
      <xdr:col>81</xdr:col>
      <xdr:colOff>101600</xdr:colOff>
      <xdr:row>38</xdr:row>
      <xdr:rowOff>29528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44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20655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53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106743</xdr:rowOff>
    </xdr:from>
    <xdr:to>
      <xdr:col>76</xdr:col>
      <xdr:colOff>114300</xdr:colOff>
      <xdr:row>37</xdr:row>
      <xdr:rowOff>145720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450393"/>
          <a:ext cx="889000" cy="38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111189</xdr:rowOff>
    </xdr:from>
    <xdr:to>
      <xdr:col>76</xdr:col>
      <xdr:colOff>165100</xdr:colOff>
      <xdr:row>38</xdr:row>
      <xdr:rowOff>41339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5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32466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54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12293</xdr:rowOff>
    </xdr:from>
    <xdr:to>
      <xdr:col>71</xdr:col>
      <xdr:colOff>177800</xdr:colOff>
      <xdr:row>37</xdr:row>
      <xdr:rowOff>145720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355943"/>
          <a:ext cx="889000" cy="13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125057</xdr:rowOff>
    </xdr:from>
    <xdr:to>
      <xdr:col>72</xdr:col>
      <xdr:colOff>38100</xdr:colOff>
      <xdr:row>38</xdr:row>
      <xdr:rowOff>55207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68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46334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68783</xdr:rowOff>
    </xdr:from>
    <xdr:to>
      <xdr:col>67</xdr:col>
      <xdr:colOff>101600</xdr:colOff>
      <xdr:row>37</xdr:row>
      <xdr:rowOff>170383</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2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161510</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05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132562</xdr:rowOff>
    </xdr:from>
    <xdr:to>
      <xdr:col>85</xdr:col>
      <xdr:colOff>177800</xdr:colOff>
      <xdr:row>37</xdr:row>
      <xdr:rowOff>62712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04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155439</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15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75679</xdr:rowOff>
    </xdr:from>
    <xdr:to>
      <xdr:col>81</xdr:col>
      <xdr:colOff>101600</xdr:colOff>
      <xdr:row>38</xdr:row>
      <xdr:rowOff>5829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1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22356</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19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55943</xdr:rowOff>
    </xdr:from>
    <xdr:to>
      <xdr:col>76</xdr:col>
      <xdr:colOff>165100</xdr:colOff>
      <xdr:row>37</xdr:row>
      <xdr:rowOff>157543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9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2620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17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94920</xdr:rowOff>
    </xdr:from>
    <xdr:to>
      <xdr:col>72</xdr:col>
      <xdr:colOff>38100</xdr:colOff>
      <xdr:row>38</xdr:row>
      <xdr:rowOff>25070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41597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213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132943</xdr:rowOff>
    </xdr:from>
    <xdr:to>
      <xdr:col>67</xdr:col>
      <xdr:colOff>101600</xdr:colOff>
      <xdr:row>37</xdr:row>
      <xdr:rowOff>63093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05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79620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080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56848</xdr:rowOff>
    </xdr:from>
    <xdr:to>
      <xdr:col>85</xdr:col>
      <xdr:colOff>126364</xdr:colOff>
      <xdr:row>59</xdr:row>
      <xdr:rowOff>10214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800798"/>
          <a:ext cx="1269" cy="1324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14041</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12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10214</xdr:rowOff>
    </xdr:from>
    <xdr:to>
      <xdr:col>86</xdr:col>
      <xdr:colOff>25400</xdr:colOff>
      <xdr:row>59</xdr:row>
      <xdr:rowOff>10214</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125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3525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57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83,287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56848</xdr:rowOff>
    </xdr:from>
    <xdr:to>
      <xdr:col>86</xdr:col>
      <xdr:colOff>25400</xdr:colOff>
      <xdr:row>51</xdr:row>
      <xdr:rowOff>56848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80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47248</xdr:rowOff>
    </xdr:from>
    <xdr:to>
      <xdr:col>85</xdr:col>
      <xdr:colOff>127000</xdr:colOff>
      <xdr:row>58</xdr:row>
      <xdr:rowOff>88134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648448"/>
          <a:ext cx="838200" cy="38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169805</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599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19928</xdr:rowOff>
    </xdr:from>
    <xdr:to>
      <xdr:col>85</xdr:col>
      <xdr:colOff>177800</xdr:colOff>
      <xdr:row>56</xdr:row>
      <xdr:rowOff>121528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62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88134</xdr:rowOff>
    </xdr:from>
    <xdr:to>
      <xdr:col>81</xdr:col>
      <xdr:colOff>50800</xdr:colOff>
      <xdr:row>58</xdr:row>
      <xdr:rowOff>132221</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10032234"/>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98272</xdr:rowOff>
    </xdr:from>
    <xdr:to>
      <xdr:col>81</xdr:col>
      <xdr:colOff>101600</xdr:colOff>
      <xdr:row>57</xdr:row>
      <xdr:rowOff>28422</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9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44949</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474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132221</xdr:rowOff>
    </xdr:from>
    <xdr:to>
      <xdr:col>76</xdr:col>
      <xdr:colOff>114300</xdr:colOff>
      <xdr:row>59</xdr:row>
      <xdr:rowOff>128466</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10076321"/>
          <a:ext cx="889000" cy="16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99971</xdr:rowOff>
    </xdr:from>
    <xdr:to>
      <xdr:col>76</xdr:col>
      <xdr:colOff>165100</xdr:colOff>
      <xdr:row>58</xdr:row>
      <xdr:rowOff>30121</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872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46648</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647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56848</xdr:rowOff>
    </xdr:from>
    <xdr:to>
      <xdr:col>71</xdr:col>
      <xdr:colOff>177800</xdr:colOff>
      <xdr:row>59</xdr:row>
      <xdr:rowOff>128466</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10000948"/>
          <a:ext cx="889000" cy="243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144874</xdr:rowOff>
    </xdr:from>
    <xdr:to>
      <xdr:col>72</xdr:col>
      <xdr:colOff>38100</xdr:colOff>
      <xdr:row>58</xdr:row>
      <xdr:rowOff>75024</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91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91551</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69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93211</xdr:rowOff>
    </xdr:from>
    <xdr:to>
      <xdr:col>67</xdr:col>
      <xdr:colOff>101600</xdr:colOff>
      <xdr:row>57</xdr:row>
      <xdr:rowOff>23361</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9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39888</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46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167898</xdr:rowOff>
    </xdr:from>
    <xdr:to>
      <xdr:col>85</xdr:col>
      <xdr:colOff>177800</xdr:colOff>
      <xdr:row>56</xdr:row>
      <xdr:rowOff>98048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597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19325</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44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37334</xdr:rowOff>
    </xdr:from>
    <xdr:to>
      <xdr:col>81</xdr:col>
      <xdr:colOff>101600</xdr:colOff>
      <xdr:row>58</xdr:row>
      <xdr:rowOff>138934</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98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130061</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10074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81421</xdr:rowOff>
    </xdr:from>
    <xdr:to>
      <xdr:col>76</xdr:col>
      <xdr:colOff>165100</xdr:colOff>
      <xdr:row>59</xdr:row>
      <xdr:rowOff>11571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1002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2698</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10118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77666</xdr:rowOff>
    </xdr:from>
    <xdr:to>
      <xdr:col>72</xdr:col>
      <xdr:colOff>38100</xdr:colOff>
      <xdr:row>60</xdr:row>
      <xdr:rowOff>7816</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10193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170393</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1028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6048</xdr:rowOff>
    </xdr:from>
    <xdr:to>
      <xdr:col>67</xdr:col>
      <xdr:colOff>101600</xdr:colOff>
      <xdr:row>58</xdr:row>
      <xdr:rowOff>107648</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95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98775</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1004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110417</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11917"/>
          <a:ext cx="1269" cy="1531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57094</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887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110417</xdr:rowOff>
    </xdr:from>
    <xdr:to>
      <xdr:col>86</xdr:col>
      <xdr:colOff>25400</xdr:colOff>
      <xdr:row>70</xdr:row>
      <xdr:rowOff>110417</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11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36176</xdr:rowOff>
    </xdr:from>
    <xdr:to>
      <xdr:col>85</xdr:col>
      <xdr:colOff>127000</xdr:colOff>
      <xdr:row>79</xdr:row>
      <xdr:rowOff>59037</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409276"/>
          <a:ext cx="838200" cy="19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109165</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1393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86288</xdr:rowOff>
    </xdr:from>
    <xdr:to>
      <xdr:col>85</xdr:col>
      <xdr:colOff>177800</xdr:colOff>
      <xdr:row>78</xdr:row>
      <xdr:rowOff>16438</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28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59037</xdr:rowOff>
    </xdr:from>
    <xdr:to>
      <xdr:col>81</xdr:col>
      <xdr:colOff>50800</xdr:colOff>
      <xdr:row>79</xdr:row>
      <xdr:rowOff>72535</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3603587"/>
          <a:ext cx="889000" cy="1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44813</xdr:rowOff>
    </xdr:from>
    <xdr:to>
      <xdr:col>81</xdr:col>
      <xdr:colOff>101600</xdr:colOff>
      <xdr:row>77</xdr:row>
      <xdr:rowOff>146413</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24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162940</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02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143728</xdr:rowOff>
    </xdr:from>
    <xdr:to>
      <xdr:col>76</xdr:col>
      <xdr:colOff>114300</xdr:colOff>
      <xdr:row>79</xdr:row>
      <xdr:rowOff>72535</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516828"/>
          <a:ext cx="889000" cy="100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18470</xdr:rowOff>
    </xdr:from>
    <xdr:to>
      <xdr:col>76</xdr:col>
      <xdr:colOff>165100</xdr:colOff>
      <xdr:row>77</xdr:row>
      <xdr:rowOff>120070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22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136597</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2995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35742</xdr:rowOff>
    </xdr:from>
    <xdr:to>
      <xdr:col>71</xdr:col>
      <xdr:colOff>177800</xdr:colOff>
      <xdr:row>78</xdr:row>
      <xdr:rowOff>143728</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237392"/>
          <a:ext cx="889000" cy="27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141914</xdr:rowOff>
    </xdr:from>
    <xdr:to>
      <xdr:col>72</xdr:col>
      <xdr:colOff>38100</xdr:colOff>
      <xdr:row>77</xdr:row>
      <xdr:rowOff>72064</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172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88590</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294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56679</xdr:rowOff>
    </xdr:from>
    <xdr:to>
      <xdr:col>67</xdr:col>
      <xdr:colOff>101600</xdr:colOff>
      <xdr:row>76</xdr:row>
      <xdr:rowOff>158279</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086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3355</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2862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156826</xdr:rowOff>
    </xdr:from>
    <xdr:to>
      <xdr:col>85</xdr:col>
      <xdr:colOff>177800</xdr:colOff>
      <xdr:row>78</xdr:row>
      <xdr:rowOff>86976</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35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135253</xdr:rowOff>
    </xdr:from>
    <xdr:ext cx="469744"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336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8237</xdr:rowOff>
    </xdr:from>
    <xdr:to>
      <xdr:col>81</xdr:col>
      <xdr:colOff>101600</xdr:colOff>
      <xdr:row>79</xdr:row>
      <xdr:rowOff>109837</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5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100964</xdr:rowOff>
    </xdr:from>
    <xdr:ext cx="378565"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92017" y="136455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21735</xdr:rowOff>
    </xdr:from>
    <xdr:to>
      <xdr:col>76</xdr:col>
      <xdr:colOff>165100</xdr:colOff>
      <xdr:row>79</xdr:row>
      <xdr:rowOff>123335</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6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114462</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03017" y="136590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92928</xdr:rowOff>
    </xdr:from>
    <xdr:to>
      <xdr:col>72</xdr:col>
      <xdr:colOff>38100</xdr:colOff>
      <xdr:row>79</xdr:row>
      <xdr:rowOff>23078</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46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14205</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468428" y="13558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156392</xdr:rowOff>
    </xdr:from>
    <xdr:to>
      <xdr:col>67</xdr:col>
      <xdr:colOff>101600</xdr:colOff>
      <xdr:row>77</xdr:row>
      <xdr:rowOff>86542</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18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77669</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79428" y="13279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105277</xdr:rowOff>
    </xdr:from>
    <xdr:to>
      <xdr:col>85</xdr:col>
      <xdr:colOff>126364</xdr:colOff>
      <xdr:row>98</xdr:row>
      <xdr:rowOff>42563</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878677"/>
          <a:ext cx="1269" cy="965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46390</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48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42563</xdr:rowOff>
    </xdr:from>
    <xdr:to>
      <xdr:col>86</xdr:col>
      <xdr:colOff>25400</xdr:colOff>
      <xdr:row>98</xdr:row>
      <xdr:rowOff>42563</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44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51954</xdr:rowOff>
    </xdr:from>
    <xdr:ext cx="534377"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653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59,807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105277</xdr:rowOff>
    </xdr:from>
    <xdr:to>
      <xdr:col>86</xdr:col>
      <xdr:colOff>25400</xdr:colOff>
      <xdr:row>92</xdr:row>
      <xdr:rowOff>105277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878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20410</xdr:rowOff>
    </xdr:from>
    <xdr:to>
      <xdr:col>85</xdr:col>
      <xdr:colOff>127000</xdr:colOff>
      <xdr:row>93</xdr:row>
      <xdr:rowOff>35458</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5481300" y="15793810"/>
          <a:ext cx="838200" cy="186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151756</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680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1879</xdr:rowOff>
    </xdr:from>
    <xdr:to>
      <xdr:col>85</xdr:col>
      <xdr:colOff>177800</xdr:colOff>
      <xdr:row>95</xdr:row>
      <xdr:rowOff>103479</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289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76415</xdr:rowOff>
    </xdr:from>
    <xdr:to>
      <xdr:col>81</xdr:col>
      <xdr:colOff>50800</xdr:colOff>
      <xdr:row>92</xdr:row>
      <xdr:rowOff>20410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4592300" y="15678365"/>
          <a:ext cx="889000" cy="115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166739</xdr:rowOff>
    </xdr:from>
    <xdr:to>
      <xdr:col>81</xdr:col>
      <xdr:colOff>101600</xdr:colOff>
      <xdr:row>95</xdr:row>
      <xdr:rowOff>96889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28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88016</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37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41497</xdr:rowOff>
    </xdr:from>
    <xdr:to>
      <xdr:col>76</xdr:col>
      <xdr:colOff>114300</xdr:colOff>
      <xdr:row>91</xdr:row>
      <xdr:rowOff>76415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3703300" y="15643447"/>
          <a:ext cx="889000" cy="34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160680</xdr:rowOff>
    </xdr:from>
    <xdr:to>
      <xdr:col>76</xdr:col>
      <xdr:colOff>165100</xdr:colOff>
      <xdr:row>95</xdr:row>
      <xdr:rowOff>90830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27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81957</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369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37667</xdr:rowOff>
    </xdr:from>
    <xdr:to>
      <xdr:col>71</xdr:col>
      <xdr:colOff>177800</xdr:colOff>
      <xdr:row>91</xdr:row>
      <xdr:rowOff>41497</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a:off x="12814300" y="15639617"/>
          <a:ext cx="889000" cy="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143935</xdr:rowOff>
    </xdr:from>
    <xdr:to>
      <xdr:col>72</xdr:col>
      <xdr:colOff>38100</xdr:colOff>
      <xdr:row>95</xdr:row>
      <xdr:rowOff>74085</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26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65212</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35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169044</xdr:rowOff>
    </xdr:from>
    <xdr:to>
      <xdr:col>67</xdr:col>
      <xdr:colOff>101600</xdr:colOff>
      <xdr:row>95</xdr:row>
      <xdr:rowOff>99194</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28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90321</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37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156108</xdr:rowOff>
    </xdr:from>
    <xdr:to>
      <xdr:col>85</xdr:col>
      <xdr:colOff>177800</xdr:colOff>
      <xdr:row>93</xdr:row>
      <xdr:rowOff>86258</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592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71035</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5844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141060</xdr:rowOff>
    </xdr:from>
    <xdr:to>
      <xdr:col>81</xdr:col>
      <xdr:colOff>101600</xdr:colOff>
      <xdr:row>92</xdr:row>
      <xdr:rowOff>71210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574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87737</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55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25615</xdr:rowOff>
    </xdr:from>
    <xdr:to>
      <xdr:col>76</xdr:col>
      <xdr:colOff>165100</xdr:colOff>
      <xdr:row>91</xdr:row>
      <xdr:rowOff>127215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562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89</xdr:row>
      <xdr:rowOff>143742</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5402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162147</xdr:rowOff>
    </xdr:from>
    <xdr:to>
      <xdr:col>72</xdr:col>
      <xdr:colOff>38100</xdr:colOff>
      <xdr:row>91</xdr:row>
      <xdr:rowOff>92297</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559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89</xdr:row>
      <xdr:rowOff>108824</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536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90</xdr:row>
      <xdr:rowOff>158317</xdr:rowOff>
    </xdr:from>
    <xdr:to>
      <xdr:col>67</xdr:col>
      <xdr:colOff>101600</xdr:colOff>
      <xdr:row>91</xdr:row>
      <xdr:rowOff>88467</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558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89</xdr:row>
      <xdr:rowOff>104994</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536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諸支出金グラフ枠">
          <a:extLst>
            <a:ext uri="{FF2B5EF4-FFF2-40B4-BE49-F238E27FC236}">
              <a16:creationId xmlns:a16="http://schemas.microsoft.com/office/drawing/2014/main" id="{00000000-0008-0000-0700-0000E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164846</xdr:rowOff>
    </xdr:from>
    <xdr:to>
      <xdr:col>116</xdr:col>
      <xdr:colOff>62864</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flipV="1">
          <a:off x="22159595" y="5479796"/>
          <a:ext cx="1269"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9" name="諸支出金最小値テキスト">
          <a:extLst>
            <a:ext uri="{FF2B5EF4-FFF2-40B4-BE49-F238E27FC236}">
              <a16:creationId xmlns:a16="http://schemas.microsoft.com/office/drawing/2014/main" id="{00000000-0008-0000-0700-0000ED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111523</xdr:rowOff>
    </xdr:from>
    <xdr:ext cx="378565" cy="259045"/>
    <xdr:sp macro="" textlink="">
      <xdr:nvSpPr>
        <xdr:cNvPr id="751" name="諸支出金最大値テキスト">
          <a:extLst>
            <a:ext uri="{FF2B5EF4-FFF2-40B4-BE49-F238E27FC236}">
              <a16:creationId xmlns:a16="http://schemas.microsoft.com/office/drawing/2014/main" id="{00000000-0008-0000-0700-0000EF020000}"/>
            </a:ext>
          </a:extLst>
        </xdr:cNvPr>
        <xdr:cNvSpPr txBox="1"/>
      </xdr:nvSpPr>
      <xdr:spPr>
        <a:xfrm>
          <a:off x="22212300" y="52550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164846</xdr:rowOff>
    </xdr:from>
    <xdr:to>
      <xdr:col>116</xdr:col>
      <xdr:colOff>152400</xdr:colOff>
      <xdr:row>31</xdr:row>
      <xdr:rowOff>164846</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5479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84836</xdr:rowOff>
    </xdr:from>
    <xdr:to>
      <xdr:col>116</xdr:col>
      <xdr:colOff>63500</xdr:colOff>
      <xdr:row>35</xdr:row>
      <xdr:rowOff>84836</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1323300" y="5571236"/>
          <a:ext cx="838200" cy="514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83329</xdr:rowOff>
    </xdr:from>
    <xdr:ext cx="313932" cy="259045"/>
    <xdr:sp macro="" textlink="">
      <xdr:nvSpPr>
        <xdr:cNvPr id="754" name="諸支出金平均値テキスト">
          <a:extLst>
            <a:ext uri="{FF2B5EF4-FFF2-40B4-BE49-F238E27FC236}">
              <a16:creationId xmlns:a16="http://schemas.microsoft.com/office/drawing/2014/main" id="{00000000-0008-0000-0700-0000F2020000}"/>
            </a:ext>
          </a:extLst>
        </xdr:cNvPr>
        <xdr:cNvSpPr txBox="1"/>
      </xdr:nvSpPr>
      <xdr:spPr>
        <a:xfrm>
          <a:off x="22212300" y="64269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104902</xdr:rowOff>
    </xdr:from>
    <xdr:to>
      <xdr:col>116</xdr:col>
      <xdr:colOff>114300</xdr:colOff>
      <xdr:row>38</xdr:row>
      <xdr:rowOff>35052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2110700" y="6448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9398</xdr:rowOff>
    </xdr:from>
    <xdr:to>
      <xdr:col>111</xdr:col>
      <xdr:colOff>177800</xdr:colOff>
      <xdr:row>35</xdr:row>
      <xdr:rowOff>84836</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0434300" y="6010148"/>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143764</xdr:rowOff>
    </xdr:from>
    <xdr:to>
      <xdr:col>112</xdr:col>
      <xdr:colOff>38100</xdr:colOff>
      <xdr:row>38</xdr:row>
      <xdr:rowOff>73914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12725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38</xdr:row>
      <xdr:rowOff>65041</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66333" y="65801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33</xdr:row>
      <xdr:rowOff>16256</xdr:rowOff>
    </xdr:from>
    <xdr:to>
      <xdr:col>107</xdr:col>
      <xdr:colOff>50800</xdr:colOff>
      <xdr:row>35</xdr:row>
      <xdr:rowOff>9398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9545300" y="5674106"/>
          <a:ext cx="889000" cy="336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60469</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77333" y="65755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33</xdr:row>
      <xdr:rowOff>16256</xdr:rowOff>
    </xdr:from>
    <xdr:to>
      <xdr:col>102</xdr:col>
      <xdr:colOff>114300</xdr:colOff>
      <xdr:row>33</xdr:row>
      <xdr:rowOff>125984</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flipV="1">
          <a:off x="18656300" y="567410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118618</xdr:rowOff>
    </xdr:from>
    <xdr:to>
      <xdr:col>102</xdr:col>
      <xdr:colOff>165100</xdr:colOff>
      <xdr:row>38</xdr:row>
      <xdr:rowOff>48768</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9494500" y="646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38</xdr:row>
      <xdr:rowOff>39895</xdr:rowOff>
    </xdr:from>
    <xdr:ext cx="313932"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88333" y="65549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34036</xdr:rowOff>
    </xdr:from>
    <xdr:to>
      <xdr:col>98</xdr:col>
      <xdr:colOff>38100</xdr:colOff>
      <xdr:row>36</xdr:row>
      <xdr:rowOff>135636</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8605500" y="620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126763</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7017" y="62989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34036</xdr:rowOff>
    </xdr:from>
    <xdr:to>
      <xdr:col>116</xdr:col>
      <xdr:colOff>114300</xdr:colOff>
      <xdr:row>32</xdr:row>
      <xdr:rowOff>135636</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2110700" y="552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120413</xdr:rowOff>
    </xdr:from>
    <xdr:ext cx="378565" cy="259045"/>
    <xdr:sp macro="" textlink="">
      <xdr:nvSpPr>
        <xdr:cNvPr id="773" name="諸支出金該当値テキスト">
          <a:extLst>
            <a:ext uri="{FF2B5EF4-FFF2-40B4-BE49-F238E27FC236}">
              <a16:creationId xmlns:a16="http://schemas.microsoft.com/office/drawing/2014/main" id="{00000000-0008-0000-0700-000005030000}"/>
            </a:ext>
          </a:extLst>
        </xdr:cNvPr>
        <xdr:cNvSpPr txBox="1"/>
      </xdr:nvSpPr>
      <xdr:spPr>
        <a:xfrm>
          <a:off x="22212300" y="54353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34036</xdr:rowOff>
    </xdr:from>
    <xdr:to>
      <xdr:col>112</xdr:col>
      <xdr:colOff>38100</xdr:colOff>
      <xdr:row>35</xdr:row>
      <xdr:rowOff>135636</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1272500" y="603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33</xdr:row>
      <xdr:rowOff>152163</xdr:rowOff>
    </xdr:from>
    <xdr:ext cx="378565"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134017" y="5810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130048</xdr:rowOff>
    </xdr:from>
    <xdr:to>
      <xdr:col>107</xdr:col>
      <xdr:colOff>101600</xdr:colOff>
      <xdr:row>35</xdr:row>
      <xdr:rowOff>60198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0383500" y="59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33</xdr:row>
      <xdr:rowOff>76725</xdr:rowOff>
    </xdr:from>
    <xdr:ext cx="378565"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5017" y="57345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32</xdr:row>
      <xdr:rowOff>136906</xdr:rowOff>
    </xdr:from>
    <xdr:to>
      <xdr:col>102</xdr:col>
      <xdr:colOff>165100</xdr:colOff>
      <xdr:row>33</xdr:row>
      <xdr:rowOff>67056</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9494500" y="562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31</xdr:row>
      <xdr:rowOff>83583</xdr:rowOff>
    </xdr:from>
    <xdr:ext cx="378565"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9356017" y="53985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75184</xdr:rowOff>
    </xdr:from>
    <xdr:to>
      <xdr:col>98</xdr:col>
      <xdr:colOff>38100</xdr:colOff>
      <xdr:row>34</xdr:row>
      <xdr:rowOff>5334</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8605500" y="573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32</xdr:row>
      <xdr:rowOff>21861</xdr:rowOff>
    </xdr:from>
    <xdr:ext cx="378565"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467017" y="5508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前年度繰上充用金グラフ枠">
          <a:extLst>
            <a:ext uri="{FF2B5EF4-FFF2-40B4-BE49-F238E27FC236}">
              <a16:creationId xmlns:a16="http://schemas.microsoft.com/office/drawing/2014/main" id="{00000000-0008-0000-07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8" name="前年度繰上充用金最小値テキスト">
          <a:extLst>
            <a:ext uri="{FF2B5EF4-FFF2-40B4-BE49-F238E27FC236}">
              <a16:creationId xmlns:a16="http://schemas.microsoft.com/office/drawing/2014/main" id="{00000000-0008-0000-0700-00001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0" name="前年度繰上充用金最大値テキスト">
          <a:extLst>
            <a:ext uri="{FF2B5EF4-FFF2-40B4-BE49-F238E27FC236}">
              <a16:creationId xmlns:a16="http://schemas.microsoft.com/office/drawing/2014/main" id="{00000000-0008-0000-0700-00002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3" name="前年度繰上充用金平均値テキスト">
          <a:extLst>
            <a:ext uri="{FF2B5EF4-FFF2-40B4-BE49-F238E27FC236}">
              <a16:creationId xmlns:a16="http://schemas.microsoft.com/office/drawing/2014/main" id="{00000000-0008-0000-0700-00002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2" name="前年度繰上充用金該当値テキスト">
          <a:extLst>
            <a:ext uri="{FF2B5EF4-FFF2-40B4-BE49-F238E27FC236}">
              <a16:creationId xmlns:a16="http://schemas.microsoft.com/office/drawing/2014/main" id="{00000000-0008-0000-0700-00003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800">
              <a:latin typeface="ＭＳ Ｐゴシック" panose="020B0600070205080204" pitchFamily="50" charset="-128"/>
              <a:ea typeface="ＭＳ Ｐゴシック" panose="020B0600070205080204" pitchFamily="50" charset="-128"/>
            </a:rPr>
            <a:t>       多くの費目で類似団体平均値より高い数値となっているが、これは平成</a:t>
          </a:r>
          <a:r>
            <a:rPr kumimoji="1" lang="en-US" altLang="ja-JP" sz="800">
              <a:latin typeface="ＭＳ Ｐゴシック" panose="020B0600070205080204" pitchFamily="50" charset="-128"/>
              <a:ea typeface="ＭＳ Ｐゴシック" panose="020B0600070205080204" pitchFamily="50" charset="-128"/>
            </a:rPr>
            <a:t>17</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1</a:t>
          </a:r>
          <a:r>
            <a:rPr kumimoji="1" lang="ja-JP" altLang="en-US" sz="800">
              <a:latin typeface="ＭＳ Ｐゴシック" panose="020B0600070205080204" pitchFamily="50" charset="-128"/>
              <a:ea typeface="ＭＳ Ｐゴシック" panose="020B0600070205080204" pitchFamily="50" charset="-128"/>
            </a:rPr>
            <a:t>月の広域合併により、島しょ部という特殊な地理的特性を含んだ行政区域が存在することや人口減少に直面していることが主な要因である。</a:t>
          </a:r>
        </a:p>
        <a:p>
          <a:r>
            <a:rPr kumimoji="1" lang="ja-JP" altLang="en-US" sz="800">
              <a:latin typeface="ＭＳ Ｐゴシック" panose="020B0600070205080204" pitchFamily="50" charset="-128"/>
              <a:ea typeface="ＭＳ Ｐゴシック" panose="020B0600070205080204" pitchFamily="50" charset="-128"/>
            </a:rPr>
            <a:t>　　　民生費は、障がい福祉サービス費の増等により、前年度から微増となっている。障害者の医療費助成に係る経費約</a:t>
          </a:r>
          <a:r>
            <a:rPr kumimoji="1" lang="en-US" altLang="ja-JP" sz="800">
              <a:latin typeface="ＭＳ Ｐゴシック" panose="020B0600070205080204" pitchFamily="50" charset="-128"/>
              <a:ea typeface="ＭＳ Ｐゴシック" panose="020B0600070205080204" pitchFamily="50" charset="-128"/>
            </a:rPr>
            <a:t>7.5</a:t>
          </a:r>
          <a:r>
            <a:rPr kumimoji="1" lang="ja-JP" altLang="en-US" sz="800">
              <a:latin typeface="ＭＳ Ｐゴシック" panose="020B0600070205080204" pitchFamily="50" charset="-128"/>
              <a:ea typeface="ＭＳ Ｐゴシック" panose="020B0600070205080204" pitchFamily="50" charset="-128"/>
            </a:rPr>
            <a:t>億円を民生費で分析していることが類似団体平均を上回っている要因のひとつではないかと考えられる。</a:t>
          </a:r>
        </a:p>
        <a:p>
          <a:r>
            <a:rPr kumimoji="1" lang="ja-JP" altLang="en-US" sz="800">
              <a:latin typeface="ＭＳ Ｐゴシック" panose="020B0600070205080204" pitchFamily="50" charset="-128"/>
              <a:ea typeface="ＭＳ Ｐゴシック" panose="020B0600070205080204" pitchFamily="50" charset="-128"/>
            </a:rPr>
            <a:t>　　　衛生費は、水道事業会計出資金の増等により、前年度から微増となっている。障害者の医療費助成に係る経費約</a:t>
          </a:r>
          <a:r>
            <a:rPr kumimoji="1" lang="en-US" altLang="ja-JP" sz="800">
              <a:latin typeface="ＭＳ Ｐゴシック" panose="020B0600070205080204" pitchFamily="50" charset="-128"/>
              <a:ea typeface="ＭＳ Ｐゴシック" panose="020B0600070205080204" pitchFamily="50" charset="-128"/>
            </a:rPr>
            <a:t>7.5</a:t>
          </a:r>
          <a:r>
            <a:rPr kumimoji="1" lang="ja-JP" altLang="en-US" sz="800">
              <a:latin typeface="ＭＳ Ｐゴシック" panose="020B0600070205080204" pitchFamily="50" charset="-128"/>
              <a:ea typeface="ＭＳ Ｐゴシック" panose="020B0600070205080204" pitchFamily="50" charset="-128"/>
            </a:rPr>
            <a:t>億円を民生費で分析していることが類似団体平均を下回っている要因のひとつではないかと考えられる。</a:t>
          </a:r>
        </a:p>
        <a:p>
          <a:r>
            <a:rPr kumimoji="1" lang="ja-JP" altLang="en-US" sz="800">
              <a:latin typeface="ＭＳ Ｐゴシック" panose="020B0600070205080204" pitchFamily="50" charset="-128"/>
              <a:ea typeface="ＭＳ Ｐゴシック" panose="020B0600070205080204" pitchFamily="50" charset="-128"/>
            </a:rPr>
            <a:t>　　　商工費は、海事関係団体の寄附を活用した海事振興事業に備えるための基金を新たに創設し、約</a:t>
          </a:r>
          <a:r>
            <a:rPr kumimoji="1" lang="en-US" altLang="ja-JP" sz="800">
              <a:latin typeface="ＭＳ Ｐゴシック" panose="020B0600070205080204" pitchFamily="50" charset="-128"/>
              <a:ea typeface="ＭＳ Ｐゴシック" panose="020B0600070205080204" pitchFamily="50" charset="-128"/>
            </a:rPr>
            <a:t>22</a:t>
          </a:r>
          <a:r>
            <a:rPr kumimoji="1" lang="ja-JP" altLang="en-US" sz="800">
              <a:latin typeface="ＭＳ Ｐゴシック" panose="020B0600070205080204" pitchFamily="50" charset="-128"/>
              <a:ea typeface="ＭＳ Ｐゴシック" panose="020B0600070205080204" pitchFamily="50" charset="-128"/>
            </a:rPr>
            <a:t>億円積み立てたことで、前年度から大きく増加し、類似団体平均も上回ることとなった。</a:t>
          </a:r>
        </a:p>
        <a:p>
          <a:r>
            <a:rPr kumimoji="1" lang="ja-JP" altLang="en-US" sz="800">
              <a:latin typeface="ＭＳ Ｐゴシック" panose="020B0600070205080204" pitchFamily="50" charset="-128"/>
              <a:ea typeface="ＭＳ Ｐゴシック" panose="020B0600070205080204" pitchFamily="50" charset="-128"/>
            </a:rPr>
            <a:t>　　　教育費は、小中学校のバリアフリー化や</a:t>
          </a:r>
          <a:r>
            <a:rPr kumimoji="1" lang="en-US" altLang="ja-JP" sz="800">
              <a:latin typeface="ＭＳ Ｐゴシック" panose="020B0600070205080204" pitchFamily="50" charset="-128"/>
              <a:ea typeface="ＭＳ Ｐゴシック" panose="020B0600070205080204" pitchFamily="50" charset="-128"/>
            </a:rPr>
            <a:t>LED</a:t>
          </a:r>
          <a:r>
            <a:rPr kumimoji="1" lang="ja-JP" altLang="en-US" sz="800">
              <a:latin typeface="ＭＳ Ｐゴシック" panose="020B0600070205080204" pitchFamily="50" charset="-128"/>
              <a:ea typeface="ＭＳ Ｐゴシック" panose="020B0600070205080204" pitchFamily="50" charset="-128"/>
            </a:rPr>
            <a:t>化、特別教室の空調整備等により、前年度から大きく増加し、類似団体平均も上回ることとなった。</a:t>
          </a:r>
          <a:endParaRPr kumimoji="1" lang="en-US" altLang="ja-JP" sz="800">
            <a:latin typeface="ＭＳ Ｐゴシック" panose="020B0600070205080204" pitchFamily="50" charset="-128"/>
            <a:ea typeface="ＭＳ Ｐゴシック" panose="020B0600070205080204" pitchFamily="50" charset="-128"/>
          </a:endParaRPr>
        </a:p>
        <a:p>
          <a:r>
            <a:rPr kumimoji="1" lang="ja-JP" altLang="en-US" sz="800">
              <a:latin typeface="ＭＳ Ｐゴシック" panose="020B0600070205080204" pitchFamily="50" charset="-128"/>
              <a:ea typeface="ＭＳ Ｐゴシック" panose="020B0600070205080204" pitchFamily="50" charset="-128"/>
            </a:rPr>
            <a:t>　　　消防費は、消防庁舎の改修等により、前年度から増加し、類似団体平均を上回ることとなった。</a:t>
          </a:r>
          <a:endParaRPr kumimoji="1" lang="en-US" altLang="ja-JP" sz="800">
            <a:latin typeface="ＭＳ Ｐゴシック" panose="020B0600070205080204" pitchFamily="50" charset="-128"/>
            <a:ea typeface="ＭＳ Ｐゴシック" panose="020B0600070205080204" pitchFamily="50" charset="-128"/>
          </a:endParaRPr>
        </a:p>
        <a:p>
          <a:r>
            <a:rPr kumimoji="1" lang="ja-JP" altLang="en-US" sz="800">
              <a:latin typeface="ＭＳ Ｐゴシック" panose="020B0600070205080204" pitchFamily="50" charset="-128"/>
              <a:ea typeface="ＭＳ Ｐゴシック" panose="020B0600070205080204" pitchFamily="50" charset="-128"/>
            </a:rPr>
            <a:t>　　　災害復旧費は、大雨が多く、農業用施設や道路の復旧費が前年度から大きく増加した。</a:t>
          </a:r>
        </a:p>
        <a:p>
          <a:r>
            <a:rPr kumimoji="1" lang="ja-JP" altLang="en-US" sz="800">
              <a:latin typeface="ＭＳ Ｐゴシック" panose="020B0600070205080204" pitchFamily="50" charset="-128"/>
              <a:ea typeface="ＭＳ Ｐゴシック" panose="020B0600070205080204" pitchFamily="50" charset="-128"/>
            </a:rPr>
            <a:t>　　　公債費は、ごみ処理施設整備などの財源となっている合併特例債などの借入により、高い水準ではあるものの、償還が進み、償還が終了するものが増えたことなどから、直近は減少傾向に転じており、今後一定期間は継続するものと見込んでいる。</a:t>
          </a:r>
          <a:endParaRPr kumimoji="1" lang="en-US" altLang="ja-JP" sz="800">
            <a:latin typeface="ＭＳ Ｐゴシック" panose="020B0600070205080204" pitchFamily="50" charset="-128"/>
            <a:ea typeface="ＭＳ Ｐゴシック" panose="020B0600070205080204" pitchFamily="50" charset="-128"/>
          </a:endParaRPr>
        </a:p>
        <a:p>
          <a:r>
            <a:rPr kumimoji="1" lang="ja-JP" altLang="en-US" sz="800">
              <a:latin typeface="ＭＳ Ｐゴシック" panose="020B0600070205080204" pitchFamily="50" charset="-128"/>
              <a:ea typeface="ＭＳ Ｐゴシック" panose="020B0600070205080204" pitchFamily="50" charset="-128"/>
            </a:rPr>
            <a:t>　　　諸支出金は、船舶交通特別会計への繰出金が、船舶の維持管理経費の増等により、前年度から増加し、類似団体平均も大きく上回っているが、離島航路があることに伴う特性によるものである。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愛媛県今治市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  実質収支額については、増減はあるものの継続的に黒字を確保している。なお、実質単年度収支は、令和</a:t>
          </a:r>
          <a:r>
            <a:rPr kumimoji="1" lang="en-US" altLang="ja-JP" sz="1050">
              <a:latin typeface="ＭＳ ゴシック" pitchFamily="49" charset="-128"/>
              <a:ea typeface="ＭＳ ゴシック" pitchFamily="49" charset="-128"/>
            </a:rPr>
            <a:t>4</a:t>
          </a:r>
          <a:r>
            <a:rPr kumimoji="1" lang="ja-JP" altLang="en-US" sz="1050">
              <a:latin typeface="ＭＳ ゴシック" pitchFamily="49" charset="-128"/>
              <a:ea typeface="ＭＳ ゴシック" pitchFamily="49" charset="-128"/>
            </a:rPr>
            <a:t>年度の交付税過大交付をうけた令和</a:t>
          </a:r>
          <a:r>
            <a:rPr kumimoji="1" lang="en-US" altLang="ja-JP" sz="1050">
              <a:latin typeface="ＭＳ ゴシック" pitchFamily="49" charset="-128"/>
              <a:ea typeface="ＭＳ ゴシック" pitchFamily="49" charset="-128"/>
            </a:rPr>
            <a:t>5</a:t>
          </a:r>
          <a:r>
            <a:rPr kumimoji="1" lang="ja-JP" altLang="en-US" sz="1050">
              <a:latin typeface="ＭＳ ゴシック" pitchFamily="49" charset="-128"/>
              <a:ea typeface="ＭＳ ゴシック" pitchFamily="49" charset="-128"/>
            </a:rPr>
            <a:t>年度の減額調整に対応するため、令和</a:t>
          </a:r>
          <a:r>
            <a:rPr kumimoji="1" lang="en-US" altLang="ja-JP" sz="1050">
              <a:latin typeface="ＭＳ ゴシック" pitchFamily="49" charset="-128"/>
              <a:ea typeface="ＭＳ ゴシック" pitchFamily="49" charset="-128"/>
            </a:rPr>
            <a:t>4</a:t>
          </a:r>
          <a:r>
            <a:rPr kumimoji="1" lang="ja-JP" altLang="en-US" sz="1050">
              <a:latin typeface="ＭＳ ゴシック" pitchFamily="49" charset="-128"/>
              <a:ea typeface="ＭＳ ゴシック" pitchFamily="49" charset="-128"/>
            </a:rPr>
            <a:t>年度に積み立てた同額約</a:t>
          </a:r>
          <a:r>
            <a:rPr kumimoji="1" lang="en-US" altLang="ja-JP" sz="1050">
              <a:latin typeface="ＭＳ ゴシック" pitchFamily="49" charset="-128"/>
              <a:ea typeface="ＭＳ ゴシック" pitchFamily="49" charset="-128"/>
            </a:rPr>
            <a:t>13</a:t>
          </a:r>
          <a:r>
            <a:rPr kumimoji="1" lang="ja-JP" altLang="en-US" sz="1050">
              <a:latin typeface="ＭＳ ゴシック" pitchFamily="49" charset="-128"/>
              <a:ea typeface="ＭＳ ゴシック" pitchFamily="49" charset="-128"/>
            </a:rPr>
            <a:t>億円の取崩しが皆減となったことから、前年度と比べて</a:t>
          </a:r>
          <a:r>
            <a:rPr kumimoji="1" lang="en-US" altLang="ja-JP" sz="1050">
              <a:latin typeface="ＭＳ ゴシック" pitchFamily="49" charset="-128"/>
              <a:ea typeface="ＭＳ ゴシック" pitchFamily="49" charset="-128"/>
            </a:rPr>
            <a:t>3.37</a:t>
          </a:r>
          <a:r>
            <a:rPr kumimoji="1" lang="ja-JP" altLang="en-US" sz="1050">
              <a:latin typeface="ＭＳ ゴシック" pitchFamily="49" charset="-128"/>
              <a:ea typeface="ＭＳ ゴシック" pitchFamily="49" charset="-128"/>
            </a:rPr>
            <a:t>ポイント上昇したものの、実質収支が前年度比で約</a:t>
          </a:r>
          <a:r>
            <a:rPr kumimoji="1" lang="en-US" altLang="ja-JP" sz="1050">
              <a:latin typeface="ＭＳ ゴシック" pitchFamily="49" charset="-128"/>
              <a:ea typeface="ＭＳ ゴシック" pitchFamily="49" charset="-128"/>
            </a:rPr>
            <a:t>5</a:t>
          </a:r>
          <a:r>
            <a:rPr kumimoji="1" lang="ja-JP" altLang="en-US" sz="1050">
              <a:latin typeface="ＭＳ ゴシック" pitchFamily="49" charset="-128"/>
              <a:ea typeface="ＭＳ ゴシック" pitchFamily="49" charset="-128"/>
            </a:rPr>
            <a:t>億円減少したことから、若干の赤字であった。財政調整基金の残高は平成</a:t>
          </a:r>
          <a:r>
            <a:rPr kumimoji="1" lang="en-US" altLang="ja-JP" sz="1050">
              <a:latin typeface="ＭＳ ゴシック" pitchFamily="49" charset="-128"/>
              <a:ea typeface="ＭＳ ゴシック" pitchFamily="49" charset="-128"/>
            </a:rPr>
            <a:t>17</a:t>
          </a:r>
          <a:r>
            <a:rPr kumimoji="1" lang="ja-JP" altLang="en-US" sz="1050">
              <a:latin typeface="ＭＳ ゴシック" pitchFamily="49" charset="-128"/>
              <a:ea typeface="ＭＳ ゴシック" pitchFamily="49" charset="-128"/>
            </a:rPr>
            <a:t>年</a:t>
          </a:r>
          <a:r>
            <a:rPr kumimoji="1" lang="en-US" altLang="ja-JP" sz="1050">
              <a:latin typeface="ＭＳ ゴシック" pitchFamily="49" charset="-128"/>
              <a:ea typeface="ＭＳ ゴシック" pitchFamily="49" charset="-128"/>
            </a:rPr>
            <a:t>1</a:t>
          </a:r>
          <a:r>
            <a:rPr kumimoji="1" lang="ja-JP" altLang="en-US" sz="1050">
              <a:latin typeface="ＭＳ ゴシック" pitchFamily="49" charset="-128"/>
              <a:ea typeface="ＭＳ ゴシック" pitchFamily="49" charset="-128"/>
            </a:rPr>
            <a:t>月の広域合併以降、合併算定替終了を見越し積立ててきたためやや高い数値となっている。今後も、景気による市税減収や自然災害など、不測の事態による、厳しい財政運営を強いられる可能性があるが、財政収支の均衡を図る努力を継続し、健全な財政運営に努めた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愛媛県今治市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令和６年度決算においても、すべての会計で実質収支が黒字となっている。</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また、標準財政規模に対する実質収支額の割合は、前年度２７．６１％から３．０９ポイント低下し、２４．５２％となっている。</a:t>
          </a:r>
          <a:endParaRPr lang="ja-JP" altLang="ja-JP" sz="105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質収支額の割合が低下した主な理由としては、令和４年度の交付税算定誤り（令和５年度錯誤措置による減額）に伴う標準財政規模の増額により、標準財政規模に対する実質収支額の割合が微減したことや一般会計の実質収支額が減少したこと等により、実質収支額及び資金剰余額の合計が前年度から１，０７３百万円減少したことによるもの。</a:t>
          </a:r>
          <a:endParaRPr lang="ja-JP" altLang="ja-JP" sz="1050">
            <a:effectLst/>
            <a:latin typeface="ＭＳ Ｐゴシック" panose="020B0600070205080204" pitchFamily="50" charset="-128"/>
            <a:ea typeface="ＭＳ Ｐゴシック" panose="020B0600070205080204" pitchFamily="50" charset="-128"/>
          </a:endParaRPr>
        </a:p>
        <a:p>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愛媛県今治市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近年、合併に伴い施設の統合整備等を集中的に実施した結果、単年度の元利償還金の額は高い水準で推移しているものの、減少傾向が続いている。</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令和６年度については、基準財政需要額が平成</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同意の合併特例債の償還終了に伴う減少等により、算入公債費等は減少（前年度比△７８０百万円）したものの、元利償還金が減少（前年度比△１，５７６百万円）したため、当該比率の算定における分子は、前年度比１，０４２百万円の減少となった。</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なお、発行した地方債の大部分は、基準財政需要額への算入率が高いものであり、今後とも実質公債費比率が１８％を超えることがないよう計画的な財政運営に努めてまいりたい。</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愛媛県今治市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基準財政需要額算入見込額が減少したものの、大型事業に備えた基金の積立等により充当可能基金が増加したことや、一般会計等において地方債残高が減少したこと等から、充当可能財源等が将来負担額を上回り、将来負担比率が算出されなかった。</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今後、大型事業や公共施設マネジメント（更新等）に伴い、財政運営上、基金の取崩しが必要となるなど、充当可能財源等の減少は想定されるものの、一般会計等の地方債残高及び公営企業債等繰入見込額はそれぞれ減少すると見込んでおり、将来負担比率は低い水準で推移するものと考えている。引き続き、定員適正化計画に基づく人員の削減や投資的経費の見直しなどにより、数値の上昇抑制に努めたい。</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愛媛県今治市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減債基金においては約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百万円、積立額を取崩額が上回ったものの、財政調整基金は、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百万円の積み立てのみで取り崩しがなく、その他特定目的基金の積立額が取崩額より約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百万円上回ったことにより、基金全体としては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後の市域において類似する公共施設の集約化や複合化を検討、実施しており、それに伴い用途廃止することとなった市有財産等の売払による収入を財政調整基金に積み立てるなど一定の増加要因があるものの、公共施設の老朽化対策等への対応、また、ごみ処理施設整備の実施等に伴い借り入れた市債の償還財源とするため、それぞれ財政調整基金や減債基金の取り崩しを行う見込みであり、中長期的には減少傾向に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・地域福祉基金：地域における高齢者等の保健福祉の増進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・過疎地域持続的発展基金：過疎地域自立促進計画に基づく事業の実施</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・合併振興基金：市民の連帯の強化及び地域振興のための事業実施</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・ふるさと振興基金：今治地区広域市町村圏域の振興のための事業実施</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・地域振興基金：地域福祉活動の促進、快適な生活環境の形成等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・スポーツ振興基金：スポーツ施設の整備及びスポーツ振興事業の実施（ふるさと納税制度活用）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・庁舎整備基金：庁舎整備事業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・こども未来基金：次代を担う子どもたちの健やかな成長に資するための事業の実施</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・海事都市今治未来基金：海事振興に資するための事業の実施</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・地域福祉基金：障がい者施設管理費、福祉センター管理費への充当のため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・合併振興基金：合併</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周年記念事業費等への充当のため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・スポーツ振興基金：社会体育費等への充当のため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百万円の取崩した一方で、ふるさと納税制度を原資に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・庁舎整備基金：将来的な庁舎整備に向けて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・こども未来基金：将来的な子育て支援拠点の整備を見据えて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・海事都市今治未来基金：海事関係団体からの寄附を原資に基金を創設し、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百万円を積み立てたことによる皆増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・個々の事業の進捗等に応じて対応する特定目的基金の取り崩しを行い、充当する予定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土地売払い収入などの積み立てによる増加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百万円（標準財政規模の２割程度）を確保することを目標にしている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・会計の収支状況を見ながら、安定的な財政運営ができるよう、積み立て、取り崩しを行う予定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普通交付税による臨時財政対策債償還基金費相当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百万円を積み立てた一方で、償還財源に充てるため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・ごみ処理施設整備の実施等に伴い借り入れた市債の償還について、不足する償還財源に充てるための取り崩しを想定しているため、今後も引き続き減少傾向となる予定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7744DA0-F574-4A08-92E2-8EB2E50A68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881000E-BC12-4D22-92BF-085EE33A3C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EA43375-F439-4D5D-B27C-663EDEA98404}"/>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FE06A26-B6D7-4E01-BE3E-137F3C53141B}"/>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CE3279F-96CD-4783-B487-C5FC0D851407}"/>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A5D4B39-8462-4EEB-8B8A-54BB76F57160}"/>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D10320C-0B64-4428-A8BB-458F4C7D14DB}"/>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AB4FCC2-3897-457B-82D6-A270E4E03C15}"/>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B949434-D330-415C-8322-5DDEE9C7A33A}"/>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4447B7F1-2F29-4BEE-8D10-CC7EF41BB4AA}"/>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E6E652F4-E4F1-4AA2-8A4E-63B75C72F7A9}"/>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1F68999-B284-402F-B240-242CFF88A396}"/>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4FD7C4FA-FBFA-41D8-BD95-85BB2DAD0FD5}"/>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90636D2-D1B6-4042-8880-3052B48FA55D}"/>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5137D3B-3694-4E85-9D91-783F9B49EFEB}"/>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7E7FB156-4230-4430-A195-E97D11E560B3}"/>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愛媛県今治市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361A4BC-F4CB-4929-8034-4AA3751D2882}"/>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96A0E1F-1CC6-4850-B9B0-E473FDEB5343}"/>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501203C-80BD-442A-BAC7-57380BB00A4D}"/>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499DB22-F999-4A42-A2CF-5A3FB09EFDD5}"/>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F0AE7D0-23E7-42C7-B5AB-104D115FDAF6}"/>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26367F8-21DD-412E-B1D1-0D0170F6F7A7}"/>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147,702
143,419
419.21
84,999,696
80,762,107
3,583,864
44,277,595
49,987,295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46A10C5-DB58-4201-A166-322DE1976E73}"/>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525FE10-DE19-4046-9235-6EF78FDC7410}"/>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5CE3752C-D741-4B0E-995F-0B4CCEA8CC10}"/>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8C26B54-ED13-47A1-8475-977186B45E4E}"/>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AFB9EC2A-1250-4261-A6F8-1998FA535203}"/>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AD62687-9345-422C-AFE3-8886881ED81D}"/>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432CE49-13F6-4812-A034-7E1BA28160A7}"/>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7BE51C39-BEE7-47C2-A8DC-B00B3D5B9F39}"/>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F5D2EBB-6010-40FA-8994-8F84DCEA19B9}"/>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3A0A773-2AA6-4369-AA33-862FF81B155B}"/>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E406406-516A-40B3-BF5F-ADC3225EBE44}"/>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FD197F8-F87B-41E4-80B3-9FF505650998}"/>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EEAB54D-C373-4C0F-A76E-6703E8723BFC}"/>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AB86B64-1652-47F9-8BDE-3B7F030B105E}"/>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23B3ACE-9733-43B1-89F7-9F0F1D98A427}"/>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7793195-FC75-4CC0-96D3-0BFC44DECE68}"/>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7AD080B7-6254-4D13-8350-3F875C242581}"/>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D844C73C-4F13-49C8-A2C6-3C3B4001FD92}"/>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ACA9007-E12F-43F0-8726-F80277098C3D}"/>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F965C7C-B1B2-480C-9470-0C049865C6FC}"/>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9D3D6E3-6F55-4536-85CC-A42B827800B5}"/>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9703A927-F9A1-4AD5-935A-9D634521569D}"/>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92CF991-A541-4B61-9134-7CFEE1EB71F5}"/>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C5BDE4B-479D-4F34-B769-25BA94E18E3E}"/>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17FE2CB8-6417-4BFD-9C40-00F361EC4D6F}"/>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[ 77.4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CABA828-FC2A-4EE2-AB6E-A10BC4378C39}"/>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F4E1D757-33D9-4A1B-9271-1ABEB481F1D3}"/>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6037C254-FC9A-468D-814A-5E45BD14C4AD}"/>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F2E410F-490E-4E0D-ADC4-8CF0E233585D}"/>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E873522-6BCB-4B8F-BF9C-CF137E2B5C5B}"/>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800D046B-659E-41DD-A2E6-0E730F780A22}"/>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A6CB8E7A-1CE2-494E-8096-1B767B9C2D36}"/>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946EDB00-B782-4F42-8C82-909C799C0AC1}"/>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83D0B21B-BE09-4472-9B94-533CC33555D1}"/>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26C0E85-CF5F-44D5-9AC5-F8CD38FDF785}"/>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令和６年度の有形固定資産減価償却率は</a:t>
          </a:r>
          <a:r>
            <a:rPr kumimoji="1" lang="en-US" altLang="ja-JP" sz="1100">
              <a:latin typeface="ＭＳ Ｐゴシック" panose="020B0600070205080204" pitchFamily="50" charset="-128"/>
              <a:ea typeface="ＭＳ Ｐゴシック" panose="020B0600070205080204" pitchFamily="50" charset="-128"/>
            </a:rPr>
            <a:t>77.4</a:t>
          </a:r>
          <a:r>
            <a:rPr kumimoji="1" lang="ja-JP" altLang="en-US" sz="1100">
              <a:latin typeface="ＭＳ Ｐゴシック" panose="020B0600070205080204" pitchFamily="50" charset="-128"/>
              <a:ea typeface="ＭＳ Ｐゴシック" panose="020B0600070205080204" pitchFamily="50" charset="-128"/>
            </a:rPr>
            <a:t>％であり、前年度と比較して</a:t>
          </a:r>
          <a:r>
            <a:rPr kumimoji="1" lang="en-US" altLang="ja-JP" sz="1100">
              <a:latin typeface="ＭＳ Ｐゴシック" panose="020B0600070205080204" pitchFamily="50" charset="-128"/>
              <a:ea typeface="ＭＳ Ｐゴシック" panose="020B0600070205080204" pitchFamily="50" charset="-128"/>
            </a:rPr>
            <a:t>0.9</a:t>
          </a:r>
          <a:r>
            <a:rPr kumimoji="1" lang="ja-JP" altLang="en-US" sz="1100">
              <a:latin typeface="ＭＳ Ｐゴシック" panose="020B0600070205080204" pitchFamily="50" charset="-128"/>
              <a:ea typeface="ＭＳ Ｐゴシック" panose="020B0600070205080204" pitchFamily="50" charset="-128"/>
            </a:rPr>
            <a:t>ポイント上昇した。類似団体の平均</a:t>
          </a:r>
          <a:r>
            <a:rPr kumimoji="1" lang="en-US" altLang="ja-JP" sz="1100">
              <a:latin typeface="ＭＳ Ｐゴシック" panose="020B0600070205080204" pitchFamily="50" charset="-128"/>
              <a:ea typeface="ＭＳ Ｐゴシック" panose="020B0600070205080204" pitchFamily="50" charset="-128"/>
            </a:rPr>
            <a:t>63.7</a:t>
          </a:r>
          <a:r>
            <a:rPr kumimoji="1" lang="ja-JP" altLang="en-US" sz="1100">
              <a:latin typeface="ＭＳ Ｐゴシック" panose="020B0600070205080204" pitchFamily="50" charset="-128"/>
              <a:ea typeface="ＭＳ Ｐゴシック" panose="020B0600070205080204" pitchFamily="50" charset="-128"/>
            </a:rPr>
            <a:t>％と比較して</a:t>
          </a:r>
          <a:r>
            <a:rPr kumimoji="1" lang="en-US" altLang="ja-JP" sz="1100">
              <a:latin typeface="ＭＳ Ｐゴシック" panose="020B0600070205080204" pitchFamily="50" charset="-128"/>
              <a:ea typeface="ＭＳ Ｐゴシック" panose="020B0600070205080204" pitchFamily="50" charset="-128"/>
            </a:rPr>
            <a:t>13.7</a:t>
          </a:r>
          <a:r>
            <a:rPr kumimoji="1" lang="ja-JP" altLang="en-US" sz="1100">
              <a:latin typeface="ＭＳ Ｐゴシック" panose="020B0600070205080204" pitchFamily="50" charset="-128"/>
              <a:ea typeface="ＭＳ Ｐゴシック" panose="020B0600070205080204" pitchFamily="50" charset="-128"/>
            </a:rPr>
            <a:t>ポイント大きい数値となっている。この数値は、老朽化した資産を多く抱えていることを示しており、今後、既存施設の維持補修費の増加が想定される。こうした将来の維持管理費用に備え、公共施設の集約統合等による適正配置を進めるとともに、ライフサイクルコストを考慮した適正な維持管理に努めることで財政負担の軽減を図っ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4864BFD-98FE-4FD6-B0F8-9E9560DB2FFF}"/>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C94A733-4F1A-4D7E-829E-D0344E9239B9}"/>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72B37D6C-03C8-45E9-9EC0-E6BF6E2F8A18}"/>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E8F5C89F-C728-4E14-A9F8-1534A7831921}"/>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DA81246E-98B8-41AB-AFB4-2B3D12712F65}"/>
            </a:ext>
          </a:extLst>
        </xdr:cNvPr>
        <xdr:cNvSpPr txBox="1"/>
      </xdr:nvSpPr>
      <xdr:spPr>
        <a:xfrm>
          <a:off x="789956" y="632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03D97495-EBB7-4EAB-BDB2-AE2AD5F8077B}"/>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71230F31-AD60-4DDC-A0DE-3A828B7BFA3F}"/>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14FF0825-EF34-4FE5-BE61-053758446305}"/>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16583BBA-266D-4B5F-A479-F83C315A2B13}"/>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27F0408E-9BF0-439C-8EE9-233969A8A62A}"/>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0CD46B36-16C7-4F1D-8E09-CC7D5425123C}"/>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917AE6C8-C2D5-4E6E-998F-CA4A257910D5}"/>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548B325B-8E74-4E65-BABD-98145D915762}"/>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B225799F-1C42-4210-B401-8450A3869EF4}"/>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113665</xdr:rowOff>
    </xdr:from>
    <xdr:to>
      <xdr:col>23</xdr:col>
      <xdr:colOff>85090</xdr:colOff>
      <xdr:row>34</xdr:row>
      <xdr:rowOff>5969</xdr:rowOff>
    </xdr:to>
    <xdr:cxnSp macro="">
      <xdr:nvCxnSpPr>
        <xdr:cNvPr id="73" name="直線コネクタ 72">
          <a:extLst>
            <a:ext uri="{FF2B5EF4-FFF2-40B4-BE49-F238E27FC236}">
              <a16:creationId xmlns:a16="http://schemas.microsoft.com/office/drawing/2014/main" id="{E651D61F-C1A6-467D-8F9E-DDA4DEBD9468}"/>
            </a:ext>
          </a:extLst>
        </xdr:cNvPr>
        <xdr:cNvCxnSpPr/>
      </xdr:nvCxnSpPr>
      <xdr:spPr>
        <a:xfrm flipV="1">
          <a:off x="4306570" y="5304790"/>
          <a:ext cx="1270" cy="10289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9796</xdr:rowOff>
    </xdr:from>
    <xdr:ext cx="405111" cy="259045"/>
    <xdr:sp macro="" textlink="">
      <xdr:nvSpPr>
        <xdr:cNvPr id="74" name="有形固定資産減価償却率最小値テキスト">
          <a:extLst>
            <a:ext uri="{FF2B5EF4-FFF2-40B4-BE49-F238E27FC236}">
              <a16:creationId xmlns:a16="http://schemas.microsoft.com/office/drawing/2014/main" id="{56CCD1E7-6C49-4706-9D97-788FF0A4C225}"/>
            </a:ext>
          </a:extLst>
        </xdr:cNvPr>
        <xdr:cNvSpPr txBox="1"/>
      </xdr:nvSpPr>
      <xdr:spPr>
        <a:xfrm>
          <a:off x="4359275" y="6331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5969</xdr:rowOff>
    </xdr:from>
    <xdr:to>
      <xdr:col>23</xdr:col>
      <xdr:colOff>174625</xdr:colOff>
      <xdr:row>34</xdr:row>
      <xdr:rowOff>5969</xdr:rowOff>
    </xdr:to>
    <xdr:cxnSp macro="">
      <xdr:nvCxnSpPr>
        <xdr:cNvPr id="75" name="直線コネクタ 74">
          <a:extLst>
            <a:ext uri="{FF2B5EF4-FFF2-40B4-BE49-F238E27FC236}">
              <a16:creationId xmlns:a16="http://schemas.microsoft.com/office/drawing/2014/main" id="{37A612C0-23E4-4ECA-B9C0-7470E2F43F4E}"/>
            </a:ext>
          </a:extLst>
        </xdr:cNvPr>
        <xdr:cNvCxnSpPr/>
      </xdr:nvCxnSpPr>
      <xdr:spPr>
        <a:xfrm>
          <a:off x="4216400" y="633374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60342</xdr:rowOff>
    </xdr:from>
    <xdr:ext cx="405111" cy="259045"/>
    <xdr:sp macro="" textlink="">
      <xdr:nvSpPr>
        <xdr:cNvPr id="76" name="有形固定資産減価償却率最大値テキスト">
          <a:extLst>
            <a:ext uri="{FF2B5EF4-FFF2-40B4-BE49-F238E27FC236}">
              <a16:creationId xmlns:a16="http://schemas.microsoft.com/office/drawing/2014/main" id="{D6D8CA9A-A789-43D2-A6B0-7FFC688D7139}"/>
            </a:ext>
          </a:extLst>
        </xdr:cNvPr>
        <xdr:cNvSpPr txBox="1"/>
      </xdr:nvSpPr>
      <xdr:spPr>
        <a:xfrm>
          <a:off x="4359275" y="509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113665</xdr:rowOff>
    </xdr:from>
    <xdr:to>
      <xdr:col>23</xdr:col>
      <xdr:colOff>174625</xdr:colOff>
      <xdr:row>27</xdr:row>
      <xdr:rowOff>113665</xdr:rowOff>
    </xdr:to>
    <xdr:cxnSp macro="">
      <xdr:nvCxnSpPr>
        <xdr:cNvPr id="77" name="直線コネクタ 76">
          <a:extLst>
            <a:ext uri="{FF2B5EF4-FFF2-40B4-BE49-F238E27FC236}">
              <a16:creationId xmlns:a16="http://schemas.microsoft.com/office/drawing/2014/main" id="{8DED4256-3F33-45B8-A31B-C4A4CAFD6935}"/>
            </a:ext>
          </a:extLst>
        </xdr:cNvPr>
        <xdr:cNvCxnSpPr/>
      </xdr:nvCxnSpPr>
      <xdr:spPr>
        <a:xfrm>
          <a:off x="4216400" y="530479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33418</xdr:rowOff>
    </xdr:from>
    <xdr:ext cx="405111" cy="259045"/>
    <xdr:sp macro="" textlink="">
      <xdr:nvSpPr>
        <xdr:cNvPr id="78" name="有形固定資産減価償却率平均値テキスト">
          <a:extLst>
            <a:ext uri="{FF2B5EF4-FFF2-40B4-BE49-F238E27FC236}">
              <a16:creationId xmlns:a16="http://schemas.microsoft.com/office/drawing/2014/main" id="{C3720C6D-A42D-4802-9C5B-8AFA33C5E412}"/>
            </a:ext>
          </a:extLst>
        </xdr:cNvPr>
        <xdr:cNvSpPr txBox="1"/>
      </xdr:nvSpPr>
      <xdr:spPr>
        <a:xfrm>
          <a:off x="4359275" y="55452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10541</xdr:rowOff>
    </xdr:from>
    <xdr:to>
      <xdr:col>23</xdr:col>
      <xdr:colOff>136525</xdr:colOff>
      <xdr:row>30</xdr:row>
      <xdr:rowOff>112141</xdr:rowOff>
    </xdr:to>
    <xdr:sp macro="" textlink="">
      <xdr:nvSpPr>
        <xdr:cNvPr id="79" name="フローチャート: 判断 78">
          <a:extLst>
            <a:ext uri="{FF2B5EF4-FFF2-40B4-BE49-F238E27FC236}">
              <a16:creationId xmlns:a16="http://schemas.microsoft.com/office/drawing/2014/main" id="{7BAB818A-1049-4078-A439-A7EDC3722FF2}"/>
            </a:ext>
          </a:extLst>
        </xdr:cNvPr>
        <xdr:cNvSpPr/>
      </xdr:nvSpPr>
      <xdr:spPr>
        <a:xfrm>
          <a:off x="4254500" y="56842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134493</xdr:rowOff>
    </xdr:from>
    <xdr:to>
      <xdr:col>19</xdr:col>
      <xdr:colOff>187325</xdr:colOff>
      <xdr:row>30</xdr:row>
      <xdr:rowOff>64643</xdr:rowOff>
    </xdr:to>
    <xdr:sp macro="" textlink="">
      <xdr:nvSpPr>
        <xdr:cNvPr id="80" name="フローチャート: 判断 79">
          <a:extLst>
            <a:ext uri="{FF2B5EF4-FFF2-40B4-BE49-F238E27FC236}">
              <a16:creationId xmlns:a16="http://schemas.microsoft.com/office/drawing/2014/main" id="{9E6F9C6B-85C2-43BE-9CFD-CF50DCD56CB7}"/>
            </a:ext>
          </a:extLst>
        </xdr:cNvPr>
        <xdr:cNvSpPr/>
      </xdr:nvSpPr>
      <xdr:spPr>
        <a:xfrm>
          <a:off x="3616325" y="56494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91313</xdr:rowOff>
    </xdr:from>
    <xdr:to>
      <xdr:col>15</xdr:col>
      <xdr:colOff>187325</xdr:colOff>
      <xdr:row>30</xdr:row>
      <xdr:rowOff>21463</xdr:rowOff>
    </xdr:to>
    <xdr:sp macro="" textlink="">
      <xdr:nvSpPr>
        <xdr:cNvPr id="81" name="フローチャート: 判断 80">
          <a:extLst>
            <a:ext uri="{FF2B5EF4-FFF2-40B4-BE49-F238E27FC236}">
              <a16:creationId xmlns:a16="http://schemas.microsoft.com/office/drawing/2014/main" id="{E8BDF262-1FF6-4C9C-AE1B-7A81E8B05D2E}"/>
            </a:ext>
          </a:extLst>
        </xdr:cNvPr>
        <xdr:cNvSpPr/>
      </xdr:nvSpPr>
      <xdr:spPr>
        <a:xfrm>
          <a:off x="2930525" y="56031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26543</xdr:rowOff>
    </xdr:from>
    <xdr:to>
      <xdr:col>11</xdr:col>
      <xdr:colOff>187325</xdr:colOff>
      <xdr:row>29</xdr:row>
      <xdr:rowOff>128143</xdr:rowOff>
    </xdr:to>
    <xdr:sp macro="" textlink="">
      <xdr:nvSpPr>
        <xdr:cNvPr id="82" name="フローチャート: 判断 81">
          <a:extLst>
            <a:ext uri="{FF2B5EF4-FFF2-40B4-BE49-F238E27FC236}">
              <a16:creationId xmlns:a16="http://schemas.microsoft.com/office/drawing/2014/main" id="{1D73530D-232D-400C-9284-5958E09D923C}"/>
            </a:ext>
          </a:extLst>
        </xdr:cNvPr>
        <xdr:cNvSpPr/>
      </xdr:nvSpPr>
      <xdr:spPr>
        <a:xfrm>
          <a:off x="2244725" y="55446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30861</xdr:rowOff>
    </xdr:from>
    <xdr:to>
      <xdr:col>7</xdr:col>
      <xdr:colOff>187325</xdr:colOff>
      <xdr:row>29</xdr:row>
      <xdr:rowOff>132461</xdr:rowOff>
    </xdr:to>
    <xdr:sp macro="" textlink="">
      <xdr:nvSpPr>
        <xdr:cNvPr id="83" name="フローチャート: 判断 82">
          <a:extLst>
            <a:ext uri="{FF2B5EF4-FFF2-40B4-BE49-F238E27FC236}">
              <a16:creationId xmlns:a16="http://schemas.microsoft.com/office/drawing/2014/main" id="{EC9A9426-837F-4C0C-A25E-201286AB4C0A}"/>
            </a:ext>
          </a:extLst>
        </xdr:cNvPr>
        <xdr:cNvSpPr/>
      </xdr:nvSpPr>
      <xdr:spPr>
        <a:xfrm>
          <a:off x="1558925" y="554266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38F5CF90-7D6A-4531-8EC5-3D0FF9C58D38}"/>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78D3732C-F808-4560-B985-70354C09DB39}"/>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E94A66A-FDEF-4AE2-BED7-18A30F379270}"/>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908ED58-8F93-47A9-A366-41F635AF7F6C}"/>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351DF90-DF7D-4D6C-8414-C273EF0FDB55}"/>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87757</xdr:rowOff>
    </xdr:from>
    <xdr:to>
      <xdr:col>23</xdr:col>
      <xdr:colOff>136525</xdr:colOff>
      <xdr:row>34</xdr:row>
      <xdr:rowOff>17907</xdr:rowOff>
    </xdr:to>
    <xdr:sp macro="" textlink="">
      <xdr:nvSpPr>
        <xdr:cNvPr id="89" name="楕円 88">
          <a:extLst>
            <a:ext uri="{FF2B5EF4-FFF2-40B4-BE49-F238E27FC236}">
              <a16:creationId xmlns:a16="http://schemas.microsoft.com/office/drawing/2014/main" id="{C4E7AD88-6AB9-4D88-8692-C4FA50E12F80}"/>
            </a:ext>
          </a:extLst>
        </xdr:cNvPr>
        <xdr:cNvSpPr/>
      </xdr:nvSpPr>
      <xdr:spPr>
        <a:xfrm>
          <a:off x="4254500" y="624725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2684</xdr:rowOff>
    </xdr:from>
    <xdr:ext cx="405111" cy="259045"/>
    <xdr:sp macro="" textlink="">
      <xdr:nvSpPr>
        <xdr:cNvPr id="90" name="有形固定資産減価償却率該当値テキスト">
          <a:extLst>
            <a:ext uri="{FF2B5EF4-FFF2-40B4-BE49-F238E27FC236}">
              <a16:creationId xmlns:a16="http://schemas.microsoft.com/office/drawing/2014/main" id="{88CEF554-C492-40A2-9892-24A9C491E124}"/>
            </a:ext>
          </a:extLst>
        </xdr:cNvPr>
        <xdr:cNvSpPr txBox="1"/>
      </xdr:nvSpPr>
      <xdr:spPr>
        <a:xfrm>
          <a:off x="4359275" y="6165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48895</xdr:rowOff>
    </xdr:from>
    <xdr:to>
      <xdr:col>19</xdr:col>
      <xdr:colOff>187325</xdr:colOff>
      <xdr:row>33</xdr:row>
      <xdr:rowOff>150495</xdr:rowOff>
    </xdr:to>
    <xdr:sp macro="" textlink="">
      <xdr:nvSpPr>
        <xdr:cNvPr id="91" name="楕円 90">
          <a:extLst>
            <a:ext uri="{FF2B5EF4-FFF2-40B4-BE49-F238E27FC236}">
              <a16:creationId xmlns:a16="http://schemas.microsoft.com/office/drawing/2014/main" id="{CEF1B5B7-7C9E-4C3C-9C9D-9D0CB628F940}"/>
            </a:ext>
          </a:extLst>
        </xdr:cNvPr>
        <xdr:cNvSpPr/>
      </xdr:nvSpPr>
      <xdr:spPr>
        <a:xfrm>
          <a:off x="3616325" y="62083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99695</xdr:rowOff>
    </xdr:from>
    <xdr:to>
      <xdr:col>23</xdr:col>
      <xdr:colOff>85725</xdr:colOff>
      <xdr:row>33</xdr:row>
      <xdr:rowOff>138557</xdr:rowOff>
    </xdr:to>
    <xdr:cxnSp macro="">
      <xdr:nvCxnSpPr>
        <xdr:cNvPr id="92" name="直線コネクタ 91">
          <a:extLst>
            <a:ext uri="{FF2B5EF4-FFF2-40B4-BE49-F238E27FC236}">
              <a16:creationId xmlns:a16="http://schemas.microsoft.com/office/drawing/2014/main" id="{A5562B38-D4F9-45DB-9517-2F0D3589F9C5}"/>
            </a:ext>
          </a:extLst>
        </xdr:cNvPr>
        <xdr:cNvCxnSpPr/>
      </xdr:nvCxnSpPr>
      <xdr:spPr>
        <a:xfrm>
          <a:off x="3673475" y="6265545"/>
          <a:ext cx="62865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1397</xdr:rowOff>
    </xdr:from>
    <xdr:to>
      <xdr:col>15</xdr:col>
      <xdr:colOff>187325</xdr:colOff>
      <xdr:row>33</xdr:row>
      <xdr:rowOff>102997</xdr:rowOff>
    </xdr:to>
    <xdr:sp macro="" textlink="">
      <xdr:nvSpPr>
        <xdr:cNvPr id="93" name="楕円 92">
          <a:extLst>
            <a:ext uri="{FF2B5EF4-FFF2-40B4-BE49-F238E27FC236}">
              <a16:creationId xmlns:a16="http://schemas.microsoft.com/office/drawing/2014/main" id="{7AACEEC1-1AB8-4E71-B3AC-4D09F6937978}"/>
            </a:ext>
          </a:extLst>
        </xdr:cNvPr>
        <xdr:cNvSpPr/>
      </xdr:nvSpPr>
      <xdr:spPr>
        <a:xfrm>
          <a:off x="2930525" y="616407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52197</xdr:rowOff>
    </xdr:from>
    <xdr:to>
      <xdr:col>19</xdr:col>
      <xdr:colOff>136525</xdr:colOff>
      <xdr:row>33</xdr:row>
      <xdr:rowOff>99695</xdr:rowOff>
    </xdr:to>
    <xdr:cxnSp macro="">
      <xdr:nvCxnSpPr>
        <xdr:cNvPr id="94" name="直線コネクタ 93">
          <a:extLst>
            <a:ext uri="{FF2B5EF4-FFF2-40B4-BE49-F238E27FC236}">
              <a16:creationId xmlns:a16="http://schemas.microsoft.com/office/drawing/2014/main" id="{3338E5F0-59FD-4A9B-991E-65A073BFA643}"/>
            </a:ext>
          </a:extLst>
        </xdr:cNvPr>
        <xdr:cNvCxnSpPr/>
      </xdr:nvCxnSpPr>
      <xdr:spPr>
        <a:xfrm>
          <a:off x="2987675" y="6211697"/>
          <a:ext cx="685800" cy="5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129667</xdr:rowOff>
    </xdr:from>
    <xdr:to>
      <xdr:col>11</xdr:col>
      <xdr:colOff>187325</xdr:colOff>
      <xdr:row>33</xdr:row>
      <xdr:rowOff>59817</xdr:rowOff>
    </xdr:to>
    <xdr:sp macro="" textlink="">
      <xdr:nvSpPr>
        <xdr:cNvPr id="95" name="楕円 94">
          <a:extLst>
            <a:ext uri="{FF2B5EF4-FFF2-40B4-BE49-F238E27FC236}">
              <a16:creationId xmlns:a16="http://schemas.microsoft.com/office/drawing/2014/main" id="{797C47A5-C57A-4CA5-883D-D61BDF779EDD}"/>
            </a:ext>
          </a:extLst>
        </xdr:cNvPr>
        <xdr:cNvSpPr/>
      </xdr:nvSpPr>
      <xdr:spPr>
        <a:xfrm>
          <a:off x="2244725" y="612724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9017</xdr:rowOff>
    </xdr:from>
    <xdr:to>
      <xdr:col>15</xdr:col>
      <xdr:colOff>136525</xdr:colOff>
      <xdr:row>33</xdr:row>
      <xdr:rowOff>52197</xdr:rowOff>
    </xdr:to>
    <xdr:cxnSp macro="">
      <xdr:nvCxnSpPr>
        <xdr:cNvPr id="96" name="直線コネクタ 95">
          <a:extLst>
            <a:ext uri="{FF2B5EF4-FFF2-40B4-BE49-F238E27FC236}">
              <a16:creationId xmlns:a16="http://schemas.microsoft.com/office/drawing/2014/main" id="{9AECD5AD-30EA-4C07-BB57-3207C9253412}"/>
            </a:ext>
          </a:extLst>
        </xdr:cNvPr>
        <xdr:cNvCxnSpPr/>
      </xdr:nvCxnSpPr>
      <xdr:spPr>
        <a:xfrm>
          <a:off x="2301875" y="6174867"/>
          <a:ext cx="6858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125349</xdr:rowOff>
    </xdr:from>
    <xdr:to>
      <xdr:col>7</xdr:col>
      <xdr:colOff>187325</xdr:colOff>
      <xdr:row>33</xdr:row>
      <xdr:rowOff>55499</xdr:rowOff>
    </xdr:to>
    <xdr:sp macro="" textlink="">
      <xdr:nvSpPr>
        <xdr:cNvPr id="97" name="楕円 96">
          <a:extLst>
            <a:ext uri="{FF2B5EF4-FFF2-40B4-BE49-F238E27FC236}">
              <a16:creationId xmlns:a16="http://schemas.microsoft.com/office/drawing/2014/main" id="{BABA3421-E500-4B8A-8D7C-35C9F38876B8}"/>
            </a:ext>
          </a:extLst>
        </xdr:cNvPr>
        <xdr:cNvSpPr/>
      </xdr:nvSpPr>
      <xdr:spPr>
        <a:xfrm>
          <a:off x="1558925" y="612292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4699</xdr:rowOff>
    </xdr:from>
    <xdr:to>
      <xdr:col>11</xdr:col>
      <xdr:colOff>136525</xdr:colOff>
      <xdr:row>33</xdr:row>
      <xdr:rowOff>9017</xdr:rowOff>
    </xdr:to>
    <xdr:cxnSp macro="">
      <xdr:nvCxnSpPr>
        <xdr:cNvPr id="98" name="直線コネクタ 97">
          <a:extLst>
            <a:ext uri="{FF2B5EF4-FFF2-40B4-BE49-F238E27FC236}">
              <a16:creationId xmlns:a16="http://schemas.microsoft.com/office/drawing/2014/main" id="{ABB0412F-966F-4046-BF00-BFA5E887BD7B}"/>
            </a:ext>
          </a:extLst>
        </xdr:cNvPr>
        <xdr:cNvCxnSpPr/>
      </xdr:nvCxnSpPr>
      <xdr:spPr>
        <a:xfrm>
          <a:off x="1616075" y="6170549"/>
          <a:ext cx="6858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81170</xdr:rowOff>
    </xdr:from>
    <xdr:ext cx="405111" cy="259045"/>
    <xdr:sp macro="" textlink="">
      <xdr:nvSpPr>
        <xdr:cNvPr id="99" name="n_1aveValue有形固定資産減価償却率">
          <a:extLst>
            <a:ext uri="{FF2B5EF4-FFF2-40B4-BE49-F238E27FC236}">
              <a16:creationId xmlns:a16="http://schemas.microsoft.com/office/drawing/2014/main" id="{C478A336-3F47-4B75-B7DE-C7222C186989}"/>
            </a:ext>
          </a:extLst>
        </xdr:cNvPr>
        <xdr:cNvSpPr txBox="1"/>
      </xdr:nvSpPr>
      <xdr:spPr>
        <a:xfrm>
          <a:off x="3474094" y="5437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37990</xdr:rowOff>
    </xdr:from>
    <xdr:ext cx="405111" cy="259045"/>
    <xdr:sp macro="" textlink="">
      <xdr:nvSpPr>
        <xdr:cNvPr id="100" name="n_2aveValue有形固定資産減価償却率">
          <a:extLst>
            <a:ext uri="{FF2B5EF4-FFF2-40B4-BE49-F238E27FC236}">
              <a16:creationId xmlns:a16="http://schemas.microsoft.com/office/drawing/2014/main" id="{1ECEA96C-8B80-49B7-8B40-6AF6DED8C10D}"/>
            </a:ext>
          </a:extLst>
        </xdr:cNvPr>
        <xdr:cNvSpPr txBox="1"/>
      </xdr:nvSpPr>
      <xdr:spPr>
        <a:xfrm>
          <a:off x="2797819" y="5391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144670</xdr:rowOff>
    </xdr:from>
    <xdr:ext cx="405111" cy="259045"/>
    <xdr:sp macro="" textlink="">
      <xdr:nvSpPr>
        <xdr:cNvPr id="101" name="n_3aveValue有形固定資産減価償却率">
          <a:extLst>
            <a:ext uri="{FF2B5EF4-FFF2-40B4-BE49-F238E27FC236}">
              <a16:creationId xmlns:a16="http://schemas.microsoft.com/office/drawing/2014/main" id="{A7F98673-F3BE-441E-9893-CB1F7958EBA5}"/>
            </a:ext>
          </a:extLst>
        </xdr:cNvPr>
        <xdr:cNvSpPr txBox="1"/>
      </xdr:nvSpPr>
      <xdr:spPr>
        <a:xfrm>
          <a:off x="2112019" y="5332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148988</xdr:rowOff>
    </xdr:from>
    <xdr:ext cx="405111" cy="259045"/>
    <xdr:sp macro="" textlink="">
      <xdr:nvSpPr>
        <xdr:cNvPr id="102" name="n_4aveValue有形固定資産減価償却率">
          <a:extLst>
            <a:ext uri="{FF2B5EF4-FFF2-40B4-BE49-F238E27FC236}">
              <a16:creationId xmlns:a16="http://schemas.microsoft.com/office/drawing/2014/main" id="{03D541CC-88EA-4432-9EE8-B47EE47744EB}"/>
            </a:ext>
          </a:extLst>
        </xdr:cNvPr>
        <xdr:cNvSpPr txBox="1"/>
      </xdr:nvSpPr>
      <xdr:spPr>
        <a:xfrm>
          <a:off x="1426219" y="5336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141622</xdr:rowOff>
    </xdr:from>
    <xdr:ext cx="405111" cy="259045"/>
    <xdr:sp macro="" textlink="">
      <xdr:nvSpPr>
        <xdr:cNvPr id="103" name="n_1mainValue有形固定資産減価償却率">
          <a:extLst>
            <a:ext uri="{FF2B5EF4-FFF2-40B4-BE49-F238E27FC236}">
              <a16:creationId xmlns:a16="http://schemas.microsoft.com/office/drawing/2014/main" id="{21F8F9D6-C2EA-4E60-8006-29B0918C5AC5}"/>
            </a:ext>
          </a:extLst>
        </xdr:cNvPr>
        <xdr:cNvSpPr txBox="1"/>
      </xdr:nvSpPr>
      <xdr:spPr>
        <a:xfrm>
          <a:off x="3474094" y="630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94124</xdr:rowOff>
    </xdr:from>
    <xdr:ext cx="405111" cy="259045"/>
    <xdr:sp macro="" textlink="">
      <xdr:nvSpPr>
        <xdr:cNvPr id="104" name="n_2mainValue有形固定資産減価償却率">
          <a:extLst>
            <a:ext uri="{FF2B5EF4-FFF2-40B4-BE49-F238E27FC236}">
              <a16:creationId xmlns:a16="http://schemas.microsoft.com/office/drawing/2014/main" id="{3EE92837-5E53-4008-B8A4-CF5CCCE4B794}"/>
            </a:ext>
          </a:extLst>
        </xdr:cNvPr>
        <xdr:cNvSpPr txBox="1"/>
      </xdr:nvSpPr>
      <xdr:spPr>
        <a:xfrm>
          <a:off x="2797819" y="6256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50944</xdr:rowOff>
    </xdr:from>
    <xdr:ext cx="405111" cy="259045"/>
    <xdr:sp macro="" textlink="">
      <xdr:nvSpPr>
        <xdr:cNvPr id="105" name="n_3mainValue有形固定資産減価償却率">
          <a:extLst>
            <a:ext uri="{FF2B5EF4-FFF2-40B4-BE49-F238E27FC236}">
              <a16:creationId xmlns:a16="http://schemas.microsoft.com/office/drawing/2014/main" id="{035BC7DB-3621-4224-9262-FB2CA16B5D1A}"/>
            </a:ext>
          </a:extLst>
        </xdr:cNvPr>
        <xdr:cNvSpPr txBox="1"/>
      </xdr:nvSpPr>
      <xdr:spPr>
        <a:xfrm>
          <a:off x="2112019" y="6210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46626</xdr:rowOff>
    </xdr:from>
    <xdr:ext cx="405111" cy="259045"/>
    <xdr:sp macro="" textlink="">
      <xdr:nvSpPr>
        <xdr:cNvPr id="106" name="n_4mainValue有形固定資産減価償却率">
          <a:extLst>
            <a:ext uri="{FF2B5EF4-FFF2-40B4-BE49-F238E27FC236}">
              <a16:creationId xmlns:a16="http://schemas.microsoft.com/office/drawing/2014/main" id="{AF68C6A2-5429-4991-A4BD-82F96314A0FC}"/>
            </a:ext>
          </a:extLst>
        </xdr:cNvPr>
        <xdr:cNvSpPr txBox="1"/>
      </xdr:nvSpPr>
      <xdr:spPr>
        <a:xfrm>
          <a:off x="1426219" y="6212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92741432-2FD3-4FC6-AF51-5948C072BFFF}"/>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40A158EE-BF4C-430E-B163-B6572D7B6B43}"/>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243A5680-B705-4CAA-889E-DC661A0BD8ED}"/>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[ 277.1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3DB9CB6D-D191-468D-9251-E7336756EBCC}"/>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4DA0D042-38D8-431B-84F3-11D548A176AF}"/>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5E2D8088-BD06-4085-BCF5-DF106B291797}"/>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1ADB2001-BCE2-46D1-9135-A7E2C34BBFE9}"/>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EE803AE4-8966-485E-B122-7346AD8925C3}"/>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5A5E1848-AEBD-4C49-B92C-57EB7709B930}"/>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E9451A44-8958-47C9-A3E9-D6CDF6008139}"/>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FEA8371D-1F80-4E47-81D1-52132FF690F6}"/>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BB92CF62-C88A-48AD-A008-D0C7021C2EA6}"/>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EFEA2846-599E-4A87-BA81-8982899E672D}"/>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令和６年度における債務償還比率は</a:t>
          </a:r>
          <a:r>
            <a:rPr kumimoji="1" lang="en-US" altLang="ja-JP" sz="1100">
              <a:latin typeface="ＭＳ Ｐゴシック" panose="020B0600070205080204" pitchFamily="50" charset="-128"/>
              <a:ea typeface="ＭＳ Ｐゴシック" panose="020B0600070205080204" pitchFamily="50" charset="-128"/>
            </a:rPr>
            <a:t>277.1</a:t>
          </a:r>
          <a:r>
            <a:rPr kumimoji="1" lang="ja-JP" altLang="en-US" sz="1100">
              <a:latin typeface="ＭＳ Ｐゴシック" panose="020B0600070205080204" pitchFamily="50" charset="-128"/>
              <a:ea typeface="ＭＳ Ｐゴシック" panose="020B0600070205080204" pitchFamily="50" charset="-128"/>
            </a:rPr>
            <a:t>％であり、前年度と比較して</a:t>
          </a:r>
          <a:r>
            <a:rPr kumimoji="1" lang="en-US" altLang="ja-JP" sz="1100">
              <a:latin typeface="ＭＳ Ｐゴシック" panose="020B0600070205080204" pitchFamily="50" charset="-128"/>
              <a:ea typeface="ＭＳ Ｐゴシック" panose="020B0600070205080204" pitchFamily="50" charset="-128"/>
            </a:rPr>
            <a:t>54</a:t>
          </a:r>
          <a:r>
            <a:rPr kumimoji="1" lang="ja-JP" altLang="en-US" sz="1100">
              <a:latin typeface="ＭＳ Ｐゴシック" panose="020B0600070205080204" pitchFamily="50" charset="-128"/>
              <a:ea typeface="ＭＳ Ｐゴシック" panose="020B0600070205080204" pitchFamily="50" charset="-128"/>
            </a:rPr>
            <a:t>ポイント低下した。これは、地方債償還残高の減少に加えて、償還に充当可能な基金が増加したことが主な要因である。近年は、償還額以上の借入を行わないことにより市債残高の増加が抑制されている。また、将来の財政運営を安定化させること等を目的に、基金残高の確保にも取り組んでおり、今後とも財政規律の維持に努めてまいりたい。</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C1578B77-C863-4F18-9A62-714C473AB874}"/>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F66D2550-0B21-4D0B-89DE-06E4F03646D7}"/>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F7973039-E03E-47C0-A602-62CDC2D10589}"/>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8E5FEBCB-703E-481E-AA2F-AE159500E84D}"/>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4" name="テキスト ボックス 123">
          <a:extLst>
            <a:ext uri="{FF2B5EF4-FFF2-40B4-BE49-F238E27FC236}">
              <a16:creationId xmlns:a16="http://schemas.microsoft.com/office/drawing/2014/main" id="{D63F72BE-3EAB-483C-8317-C918CABB62BB}"/>
            </a:ext>
          </a:extLst>
        </xdr:cNvPr>
        <xdr:cNvSpPr txBox="1"/>
      </xdr:nvSpPr>
      <xdr:spPr>
        <a:xfrm>
          <a:off x="9762011"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256D16CF-9B11-45A2-AAA1-C5BB39C5F1CA}"/>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16550E61-6525-4DEF-BE26-383994B4C752}"/>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3350AAA2-E9A8-4AD4-8E7A-7C01E227FDCB}"/>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3460CF39-9403-415F-81D0-4DB393EF3636}"/>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88E20527-DECF-4617-B7A3-8D5028E887E1}"/>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05BA3543-FEBF-4BD5-915C-2CA3E9E098F3}"/>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1A7861AA-20FD-46DD-9BA0-D202CEA1F696}"/>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31419549-B623-46DD-9873-ACC129EC59AF}"/>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B0A042D4-64C0-40D7-BAE1-B9A92831FB1B}"/>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D1F27903-F7D0-4325-B7EE-1366CAD1D2BB}"/>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73258</xdr:rowOff>
    </xdr:to>
    <xdr:cxnSp macro="">
      <xdr:nvCxnSpPr>
        <xdr:cNvPr id="135" name="直線コネクタ 134">
          <a:extLst>
            <a:ext uri="{FF2B5EF4-FFF2-40B4-BE49-F238E27FC236}">
              <a16:creationId xmlns:a16="http://schemas.microsoft.com/office/drawing/2014/main" id="{0449C749-D9C0-4A56-BE1D-80387392CB98}"/>
            </a:ext>
          </a:extLst>
        </xdr:cNvPr>
        <xdr:cNvCxnSpPr/>
      </xdr:nvCxnSpPr>
      <xdr:spPr>
        <a:xfrm flipV="1">
          <a:off x="13326745" y="5115983"/>
          <a:ext cx="1269" cy="1281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77085</xdr:rowOff>
    </xdr:from>
    <xdr:ext cx="469744" cy="259045"/>
    <xdr:sp macro="" textlink="">
      <xdr:nvSpPr>
        <xdr:cNvPr id="136" name="債務償還比率最小値テキスト">
          <a:extLst>
            <a:ext uri="{FF2B5EF4-FFF2-40B4-BE49-F238E27FC236}">
              <a16:creationId xmlns:a16="http://schemas.microsoft.com/office/drawing/2014/main" id="{779FC825-79FC-4436-9E52-C5CFDC1354F4}"/>
            </a:ext>
          </a:extLst>
        </xdr:cNvPr>
        <xdr:cNvSpPr txBox="1"/>
      </xdr:nvSpPr>
      <xdr:spPr>
        <a:xfrm>
          <a:off x="13379450" y="640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73258</xdr:rowOff>
    </xdr:from>
    <xdr:to>
      <xdr:col>76</xdr:col>
      <xdr:colOff>111125</xdr:colOff>
      <xdr:row>34</xdr:row>
      <xdr:rowOff>73258</xdr:rowOff>
    </xdr:to>
    <xdr:cxnSp macro="">
      <xdr:nvCxnSpPr>
        <xdr:cNvPr id="137" name="直線コネクタ 136">
          <a:extLst>
            <a:ext uri="{FF2B5EF4-FFF2-40B4-BE49-F238E27FC236}">
              <a16:creationId xmlns:a16="http://schemas.microsoft.com/office/drawing/2014/main" id="{FC0D97FB-2C5D-4BE8-9780-23A864D75A73}"/>
            </a:ext>
          </a:extLst>
        </xdr:cNvPr>
        <xdr:cNvCxnSpPr/>
      </xdr:nvCxnSpPr>
      <xdr:spPr>
        <a:xfrm>
          <a:off x="13255625" y="63978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A03BF1AD-26AC-4549-8870-943DFFCD3901}"/>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61C83707-DF97-4E3C-8535-9C66C519F84A}"/>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110052</xdr:rowOff>
    </xdr:from>
    <xdr:ext cx="469744" cy="259045"/>
    <xdr:sp macro="" textlink="">
      <xdr:nvSpPr>
        <xdr:cNvPr id="140" name="債務償還比率平均値テキスト">
          <a:extLst>
            <a:ext uri="{FF2B5EF4-FFF2-40B4-BE49-F238E27FC236}">
              <a16:creationId xmlns:a16="http://schemas.microsoft.com/office/drawing/2014/main" id="{150DAEB8-2EC3-48AE-91EB-4C3D11C06466}"/>
            </a:ext>
          </a:extLst>
        </xdr:cNvPr>
        <xdr:cNvSpPr txBox="1"/>
      </xdr:nvSpPr>
      <xdr:spPr>
        <a:xfrm>
          <a:off x="13379450" y="5783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131625</xdr:rowOff>
    </xdr:from>
    <xdr:to>
      <xdr:col>76</xdr:col>
      <xdr:colOff>73025</xdr:colOff>
      <xdr:row>31</xdr:row>
      <xdr:rowOff>61775</xdr:rowOff>
    </xdr:to>
    <xdr:sp macro="" textlink="">
      <xdr:nvSpPr>
        <xdr:cNvPr id="141" name="フローチャート: 判断 140">
          <a:extLst>
            <a:ext uri="{FF2B5EF4-FFF2-40B4-BE49-F238E27FC236}">
              <a16:creationId xmlns:a16="http://schemas.microsoft.com/office/drawing/2014/main" id="{DD325D12-28AB-4149-8F9C-A1EF7745E180}"/>
            </a:ext>
          </a:extLst>
        </xdr:cNvPr>
        <xdr:cNvSpPr/>
      </xdr:nvSpPr>
      <xdr:spPr>
        <a:xfrm>
          <a:off x="13293725" y="58085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144219</xdr:rowOff>
    </xdr:from>
    <xdr:to>
      <xdr:col>72</xdr:col>
      <xdr:colOff>123825</xdr:colOff>
      <xdr:row>31</xdr:row>
      <xdr:rowOff>74369</xdr:rowOff>
    </xdr:to>
    <xdr:sp macro="" textlink="">
      <xdr:nvSpPr>
        <xdr:cNvPr id="142" name="フローチャート: 判断 141">
          <a:extLst>
            <a:ext uri="{FF2B5EF4-FFF2-40B4-BE49-F238E27FC236}">
              <a16:creationId xmlns:a16="http://schemas.microsoft.com/office/drawing/2014/main" id="{D867DB2A-4C1A-45A9-90D5-3807B06350C5}"/>
            </a:ext>
          </a:extLst>
        </xdr:cNvPr>
        <xdr:cNvSpPr/>
      </xdr:nvSpPr>
      <xdr:spPr>
        <a:xfrm>
          <a:off x="12646025" y="581794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131085</xdr:rowOff>
    </xdr:from>
    <xdr:to>
      <xdr:col>68</xdr:col>
      <xdr:colOff>123825</xdr:colOff>
      <xdr:row>31</xdr:row>
      <xdr:rowOff>61235</xdr:rowOff>
    </xdr:to>
    <xdr:sp macro="" textlink="">
      <xdr:nvSpPr>
        <xdr:cNvPr id="143" name="フローチャート: 判断 142">
          <a:extLst>
            <a:ext uri="{FF2B5EF4-FFF2-40B4-BE49-F238E27FC236}">
              <a16:creationId xmlns:a16="http://schemas.microsoft.com/office/drawing/2014/main" id="{FF86D993-A5FB-4CA1-A170-A20C1671B187}"/>
            </a:ext>
          </a:extLst>
        </xdr:cNvPr>
        <xdr:cNvSpPr/>
      </xdr:nvSpPr>
      <xdr:spPr>
        <a:xfrm>
          <a:off x="11960225" y="58079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93842</xdr:rowOff>
    </xdr:from>
    <xdr:to>
      <xdr:col>64</xdr:col>
      <xdr:colOff>123825</xdr:colOff>
      <xdr:row>31</xdr:row>
      <xdr:rowOff>23992</xdr:rowOff>
    </xdr:to>
    <xdr:sp macro="" textlink="">
      <xdr:nvSpPr>
        <xdr:cNvPr id="144" name="フローチャート: 判断 143">
          <a:extLst>
            <a:ext uri="{FF2B5EF4-FFF2-40B4-BE49-F238E27FC236}">
              <a16:creationId xmlns:a16="http://schemas.microsoft.com/office/drawing/2014/main" id="{2B217CD4-2A53-46D4-93C9-FC941B28CB24}"/>
            </a:ext>
          </a:extLst>
        </xdr:cNvPr>
        <xdr:cNvSpPr/>
      </xdr:nvSpPr>
      <xdr:spPr>
        <a:xfrm>
          <a:off x="11274425" y="577074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106627</xdr:rowOff>
    </xdr:from>
    <xdr:to>
      <xdr:col>60</xdr:col>
      <xdr:colOff>123825</xdr:colOff>
      <xdr:row>32</xdr:row>
      <xdr:rowOff>36777</xdr:rowOff>
    </xdr:to>
    <xdr:sp macro="" textlink="">
      <xdr:nvSpPr>
        <xdr:cNvPr id="145" name="フローチャート: 判断 144">
          <a:extLst>
            <a:ext uri="{FF2B5EF4-FFF2-40B4-BE49-F238E27FC236}">
              <a16:creationId xmlns:a16="http://schemas.microsoft.com/office/drawing/2014/main" id="{9F15BD49-85D9-4808-B5E0-7ED6D7846FC3}"/>
            </a:ext>
          </a:extLst>
        </xdr:cNvPr>
        <xdr:cNvSpPr/>
      </xdr:nvSpPr>
      <xdr:spPr>
        <a:xfrm>
          <a:off x="10588625" y="59422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3CBD2396-293F-4908-9388-E0B5CE23AF04}"/>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7FB38609-97C5-4DE9-B83F-AFFBA93C1B1D}"/>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F6A8780-E1C7-4608-8C4A-770022345505}"/>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B3B920C9-9B79-46B9-8BD0-B15933E96F9F}"/>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5A16E6DC-0FC5-4F33-8928-419B03279F49}"/>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17007</xdr:rowOff>
    </xdr:from>
    <xdr:to>
      <xdr:col>76</xdr:col>
      <xdr:colOff>73025</xdr:colOff>
      <xdr:row>29</xdr:row>
      <xdr:rowOff>118607</xdr:rowOff>
    </xdr:to>
    <xdr:sp macro="" textlink="">
      <xdr:nvSpPr>
        <xdr:cNvPr id="151" name="楕円 150">
          <a:extLst>
            <a:ext uri="{FF2B5EF4-FFF2-40B4-BE49-F238E27FC236}">
              <a16:creationId xmlns:a16="http://schemas.microsoft.com/office/drawing/2014/main" id="{C0EC5826-47F1-418F-BE56-F9A724F93A1D}"/>
            </a:ext>
          </a:extLst>
        </xdr:cNvPr>
        <xdr:cNvSpPr/>
      </xdr:nvSpPr>
      <xdr:spPr>
        <a:xfrm>
          <a:off x="13293725" y="553198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39884</xdr:rowOff>
    </xdr:from>
    <xdr:ext cx="469744" cy="259045"/>
    <xdr:sp macro="" textlink="">
      <xdr:nvSpPr>
        <xdr:cNvPr id="152" name="債務償還比率該当値テキスト">
          <a:extLst>
            <a:ext uri="{FF2B5EF4-FFF2-40B4-BE49-F238E27FC236}">
              <a16:creationId xmlns:a16="http://schemas.microsoft.com/office/drawing/2014/main" id="{8BE665B5-3CF2-4261-8C4B-BE254C6FFEFF}"/>
            </a:ext>
          </a:extLst>
        </xdr:cNvPr>
        <xdr:cNvSpPr txBox="1"/>
      </xdr:nvSpPr>
      <xdr:spPr>
        <a:xfrm>
          <a:off x="13379450" y="5392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114162</xdr:rowOff>
    </xdr:from>
    <xdr:to>
      <xdr:col>72</xdr:col>
      <xdr:colOff>123825</xdr:colOff>
      <xdr:row>30</xdr:row>
      <xdr:rowOff>44312</xdr:rowOff>
    </xdr:to>
    <xdr:sp macro="" textlink="">
      <xdr:nvSpPr>
        <xdr:cNvPr id="153" name="楕円 152">
          <a:extLst>
            <a:ext uri="{FF2B5EF4-FFF2-40B4-BE49-F238E27FC236}">
              <a16:creationId xmlns:a16="http://schemas.microsoft.com/office/drawing/2014/main" id="{92B26BD7-6973-4C31-BE7E-2E18AD5AFEE9}"/>
            </a:ext>
          </a:extLst>
        </xdr:cNvPr>
        <xdr:cNvSpPr/>
      </xdr:nvSpPr>
      <xdr:spPr>
        <a:xfrm>
          <a:off x="12646025" y="56291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67807</xdr:rowOff>
    </xdr:from>
    <xdr:to>
      <xdr:col>76</xdr:col>
      <xdr:colOff>22225</xdr:colOff>
      <xdr:row>29</xdr:row>
      <xdr:rowOff>164962</xdr:rowOff>
    </xdr:to>
    <xdr:cxnSp macro="">
      <xdr:nvCxnSpPr>
        <xdr:cNvPr id="154" name="直線コネクタ 153">
          <a:extLst>
            <a:ext uri="{FF2B5EF4-FFF2-40B4-BE49-F238E27FC236}">
              <a16:creationId xmlns:a16="http://schemas.microsoft.com/office/drawing/2014/main" id="{2C41DAE8-B081-473E-B62C-52D6D09D896D}"/>
            </a:ext>
          </a:extLst>
        </xdr:cNvPr>
        <xdr:cNvCxnSpPr/>
      </xdr:nvCxnSpPr>
      <xdr:spPr>
        <a:xfrm flipV="1">
          <a:off x="12693650" y="5579607"/>
          <a:ext cx="638175"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113983</xdr:rowOff>
    </xdr:from>
    <xdr:to>
      <xdr:col>68</xdr:col>
      <xdr:colOff>123825</xdr:colOff>
      <xdr:row>30</xdr:row>
      <xdr:rowOff>44133</xdr:rowOff>
    </xdr:to>
    <xdr:sp macro="" textlink="">
      <xdr:nvSpPr>
        <xdr:cNvPr id="155" name="楕円 154">
          <a:extLst>
            <a:ext uri="{FF2B5EF4-FFF2-40B4-BE49-F238E27FC236}">
              <a16:creationId xmlns:a16="http://schemas.microsoft.com/office/drawing/2014/main" id="{94D469A4-3C4B-4A69-8079-14C3C9D3F3C8}"/>
            </a:ext>
          </a:extLst>
        </xdr:cNvPr>
        <xdr:cNvSpPr/>
      </xdr:nvSpPr>
      <xdr:spPr>
        <a:xfrm>
          <a:off x="11960225" y="562895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164783</xdr:rowOff>
    </xdr:from>
    <xdr:to>
      <xdr:col>72</xdr:col>
      <xdr:colOff>73025</xdr:colOff>
      <xdr:row>29</xdr:row>
      <xdr:rowOff>164962</xdr:rowOff>
    </xdr:to>
    <xdr:cxnSp macro="">
      <xdr:nvCxnSpPr>
        <xdr:cNvPr id="156" name="直線コネクタ 155">
          <a:extLst>
            <a:ext uri="{FF2B5EF4-FFF2-40B4-BE49-F238E27FC236}">
              <a16:creationId xmlns:a16="http://schemas.microsoft.com/office/drawing/2014/main" id="{2225E0C5-9380-4A6E-AB3F-8DD250A96008}"/>
            </a:ext>
          </a:extLst>
        </xdr:cNvPr>
        <xdr:cNvCxnSpPr/>
      </xdr:nvCxnSpPr>
      <xdr:spPr>
        <a:xfrm>
          <a:off x="12007850" y="5676583"/>
          <a:ext cx="685800" cy="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1005</xdr:rowOff>
    </xdr:from>
    <xdr:to>
      <xdr:col>64</xdr:col>
      <xdr:colOff>123825</xdr:colOff>
      <xdr:row>30</xdr:row>
      <xdr:rowOff>102605</xdr:rowOff>
    </xdr:to>
    <xdr:sp macro="" textlink="">
      <xdr:nvSpPr>
        <xdr:cNvPr id="157" name="楕円 156">
          <a:extLst>
            <a:ext uri="{FF2B5EF4-FFF2-40B4-BE49-F238E27FC236}">
              <a16:creationId xmlns:a16="http://schemas.microsoft.com/office/drawing/2014/main" id="{D9B1F41C-C42F-4669-A6F1-5F74E2F5449E}"/>
            </a:ext>
          </a:extLst>
        </xdr:cNvPr>
        <xdr:cNvSpPr/>
      </xdr:nvSpPr>
      <xdr:spPr>
        <a:xfrm>
          <a:off x="11274425" y="56779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164783</xdr:rowOff>
    </xdr:from>
    <xdr:to>
      <xdr:col>68</xdr:col>
      <xdr:colOff>73025</xdr:colOff>
      <xdr:row>30</xdr:row>
      <xdr:rowOff>51805</xdr:rowOff>
    </xdr:to>
    <xdr:cxnSp macro="">
      <xdr:nvCxnSpPr>
        <xdr:cNvPr id="158" name="直線コネクタ 157">
          <a:extLst>
            <a:ext uri="{FF2B5EF4-FFF2-40B4-BE49-F238E27FC236}">
              <a16:creationId xmlns:a16="http://schemas.microsoft.com/office/drawing/2014/main" id="{CF3D17C0-D007-4FA0-B6D6-6262F25BEA70}"/>
            </a:ext>
          </a:extLst>
        </xdr:cNvPr>
        <xdr:cNvCxnSpPr/>
      </xdr:nvCxnSpPr>
      <xdr:spPr>
        <a:xfrm flipV="1">
          <a:off x="11322050" y="5676583"/>
          <a:ext cx="685800" cy="48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87196</xdr:rowOff>
    </xdr:from>
    <xdr:to>
      <xdr:col>60</xdr:col>
      <xdr:colOff>123825</xdr:colOff>
      <xdr:row>32</xdr:row>
      <xdr:rowOff>17346</xdr:rowOff>
    </xdr:to>
    <xdr:sp macro="" textlink="">
      <xdr:nvSpPr>
        <xdr:cNvPr id="159" name="楕円 158">
          <a:extLst>
            <a:ext uri="{FF2B5EF4-FFF2-40B4-BE49-F238E27FC236}">
              <a16:creationId xmlns:a16="http://schemas.microsoft.com/office/drawing/2014/main" id="{E613608D-1F1B-4639-BFD8-6BD98FEA3566}"/>
            </a:ext>
          </a:extLst>
        </xdr:cNvPr>
        <xdr:cNvSpPr/>
      </xdr:nvSpPr>
      <xdr:spPr>
        <a:xfrm>
          <a:off x="10588625" y="59228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51805</xdr:rowOff>
    </xdr:from>
    <xdr:to>
      <xdr:col>64</xdr:col>
      <xdr:colOff>73025</xdr:colOff>
      <xdr:row>31</xdr:row>
      <xdr:rowOff>137996</xdr:rowOff>
    </xdr:to>
    <xdr:cxnSp macro="">
      <xdr:nvCxnSpPr>
        <xdr:cNvPr id="160" name="直線コネクタ 159">
          <a:extLst>
            <a:ext uri="{FF2B5EF4-FFF2-40B4-BE49-F238E27FC236}">
              <a16:creationId xmlns:a16="http://schemas.microsoft.com/office/drawing/2014/main" id="{7E41FCD0-CD9D-4887-A825-4F9C1420581B}"/>
            </a:ext>
          </a:extLst>
        </xdr:cNvPr>
        <xdr:cNvCxnSpPr/>
      </xdr:nvCxnSpPr>
      <xdr:spPr>
        <a:xfrm flipV="1">
          <a:off x="10636250" y="5725530"/>
          <a:ext cx="685800" cy="254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65496</xdr:rowOff>
    </xdr:from>
    <xdr:ext cx="469744" cy="259045"/>
    <xdr:sp macro="" textlink="">
      <xdr:nvSpPr>
        <xdr:cNvPr id="161" name="n_1aveValue債務償還比率">
          <a:extLst>
            <a:ext uri="{FF2B5EF4-FFF2-40B4-BE49-F238E27FC236}">
              <a16:creationId xmlns:a16="http://schemas.microsoft.com/office/drawing/2014/main" id="{9F876F7D-B166-4BC0-98FE-ECA37D91D0D6}"/>
            </a:ext>
          </a:extLst>
        </xdr:cNvPr>
        <xdr:cNvSpPr txBox="1"/>
      </xdr:nvSpPr>
      <xdr:spPr>
        <a:xfrm>
          <a:off x="12465127" y="5907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52362</xdr:rowOff>
    </xdr:from>
    <xdr:ext cx="469744" cy="259045"/>
    <xdr:sp macro="" textlink="">
      <xdr:nvSpPr>
        <xdr:cNvPr id="162" name="n_2aveValue債務償還比率">
          <a:extLst>
            <a:ext uri="{FF2B5EF4-FFF2-40B4-BE49-F238E27FC236}">
              <a16:creationId xmlns:a16="http://schemas.microsoft.com/office/drawing/2014/main" id="{4EDB4FB2-DFAF-4639-9B51-6480E01125AF}"/>
            </a:ext>
          </a:extLst>
        </xdr:cNvPr>
        <xdr:cNvSpPr txBox="1"/>
      </xdr:nvSpPr>
      <xdr:spPr>
        <a:xfrm>
          <a:off x="11788852" y="588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15119</xdr:rowOff>
    </xdr:from>
    <xdr:ext cx="469744" cy="259045"/>
    <xdr:sp macro="" textlink="">
      <xdr:nvSpPr>
        <xdr:cNvPr id="163" name="n_3aveValue債務償還比率">
          <a:extLst>
            <a:ext uri="{FF2B5EF4-FFF2-40B4-BE49-F238E27FC236}">
              <a16:creationId xmlns:a16="http://schemas.microsoft.com/office/drawing/2014/main" id="{DCDD3232-7678-4FA1-B275-CBCD4B35C077}"/>
            </a:ext>
          </a:extLst>
        </xdr:cNvPr>
        <xdr:cNvSpPr txBox="1"/>
      </xdr:nvSpPr>
      <xdr:spPr>
        <a:xfrm>
          <a:off x="11103052" y="5850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27904</xdr:rowOff>
    </xdr:from>
    <xdr:ext cx="469744" cy="259045"/>
    <xdr:sp macro="" textlink="">
      <xdr:nvSpPr>
        <xdr:cNvPr id="164" name="n_4aveValue債務償還比率">
          <a:extLst>
            <a:ext uri="{FF2B5EF4-FFF2-40B4-BE49-F238E27FC236}">
              <a16:creationId xmlns:a16="http://schemas.microsoft.com/office/drawing/2014/main" id="{EA8911E5-B34C-4BD3-96A0-19306867DE2E}"/>
            </a:ext>
          </a:extLst>
        </xdr:cNvPr>
        <xdr:cNvSpPr txBox="1"/>
      </xdr:nvSpPr>
      <xdr:spPr>
        <a:xfrm>
          <a:off x="10417252" y="6031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60839</xdr:rowOff>
    </xdr:from>
    <xdr:ext cx="469744" cy="259045"/>
    <xdr:sp macro="" textlink="">
      <xdr:nvSpPr>
        <xdr:cNvPr id="165" name="n_1mainValue債務償還比率">
          <a:extLst>
            <a:ext uri="{FF2B5EF4-FFF2-40B4-BE49-F238E27FC236}">
              <a16:creationId xmlns:a16="http://schemas.microsoft.com/office/drawing/2014/main" id="{76601865-2EBB-41C4-AF5C-C87248AAE6E5}"/>
            </a:ext>
          </a:extLst>
        </xdr:cNvPr>
        <xdr:cNvSpPr txBox="1"/>
      </xdr:nvSpPr>
      <xdr:spPr>
        <a:xfrm>
          <a:off x="12465127" y="5417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60660</xdr:rowOff>
    </xdr:from>
    <xdr:ext cx="469744" cy="259045"/>
    <xdr:sp macro="" textlink="">
      <xdr:nvSpPr>
        <xdr:cNvPr id="166" name="n_2mainValue債務償還比率">
          <a:extLst>
            <a:ext uri="{FF2B5EF4-FFF2-40B4-BE49-F238E27FC236}">
              <a16:creationId xmlns:a16="http://schemas.microsoft.com/office/drawing/2014/main" id="{8EEBF444-8336-4AAB-8846-6CCF605C3727}"/>
            </a:ext>
          </a:extLst>
        </xdr:cNvPr>
        <xdr:cNvSpPr txBox="1"/>
      </xdr:nvSpPr>
      <xdr:spPr>
        <a:xfrm>
          <a:off x="11788852" y="541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119132</xdr:rowOff>
    </xdr:from>
    <xdr:ext cx="469744" cy="259045"/>
    <xdr:sp macro="" textlink="">
      <xdr:nvSpPr>
        <xdr:cNvPr id="167" name="n_3mainValue債務償還比率">
          <a:extLst>
            <a:ext uri="{FF2B5EF4-FFF2-40B4-BE49-F238E27FC236}">
              <a16:creationId xmlns:a16="http://schemas.microsoft.com/office/drawing/2014/main" id="{AB33ECD1-CECF-43E1-8B5A-44C560D612CC}"/>
            </a:ext>
          </a:extLst>
        </xdr:cNvPr>
        <xdr:cNvSpPr txBox="1"/>
      </xdr:nvSpPr>
      <xdr:spPr>
        <a:xfrm>
          <a:off x="11103052" y="5475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33873</xdr:rowOff>
    </xdr:from>
    <xdr:ext cx="469744" cy="259045"/>
    <xdr:sp macro="" textlink="">
      <xdr:nvSpPr>
        <xdr:cNvPr id="168" name="n_4mainValue債務償還比率">
          <a:extLst>
            <a:ext uri="{FF2B5EF4-FFF2-40B4-BE49-F238E27FC236}">
              <a16:creationId xmlns:a16="http://schemas.microsoft.com/office/drawing/2014/main" id="{62D59099-A509-43D9-A0C4-1EBE6E4A4B1C}"/>
            </a:ext>
          </a:extLst>
        </xdr:cNvPr>
        <xdr:cNvSpPr txBox="1"/>
      </xdr:nvSpPr>
      <xdr:spPr>
        <a:xfrm>
          <a:off x="10417252" y="570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6D08BB5D-5C69-4D7C-AC11-29FF44D3FF6A}"/>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7F154A06-92C9-4952-A0D3-C326FF71CBB3}"/>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82980357-F2EC-4BDA-8E0B-D7F6D80852EA}"/>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0D60C2B4-16E6-4E27-902E-665ABCF57438}"/>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4E4889DB-4ADA-4A21-AD17-3A74C91BCD03}"/>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D1AD6116-6D26-4299-97CF-F41DBA7D9CC4}"/>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42FA463-6EF3-4F4C-944C-FB232B219AA1}"/>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95ECFE8-E423-4463-BC9C-0F56A8F95966}"/>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DA2ABF1-8730-4331-847D-E24925CBA8DD}"/>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C9620B6-9BAB-41AE-BE46-93B2BCF3184D}"/>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愛媛県今治市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C3E7509-C132-40E0-847E-6D6D980B7426}"/>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6B25300-F86C-4E62-99ED-77D72ACB5488}"/>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931008B-C581-42BC-AD19-8DDD298A8AC3}"/>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B765970-492E-4147-A95A-14C1EAE9017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F214367-B6CC-4FDB-8760-6A2F896EA459}"/>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2CB6E67-D75A-4AAC-B558-D5DDB322F234}"/>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147,702
143,419
419.21
84,999,696
80,762,107
3,583,864
44,277,595
49,987,295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F038D85-5F97-4B0C-929F-DAB758E6CF14}"/>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D263595-02CE-4E53-8E40-2008BFD6BA8A}"/>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265DF11-F905-461F-8EDA-A4318729B9D1}"/>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E275DEE-9D22-4F22-9E92-1ABAA508E6DF}"/>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AAE864E-E1D1-45CE-8420-212AE35FD059}"/>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1CAD67F-9611-4C19-9B65-F85227F61F9D}"/>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3AA9919-0596-448E-9DA5-1680EE41B4F8}"/>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CD17DDB-1880-4C89-8922-093DFB01A1F6}"/>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21D2ED7-652F-4EED-8F4F-21023712AA28}"/>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3568DD8-2393-4C08-BC96-E9E15F78CCAF}"/>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7981CA0-DE31-4341-923A-522BEFE466FE}"/>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60C2F9C-FEE5-4491-97CA-3AA3FC5857F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30E9418-63DD-4038-BBEE-222C1EA49B4D}"/>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B68A73E-F387-42A2-8070-9183D9C4EC4A}"/>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1873535-7B34-4516-BC10-A1C505D5C86A}"/>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CF01850-B7C6-4682-B371-FEE70DB77035}"/>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57E65E3-C8F1-4AC5-8B9B-A286E2AFBC35}"/>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FECA853-BE7D-4024-A7AE-B33F23C03A0F}"/>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F904D3C-A070-434E-89CB-AC3184C2C126}"/>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3302087-A825-47FB-BD2E-3A3BFDEF9430}"/>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C476972-CCC6-4CD5-9F99-A3C6E734F1D6}"/>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5590BB8-26F7-4560-99A4-6BC1B337AE35}"/>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4798D75-40ED-4182-A110-5C700D373AAB}"/>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8801EFF-C24C-42B1-BAAA-DAFDB57E23BF}"/>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A4EFCE1-B332-4932-A379-52F3F837BF5F}"/>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26AC402-6E8E-41C3-A16C-5B00A2434E5E}"/>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6DDE2D1-9C2A-43B1-87E8-DD0322A8F799}"/>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517EE65-BA93-4359-BBF1-D8AB15165E2E}"/>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EEF5E92-68E6-46FD-8086-B6E393953823}"/>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037CA1E-8F5D-4BA5-9F08-1D44A3958D9A}"/>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548C007-2711-45B8-913D-03D5A8C2FDA8}"/>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9EE90BF-E092-4850-B722-4EDB2501DFC6}"/>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D2111808-6CE3-4F59-B581-C2DD261DF263}"/>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D9B71803-6B87-4C01-93B9-3690A583B8E0}"/>
            </a:ext>
          </a:extLst>
        </xdr:cNvPr>
        <xdr:cNvSpPr txBox="1"/>
      </xdr:nvSpPr>
      <xdr:spPr>
        <a:xfrm>
          <a:off x="2789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24278D7-6112-4301-9C35-9913BC477CE7}"/>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F60BF3B-348D-449D-89BE-D04C73419894}"/>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6C103BB-1D43-4126-844D-55EF3379165B}"/>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E695F3AC-E895-48F9-95C6-C2030C4E014C}"/>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DA8FAD71-AB9F-4131-B0A4-1590D2EDFB4D}"/>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23D5DFB-88C4-47DB-8AAF-F1B7A505968B}"/>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AD984E4-A7EB-48ED-8A8F-23130C49895E}"/>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79F95080-EC31-4E6E-8D2D-F273FFB3E8A5}"/>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BDD5B53-3DAB-4512-828C-CCCA9DED9BB3}"/>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140208</xdr:rowOff>
    </xdr:from>
    <xdr:to>
      <xdr:col>24</xdr:col>
      <xdr:colOff>62865</xdr:colOff>
      <xdr:row>41</xdr:row>
      <xdr:rowOff>21336</xdr:rowOff>
    </xdr:to>
    <xdr:cxnSp macro="">
      <xdr:nvCxnSpPr>
        <xdr:cNvPr id="55" name="直線コネクタ 54">
          <a:extLst>
            <a:ext uri="{FF2B5EF4-FFF2-40B4-BE49-F238E27FC236}">
              <a16:creationId xmlns:a16="http://schemas.microsoft.com/office/drawing/2014/main" id="{01B4E6D8-D45B-474C-A255-DF58E4FB7E7B}"/>
            </a:ext>
          </a:extLst>
        </xdr:cNvPr>
        <xdr:cNvCxnSpPr/>
      </xdr:nvCxnSpPr>
      <xdr:spPr>
        <a:xfrm flipV="1">
          <a:off x="4180840" y="5496433"/>
          <a:ext cx="0" cy="11733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25163</xdr:rowOff>
    </xdr:from>
    <xdr:ext cx="405111" cy="259045"/>
    <xdr:sp macro="" textlink="">
      <xdr:nvSpPr>
        <xdr:cNvPr id="56" name="【道路】&#10;有形固定資産減価償却率最小値テキスト">
          <a:extLst>
            <a:ext uri="{FF2B5EF4-FFF2-40B4-BE49-F238E27FC236}">
              <a16:creationId xmlns:a16="http://schemas.microsoft.com/office/drawing/2014/main" id="{4C6034A3-EB00-4C1E-8E74-78DE1F144D68}"/>
            </a:ext>
          </a:extLst>
        </xdr:cNvPr>
        <xdr:cNvSpPr txBox="1"/>
      </xdr:nvSpPr>
      <xdr:spPr>
        <a:xfrm>
          <a:off x="4219575" y="6676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21336</xdr:rowOff>
    </xdr:from>
    <xdr:to>
      <xdr:col>24</xdr:col>
      <xdr:colOff>152400</xdr:colOff>
      <xdr:row>41</xdr:row>
      <xdr:rowOff>21336</xdr:rowOff>
    </xdr:to>
    <xdr:cxnSp macro="">
      <xdr:nvCxnSpPr>
        <xdr:cNvPr id="57" name="直線コネクタ 56">
          <a:extLst>
            <a:ext uri="{FF2B5EF4-FFF2-40B4-BE49-F238E27FC236}">
              <a16:creationId xmlns:a16="http://schemas.microsoft.com/office/drawing/2014/main" id="{043A316E-66F7-49CC-95FA-F5AE9D3B10A6}"/>
            </a:ext>
          </a:extLst>
        </xdr:cNvPr>
        <xdr:cNvCxnSpPr/>
      </xdr:nvCxnSpPr>
      <xdr:spPr>
        <a:xfrm>
          <a:off x="4105275" y="66697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86885</xdr:rowOff>
    </xdr:from>
    <xdr:ext cx="405111" cy="259045"/>
    <xdr:sp macro="" textlink="">
      <xdr:nvSpPr>
        <xdr:cNvPr id="58" name="【道路】&#10;有形固定資産減価償却率最大値テキスト">
          <a:extLst>
            <a:ext uri="{FF2B5EF4-FFF2-40B4-BE49-F238E27FC236}">
              <a16:creationId xmlns:a16="http://schemas.microsoft.com/office/drawing/2014/main" id="{0ED1E5EF-9CEE-446C-8854-C8A7711D5D7A}"/>
            </a:ext>
          </a:extLst>
        </xdr:cNvPr>
        <xdr:cNvSpPr txBox="1"/>
      </xdr:nvSpPr>
      <xdr:spPr>
        <a:xfrm>
          <a:off x="4219575" y="5274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140208</xdr:rowOff>
    </xdr:from>
    <xdr:to>
      <xdr:col>24</xdr:col>
      <xdr:colOff>152400</xdr:colOff>
      <xdr:row>33</xdr:row>
      <xdr:rowOff>140208</xdr:rowOff>
    </xdr:to>
    <xdr:cxnSp macro="">
      <xdr:nvCxnSpPr>
        <xdr:cNvPr id="59" name="直線コネクタ 58">
          <a:extLst>
            <a:ext uri="{FF2B5EF4-FFF2-40B4-BE49-F238E27FC236}">
              <a16:creationId xmlns:a16="http://schemas.microsoft.com/office/drawing/2014/main" id="{084ED606-CDFA-4762-8FAC-D37A8C6EED28}"/>
            </a:ext>
          </a:extLst>
        </xdr:cNvPr>
        <xdr:cNvCxnSpPr/>
      </xdr:nvCxnSpPr>
      <xdr:spPr>
        <a:xfrm>
          <a:off x="4105275" y="54964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155719</xdr:rowOff>
    </xdr:from>
    <xdr:ext cx="405111" cy="259045"/>
    <xdr:sp macro="" textlink="">
      <xdr:nvSpPr>
        <xdr:cNvPr id="60" name="【道路】&#10;有形固定資産減価償却率平均値テキスト">
          <a:extLst>
            <a:ext uri="{FF2B5EF4-FFF2-40B4-BE49-F238E27FC236}">
              <a16:creationId xmlns:a16="http://schemas.microsoft.com/office/drawing/2014/main" id="{0B7573D7-5BF1-4B73-B49E-F9383D07B3AD}"/>
            </a:ext>
          </a:extLst>
        </xdr:cNvPr>
        <xdr:cNvSpPr txBox="1"/>
      </xdr:nvSpPr>
      <xdr:spPr>
        <a:xfrm>
          <a:off x="4219575" y="58357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132842</xdr:rowOff>
    </xdr:from>
    <xdr:to>
      <xdr:col>24</xdr:col>
      <xdr:colOff>114300</xdr:colOff>
      <xdr:row>37</xdr:row>
      <xdr:rowOff>62992</xdr:rowOff>
    </xdr:to>
    <xdr:sp macro="" textlink="">
      <xdr:nvSpPr>
        <xdr:cNvPr id="61" name="フローチャート: 判断 60">
          <a:extLst>
            <a:ext uri="{FF2B5EF4-FFF2-40B4-BE49-F238E27FC236}">
              <a16:creationId xmlns:a16="http://schemas.microsoft.com/office/drawing/2014/main" id="{0E46F4F6-71B3-44C0-A4DC-CFCBEB73941E}"/>
            </a:ext>
          </a:extLst>
        </xdr:cNvPr>
        <xdr:cNvSpPr/>
      </xdr:nvSpPr>
      <xdr:spPr>
        <a:xfrm>
          <a:off x="4124325" y="597166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130556</xdr:rowOff>
    </xdr:from>
    <xdr:to>
      <xdr:col>20</xdr:col>
      <xdr:colOff>38100</xdr:colOff>
      <xdr:row>37</xdr:row>
      <xdr:rowOff>60706</xdr:rowOff>
    </xdr:to>
    <xdr:sp macro="" textlink="">
      <xdr:nvSpPr>
        <xdr:cNvPr id="62" name="フローチャート: 判断 61">
          <a:extLst>
            <a:ext uri="{FF2B5EF4-FFF2-40B4-BE49-F238E27FC236}">
              <a16:creationId xmlns:a16="http://schemas.microsoft.com/office/drawing/2014/main" id="{5A93D0C4-C2FC-4339-939A-3C26A02B0A2B}"/>
            </a:ext>
          </a:extLst>
        </xdr:cNvPr>
        <xdr:cNvSpPr/>
      </xdr:nvSpPr>
      <xdr:spPr>
        <a:xfrm>
          <a:off x="3381375" y="59693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96266</xdr:rowOff>
    </xdr:from>
    <xdr:to>
      <xdr:col>15</xdr:col>
      <xdr:colOff>101600</xdr:colOff>
      <xdr:row>37</xdr:row>
      <xdr:rowOff>26416</xdr:rowOff>
    </xdr:to>
    <xdr:sp macro="" textlink="">
      <xdr:nvSpPr>
        <xdr:cNvPr id="63" name="フローチャート: 判断 62">
          <a:extLst>
            <a:ext uri="{FF2B5EF4-FFF2-40B4-BE49-F238E27FC236}">
              <a16:creationId xmlns:a16="http://schemas.microsoft.com/office/drawing/2014/main" id="{96FAC6C8-FD8E-418D-AFC8-B31BC8A2B74B}"/>
            </a:ext>
          </a:extLst>
        </xdr:cNvPr>
        <xdr:cNvSpPr/>
      </xdr:nvSpPr>
      <xdr:spPr>
        <a:xfrm>
          <a:off x="2571750" y="593509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61976</xdr:rowOff>
    </xdr:from>
    <xdr:to>
      <xdr:col>10</xdr:col>
      <xdr:colOff>165100</xdr:colOff>
      <xdr:row>36</xdr:row>
      <xdr:rowOff>163576</xdr:rowOff>
    </xdr:to>
    <xdr:sp macro="" textlink="">
      <xdr:nvSpPr>
        <xdr:cNvPr id="64" name="フローチャート: 判断 63">
          <a:extLst>
            <a:ext uri="{FF2B5EF4-FFF2-40B4-BE49-F238E27FC236}">
              <a16:creationId xmlns:a16="http://schemas.microsoft.com/office/drawing/2014/main" id="{54A0B051-0C54-46D1-AC1B-385AAF98007C}"/>
            </a:ext>
          </a:extLst>
        </xdr:cNvPr>
        <xdr:cNvSpPr/>
      </xdr:nvSpPr>
      <xdr:spPr>
        <a:xfrm>
          <a:off x="1781175" y="59039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57404</xdr:rowOff>
    </xdr:from>
    <xdr:to>
      <xdr:col>6</xdr:col>
      <xdr:colOff>38100</xdr:colOff>
      <xdr:row>36</xdr:row>
      <xdr:rowOff>159004</xdr:rowOff>
    </xdr:to>
    <xdr:sp macro="" textlink="">
      <xdr:nvSpPr>
        <xdr:cNvPr id="65" name="フローチャート: 判断 64">
          <a:extLst>
            <a:ext uri="{FF2B5EF4-FFF2-40B4-BE49-F238E27FC236}">
              <a16:creationId xmlns:a16="http://schemas.microsoft.com/office/drawing/2014/main" id="{8876F423-63A2-41F7-BBE0-53CB7F54A00B}"/>
            </a:ext>
          </a:extLst>
        </xdr:cNvPr>
        <xdr:cNvSpPr/>
      </xdr:nvSpPr>
      <xdr:spPr>
        <a:xfrm>
          <a:off x="981075" y="589622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2824B47-3596-449D-AEE4-DD037E56DE1B}"/>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620B2EA-2EEC-4971-A9DF-A01CE108F95C}"/>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80143B3-0776-4FE7-BB48-6C5F8423B9D0}"/>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D34F2C9-591C-4AFF-B8C0-D3956C13168A}"/>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C36418B-2D55-4F27-9947-9AA2C64450A8}"/>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73406</xdr:rowOff>
    </xdr:from>
    <xdr:to>
      <xdr:col>24</xdr:col>
      <xdr:colOff>114300</xdr:colOff>
      <xdr:row>40</xdr:row>
      <xdr:rowOff>3556</xdr:rowOff>
    </xdr:to>
    <xdr:sp macro="" textlink="">
      <xdr:nvSpPr>
        <xdr:cNvPr id="71" name="楕円 70">
          <a:extLst>
            <a:ext uri="{FF2B5EF4-FFF2-40B4-BE49-F238E27FC236}">
              <a16:creationId xmlns:a16="http://schemas.microsoft.com/office/drawing/2014/main" id="{7C310496-5733-43E4-9CD8-6B7DDE9DB630}"/>
            </a:ext>
          </a:extLst>
        </xdr:cNvPr>
        <xdr:cNvSpPr/>
      </xdr:nvSpPr>
      <xdr:spPr>
        <a:xfrm>
          <a:off x="4124325" y="63980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51833</xdr:rowOff>
    </xdr:from>
    <xdr:ext cx="405111" cy="259045"/>
    <xdr:sp macro="" textlink="">
      <xdr:nvSpPr>
        <xdr:cNvPr id="72" name="【道路】&#10;有形固定資産減価償却率該当値テキスト">
          <a:extLst>
            <a:ext uri="{FF2B5EF4-FFF2-40B4-BE49-F238E27FC236}">
              <a16:creationId xmlns:a16="http://schemas.microsoft.com/office/drawing/2014/main" id="{6FC4BA4E-2E41-4D8A-BCEF-1298F16B2938}"/>
            </a:ext>
          </a:extLst>
        </xdr:cNvPr>
        <xdr:cNvSpPr txBox="1"/>
      </xdr:nvSpPr>
      <xdr:spPr>
        <a:xfrm>
          <a:off x="4219575" y="6373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55118</xdr:rowOff>
    </xdr:from>
    <xdr:to>
      <xdr:col>20</xdr:col>
      <xdr:colOff>38100</xdr:colOff>
      <xdr:row>39</xdr:row>
      <xdr:rowOff>156718</xdr:rowOff>
    </xdr:to>
    <xdr:sp macro="" textlink="">
      <xdr:nvSpPr>
        <xdr:cNvPr id="73" name="楕円 72">
          <a:extLst>
            <a:ext uri="{FF2B5EF4-FFF2-40B4-BE49-F238E27FC236}">
              <a16:creationId xmlns:a16="http://schemas.microsoft.com/office/drawing/2014/main" id="{207C8E03-9258-4178-A84B-7BC53840F55A}"/>
            </a:ext>
          </a:extLst>
        </xdr:cNvPr>
        <xdr:cNvSpPr/>
      </xdr:nvSpPr>
      <xdr:spPr>
        <a:xfrm>
          <a:off x="3381375" y="637971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105918</xdr:rowOff>
    </xdr:from>
    <xdr:to>
      <xdr:col>24</xdr:col>
      <xdr:colOff>63500</xdr:colOff>
      <xdr:row>39</xdr:row>
      <xdr:rowOff>124206</xdr:rowOff>
    </xdr:to>
    <xdr:cxnSp macro="">
      <xdr:nvCxnSpPr>
        <xdr:cNvPr id="74" name="直線コネクタ 73">
          <a:extLst>
            <a:ext uri="{FF2B5EF4-FFF2-40B4-BE49-F238E27FC236}">
              <a16:creationId xmlns:a16="http://schemas.microsoft.com/office/drawing/2014/main" id="{406A94F3-4CA0-440F-B821-3F75D054F719}"/>
            </a:ext>
          </a:extLst>
        </xdr:cNvPr>
        <xdr:cNvCxnSpPr/>
      </xdr:nvCxnSpPr>
      <xdr:spPr>
        <a:xfrm>
          <a:off x="3429000" y="6427343"/>
          <a:ext cx="75247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39116</xdr:rowOff>
    </xdr:from>
    <xdr:to>
      <xdr:col>15</xdr:col>
      <xdr:colOff>101600</xdr:colOff>
      <xdr:row>39</xdr:row>
      <xdr:rowOff>140716</xdr:rowOff>
    </xdr:to>
    <xdr:sp macro="" textlink="">
      <xdr:nvSpPr>
        <xdr:cNvPr id="75" name="楕円 74">
          <a:extLst>
            <a:ext uri="{FF2B5EF4-FFF2-40B4-BE49-F238E27FC236}">
              <a16:creationId xmlns:a16="http://schemas.microsoft.com/office/drawing/2014/main" id="{B86FA3AF-DADA-4B44-8FE9-3FFDA95C4087}"/>
            </a:ext>
          </a:extLst>
        </xdr:cNvPr>
        <xdr:cNvSpPr/>
      </xdr:nvSpPr>
      <xdr:spPr>
        <a:xfrm>
          <a:off x="2571750" y="636371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89916</xdr:rowOff>
    </xdr:from>
    <xdr:to>
      <xdr:col>19</xdr:col>
      <xdr:colOff>177800</xdr:colOff>
      <xdr:row>39</xdr:row>
      <xdr:rowOff>105918</xdr:rowOff>
    </xdr:to>
    <xdr:cxnSp macro="">
      <xdr:nvCxnSpPr>
        <xdr:cNvPr id="76" name="直線コネクタ 75">
          <a:extLst>
            <a:ext uri="{FF2B5EF4-FFF2-40B4-BE49-F238E27FC236}">
              <a16:creationId xmlns:a16="http://schemas.microsoft.com/office/drawing/2014/main" id="{FBA0A100-62B0-4198-9A89-6C29AF998405}"/>
            </a:ext>
          </a:extLst>
        </xdr:cNvPr>
        <xdr:cNvCxnSpPr/>
      </xdr:nvCxnSpPr>
      <xdr:spPr>
        <a:xfrm>
          <a:off x="2619375" y="6411341"/>
          <a:ext cx="809625"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29972</xdr:rowOff>
    </xdr:from>
    <xdr:to>
      <xdr:col>10</xdr:col>
      <xdr:colOff>165100</xdr:colOff>
      <xdr:row>39</xdr:row>
      <xdr:rowOff>131572</xdr:rowOff>
    </xdr:to>
    <xdr:sp macro="" textlink="">
      <xdr:nvSpPr>
        <xdr:cNvPr id="77" name="楕円 76">
          <a:extLst>
            <a:ext uri="{FF2B5EF4-FFF2-40B4-BE49-F238E27FC236}">
              <a16:creationId xmlns:a16="http://schemas.microsoft.com/office/drawing/2014/main" id="{3DA96B1E-CFED-48A3-A384-A295F02D9EF1}"/>
            </a:ext>
          </a:extLst>
        </xdr:cNvPr>
        <xdr:cNvSpPr/>
      </xdr:nvSpPr>
      <xdr:spPr>
        <a:xfrm>
          <a:off x="1781175" y="635139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80772</xdr:rowOff>
    </xdr:from>
    <xdr:to>
      <xdr:col>15</xdr:col>
      <xdr:colOff>50800</xdr:colOff>
      <xdr:row>39</xdr:row>
      <xdr:rowOff>89916</xdr:rowOff>
    </xdr:to>
    <xdr:cxnSp macro="">
      <xdr:nvCxnSpPr>
        <xdr:cNvPr id="78" name="直線コネクタ 77">
          <a:extLst>
            <a:ext uri="{FF2B5EF4-FFF2-40B4-BE49-F238E27FC236}">
              <a16:creationId xmlns:a16="http://schemas.microsoft.com/office/drawing/2014/main" id="{090BA32A-1262-4D0F-B238-FDB93B66B025}"/>
            </a:ext>
          </a:extLst>
        </xdr:cNvPr>
        <xdr:cNvCxnSpPr/>
      </xdr:nvCxnSpPr>
      <xdr:spPr>
        <a:xfrm>
          <a:off x="1828800" y="6408547"/>
          <a:ext cx="790575"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13970</xdr:rowOff>
    </xdr:from>
    <xdr:to>
      <xdr:col>6</xdr:col>
      <xdr:colOff>38100</xdr:colOff>
      <xdr:row>39</xdr:row>
      <xdr:rowOff>115570</xdr:rowOff>
    </xdr:to>
    <xdr:sp macro="" textlink="">
      <xdr:nvSpPr>
        <xdr:cNvPr id="79" name="楕円 78">
          <a:extLst>
            <a:ext uri="{FF2B5EF4-FFF2-40B4-BE49-F238E27FC236}">
              <a16:creationId xmlns:a16="http://schemas.microsoft.com/office/drawing/2014/main" id="{F560F1A5-459A-4972-8DF4-9BD681C763A9}"/>
            </a:ext>
          </a:extLst>
        </xdr:cNvPr>
        <xdr:cNvSpPr/>
      </xdr:nvSpPr>
      <xdr:spPr>
        <a:xfrm>
          <a:off x="981075" y="63353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64770</xdr:rowOff>
    </xdr:from>
    <xdr:to>
      <xdr:col>10</xdr:col>
      <xdr:colOff>114300</xdr:colOff>
      <xdr:row>39</xdr:row>
      <xdr:rowOff>80772</xdr:rowOff>
    </xdr:to>
    <xdr:cxnSp macro="">
      <xdr:nvCxnSpPr>
        <xdr:cNvPr id="80" name="直線コネクタ 79">
          <a:extLst>
            <a:ext uri="{FF2B5EF4-FFF2-40B4-BE49-F238E27FC236}">
              <a16:creationId xmlns:a16="http://schemas.microsoft.com/office/drawing/2014/main" id="{84C2611F-C49A-4C28-9E65-1B95F28C52C4}"/>
            </a:ext>
          </a:extLst>
        </xdr:cNvPr>
        <xdr:cNvCxnSpPr/>
      </xdr:nvCxnSpPr>
      <xdr:spPr>
        <a:xfrm>
          <a:off x="1028700" y="6392545"/>
          <a:ext cx="8001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77233</xdr:rowOff>
    </xdr:from>
    <xdr:ext cx="405111" cy="259045"/>
    <xdr:sp macro="" textlink="">
      <xdr:nvSpPr>
        <xdr:cNvPr id="81" name="n_1aveValue【道路】&#10;有形固定資産減価償却率">
          <a:extLst>
            <a:ext uri="{FF2B5EF4-FFF2-40B4-BE49-F238E27FC236}">
              <a16:creationId xmlns:a16="http://schemas.microsoft.com/office/drawing/2014/main" id="{5B17F6D1-B328-4412-84AC-2C8A63975805}"/>
            </a:ext>
          </a:extLst>
        </xdr:cNvPr>
        <xdr:cNvSpPr txBox="1"/>
      </xdr:nvSpPr>
      <xdr:spPr>
        <a:xfrm>
          <a:off x="3239144" y="5754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42943</xdr:rowOff>
    </xdr:from>
    <xdr:ext cx="405111" cy="259045"/>
    <xdr:sp macro="" textlink="">
      <xdr:nvSpPr>
        <xdr:cNvPr id="82" name="n_2aveValue【道路】&#10;有形固定資産減価償却率">
          <a:extLst>
            <a:ext uri="{FF2B5EF4-FFF2-40B4-BE49-F238E27FC236}">
              <a16:creationId xmlns:a16="http://schemas.microsoft.com/office/drawing/2014/main" id="{A5A52B53-81C5-49BD-961F-48F8CA68C9AD}"/>
            </a:ext>
          </a:extLst>
        </xdr:cNvPr>
        <xdr:cNvSpPr txBox="1"/>
      </xdr:nvSpPr>
      <xdr:spPr>
        <a:xfrm>
          <a:off x="2439044" y="5723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8653</xdr:rowOff>
    </xdr:from>
    <xdr:ext cx="405111" cy="259045"/>
    <xdr:sp macro="" textlink="">
      <xdr:nvSpPr>
        <xdr:cNvPr id="83" name="n_3aveValue【道路】&#10;有形固定資産減価償却率">
          <a:extLst>
            <a:ext uri="{FF2B5EF4-FFF2-40B4-BE49-F238E27FC236}">
              <a16:creationId xmlns:a16="http://schemas.microsoft.com/office/drawing/2014/main" id="{B3432691-1D42-4BB4-B55D-61593D5A48D4}"/>
            </a:ext>
          </a:extLst>
        </xdr:cNvPr>
        <xdr:cNvSpPr txBox="1"/>
      </xdr:nvSpPr>
      <xdr:spPr>
        <a:xfrm>
          <a:off x="1648469" y="5688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4081</xdr:rowOff>
    </xdr:from>
    <xdr:ext cx="405111" cy="259045"/>
    <xdr:sp macro="" textlink="">
      <xdr:nvSpPr>
        <xdr:cNvPr id="84" name="n_4aveValue【道路】&#10;有形固定資産減価償却率">
          <a:extLst>
            <a:ext uri="{FF2B5EF4-FFF2-40B4-BE49-F238E27FC236}">
              <a16:creationId xmlns:a16="http://schemas.microsoft.com/office/drawing/2014/main" id="{163CED9F-2070-483A-B4EC-000B1354BED5}"/>
            </a:ext>
          </a:extLst>
        </xdr:cNvPr>
        <xdr:cNvSpPr txBox="1"/>
      </xdr:nvSpPr>
      <xdr:spPr>
        <a:xfrm>
          <a:off x="848369" y="5684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147845</xdr:rowOff>
    </xdr:from>
    <xdr:ext cx="405111" cy="259045"/>
    <xdr:sp macro="" textlink="">
      <xdr:nvSpPr>
        <xdr:cNvPr id="85" name="n_1mainValue【道路】&#10;有形固定資産減価償却率">
          <a:extLst>
            <a:ext uri="{FF2B5EF4-FFF2-40B4-BE49-F238E27FC236}">
              <a16:creationId xmlns:a16="http://schemas.microsoft.com/office/drawing/2014/main" id="{5EF5386A-4575-486F-952E-4D0F12F52513}"/>
            </a:ext>
          </a:extLst>
        </xdr:cNvPr>
        <xdr:cNvSpPr txBox="1"/>
      </xdr:nvSpPr>
      <xdr:spPr>
        <a:xfrm>
          <a:off x="3239144" y="6469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131843</xdr:rowOff>
    </xdr:from>
    <xdr:ext cx="405111" cy="259045"/>
    <xdr:sp macro="" textlink="">
      <xdr:nvSpPr>
        <xdr:cNvPr id="86" name="n_2mainValue【道路】&#10;有形固定資産減価償却率">
          <a:extLst>
            <a:ext uri="{FF2B5EF4-FFF2-40B4-BE49-F238E27FC236}">
              <a16:creationId xmlns:a16="http://schemas.microsoft.com/office/drawing/2014/main" id="{C56A45DA-8EB6-4A41-A12E-17D29A5345B4}"/>
            </a:ext>
          </a:extLst>
        </xdr:cNvPr>
        <xdr:cNvSpPr txBox="1"/>
      </xdr:nvSpPr>
      <xdr:spPr>
        <a:xfrm>
          <a:off x="2439044" y="6456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122699</xdr:rowOff>
    </xdr:from>
    <xdr:ext cx="405111" cy="259045"/>
    <xdr:sp macro="" textlink="">
      <xdr:nvSpPr>
        <xdr:cNvPr id="87" name="n_3mainValue【道路】&#10;有形固定資産減価償却率">
          <a:extLst>
            <a:ext uri="{FF2B5EF4-FFF2-40B4-BE49-F238E27FC236}">
              <a16:creationId xmlns:a16="http://schemas.microsoft.com/office/drawing/2014/main" id="{1F81478F-CC56-418A-9462-CA04C9611F6D}"/>
            </a:ext>
          </a:extLst>
        </xdr:cNvPr>
        <xdr:cNvSpPr txBox="1"/>
      </xdr:nvSpPr>
      <xdr:spPr>
        <a:xfrm>
          <a:off x="1648469" y="6450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106697</xdr:rowOff>
    </xdr:from>
    <xdr:ext cx="405111" cy="259045"/>
    <xdr:sp macro="" textlink="">
      <xdr:nvSpPr>
        <xdr:cNvPr id="88" name="n_4mainValue【道路】&#10;有形固定資産減価償却率">
          <a:extLst>
            <a:ext uri="{FF2B5EF4-FFF2-40B4-BE49-F238E27FC236}">
              <a16:creationId xmlns:a16="http://schemas.microsoft.com/office/drawing/2014/main" id="{EF9F3FCF-B05A-4680-98C8-DE94A6B623FF}"/>
            </a:ext>
          </a:extLst>
        </xdr:cNvPr>
        <xdr:cNvSpPr txBox="1"/>
      </xdr:nvSpPr>
      <xdr:spPr>
        <a:xfrm>
          <a:off x="848369" y="642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9711C346-C9AD-41D0-84DB-36513BEDAC0A}"/>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D4A132A6-3CB3-404D-926E-A24B792291D9}"/>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DE247A4-B7C7-40C2-A0E5-FC51CD3F4D49}"/>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AB06DE53-A4EA-4F6C-A8D0-E6FF041CDD6C}"/>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25594E71-D76A-42DE-B09C-6FF5EF79FC71}"/>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2CCB454-E0FF-4939-AD92-FC17A167D970}"/>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AA5A7E4-0CE7-433D-A0F6-DDB93F1CD926}"/>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D92A48E-0241-4A1E-B225-F829A1A9C27C}"/>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6C95C559-5063-4F6C-ADE0-6DD601DC94F3}"/>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72AE088B-A8C2-487E-A3E6-5A0C4F1DB447}"/>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5CCB264C-21EA-4D3F-BD1D-BDB77AC284C3}"/>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F2DFC3CB-CBDC-4E0F-906F-D8CA9E882E33}"/>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5642A2F6-BB19-4A41-A0D6-7D3AA2B59459}"/>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58262DAA-3B9B-4CBA-BAD8-B03FD6FEFC11}"/>
            </a:ext>
          </a:extLst>
        </xdr:cNvPr>
        <xdr:cNvSpPr txBox="1"/>
      </xdr:nvSpPr>
      <xdr:spPr>
        <a:xfrm>
          <a:off x="5478976"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951B6BE6-8C7B-4678-A0D2-17AEAA85089A}"/>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E7446AA6-A5E3-46A7-A406-EED2E7F5582A}"/>
            </a:ext>
          </a:extLst>
        </xdr:cNvPr>
        <xdr:cNvSpPr txBox="1"/>
      </xdr:nvSpPr>
      <xdr:spPr>
        <a:xfrm>
          <a:off x="5478976" y="5779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3C7F3CFA-AA61-4706-ABC8-A8A7B9C410EE}"/>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1A70D9B8-0532-4046-8D65-CB5AA9CB1925}"/>
            </a:ext>
          </a:extLst>
        </xdr:cNvPr>
        <xdr:cNvSpPr txBox="1"/>
      </xdr:nvSpPr>
      <xdr:spPr>
        <a:xfrm>
          <a:off x="5478976" y="535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D888AD16-030B-4C41-9DAD-87C0428D34ED}"/>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86223A4D-C8BB-4274-A1E4-7DC6FB30657A}"/>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5A7C086B-CD1B-49DE-AF1B-B80836B8F4D7}"/>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135087</xdr:rowOff>
    </xdr:from>
    <xdr:to>
      <xdr:col>54</xdr:col>
      <xdr:colOff>189865</xdr:colOff>
      <xdr:row>40</xdr:row>
      <xdr:rowOff>72177</xdr:rowOff>
    </xdr:to>
    <xdr:cxnSp macro="">
      <xdr:nvCxnSpPr>
        <xdr:cNvPr id="110" name="直線コネクタ 109">
          <a:extLst>
            <a:ext uri="{FF2B5EF4-FFF2-40B4-BE49-F238E27FC236}">
              <a16:creationId xmlns:a16="http://schemas.microsoft.com/office/drawing/2014/main" id="{8127FD99-B9B0-421B-956C-F4538EA5CDEE}"/>
            </a:ext>
          </a:extLst>
        </xdr:cNvPr>
        <xdr:cNvCxnSpPr/>
      </xdr:nvCxnSpPr>
      <xdr:spPr>
        <a:xfrm flipV="1">
          <a:off x="9429115" y="5650062"/>
          <a:ext cx="0" cy="9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76004</xdr:rowOff>
    </xdr:from>
    <xdr:ext cx="469744" cy="259045"/>
    <xdr:sp macro="" textlink="">
      <xdr:nvSpPr>
        <xdr:cNvPr id="111" name="【道路】&#10;一人当たり延長最小値テキスト">
          <a:extLst>
            <a:ext uri="{FF2B5EF4-FFF2-40B4-BE49-F238E27FC236}">
              <a16:creationId xmlns:a16="http://schemas.microsoft.com/office/drawing/2014/main" id="{E84BAABD-3E6F-4749-8529-4E4963761EB8}"/>
            </a:ext>
          </a:extLst>
        </xdr:cNvPr>
        <xdr:cNvSpPr txBox="1"/>
      </xdr:nvSpPr>
      <xdr:spPr>
        <a:xfrm>
          <a:off x="9467850" y="6562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72177</xdr:rowOff>
    </xdr:from>
    <xdr:to>
      <xdr:col>55</xdr:col>
      <xdr:colOff>88900</xdr:colOff>
      <xdr:row>40</xdr:row>
      <xdr:rowOff>72177</xdr:rowOff>
    </xdr:to>
    <xdr:cxnSp macro="">
      <xdr:nvCxnSpPr>
        <xdr:cNvPr id="112" name="直線コネクタ 111">
          <a:extLst>
            <a:ext uri="{FF2B5EF4-FFF2-40B4-BE49-F238E27FC236}">
              <a16:creationId xmlns:a16="http://schemas.microsoft.com/office/drawing/2014/main" id="{CC3A1826-264F-4562-97F3-31AABAEB5F82}"/>
            </a:ext>
          </a:extLst>
        </xdr:cNvPr>
        <xdr:cNvCxnSpPr/>
      </xdr:nvCxnSpPr>
      <xdr:spPr>
        <a:xfrm>
          <a:off x="9363075" y="655552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81764</xdr:rowOff>
    </xdr:from>
    <xdr:ext cx="534377" cy="259045"/>
    <xdr:sp macro="" textlink="">
      <xdr:nvSpPr>
        <xdr:cNvPr id="113" name="【道路】&#10;一人当たり延長最大値テキスト">
          <a:extLst>
            <a:ext uri="{FF2B5EF4-FFF2-40B4-BE49-F238E27FC236}">
              <a16:creationId xmlns:a16="http://schemas.microsoft.com/office/drawing/2014/main" id="{99CFE7BA-6CBE-44A5-B17F-720299ABA686}"/>
            </a:ext>
          </a:extLst>
        </xdr:cNvPr>
        <xdr:cNvSpPr txBox="1"/>
      </xdr:nvSpPr>
      <xdr:spPr>
        <a:xfrm>
          <a:off x="9467850" y="543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135087</xdr:rowOff>
    </xdr:from>
    <xdr:to>
      <xdr:col>55</xdr:col>
      <xdr:colOff>88900</xdr:colOff>
      <xdr:row>34</xdr:row>
      <xdr:rowOff>135087</xdr:rowOff>
    </xdr:to>
    <xdr:cxnSp macro="">
      <xdr:nvCxnSpPr>
        <xdr:cNvPr id="114" name="直線コネクタ 113">
          <a:extLst>
            <a:ext uri="{FF2B5EF4-FFF2-40B4-BE49-F238E27FC236}">
              <a16:creationId xmlns:a16="http://schemas.microsoft.com/office/drawing/2014/main" id="{688D6D63-CD0E-4904-B76C-3E56DE1ACE93}"/>
            </a:ext>
          </a:extLst>
        </xdr:cNvPr>
        <xdr:cNvCxnSpPr/>
      </xdr:nvCxnSpPr>
      <xdr:spPr>
        <a:xfrm>
          <a:off x="9363075" y="565006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66372</xdr:rowOff>
    </xdr:from>
    <xdr:ext cx="534377" cy="259045"/>
    <xdr:sp macro="" textlink="">
      <xdr:nvSpPr>
        <xdr:cNvPr id="115" name="【道路】&#10;一人当たり延長平均値テキスト">
          <a:extLst>
            <a:ext uri="{FF2B5EF4-FFF2-40B4-BE49-F238E27FC236}">
              <a16:creationId xmlns:a16="http://schemas.microsoft.com/office/drawing/2014/main" id="{1D3103DF-B6C0-452C-89A4-EB28F5030901}"/>
            </a:ext>
          </a:extLst>
        </xdr:cNvPr>
        <xdr:cNvSpPr txBox="1"/>
      </xdr:nvSpPr>
      <xdr:spPr>
        <a:xfrm>
          <a:off x="9467850" y="6232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87945</xdr:rowOff>
    </xdr:from>
    <xdr:to>
      <xdr:col>55</xdr:col>
      <xdr:colOff>50800</xdr:colOff>
      <xdr:row>39</xdr:row>
      <xdr:rowOff>18095</xdr:rowOff>
    </xdr:to>
    <xdr:sp macro="" textlink="">
      <xdr:nvSpPr>
        <xdr:cNvPr id="116" name="フローチャート: 判断 115">
          <a:extLst>
            <a:ext uri="{FF2B5EF4-FFF2-40B4-BE49-F238E27FC236}">
              <a16:creationId xmlns:a16="http://schemas.microsoft.com/office/drawing/2014/main" id="{B5EAEA15-B3CB-4BC3-B950-B08FFAF05966}"/>
            </a:ext>
          </a:extLst>
        </xdr:cNvPr>
        <xdr:cNvSpPr/>
      </xdr:nvSpPr>
      <xdr:spPr>
        <a:xfrm>
          <a:off x="9401175" y="624744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92471</xdr:rowOff>
    </xdr:from>
    <xdr:to>
      <xdr:col>50</xdr:col>
      <xdr:colOff>165100</xdr:colOff>
      <xdr:row>39</xdr:row>
      <xdr:rowOff>22621</xdr:rowOff>
    </xdr:to>
    <xdr:sp macro="" textlink="">
      <xdr:nvSpPr>
        <xdr:cNvPr id="117" name="フローチャート: 判断 116">
          <a:extLst>
            <a:ext uri="{FF2B5EF4-FFF2-40B4-BE49-F238E27FC236}">
              <a16:creationId xmlns:a16="http://schemas.microsoft.com/office/drawing/2014/main" id="{E55223A9-B906-4838-B914-9C5BB7B013E9}"/>
            </a:ext>
          </a:extLst>
        </xdr:cNvPr>
        <xdr:cNvSpPr/>
      </xdr:nvSpPr>
      <xdr:spPr>
        <a:xfrm>
          <a:off x="8639175" y="625514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103947</xdr:rowOff>
    </xdr:from>
    <xdr:to>
      <xdr:col>46</xdr:col>
      <xdr:colOff>38100</xdr:colOff>
      <xdr:row>39</xdr:row>
      <xdr:rowOff>34097</xdr:rowOff>
    </xdr:to>
    <xdr:sp macro="" textlink="">
      <xdr:nvSpPr>
        <xdr:cNvPr id="118" name="フローチャート: 判断 117">
          <a:extLst>
            <a:ext uri="{FF2B5EF4-FFF2-40B4-BE49-F238E27FC236}">
              <a16:creationId xmlns:a16="http://schemas.microsoft.com/office/drawing/2014/main" id="{FD405191-64F5-4990-8253-43E3D80455D2}"/>
            </a:ext>
          </a:extLst>
        </xdr:cNvPr>
        <xdr:cNvSpPr/>
      </xdr:nvSpPr>
      <xdr:spPr>
        <a:xfrm>
          <a:off x="7839075" y="626979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106004</xdr:rowOff>
    </xdr:from>
    <xdr:to>
      <xdr:col>41</xdr:col>
      <xdr:colOff>101600</xdr:colOff>
      <xdr:row>39</xdr:row>
      <xdr:rowOff>36154</xdr:rowOff>
    </xdr:to>
    <xdr:sp macro="" textlink="">
      <xdr:nvSpPr>
        <xdr:cNvPr id="119" name="フローチャート: 判断 118">
          <a:extLst>
            <a:ext uri="{FF2B5EF4-FFF2-40B4-BE49-F238E27FC236}">
              <a16:creationId xmlns:a16="http://schemas.microsoft.com/office/drawing/2014/main" id="{1D77DF0A-098A-4E00-8445-211C3AABA2F2}"/>
            </a:ext>
          </a:extLst>
        </xdr:cNvPr>
        <xdr:cNvSpPr/>
      </xdr:nvSpPr>
      <xdr:spPr>
        <a:xfrm>
          <a:off x="7029450" y="626550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128041</xdr:rowOff>
    </xdr:from>
    <xdr:to>
      <xdr:col>36</xdr:col>
      <xdr:colOff>165100</xdr:colOff>
      <xdr:row>39</xdr:row>
      <xdr:rowOff>58191</xdr:rowOff>
    </xdr:to>
    <xdr:sp macro="" textlink="">
      <xdr:nvSpPr>
        <xdr:cNvPr id="120" name="フローチャート: 判断 119">
          <a:extLst>
            <a:ext uri="{FF2B5EF4-FFF2-40B4-BE49-F238E27FC236}">
              <a16:creationId xmlns:a16="http://schemas.microsoft.com/office/drawing/2014/main" id="{BF08BEB0-C830-4734-86A2-7792C82944DB}"/>
            </a:ext>
          </a:extLst>
        </xdr:cNvPr>
        <xdr:cNvSpPr/>
      </xdr:nvSpPr>
      <xdr:spPr>
        <a:xfrm>
          <a:off x="6238875" y="62875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0D3A3F7-B5AB-4DD4-BC90-F454AD30ACFB}"/>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C7672C11-8AAE-4006-A26F-6FC9CC323DC2}"/>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EDD7650-4CD5-41E9-98EA-8C467FB9E00B}"/>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D7BEA32-6C4D-48D9-88AC-FD1CF9CA6EFE}"/>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E0319FE-8A3F-4433-8F1D-0FC8D00E1836}"/>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84287</xdr:rowOff>
    </xdr:from>
    <xdr:to>
      <xdr:col>55</xdr:col>
      <xdr:colOff>50800</xdr:colOff>
      <xdr:row>35</xdr:row>
      <xdr:rowOff>14437</xdr:rowOff>
    </xdr:to>
    <xdr:sp macro="" textlink="">
      <xdr:nvSpPr>
        <xdr:cNvPr id="126" name="楕円 125">
          <a:extLst>
            <a:ext uri="{FF2B5EF4-FFF2-40B4-BE49-F238E27FC236}">
              <a16:creationId xmlns:a16="http://schemas.microsoft.com/office/drawing/2014/main" id="{67FCD4A8-6FCA-4E40-9C2B-ABCA1A262BA3}"/>
            </a:ext>
          </a:extLst>
        </xdr:cNvPr>
        <xdr:cNvSpPr/>
      </xdr:nvSpPr>
      <xdr:spPr>
        <a:xfrm>
          <a:off x="9401175" y="5602437"/>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37314</xdr:rowOff>
    </xdr:from>
    <xdr:ext cx="534377" cy="259045"/>
    <xdr:sp macro="" textlink="">
      <xdr:nvSpPr>
        <xdr:cNvPr id="127" name="【道路】&#10;一人当たり延長該当値テキスト">
          <a:extLst>
            <a:ext uri="{FF2B5EF4-FFF2-40B4-BE49-F238E27FC236}">
              <a16:creationId xmlns:a16="http://schemas.microsoft.com/office/drawing/2014/main" id="{08895434-99DD-4A5A-9AC2-431691CCE655}"/>
            </a:ext>
          </a:extLst>
        </xdr:cNvPr>
        <xdr:cNvSpPr txBox="1"/>
      </xdr:nvSpPr>
      <xdr:spPr>
        <a:xfrm>
          <a:off x="9467850" y="5552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100518</xdr:rowOff>
    </xdr:from>
    <xdr:to>
      <xdr:col>50</xdr:col>
      <xdr:colOff>165100</xdr:colOff>
      <xdr:row>35</xdr:row>
      <xdr:rowOff>30668</xdr:rowOff>
    </xdr:to>
    <xdr:sp macro="" textlink="">
      <xdr:nvSpPr>
        <xdr:cNvPr id="128" name="楕円 127">
          <a:extLst>
            <a:ext uri="{FF2B5EF4-FFF2-40B4-BE49-F238E27FC236}">
              <a16:creationId xmlns:a16="http://schemas.microsoft.com/office/drawing/2014/main" id="{CBF703A1-0F04-4AF6-B50A-184499270E01}"/>
            </a:ext>
          </a:extLst>
        </xdr:cNvPr>
        <xdr:cNvSpPr/>
      </xdr:nvSpPr>
      <xdr:spPr>
        <a:xfrm>
          <a:off x="8639175" y="561866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135087</xdr:rowOff>
    </xdr:from>
    <xdr:to>
      <xdr:col>55</xdr:col>
      <xdr:colOff>0</xdr:colOff>
      <xdr:row>34</xdr:row>
      <xdr:rowOff>151318</xdr:rowOff>
    </xdr:to>
    <xdr:cxnSp macro="">
      <xdr:nvCxnSpPr>
        <xdr:cNvPr id="129" name="直線コネクタ 128">
          <a:extLst>
            <a:ext uri="{FF2B5EF4-FFF2-40B4-BE49-F238E27FC236}">
              <a16:creationId xmlns:a16="http://schemas.microsoft.com/office/drawing/2014/main" id="{3FA4D824-B08D-4FB5-9D6E-EAB1E629A2A2}"/>
            </a:ext>
          </a:extLst>
        </xdr:cNvPr>
        <xdr:cNvCxnSpPr/>
      </xdr:nvCxnSpPr>
      <xdr:spPr>
        <a:xfrm flipV="1">
          <a:off x="8686800" y="5650062"/>
          <a:ext cx="742950" cy="1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115148</xdr:rowOff>
    </xdr:from>
    <xdr:to>
      <xdr:col>46</xdr:col>
      <xdr:colOff>38100</xdr:colOff>
      <xdr:row>35</xdr:row>
      <xdr:rowOff>45298</xdr:rowOff>
    </xdr:to>
    <xdr:sp macro="" textlink="">
      <xdr:nvSpPr>
        <xdr:cNvPr id="130" name="楕円 129">
          <a:extLst>
            <a:ext uri="{FF2B5EF4-FFF2-40B4-BE49-F238E27FC236}">
              <a16:creationId xmlns:a16="http://schemas.microsoft.com/office/drawing/2014/main" id="{4CBBB256-4BA6-47C1-8B7A-0AA77F959C8F}"/>
            </a:ext>
          </a:extLst>
        </xdr:cNvPr>
        <xdr:cNvSpPr/>
      </xdr:nvSpPr>
      <xdr:spPr>
        <a:xfrm>
          <a:off x="7839075" y="563012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151318</xdr:rowOff>
    </xdr:from>
    <xdr:to>
      <xdr:col>50</xdr:col>
      <xdr:colOff>114300</xdr:colOff>
      <xdr:row>34</xdr:row>
      <xdr:rowOff>165948</xdr:rowOff>
    </xdr:to>
    <xdr:cxnSp macro="">
      <xdr:nvCxnSpPr>
        <xdr:cNvPr id="131" name="直線コネクタ 130">
          <a:extLst>
            <a:ext uri="{FF2B5EF4-FFF2-40B4-BE49-F238E27FC236}">
              <a16:creationId xmlns:a16="http://schemas.microsoft.com/office/drawing/2014/main" id="{C325CAB2-3ED7-4B84-812C-4F9B44B0EC47}"/>
            </a:ext>
          </a:extLst>
        </xdr:cNvPr>
        <xdr:cNvCxnSpPr/>
      </xdr:nvCxnSpPr>
      <xdr:spPr>
        <a:xfrm flipV="1">
          <a:off x="7886700" y="5666293"/>
          <a:ext cx="800100" cy="1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129779</xdr:rowOff>
    </xdr:from>
    <xdr:to>
      <xdr:col>41</xdr:col>
      <xdr:colOff>101600</xdr:colOff>
      <xdr:row>35</xdr:row>
      <xdr:rowOff>59929</xdr:rowOff>
    </xdr:to>
    <xdr:sp macro="" textlink="">
      <xdr:nvSpPr>
        <xdr:cNvPr id="132" name="楕円 131">
          <a:extLst>
            <a:ext uri="{FF2B5EF4-FFF2-40B4-BE49-F238E27FC236}">
              <a16:creationId xmlns:a16="http://schemas.microsoft.com/office/drawing/2014/main" id="{E5DEB903-F1E1-4125-8829-5E7D5336DFC2}"/>
            </a:ext>
          </a:extLst>
        </xdr:cNvPr>
        <xdr:cNvSpPr/>
      </xdr:nvSpPr>
      <xdr:spPr>
        <a:xfrm>
          <a:off x="7029450" y="564157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165948</xdr:rowOff>
    </xdr:from>
    <xdr:to>
      <xdr:col>45</xdr:col>
      <xdr:colOff>177800</xdr:colOff>
      <xdr:row>35</xdr:row>
      <xdr:rowOff>9129</xdr:rowOff>
    </xdr:to>
    <xdr:cxnSp macro="">
      <xdr:nvCxnSpPr>
        <xdr:cNvPr id="133" name="直線コネクタ 132">
          <a:extLst>
            <a:ext uri="{FF2B5EF4-FFF2-40B4-BE49-F238E27FC236}">
              <a16:creationId xmlns:a16="http://schemas.microsoft.com/office/drawing/2014/main" id="{BD4461F9-08C8-4085-AA09-0E9B0917E944}"/>
            </a:ext>
          </a:extLst>
        </xdr:cNvPr>
        <xdr:cNvCxnSpPr/>
      </xdr:nvCxnSpPr>
      <xdr:spPr>
        <a:xfrm flipV="1">
          <a:off x="7077075" y="5677748"/>
          <a:ext cx="809625" cy="1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149896</xdr:rowOff>
    </xdr:from>
    <xdr:to>
      <xdr:col>36</xdr:col>
      <xdr:colOff>165100</xdr:colOff>
      <xdr:row>35</xdr:row>
      <xdr:rowOff>80046</xdr:rowOff>
    </xdr:to>
    <xdr:sp macro="" textlink="">
      <xdr:nvSpPr>
        <xdr:cNvPr id="134" name="楕円 133">
          <a:extLst>
            <a:ext uri="{FF2B5EF4-FFF2-40B4-BE49-F238E27FC236}">
              <a16:creationId xmlns:a16="http://schemas.microsoft.com/office/drawing/2014/main" id="{72767E7C-944E-4161-A14D-F75FBE467245}"/>
            </a:ext>
          </a:extLst>
        </xdr:cNvPr>
        <xdr:cNvSpPr/>
      </xdr:nvSpPr>
      <xdr:spPr>
        <a:xfrm>
          <a:off x="6238875" y="566487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9129</xdr:rowOff>
    </xdr:from>
    <xdr:to>
      <xdr:col>41</xdr:col>
      <xdr:colOff>50800</xdr:colOff>
      <xdr:row>35</xdr:row>
      <xdr:rowOff>29246</xdr:rowOff>
    </xdr:to>
    <xdr:cxnSp macro="">
      <xdr:nvCxnSpPr>
        <xdr:cNvPr id="135" name="直線コネクタ 134">
          <a:extLst>
            <a:ext uri="{FF2B5EF4-FFF2-40B4-BE49-F238E27FC236}">
              <a16:creationId xmlns:a16="http://schemas.microsoft.com/office/drawing/2014/main" id="{21B67138-1B0A-405B-A7B2-F63D9181DD9B}"/>
            </a:ext>
          </a:extLst>
        </xdr:cNvPr>
        <xdr:cNvCxnSpPr/>
      </xdr:nvCxnSpPr>
      <xdr:spPr>
        <a:xfrm flipV="1">
          <a:off x="6286500" y="5689204"/>
          <a:ext cx="790575" cy="13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13748</xdr:rowOff>
    </xdr:from>
    <xdr:ext cx="534377" cy="259045"/>
    <xdr:sp macro="" textlink="">
      <xdr:nvSpPr>
        <xdr:cNvPr id="136" name="n_1aveValue【道路】&#10;一人当たり延長">
          <a:extLst>
            <a:ext uri="{FF2B5EF4-FFF2-40B4-BE49-F238E27FC236}">
              <a16:creationId xmlns:a16="http://schemas.microsoft.com/office/drawing/2014/main" id="{784000B2-2681-4228-AEF6-8846EA7CC63A}"/>
            </a:ext>
          </a:extLst>
        </xdr:cNvPr>
        <xdr:cNvSpPr txBox="1"/>
      </xdr:nvSpPr>
      <xdr:spPr>
        <a:xfrm>
          <a:off x="8429136" y="6335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25224</xdr:rowOff>
    </xdr:from>
    <xdr:ext cx="534377" cy="259045"/>
    <xdr:sp macro="" textlink="">
      <xdr:nvSpPr>
        <xdr:cNvPr id="137" name="n_2aveValue【道路】&#10;一人当たり延長">
          <a:extLst>
            <a:ext uri="{FF2B5EF4-FFF2-40B4-BE49-F238E27FC236}">
              <a16:creationId xmlns:a16="http://schemas.microsoft.com/office/drawing/2014/main" id="{91019875-4091-4872-94C6-0990F5A035DD}"/>
            </a:ext>
          </a:extLst>
        </xdr:cNvPr>
        <xdr:cNvSpPr txBox="1"/>
      </xdr:nvSpPr>
      <xdr:spPr>
        <a:xfrm>
          <a:off x="7648086" y="6352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27281</xdr:rowOff>
    </xdr:from>
    <xdr:ext cx="534377" cy="259045"/>
    <xdr:sp macro="" textlink="">
      <xdr:nvSpPr>
        <xdr:cNvPr id="138" name="n_3aveValue【道路】&#10;一人当たり延長">
          <a:extLst>
            <a:ext uri="{FF2B5EF4-FFF2-40B4-BE49-F238E27FC236}">
              <a16:creationId xmlns:a16="http://schemas.microsoft.com/office/drawing/2014/main" id="{7E3CDE82-442D-4C14-8C2F-BE6A26B8A66D}"/>
            </a:ext>
          </a:extLst>
        </xdr:cNvPr>
        <xdr:cNvSpPr txBox="1"/>
      </xdr:nvSpPr>
      <xdr:spPr>
        <a:xfrm>
          <a:off x="6847986" y="635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49318</xdr:rowOff>
    </xdr:from>
    <xdr:ext cx="534377" cy="259045"/>
    <xdr:sp macro="" textlink="">
      <xdr:nvSpPr>
        <xdr:cNvPr id="139" name="n_4aveValue【道路】&#10;一人当たり延長">
          <a:extLst>
            <a:ext uri="{FF2B5EF4-FFF2-40B4-BE49-F238E27FC236}">
              <a16:creationId xmlns:a16="http://schemas.microsoft.com/office/drawing/2014/main" id="{A672E762-6AE3-46F3-B33E-5AFA376D2612}"/>
            </a:ext>
          </a:extLst>
        </xdr:cNvPr>
        <xdr:cNvSpPr txBox="1"/>
      </xdr:nvSpPr>
      <xdr:spPr>
        <a:xfrm>
          <a:off x="6038361" y="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33</xdr:row>
      <xdr:rowOff>47195</xdr:rowOff>
    </xdr:from>
    <xdr:ext cx="534377" cy="259045"/>
    <xdr:sp macro="" textlink="">
      <xdr:nvSpPr>
        <xdr:cNvPr id="140" name="n_1mainValue【道路】&#10;一人当たり延長">
          <a:extLst>
            <a:ext uri="{FF2B5EF4-FFF2-40B4-BE49-F238E27FC236}">
              <a16:creationId xmlns:a16="http://schemas.microsoft.com/office/drawing/2014/main" id="{8487E456-5200-40B0-B304-88302BAF3F98}"/>
            </a:ext>
          </a:extLst>
        </xdr:cNvPr>
        <xdr:cNvSpPr txBox="1"/>
      </xdr:nvSpPr>
      <xdr:spPr>
        <a:xfrm>
          <a:off x="8429136" y="5403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33</xdr:row>
      <xdr:rowOff>61825</xdr:rowOff>
    </xdr:from>
    <xdr:ext cx="534377" cy="259045"/>
    <xdr:sp macro="" textlink="">
      <xdr:nvSpPr>
        <xdr:cNvPr id="141" name="n_2mainValue【道路】&#10;一人当たり延長">
          <a:extLst>
            <a:ext uri="{FF2B5EF4-FFF2-40B4-BE49-F238E27FC236}">
              <a16:creationId xmlns:a16="http://schemas.microsoft.com/office/drawing/2014/main" id="{0F0C8D29-B0DF-4D82-9470-03F1A0E93FAD}"/>
            </a:ext>
          </a:extLst>
        </xdr:cNvPr>
        <xdr:cNvSpPr txBox="1"/>
      </xdr:nvSpPr>
      <xdr:spPr>
        <a:xfrm>
          <a:off x="7648086" y="5418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33</xdr:row>
      <xdr:rowOff>76456</xdr:rowOff>
    </xdr:from>
    <xdr:ext cx="534377" cy="259045"/>
    <xdr:sp macro="" textlink="">
      <xdr:nvSpPr>
        <xdr:cNvPr id="142" name="n_3mainValue【道路】&#10;一人当たり延長">
          <a:extLst>
            <a:ext uri="{FF2B5EF4-FFF2-40B4-BE49-F238E27FC236}">
              <a16:creationId xmlns:a16="http://schemas.microsoft.com/office/drawing/2014/main" id="{3BD76CDF-EA49-4201-89EE-9D8DB6D707E3}"/>
            </a:ext>
          </a:extLst>
        </xdr:cNvPr>
        <xdr:cNvSpPr txBox="1"/>
      </xdr:nvSpPr>
      <xdr:spPr>
        <a:xfrm>
          <a:off x="6847986" y="5429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33</xdr:row>
      <xdr:rowOff>96573</xdr:rowOff>
    </xdr:from>
    <xdr:ext cx="534377" cy="259045"/>
    <xdr:sp macro="" textlink="">
      <xdr:nvSpPr>
        <xdr:cNvPr id="143" name="n_4mainValue【道路】&#10;一人当たり延長">
          <a:extLst>
            <a:ext uri="{FF2B5EF4-FFF2-40B4-BE49-F238E27FC236}">
              <a16:creationId xmlns:a16="http://schemas.microsoft.com/office/drawing/2014/main" id="{197D444C-FA9A-46D3-83A3-2A881828EA99}"/>
            </a:ext>
          </a:extLst>
        </xdr:cNvPr>
        <xdr:cNvSpPr txBox="1"/>
      </xdr:nvSpPr>
      <xdr:spPr>
        <a:xfrm>
          <a:off x="6038361" y="5449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A477551E-8736-4755-90D5-BC6BFE66867A}"/>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BF9553EA-9B0B-4FCB-8A9D-F9E4C85F3785}"/>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AE40EC36-55D6-4E11-B16F-FB8458FA987B}"/>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3B60FAF8-F314-499E-9E8B-6E4211D7C1D5}"/>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1A2CCA71-C0C8-4B72-AB32-CC614C4CC420}"/>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9D09566C-FAE2-429C-AD86-0FCEF6D64DD6}"/>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F60CE927-E1F5-4D5A-974C-2798B4C782FD}"/>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DD8FAE79-8C46-4EF4-A80D-148FC513739C}"/>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77345B33-C13B-4835-B273-33153A77026F}"/>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F077F4DC-517E-4A14-9B72-7CDE756B5B75}"/>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4" name="テキスト ボックス 153">
          <a:extLst>
            <a:ext uri="{FF2B5EF4-FFF2-40B4-BE49-F238E27FC236}">
              <a16:creationId xmlns:a16="http://schemas.microsoft.com/office/drawing/2014/main" id="{716CF28F-EEAC-4F29-9679-C1F985C2FB9F}"/>
            </a:ext>
          </a:extLst>
        </xdr:cNvPr>
        <xdr:cNvSpPr txBox="1"/>
      </xdr:nvSpPr>
      <xdr:spPr>
        <a:xfrm>
          <a:off x="339891"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5" name="直線コネクタ 154">
          <a:extLst>
            <a:ext uri="{FF2B5EF4-FFF2-40B4-BE49-F238E27FC236}">
              <a16:creationId xmlns:a16="http://schemas.microsoft.com/office/drawing/2014/main" id="{AC76C472-C24B-4761-99B7-4483214A30DB}"/>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56" name="テキスト ボックス 155">
          <a:extLst>
            <a:ext uri="{FF2B5EF4-FFF2-40B4-BE49-F238E27FC236}">
              <a16:creationId xmlns:a16="http://schemas.microsoft.com/office/drawing/2014/main" id="{05D9B49C-B8A4-4592-BF45-C8C7FC30E61F}"/>
            </a:ext>
          </a:extLst>
        </xdr:cNvPr>
        <xdr:cNvSpPr txBox="1"/>
      </xdr:nvSpPr>
      <xdr:spPr>
        <a:xfrm>
          <a:off x="339891"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7" name="直線コネクタ 156">
          <a:extLst>
            <a:ext uri="{FF2B5EF4-FFF2-40B4-BE49-F238E27FC236}">
              <a16:creationId xmlns:a16="http://schemas.microsoft.com/office/drawing/2014/main" id="{565277FB-03F9-4A4F-AE8C-27779BA77A1D}"/>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58" name="テキスト ボックス 157">
          <a:extLst>
            <a:ext uri="{FF2B5EF4-FFF2-40B4-BE49-F238E27FC236}">
              <a16:creationId xmlns:a16="http://schemas.microsoft.com/office/drawing/2014/main" id="{A4045801-3879-4345-94C3-1028BE4A9C2D}"/>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59" name="直線コネクタ 158">
          <a:extLst>
            <a:ext uri="{FF2B5EF4-FFF2-40B4-BE49-F238E27FC236}">
              <a16:creationId xmlns:a16="http://schemas.microsoft.com/office/drawing/2014/main" id="{312B7BFA-3F38-4693-8435-0888F8103D5E}"/>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0" name="テキスト ボックス 159">
          <a:extLst>
            <a:ext uri="{FF2B5EF4-FFF2-40B4-BE49-F238E27FC236}">
              <a16:creationId xmlns:a16="http://schemas.microsoft.com/office/drawing/2014/main" id="{A1BCCFB6-8357-43A6-88A1-EB2953A4642E}"/>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1" name="直線コネクタ 160">
          <a:extLst>
            <a:ext uri="{FF2B5EF4-FFF2-40B4-BE49-F238E27FC236}">
              <a16:creationId xmlns:a16="http://schemas.microsoft.com/office/drawing/2014/main" id="{4FC7E1B4-4244-444A-AF9D-40686AF865D3}"/>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2" name="テキスト ボックス 161">
          <a:extLst>
            <a:ext uri="{FF2B5EF4-FFF2-40B4-BE49-F238E27FC236}">
              <a16:creationId xmlns:a16="http://schemas.microsoft.com/office/drawing/2014/main" id="{7C415D7D-53BF-4B54-9962-335F17D1CB14}"/>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a:extLst>
            <a:ext uri="{FF2B5EF4-FFF2-40B4-BE49-F238E27FC236}">
              <a16:creationId xmlns:a16="http://schemas.microsoft.com/office/drawing/2014/main" id="{7D03160E-5DB6-4144-82A2-D1ABD14DDF08}"/>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4" name="テキスト ボックス 163">
          <a:extLst>
            <a:ext uri="{FF2B5EF4-FFF2-40B4-BE49-F238E27FC236}">
              <a16:creationId xmlns:a16="http://schemas.microsoft.com/office/drawing/2014/main" id="{01C54AF9-E347-449A-B796-E965696BA220}"/>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5" name="【橋りょう・トンネル】&#10;有形固定資産減価償却率グラフ枠">
          <a:extLst>
            <a:ext uri="{FF2B5EF4-FFF2-40B4-BE49-F238E27FC236}">
              <a16:creationId xmlns:a16="http://schemas.microsoft.com/office/drawing/2014/main" id="{553D5836-DAA2-4055-AE70-143368BCD1B8}"/>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38862</xdr:rowOff>
    </xdr:from>
    <xdr:to>
      <xdr:col>24</xdr:col>
      <xdr:colOff>62865</xdr:colOff>
      <xdr:row>62</xdr:row>
      <xdr:rowOff>169164</xdr:rowOff>
    </xdr:to>
    <xdr:cxnSp macro="">
      <xdr:nvCxnSpPr>
        <xdr:cNvPr id="166" name="直線コネクタ 165">
          <a:extLst>
            <a:ext uri="{FF2B5EF4-FFF2-40B4-BE49-F238E27FC236}">
              <a16:creationId xmlns:a16="http://schemas.microsoft.com/office/drawing/2014/main" id="{26D2DA92-3BAB-4858-A2B1-574C50F1C2E7}"/>
            </a:ext>
          </a:extLst>
        </xdr:cNvPr>
        <xdr:cNvCxnSpPr/>
      </xdr:nvCxnSpPr>
      <xdr:spPr>
        <a:xfrm flipV="1">
          <a:off x="4180840" y="8954262"/>
          <a:ext cx="0" cy="125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1541</xdr:rowOff>
    </xdr:from>
    <xdr:ext cx="405111" cy="259045"/>
    <xdr:sp macro="" textlink="">
      <xdr:nvSpPr>
        <xdr:cNvPr id="167" name="【橋りょう・トンネル】&#10;有形固定資産減価償却率最小値テキスト">
          <a:extLst>
            <a:ext uri="{FF2B5EF4-FFF2-40B4-BE49-F238E27FC236}">
              <a16:creationId xmlns:a16="http://schemas.microsoft.com/office/drawing/2014/main" id="{6BB3A151-CAF3-41F1-90E8-A106C6266D53}"/>
            </a:ext>
          </a:extLst>
        </xdr:cNvPr>
        <xdr:cNvSpPr txBox="1"/>
      </xdr:nvSpPr>
      <xdr:spPr>
        <a:xfrm>
          <a:off x="4219575" y="1021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169164</xdr:rowOff>
    </xdr:from>
    <xdr:to>
      <xdr:col>24</xdr:col>
      <xdr:colOff>152400</xdr:colOff>
      <xdr:row>62</xdr:row>
      <xdr:rowOff>169164</xdr:rowOff>
    </xdr:to>
    <xdr:cxnSp macro="">
      <xdr:nvCxnSpPr>
        <xdr:cNvPr id="168" name="直線コネクタ 167">
          <a:extLst>
            <a:ext uri="{FF2B5EF4-FFF2-40B4-BE49-F238E27FC236}">
              <a16:creationId xmlns:a16="http://schemas.microsoft.com/office/drawing/2014/main" id="{EF474A41-DB8E-4B26-801E-A904912798E3}"/>
            </a:ext>
          </a:extLst>
        </xdr:cNvPr>
        <xdr:cNvCxnSpPr/>
      </xdr:nvCxnSpPr>
      <xdr:spPr>
        <a:xfrm>
          <a:off x="4105275" y="102085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156989</xdr:rowOff>
    </xdr:from>
    <xdr:ext cx="405111" cy="259045"/>
    <xdr:sp macro="" textlink="">
      <xdr:nvSpPr>
        <xdr:cNvPr id="169" name="【橋りょう・トンネル】&#10;有形固定資産減価償却率最大値テキスト">
          <a:extLst>
            <a:ext uri="{FF2B5EF4-FFF2-40B4-BE49-F238E27FC236}">
              <a16:creationId xmlns:a16="http://schemas.microsoft.com/office/drawing/2014/main" id="{16AAED25-AF8A-44A8-BF18-8D27E218E0AD}"/>
            </a:ext>
          </a:extLst>
        </xdr:cNvPr>
        <xdr:cNvSpPr txBox="1"/>
      </xdr:nvSpPr>
      <xdr:spPr>
        <a:xfrm>
          <a:off x="4219575" y="875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38862</xdr:rowOff>
    </xdr:from>
    <xdr:to>
      <xdr:col>24</xdr:col>
      <xdr:colOff>152400</xdr:colOff>
      <xdr:row>55</xdr:row>
      <xdr:rowOff>38862</xdr:rowOff>
    </xdr:to>
    <xdr:cxnSp macro="">
      <xdr:nvCxnSpPr>
        <xdr:cNvPr id="170" name="直線コネクタ 169">
          <a:extLst>
            <a:ext uri="{FF2B5EF4-FFF2-40B4-BE49-F238E27FC236}">
              <a16:creationId xmlns:a16="http://schemas.microsoft.com/office/drawing/2014/main" id="{7CB9E66B-0A42-4D75-B7B6-E1E88D4D8052}"/>
            </a:ext>
          </a:extLst>
        </xdr:cNvPr>
        <xdr:cNvCxnSpPr/>
      </xdr:nvCxnSpPr>
      <xdr:spPr>
        <a:xfrm>
          <a:off x="4105275" y="89542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150385</xdr:rowOff>
    </xdr:from>
    <xdr:ext cx="405111" cy="259045"/>
    <xdr:sp macro="" textlink="">
      <xdr:nvSpPr>
        <xdr:cNvPr id="171" name="【橋りょう・トンネル】&#10;有形固定資産減価償却率平均値テキスト">
          <a:extLst>
            <a:ext uri="{FF2B5EF4-FFF2-40B4-BE49-F238E27FC236}">
              <a16:creationId xmlns:a16="http://schemas.microsoft.com/office/drawing/2014/main" id="{ACEF1E45-F740-4E15-82E9-86314829A7DA}"/>
            </a:ext>
          </a:extLst>
        </xdr:cNvPr>
        <xdr:cNvSpPr txBox="1"/>
      </xdr:nvSpPr>
      <xdr:spPr>
        <a:xfrm>
          <a:off x="4219575" y="93896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127508</xdr:rowOff>
    </xdr:from>
    <xdr:to>
      <xdr:col>24</xdr:col>
      <xdr:colOff>114300</xdr:colOff>
      <xdr:row>59</xdr:row>
      <xdr:rowOff>57658</xdr:rowOff>
    </xdr:to>
    <xdr:sp macro="" textlink="">
      <xdr:nvSpPr>
        <xdr:cNvPr id="172" name="フローチャート: 判断 171">
          <a:extLst>
            <a:ext uri="{FF2B5EF4-FFF2-40B4-BE49-F238E27FC236}">
              <a16:creationId xmlns:a16="http://schemas.microsoft.com/office/drawing/2014/main" id="{4C6DF55A-06B2-4E86-8620-65D06500FE00}"/>
            </a:ext>
          </a:extLst>
        </xdr:cNvPr>
        <xdr:cNvSpPr/>
      </xdr:nvSpPr>
      <xdr:spPr>
        <a:xfrm>
          <a:off x="4124325" y="952550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118364</xdr:rowOff>
    </xdr:from>
    <xdr:to>
      <xdr:col>20</xdr:col>
      <xdr:colOff>38100</xdr:colOff>
      <xdr:row>59</xdr:row>
      <xdr:rowOff>48514</xdr:rowOff>
    </xdr:to>
    <xdr:sp macro="" textlink="">
      <xdr:nvSpPr>
        <xdr:cNvPr id="173" name="フローチャート: 判断 172">
          <a:extLst>
            <a:ext uri="{FF2B5EF4-FFF2-40B4-BE49-F238E27FC236}">
              <a16:creationId xmlns:a16="http://schemas.microsoft.com/office/drawing/2014/main" id="{7E404DA3-913A-4541-BF2B-C5B9A3C66B00}"/>
            </a:ext>
          </a:extLst>
        </xdr:cNvPr>
        <xdr:cNvSpPr/>
      </xdr:nvSpPr>
      <xdr:spPr>
        <a:xfrm>
          <a:off x="3381375" y="952271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54356</xdr:rowOff>
    </xdr:from>
    <xdr:to>
      <xdr:col>15</xdr:col>
      <xdr:colOff>101600</xdr:colOff>
      <xdr:row>58</xdr:row>
      <xdr:rowOff>155956</xdr:rowOff>
    </xdr:to>
    <xdr:sp macro="" textlink="">
      <xdr:nvSpPr>
        <xdr:cNvPr id="174" name="フローチャート: 判断 173">
          <a:extLst>
            <a:ext uri="{FF2B5EF4-FFF2-40B4-BE49-F238E27FC236}">
              <a16:creationId xmlns:a16="http://schemas.microsoft.com/office/drawing/2014/main" id="{AFDF719D-FBEA-4D03-8F5E-3B3627E95984}"/>
            </a:ext>
          </a:extLst>
        </xdr:cNvPr>
        <xdr:cNvSpPr/>
      </xdr:nvSpPr>
      <xdr:spPr>
        <a:xfrm>
          <a:off x="2571750" y="945553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157226</xdr:rowOff>
    </xdr:from>
    <xdr:to>
      <xdr:col>10</xdr:col>
      <xdr:colOff>165100</xdr:colOff>
      <xdr:row>58</xdr:row>
      <xdr:rowOff>87376</xdr:rowOff>
    </xdr:to>
    <xdr:sp macro="" textlink="">
      <xdr:nvSpPr>
        <xdr:cNvPr id="175" name="フローチャート: 判断 174">
          <a:extLst>
            <a:ext uri="{FF2B5EF4-FFF2-40B4-BE49-F238E27FC236}">
              <a16:creationId xmlns:a16="http://schemas.microsoft.com/office/drawing/2014/main" id="{69F11090-1E3B-48CD-8DB7-5F58E4E355DA}"/>
            </a:ext>
          </a:extLst>
        </xdr:cNvPr>
        <xdr:cNvSpPr/>
      </xdr:nvSpPr>
      <xdr:spPr>
        <a:xfrm>
          <a:off x="1781175" y="939965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58928</xdr:rowOff>
    </xdr:from>
    <xdr:to>
      <xdr:col>6</xdr:col>
      <xdr:colOff>38100</xdr:colOff>
      <xdr:row>58</xdr:row>
      <xdr:rowOff>160528</xdr:rowOff>
    </xdr:to>
    <xdr:sp macro="" textlink="">
      <xdr:nvSpPr>
        <xdr:cNvPr id="176" name="フローチャート: 判断 175">
          <a:extLst>
            <a:ext uri="{FF2B5EF4-FFF2-40B4-BE49-F238E27FC236}">
              <a16:creationId xmlns:a16="http://schemas.microsoft.com/office/drawing/2014/main" id="{80599E8B-F9FC-4332-B4B2-7197527741FC}"/>
            </a:ext>
          </a:extLst>
        </xdr:cNvPr>
        <xdr:cNvSpPr/>
      </xdr:nvSpPr>
      <xdr:spPr>
        <a:xfrm>
          <a:off x="981075" y="946010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4893E348-4266-4FCF-BC7D-62423511F2CD}"/>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5155756E-5ED8-4832-8185-C1E8D6EE3C79}"/>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9F9909B3-230F-4D7A-BCE1-CD5BF5599780}"/>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F060E083-657E-4903-8201-4067A105B9C9}"/>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1E398B07-48CB-4FBB-949B-00D597DD1B0C}"/>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125222</xdr:rowOff>
    </xdr:from>
    <xdr:to>
      <xdr:col>24</xdr:col>
      <xdr:colOff>114300</xdr:colOff>
      <xdr:row>62</xdr:row>
      <xdr:rowOff>55372</xdr:rowOff>
    </xdr:to>
    <xdr:sp macro="" textlink="">
      <xdr:nvSpPr>
        <xdr:cNvPr id="182" name="楕円 181">
          <a:extLst>
            <a:ext uri="{FF2B5EF4-FFF2-40B4-BE49-F238E27FC236}">
              <a16:creationId xmlns:a16="http://schemas.microsoft.com/office/drawing/2014/main" id="{C382CB1C-0B2C-462A-BD90-D747B1878B97}"/>
            </a:ext>
          </a:extLst>
        </xdr:cNvPr>
        <xdr:cNvSpPr/>
      </xdr:nvSpPr>
      <xdr:spPr>
        <a:xfrm>
          <a:off x="4124325" y="100089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103649</xdr:rowOff>
    </xdr:from>
    <xdr:ext cx="405111" cy="259045"/>
    <xdr:sp macro="" textlink="">
      <xdr:nvSpPr>
        <xdr:cNvPr id="183" name="【橋りょう・トンネル】&#10;有形固定資産減価償却率該当値テキスト">
          <a:extLst>
            <a:ext uri="{FF2B5EF4-FFF2-40B4-BE49-F238E27FC236}">
              <a16:creationId xmlns:a16="http://schemas.microsoft.com/office/drawing/2014/main" id="{A10764E1-5F3C-4629-BF5F-5177F7B98F49}"/>
            </a:ext>
          </a:extLst>
        </xdr:cNvPr>
        <xdr:cNvSpPr txBox="1"/>
      </xdr:nvSpPr>
      <xdr:spPr>
        <a:xfrm>
          <a:off x="4219575" y="9993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97790</xdr:rowOff>
    </xdr:from>
    <xdr:to>
      <xdr:col>20</xdr:col>
      <xdr:colOff>38100</xdr:colOff>
      <xdr:row>62</xdr:row>
      <xdr:rowOff>27940</xdr:rowOff>
    </xdr:to>
    <xdr:sp macro="" textlink="">
      <xdr:nvSpPr>
        <xdr:cNvPr id="184" name="楕円 183">
          <a:extLst>
            <a:ext uri="{FF2B5EF4-FFF2-40B4-BE49-F238E27FC236}">
              <a16:creationId xmlns:a16="http://schemas.microsoft.com/office/drawing/2014/main" id="{AF1FF770-0733-4153-8930-E80D0F5CB579}"/>
            </a:ext>
          </a:extLst>
        </xdr:cNvPr>
        <xdr:cNvSpPr/>
      </xdr:nvSpPr>
      <xdr:spPr>
        <a:xfrm>
          <a:off x="3381375" y="99847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148590</xdr:rowOff>
    </xdr:from>
    <xdr:to>
      <xdr:col>24</xdr:col>
      <xdr:colOff>63500</xdr:colOff>
      <xdr:row>62</xdr:row>
      <xdr:rowOff>4572</xdr:rowOff>
    </xdr:to>
    <xdr:cxnSp macro="">
      <xdr:nvCxnSpPr>
        <xdr:cNvPr id="185" name="直線コネクタ 184">
          <a:extLst>
            <a:ext uri="{FF2B5EF4-FFF2-40B4-BE49-F238E27FC236}">
              <a16:creationId xmlns:a16="http://schemas.microsoft.com/office/drawing/2014/main" id="{05C877DA-10EB-421B-88E0-EF618DBE2B1F}"/>
            </a:ext>
          </a:extLst>
        </xdr:cNvPr>
        <xdr:cNvCxnSpPr/>
      </xdr:nvCxnSpPr>
      <xdr:spPr>
        <a:xfrm>
          <a:off x="3429000" y="10032365"/>
          <a:ext cx="752475" cy="2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70358</xdr:rowOff>
    </xdr:from>
    <xdr:to>
      <xdr:col>15</xdr:col>
      <xdr:colOff>101600</xdr:colOff>
      <xdr:row>62</xdr:row>
      <xdr:rowOff>508</xdr:rowOff>
    </xdr:to>
    <xdr:sp macro="" textlink="">
      <xdr:nvSpPr>
        <xdr:cNvPr id="186" name="楕円 185">
          <a:extLst>
            <a:ext uri="{FF2B5EF4-FFF2-40B4-BE49-F238E27FC236}">
              <a16:creationId xmlns:a16="http://schemas.microsoft.com/office/drawing/2014/main" id="{9F008A0D-E3F7-4139-9FE5-39A5EB3F6AF4}"/>
            </a:ext>
          </a:extLst>
        </xdr:cNvPr>
        <xdr:cNvSpPr/>
      </xdr:nvSpPr>
      <xdr:spPr>
        <a:xfrm>
          <a:off x="2571750" y="99541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121158</xdr:rowOff>
    </xdr:from>
    <xdr:to>
      <xdr:col>19</xdr:col>
      <xdr:colOff>177800</xdr:colOff>
      <xdr:row>61</xdr:row>
      <xdr:rowOff>148590</xdr:rowOff>
    </xdr:to>
    <xdr:cxnSp macro="">
      <xdr:nvCxnSpPr>
        <xdr:cNvPr id="187" name="直線コネクタ 186">
          <a:extLst>
            <a:ext uri="{FF2B5EF4-FFF2-40B4-BE49-F238E27FC236}">
              <a16:creationId xmlns:a16="http://schemas.microsoft.com/office/drawing/2014/main" id="{237E8F94-C6A2-4CA6-84F2-265329F6AA8C}"/>
            </a:ext>
          </a:extLst>
        </xdr:cNvPr>
        <xdr:cNvCxnSpPr/>
      </xdr:nvCxnSpPr>
      <xdr:spPr>
        <a:xfrm>
          <a:off x="2619375" y="10011283"/>
          <a:ext cx="809625" cy="2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52070</xdr:rowOff>
    </xdr:from>
    <xdr:to>
      <xdr:col>10</xdr:col>
      <xdr:colOff>165100</xdr:colOff>
      <xdr:row>61</xdr:row>
      <xdr:rowOff>153670</xdr:rowOff>
    </xdr:to>
    <xdr:sp macro="" textlink="">
      <xdr:nvSpPr>
        <xdr:cNvPr id="188" name="楕円 187">
          <a:extLst>
            <a:ext uri="{FF2B5EF4-FFF2-40B4-BE49-F238E27FC236}">
              <a16:creationId xmlns:a16="http://schemas.microsoft.com/office/drawing/2014/main" id="{96908545-8011-41DF-8CA8-9CADFA87248B}"/>
            </a:ext>
          </a:extLst>
        </xdr:cNvPr>
        <xdr:cNvSpPr/>
      </xdr:nvSpPr>
      <xdr:spPr>
        <a:xfrm>
          <a:off x="1781175" y="99358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102870</xdr:rowOff>
    </xdr:from>
    <xdr:to>
      <xdr:col>15</xdr:col>
      <xdr:colOff>50800</xdr:colOff>
      <xdr:row>61</xdr:row>
      <xdr:rowOff>121158</xdr:rowOff>
    </xdr:to>
    <xdr:cxnSp macro="">
      <xdr:nvCxnSpPr>
        <xdr:cNvPr id="189" name="直線コネクタ 188">
          <a:extLst>
            <a:ext uri="{FF2B5EF4-FFF2-40B4-BE49-F238E27FC236}">
              <a16:creationId xmlns:a16="http://schemas.microsoft.com/office/drawing/2014/main" id="{7C1ED1FA-5486-4921-8ED6-D4F49D3E2650}"/>
            </a:ext>
          </a:extLst>
        </xdr:cNvPr>
        <xdr:cNvCxnSpPr/>
      </xdr:nvCxnSpPr>
      <xdr:spPr>
        <a:xfrm>
          <a:off x="1828800" y="9992995"/>
          <a:ext cx="79057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161798</xdr:rowOff>
    </xdr:from>
    <xdr:to>
      <xdr:col>6</xdr:col>
      <xdr:colOff>38100</xdr:colOff>
      <xdr:row>62</xdr:row>
      <xdr:rowOff>91948</xdr:rowOff>
    </xdr:to>
    <xdr:sp macro="" textlink="">
      <xdr:nvSpPr>
        <xdr:cNvPr id="190" name="楕円 189">
          <a:extLst>
            <a:ext uri="{FF2B5EF4-FFF2-40B4-BE49-F238E27FC236}">
              <a16:creationId xmlns:a16="http://schemas.microsoft.com/office/drawing/2014/main" id="{1A861416-F934-4FD5-B0EA-D426ADF82FC7}"/>
            </a:ext>
          </a:extLst>
        </xdr:cNvPr>
        <xdr:cNvSpPr/>
      </xdr:nvSpPr>
      <xdr:spPr>
        <a:xfrm>
          <a:off x="981075" y="1005192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102870</xdr:rowOff>
    </xdr:from>
    <xdr:to>
      <xdr:col>10</xdr:col>
      <xdr:colOff>114300</xdr:colOff>
      <xdr:row>62</xdr:row>
      <xdr:rowOff>41148</xdr:rowOff>
    </xdr:to>
    <xdr:cxnSp macro="">
      <xdr:nvCxnSpPr>
        <xdr:cNvPr id="191" name="直線コネクタ 190">
          <a:extLst>
            <a:ext uri="{FF2B5EF4-FFF2-40B4-BE49-F238E27FC236}">
              <a16:creationId xmlns:a16="http://schemas.microsoft.com/office/drawing/2014/main" id="{72B2D932-3A8A-4A12-8037-A1F4D3483774}"/>
            </a:ext>
          </a:extLst>
        </xdr:cNvPr>
        <xdr:cNvCxnSpPr/>
      </xdr:nvCxnSpPr>
      <xdr:spPr>
        <a:xfrm flipV="1">
          <a:off x="1028700" y="9992995"/>
          <a:ext cx="800100" cy="9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65041</xdr:rowOff>
    </xdr:from>
    <xdr:ext cx="405111" cy="259045"/>
    <xdr:sp macro="" textlink="">
      <xdr:nvSpPr>
        <xdr:cNvPr id="192" name="n_1aveValue【橋りょう・トンネル】&#10;有形固定資産減価償却率">
          <a:extLst>
            <a:ext uri="{FF2B5EF4-FFF2-40B4-BE49-F238E27FC236}">
              <a16:creationId xmlns:a16="http://schemas.microsoft.com/office/drawing/2014/main" id="{C1112F0A-AC58-4E0F-AAC8-B58ACFD0E83C}"/>
            </a:ext>
          </a:extLst>
        </xdr:cNvPr>
        <xdr:cNvSpPr txBox="1"/>
      </xdr:nvSpPr>
      <xdr:spPr>
        <a:xfrm>
          <a:off x="3239144" y="930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1033</xdr:rowOff>
    </xdr:from>
    <xdr:ext cx="405111" cy="259045"/>
    <xdr:sp macro="" textlink="">
      <xdr:nvSpPr>
        <xdr:cNvPr id="193" name="n_2aveValue【橋りょう・トンネル】&#10;有形固定資産減価償却率">
          <a:extLst>
            <a:ext uri="{FF2B5EF4-FFF2-40B4-BE49-F238E27FC236}">
              <a16:creationId xmlns:a16="http://schemas.microsoft.com/office/drawing/2014/main" id="{F86E9092-F5A9-4F83-81CF-64F3505C7845}"/>
            </a:ext>
          </a:extLst>
        </xdr:cNvPr>
        <xdr:cNvSpPr txBox="1"/>
      </xdr:nvSpPr>
      <xdr:spPr>
        <a:xfrm>
          <a:off x="2439044" y="9240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103903</xdr:rowOff>
    </xdr:from>
    <xdr:ext cx="405111" cy="259045"/>
    <xdr:sp macro="" textlink="">
      <xdr:nvSpPr>
        <xdr:cNvPr id="194" name="n_3aveValue【橋りょう・トンネル】&#10;有形固定資産減価償却率">
          <a:extLst>
            <a:ext uri="{FF2B5EF4-FFF2-40B4-BE49-F238E27FC236}">
              <a16:creationId xmlns:a16="http://schemas.microsoft.com/office/drawing/2014/main" id="{9F26E054-B79C-46FE-A5C2-583BE942C587}"/>
            </a:ext>
          </a:extLst>
        </xdr:cNvPr>
        <xdr:cNvSpPr txBox="1"/>
      </xdr:nvSpPr>
      <xdr:spPr>
        <a:xfrm>
          <a:off x="1648469" y="9184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5605</xdr:rowOff>
    </xdr:from>
    <xdr:ext cx="405111" cy="259045"/>
    <xdr:sp macro="" textlink="">
      <xdr:nvSpPr>
        <xdr:cNvPr id="195" name="n_4aveValue【橋りょう・トンネル】&#10;有形固定資産減価償却率">
          <a:extLst>
            <a:ext uri="{FF2B5EF4-FFF2-40B4-BE49-F238E27FC236}">
              <a16:creationId xmlns:a16="http://schemas.microsoft.com/office/drawing/2014/main" id="{F7CF9CD5-E417-4720-B09C-533AFB75EE60}"/>
            </a:ext>
          </a:extLst>
        </xdr:cNvPr>
        <xdr:cNvSpPr txBox="1"/>
      </xdr:nvSpPr>
      <xdr:spPr>
        <a:xfrm>
          <a:off x="848369" y="9248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19067</xdr:rowOff>
    </xdr:from>
    <xdr:ext cx="405111" cy="259045"/>
    <xdr:sp macro="" textlink="">
      <xdr:nvSpPr>
        <xdr:cNvPr id="196" name="n_1mainValue【橋りょう・トンネル】&#10;有形固定資産減価償却率">
          <a:extLst>
            <a:ext uri="{FF2B5EF4-FFF2-40B4-BE49-F238E27FC236}">
              <a16:creationId xmlns:a16="http://schemas.microsoft.com/office/drawing/2014/main" id="{576A9DBD-9776-4045-AEE6-73FB4B32FF87}"/>
            </a:ext>
          </a:extLst>
        </xdr:cNvPr>
        <xdr:cNvSpPr txBox="1"/>
      </xdr:nvSpPr>
      <xdr:spPr>
        <a:xfrm>
          <a:off x="3239144" y="1006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163085</xdr:rowOff>
    </xdr:from>
    <xdr:ext cx="405111" cy="259045"/>
    <xdr:sp macro="" textlink="">
      <xdr:nvSpPr>
        <xdr:cNvPr id="197" name="n_2mainValue【橋りょう・トンネル】&#10;有形固定資産減価償却率">
          <a:extLst>
            <a:ext uri="{FF2B5EF4-FFF2-40B4-BE49-F238E27FC236}">
              <a16:creationId xmlns:a16="http://schemas.microsoft.com/office/drawing/2014/main" id="{2ECD24E8-192E-449F-8B28-962FE1512F78}"/>
            </a:ext>
          </a:extLst>
        </xdr:cNvPr>
        <xdr:cNvSpPr txBox="1"/>
      </xdr:nvSpPr>
      <xdr:spPr>
        <a:xfrm>
          <a:off x="2439044" y="10046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144797</xdr:rowOff>
    </xdr:from>
    <xdr:ext cx="405111" cy="259045"/>
    <xdr:sp macro="" textlink="">
      <xdr:nvSpPr>
        <xdr:cNvPr id="198" name="n_3mainValue【橋りょう・トンネル】&#10;有形固定資産減価償却率">
          <a:extLst>
            <a:ext uri="{FF2B5EF4-FFF2-40B4-BE49-F238E27FC236}">
              <a16:creationId xmlns:a16="http://schemas.microsoft.com/office/drawing/2014/main" id="{43C3C112-F8BA-4EEE-BB4A-0DB95758BD80}"/>
            </a:ext>
          </a:extLst>
        </xdr:cNvPr>
        <xdr:cNvSpPr txBox="1"/>
      </xdr:nvSpPr>
      <xdr:spPr>
        <a:xfrm>
          <a:off x="1648469"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83075</xdr:rowOff>
    </xdr:from>
    <xdr:ext cx="405111" cy="259045"/>
    <xdr:sp macro="" textlink="">
      <xdr:nvSpPr>
        <xdr:cNvPr id="199" name="n_4mainValue【橋りょう・トンネル】&#10;有形固定資産減価償却率">
          <a:extLst>
            <a:ext uri="{FF2B5EF4-FFF2-40B4-BE49-F238E27FC236}">
              <a16:creationId xmlns:a16="http://schemas.microsoft.com/office/drawing/2014/main" id="{519D7ED2-79A7-4134-A82C-F0E4E757CEFE}"/>
            </a:ext>
          </a:extLst>
        </xdr:cNvPr>
        <xdr:cNvSpPr txBox="1"/>
      </xdr:nvSpPr>
      <xdr:spPr>
        <a:xfrm>
          <a:off x="848369" y="10135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1067047A-9875-4308-AEF0-6C1F88E2FD81}"/>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1" name="正方形/長方形 200">
          <a:extLst>
            <a:ext uri="{FF2B5EF4-FFF2-40B4-BE49-F238E27FC236}">
              <a16:creationId xmlns:a16="http://schemas.microsoft.com/office/drawing/2014/main" id="{0180DDC6-3756-45AE-B996-3327C66AC8A7}"/>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2" name="正方形/長方形 201">
          <a:extLst>
            <a:ext uri="{FF2B5EF4-FFF2-40B4-BE49-F238E27FC236}">
              <a16:creationId xmlns:a16="http://schemas.microsoft.com/office/drawing/2014/main" id="{7DB617B5-448B-4C67-B15E-CBEE64382B99}"/>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3" name="正方形/長方形 202">
          <a:extLst>
            <a:ext uri="{FF2B5EF4-FFF2-40B4-BE49-F238E27FC236}">
              <a16:creationId xmlns:a16="http://schemas.microsoft.com/office/drawing/2014/main" id="{C3EC835D-B496-440F-9CFB-1A88488CDB5D}"/>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4" name="正方形/長方形 203">
          <a:extLst>
            <a:ext uri="{FF2B5EF4-FFF2-40B4-BE49-F238E27FC236}">
              <a16:creationId xmlns:a16="http://schemas.microsoft.com/office/drawing/2014/main" id="{85766A9D-E6F9-453D-B66F-6133379D81CF}"/>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5" name="正方形/長方形 204">
          <a:extLst>
            <a:ext uri="{FF2B5EF4-FFF2-40B4-BE49-F238E27FC236}">
              <a16:creationId xmlns:a16="http://schemas.microsoft.com/office/drawing/2014/main" id="{F1FB5FA5-9C36-43DB-BBC3-69244B132222}"/>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6" name="正方形/長方形 205">
          <a:extLst>
            <a:ext uri="{FF2B5EF4-FFF2-40B4-BE49-F238E27FC236}">
              <a16:creationId xmlns:a16="http://schemas.microsoft.com/office/drawing/2014/main" id="{15497BAF-EAFE-4758-9B88-F77E459DC405}"/>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7" name="正方形/長方形 206">
          <a:extLst>
            <a:ext uri="{FF2B5EF4-FFF2-40B4-BE49-F238E27FC236}">
              <a16:creationId xmlns:a16="http://schemas.microsoft.com/office/drawing/2014/main" id="{28746ED8-AB30-4897-ACE8-9E6772E25ED2}"/>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8" name="テキスト ボックス 207">
          <a:extLst>
            <a:ext uri="{FF2B5EF4-FFF2-40B4-BE49-F238E27FC236}">
              <a16:creationId xmlns:a16="http://schemas.microsoft.com/office/drawing/2014/main" id="{AEE2BC0C-C2EC-4D44-A4DF-F1AEF3978662}"/>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9" name="直線コネクタ 208">
          <a:extLst>
            <a:ext uri="{FF2B5EF4-FFF2-40B4-BE49-F238E27FC236}">
              <a16:creationId xmlns:a16="http://schemas.microsoft.com/office/drawing/2014/main" id="{5F612527-F2C3-477D-ACE5-D962544E1A72}"/>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0" name="直線コネクタ 209">
          <a:extLst>
            <a:ext uri="{FF2B5EF4-FFF2-40B4-BE49-F238E27FC236}">
              <a16:creationId xmlns:a16="http://schemas.microsoft.com/office/drawing/2014/main" id="{63EE172B-2096-4988-82DE-DB12A3E24511}"/>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1" name="テキスト ボックス 210">
          <a:extLst>
            <a:ext uri="{FF2B5EF4-FFF2-40B4-BE49-F238E27FC236}">
              <a16:creationId xmlns:a16="http://schemas.microsoft.com/office/drawing/2014/main" id="{951EACA5-2CFD-45A6-ABB4-8460DDDC97E1}"/>
            </a:ext>
          </a:extLst>
        </xdr:cNvPr>
        <xdr:cNvSpPr txBox="1"/>
      </xdr:nvSpPr>
      <xdr:spPr>
        <a:xfrm>
          <a:off x="5723389" y="1037383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2" name="直線コネクタ 211">
          <a:extLst>
            <a:ext uri="{FF2B5EF4-FFF2-40B4-BE49-F238E27FC236}">
              <a16:creationId xmlns:a16="http://schemas.microsoft.com/office/drawing/2014/main" id="{84864726-5084-4910-BF40-5BE351F1CD39}"/>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3" name="テキスト ボックス 212">
          <a:extLst>
            <a:ext uri="{FF2B5EF4-FFF2-40B4-BE49-F238E27FC236}">
              <a16:creationId xmlns:a16="http://schemas.microsoft.com/office/drawing/2014/main" id="{6893631B-1037-4548-BF15-137287EF48FD}"/>
            </a:ext>
          </a:extLst>
        </xdr:cNvPr>
        <xdr:cNvSpPr txBox="1"/>
      </xdr:nvSpPr>
      <xdr:spPr>
        <a:xfrm>
          <a:off x="5421206" y="100567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4" name="直線コネクタ 213">
          <a:extLst>
            <a:ext uri="{FF2B5EF4-FFF2-40B4-BE49-F238E27FC236}">
              <a16:creationId xmlns:a16="http://schemas.microsoft.com/office/drawing/2014/main" id="{D882FE8C-BDAA-408C-82CD-0A157A5889EE}"/>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5" name="テキスト ボックス 214">
          <a:extLst>
            <a:ext uri="{FF2B5EF4-FFF2-40B4-BE49-F238E27FC236}">
              <a16:creationId xmlns:a16="http://schemas.microsoft.com/office/drawing/2014/main" id="{1027A285-CFC4-4164-8393-5F91D2AB157A}"/>
            </a:ext>
          </a:extLst>
        </xdr:cNvPr>
        <xdr:cNvSpPr txBox="1"/>
      </xdr:nvSpPr>
      <xdr:spPr>
        <a:xfrm>
          <a:off x="5421206" y="974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6" name="直線コネクタ 215">
          <a:extLst>
            <a:ext uri="{FF2B5EF4-FFF2-40B4-BE49-F238E27FC236}">
              <a16:creationId xmlns:a16="http://schemas.microsoft.com/office/drawing/2014/main" id="{63A42288-1AF4-42DA-B515-7ADFCBB95E5E}"/>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17" name="テキスト ボックス 216">
          <a:extLst>
            <a:ext uri="{FF2B5EF4-FFF2-40B4-BE49-F238E27FC236}">
              <a16:creationId xmlns:a16="http://schemas.microsoft.com/office/drawing/2014/main" id="{0D097CD3-03E5-4455-8EB9-24495B276206}"/>
            </a:ext>
          </a:extLst>
        </xdr:cNvPr>
        <xdr:cNvSpPr txBox="1"/>
      </xdr:nvSpPr>
      <xdr:spPr>
        <a:xfrm>
          <a:off x="5421206" y="94385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8" name="直線コネクタ 217">
          <a:extLst>
            <a:ext uri="{FF2B5EF4-FFF2-40B4-BE49-F238E27FC236}">
              <a16:creationId xmlns:a16="http://schemas.microsoft.com/office/drawing/2014/main" id="{BD53C52A-F4A6-4FB5-9469-FC062D58F4E1}"/>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19" name="テキスト ボックス 218">
          <a:extLst>
            <a:ext uri="{FF2B5EF4-FFF2-40B4-BE49-F238E27FC236}">
              <a16:creationId xmlns:a16="http://schemas.microsoft.com/office/drawing/2014/main" id="{70F1045D-DC2F-4870-A3C8-9A3B8D59C8A6}"/>
            </a:ext>
          </a:extLst>
        </xdr:cNvPr>
        <xdr:cNvSpPr txBox="1"/>
      </xdr:nvSpPr>
      <xdr:spPr>
        <a:xfrm>
          <a:off x="5421206" y="91278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0" name="直線コネクタ 219">
          <a:extLst>
            <a:ext uri="{FF2B5EF4-FFF2-40B4-BE49-F238E27FC236}">
              <a16:creationId xmlns:a16="http://schemas.microsoft.com/office/drawing/2014/main" id="{D092413D-ECCD-47FE-AB16-0DDE33750A3B}"/>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1" name="テキスト ボックス 220">
          <a:extLst>
            <a:ext uri="{FF2B5EF4-FFF2-40B4-BE49-F238E27FC236}">
              <a16:creationId xmlns:a16="http://schemas.microsoft.com/office/drawing/2014/main" id="{840E6131-0EEC-44B4-9B6D-A01AE580F7D2}"/>
            </a:ext>
          </a:extLst>
        </xdr:cNvPr>
        <xdr:cNvSpPr txBox="1"/>
      </xdr:nvSpPr>
      <xdr:spPr>
        <a:xfrm>
          <a:off x="5421206" y="882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F824BA80-2BC1-40E6-B4A1-6E173D5E6AC2}"/>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1F90E7E2-8EF1-4024-BB23-14F63D596118}"/>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2D7CFDA7-F639-40BF-BD17-8342ADA91E65}"/>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4359</xdr:rowOff>
    </xdr:from>
    <xdr:to>
      <xdr:col>54</xdr:col>
      <xdr:colOff>189865</xdr:colOff>
      <xdr:row>64</xdr:row>
      <xdr:rowOff>6639</xdr:rowOff>
    </xdr:to>
    <xdr:cxnSp macro="">
      <xdr:nvCxnSpPr>
        <xdr:cNvPr id="225" name="直線コネクタ 224">
          <a:extLst>
            <a:ext uri="{FF2B5EF4-FFF2-40B4-BE49-F238E27FC236}">
              <a16:creationId xmlns:a16="http://schemas.microsoft.com/office/drawing/2014/main" id="{E48A9ABF-0603-4BA2-B714-CBB939393290}"/>
            </a:ext>
          </a:extLst>
        </xdr:cNvPr>
        <xdr:cNvCxnSpPr/>
      </xdr:nvCxnSpPr>
      <xdr:spPr>
        <a:xfrm flipV="1">
          <a:off x="9429115" y="9084859"/>
          <a:ext cx="0" cy="1297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10466</xdr:rowOff>
    </xdr:from>
    <xdr:ext cx="534377" cy="259045"/>
    <xdr:sp macro="" textlink="">
      <xdr:nvSpPr>
        <xdr:cNvPr id="226" name="【橋りょう・トンネル】&#10;一人当たり有形固定資産（償却資産）額最小値テキスト">
          <a:extLst>
            <a:ext uri="{FF2B5EF4-FFF2-40B4-BE49-F238E27FC236}">
              <a16:creationId xmlns:a16="http://schemas.microsoft.com/office/drawing/2014/main" id="{03ACE4E8-4635-439D-A513-103053D2B849}"/>
            </a:ext>
          </a:extLst>
        </xdr:cNvPr>
        <xdr:cNvSpPr txBox="1"/>
      </xdr:nvSpPr>
      <xdr:spPr>
        <a:xfrm>
          <a:off x="9467850" y="1038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6639</xdr:rowOff>
    </xdr:from>
    <xdr:to>
      <xdr:col>55</xdr:col>
      <xdr:colOff>88900</xdr:colOff>
      <xdr:row>64</xdr:row>
      <xdr:rowOff>6639</xdr:rowOff>
    </xdr:to>
    <xdr:cxnSp macro="">
      <xdr:nvCxnSpPr>
        <xdr:cNvPr id="227" name="直線コネクタ 226">
          <a:extLst>
            <a:ext uri="{FF2B5EF4-FFF2-40B4-BE49-F238E27FC236}">
              <a16:creationId xmlns:a16="http://schemas.microsoft.com/office/drawing/2014/main" id="{7DF77D8E-E007-46F7-AB1E-365A96A58318}"/>
            </a:ext>
          </a:extLst>
        </xdr:cNvPr>
        <xdr:cNvCxnSpPr/>
      </xdr:nvCxnSpPr>
      <xdr:spPr>
        <a:xfrm>
          <a:off x="9363075" y="1038253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122486</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E5494D71-F0AB-4CEF-BD0A-5523AC94859D}"/>
            </a:ext>
          </a:extLst>
        </xdr:cNvPr>
        <xdr:cNvSpPr txBox="1"/>
      </xdr:nvSpPr>
      <xdr:spPr>
        <a:xfrm>
          <a:off x="9467850" y="8879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4359</xdr:rowOff>
    </xdr:from>
    <xdr:to>
      <xdr:col>55</xdr:col>
      <xdr:colOff>88900</xdr:colOff>
      <xdr:row>56</xdr:row>
      <xdr:rowOff>4359</xdr:rowOff>
    </xdr:to>
    <xdr:cxnSp macro="">
      <xdr:nvCxnSpPr>
        <xdr:cNvPr id="229" name="直線コネクタ 228">
          <a:extLst>
            <a:ext uri="{FF2B5EF4-FFF2-40B4-BE49-F238E27FC236}">
              <a16:creationId xmlns:a16="http://schemas.microsoft.com/office/drawing/2014/main" id="{91CBB8F2-C532-447C-990E-7989ECBB24E7}"/>
            </a:ext>
          </a:extLst>
        </xdr:cNvPr>
        <xdr:cNvCxnSpPr/>
      </xdr:nvCxnSpPr>
      <xdr:spPr>
        <a:xfrm>
          <a:off x="9363075" y="908485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125761</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FCB04D78-D023-4956-A9C7-EEB3D5C67A32}"/>
            </a:ext>
          </a:extLst>
        </xdr:cNvPr>
        <xdr:cNvSpPr txBox="1"/>
      </xdr:nvSpPr>
      <xdr:spPr>
        <a:xfrm>
          <a:off x="9467850" y="98476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147334</xdr:rowOff>
    </xdr:from>
    <xdr:to>
      <xdr:col>55</xdr:col>
      <xdr:colOff>50800</xdr:colOff>
      <xdr:row>61</xdr:row>
      <xdr:rowOff>77484</xdr:rowOff>
    </xdr:to>
    <xdr:sp macro="" textlink="">
      <xdr:nvSpPr>
        <xdr:cNvPr id="231" name="フローチャート: 判断 230">
          <a:extLst>
            <a:ext uri="{FF2B5EF4-FFF2-40B4-BE49-F238E27FC236}">
              <a16:creationId xmlns:a16="http://schemas.microsoft.com/office/drawing/2014/main" id="{B7CC10B9-AE63-4537-B353-53CDA08E0D2B}"/>
            </a:ext>
          </a:extLst>
        </xdr:cNvPr>
        <xdr:cNvSpPr/>
      </xdr:nvSpPr>
      <xdr:spPr>
        <a:xfrm>
          <a:off x="9401175" y="986918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136642</xdr:rowOff>
    </xdr:from>
    <xdr:to>
      <xdr:col>50</xdr:col>
      <xdr:colOff>165100</xdr:colOff>
      <xdr:row>61</xdr:row>
      <xdr:rowOff>66792</xdr:rowOff>
    </xdr:to>
    <xdr:sp macro="" textlink="">
      <xdr:nvSpPr>
        <xdr:cNvPr id="232" name="フローチャート: 判断 231">
          <a:extLst>
            <a:ext uri="{FF2B5EF4-FFF2-40B4-BE49-F238E27FC236}">
              <a16:creationId xmlns:a16="http://schemas.microsoft.com/office/drawing/2014/main" id="{22161226-F1ED-4FD7-AC4E-894E3CC982F1}"/>
            </a:ext>
          </a:extLst>
        </xdr:cNvPr>
        <xdr:cNvSpPr/>
      </xdr:nvSpPr>
      <xdr:spPr>
        <a:xfrm>
          <a:off x="8639175" y="986484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142220</xdr:rowOff>
    </xdr:from>
    <xdr:to>
      <xdr:col>46</xdr:col>
      <xdr:colOff>38100</xdr:colOff>
      <xdr:row>61</xdr:row>
      <xdr:rowOff>72370</xdr:rowOff>
    </xdr:to>
    <xdr:sp macro="" textlink="">
      <xdr:nvSpPr>
        <xdr:cNvPr id="233" name="フローチャート: 判断 232">
          <a:extLst>
            <a:ext uri="{FF2B5EF4-FFF2-40B4-BE49-F238E27FC236}">
              <a16:creationId xmlns:a16="http://schemas.microsoft.com/office/drawing/2014/main" id="{544C437B-D0F8-4FEE-83B1-53BD1C3220B9}"/>
            </a:ext>
          </a:extLst>
        </xdr:cNvPr>
        <xdr:cNvSpPr/>
      </xdr:nvSpPr>
      <xdr:spPr>
        <a:xfrm>
          <a:off x="7839075" y="98704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146015</xdr:rowOff>
    </xdr:from>
    <xdr:to>
      <xdr:col>41</xdr:col>
      <xdr:colOff>101600</xdr:colOff>
      <xdr:row>61</xdr:row>
      <xdr:rowOff>76165</xdr:rowOff>
    </xdr:to>
    <xdr:sp macro="" textlink="">
      <xdr:nvSpPr>
        <xdr:cNvPr id="234" name="フローチャート: 判断 233">
          <a:extLst>
            <a:ext uri="{FF2B5EF4-FFF2-40B4-BE49-F238E27FC236}">
              <a16:creationId xmlns:a16="http://schemas.microsoft.com/office/drawing/2014/main" id="{5CB3B616-B91E-4701-AE7F-260325253A30}"/>
            </a:ext>
          </a:extLst>
        </xdr:cNvPr>
        <xdr:cNvSpPr/>
      </xdr:nvSpPr>
      <xdr:spPr>
        <a:xfrm>
          <a:off x="7029450" y="98678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5795</xdr:rowOff>
    </xdr:from>
    <xdr:to>
      <xdr:col>36</xdr:col>
      <xdr:colOff>165100</xdr:colOff>
      <xdr:row>60</xdr:row>
      <xdr:rowOff>107395</xdr:rowOff>
    </xdr:to>
    <xdr:sp macro="" textlink="">
      <xdr:nvSpPr>
        <xdr:cNvPr id="235" name="フローチャート: 判断 234">
          <a:extLst>
            <a:ext uri="{FF2B5EF4-FFF2-40B4-BE49-F238E27FC236}">
              <a16:creationId xmlns:a16="http://schemas.microsoft.com/office/drawing/2014/main" id="{C7DB5BAC-E785-4D9E-A250-03ED24D7C6D7}"/>
            </a:ext>
          </a:extLst>
        </xdr:cNvPr>
        <xdr:cNvSpPr/>
      </xdr:nvSpPr>
      <xdr:spPr>
        <a:xfrm>
          <a:off x="6238875" y="97339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EBE7128D-6110-43E3-BF1E-99D5BD33E60F}"/>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586BAAB-31C3-498B-B8E4-EBFDA8792A75}"/>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24710C9-256B-4372-A510-34F1709B61EA}"/>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65A405A-9421-4775-900E-3EF7BFB14E23}"/>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1ABA845-9EA2-47E3-8F1B-BB693C5F200D}"/>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43903</xdr:rowOff>
    </xdr:from>
    <xdr:to>
      <xdr:col>55</xdr:col>
      <xdr:colOff>50800</xdr:colOff>
      <xdr:row>60</xdr:row>
      <xdr:rowOff>145503</xdr:rowOff>
    </xdr:to>
    <xdr:sp macro="" textlink="">
      <xdr:nvSpPr>
        <xdr:cNvPr id="241" name="楕円 240">
          <a:extLst>
            <a:ext uri="{FF2B5EF4-FFF2-40B4-BE49-F238E27FC236}">
              <a16:creationId xmlns:a16="http://schemas.microsoft.com/office/drawing/2014/main" id="{B23E2D11-1F06-4BFD-9418-68B7E5F51DC3}"/>
            </a:ext>
          </a:extLst>
        </xdr:cNvPr>
        <xdr:cNvSpPr/>
      </xdr:nvSpPr>
      <xdr:spPr>
        <a:xfrm>
          <a:off x="9401175" y="977210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66780</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E0EEE2EB-1F75-46E9-A2CD-B26E7D95DDB2}"/>
            </a:ext>
          </a:extLst>
        </xdr:cNvPr>
        <xdr:cNvSpPr txBox="1"/>
      </xdr:nvSpPr>
      <xdr:spPr>
        <a:xfrm>
          <a:off x="9467850" y="9626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56384</xdr:rowOff>
    </xdr:from>
    <xdr:to>
      <xdr:col>50</xdr:col>
      <xdr:colOff>165100</xdr:colOff>
      <xdr:row>60</xdr:row>
      <xdr:rowOff>157984</xdr:rowOff>
    </xdr:to>
    <xdr:sp macro="" textlink="">
      <xdr:nvSpPr>
        <xdr:cNvPr id="243" name="楕円 242">
          <a:extLst>
            <a:ext uri="{FF2B5EF4-FFF2-40B4-BE49-F238E27FC236}">
              <a16:creationId xmlns:a16="http://schemas.microsoft.com/office/drawing/2014/main" id="{A72D499E-2FFF-4673-980B-AF3EFC39B71C}"/>
            </a:ext>
          </a:extLst>
        </xdr:cNvPr>
        <xdr:cNvSpPr/>
      </xdr:nvSpPr>
      <xdr:spPr>
        <a:xfrm>
          <a:off x="8639175" y="978140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94703</xdr:rowOff>
    </xdr:from>
    <xdr:to>
      <xdr:col>55</xdr:col>
      <xdr:colOff>0</xdr:colOff>
      <xdr:row>60</xdr:row>
      <xdr:rowOff>107184</xdr:rowOff>
    </xdr:to>
    <xdr:cxnSp macro="">
      <xdr:nvCxnSpPr>
        <xdr:cNvPr id="244" name="直線コネクタ 243">
          <a:extLst>
            <a:ext uri="{FF2B5EF4-FFF2-40B4-BE49-F238E27FC236}">
              <a16:creationId xmlns:a16="http://schemas.microsoft.com/office/drawing/2014/main" id="{D7FCB0B0-F6E4-4091-BD4A-6B3DB463EDB7}"/>
            </a:ext>
          </a:extLst>
        </xdr:cNvPr>
        <xdr:cNvCxnSpPr/>
      </xdr:nvCxnSpPr>
      <xdr:spPr>
        <a:xfrm flipV="1">
          <a:off x="8686800" y="9819728"/>
          <a:ext cx="742950" cy="9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68980</xdr:rowOff>
    </xdr:from>
    <xdr:to>
      <xdr:col>46</xdr:col>
      <xdr:colOff>38100</xdr:colOff>
      <xdr:row>60</xdr:row>
      <xdr:rowOff>170580</xdr:rowOff>
    </xdr:to>
    <xdr:sp macro="" textlink="">
      <xdr:nvSpPr>
        <xdr:cNvPr id="245" name="楕円 244">
          <a:extLst>
            <a:ext uri="{FF2B5EF4-FFF2-40B4-BE49-F238E27FC236}">
              <a16:creationId xmlns:a16="http://schemas.microsoft.com/office/drawing/2014/main" id="{C17ECCE1-6463-4EE5-BE55-D02960F142B4}"/>
            </a:ext>
          </a:extLst>
        </xdr:cNvPr>
        <xdr:cNvSpPr/>
      </xdr:nvSpPr>
      <xdr:spPr>
        <a:xfrm>
          <a:off x="7839075" y="97908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107184</xdr:rowOff>
    </xdr:from>
    <xdr:to>
      <xdr:col>50</xdr:col>
      <xdr:colOff>114300</xdr:colOff>
      <xdr:row>60</xdr:row>
      <xdr:rowOff>119780</xdr:rowOff>
    </xdr:to>
    <xdr:cxnSp macro="">
      <xdr:nvCxnSpPr>
        <xdr:cNvPr id="246" name="直線コネクタ 245">
          <a:extLst>
            <a:ext uri="{FF2B5EF4-FFF2-40B4-BE49-F238E27FC236}">
              <a16:creationId xmlns:a16="http://schemas.microsoft.com/office/drawing/2014/main" id="{A5A0D8C9-CCE0-45B3-B5CB-3B1C586F74F6}"/>
            </a:ext>
          </a:extLst>
        </xdr:cNvPr>
        <xdr:cNvCxnSpPr/>
      </xdr:nvCxnSpPr>
      <xdr:spPr>
        <a:xfrm flipV="1">
          <a:off x="7886700" y="9829034"/>
          <a:ext cx="800100" cy="18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81912</xdr:rowOff>
    </xdr:from>
    <xdr:to>
      <xdr:col>41</xdr:col>
      <xdr:colOff>101600</xdr:colOff>
      <xdr:row>61</xdr:row>
      <xdr:rowOff>12062</xdr:rowOff>
    </xdr:to>
    <xdr:sp macro="" textlink="">
      <xdr:nvSpPr>
        <xdr:cNvPr id="247" name="楕円 246">
          <a:extLst>
            <a:ext uri="{FF2B5EF4-FFF2-40B4-BE49-F238E27FC236}">
              <a16:creationId xmlns:a16="http://schemas.microsoft.com/office/drawing/2014/main" id="{860FADCB-CA68-43AA-B760-3FA196F70959}"/>
            </a:ext>
          </a:extLst>
        </xdr:cNvPr>
        <xdr:cNvSpPr/>
      </xdr:nvSpPr>
      <xdr:spPr>
        <a:xfrm>
          <a:off x="7029450" y="981011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119780</xdr:rowOff>
    </xdr:from>
    <xdr:to>
      <xdr:col>45</xdr:col>
      <xdr:colOff>177800</xdr:colOff>
      <xdr:row>60</xdr:row>
      <xdr:rowOff>132712</xdr:rowOff>
    </xdr:to>
    <xdr:cxnSp macro="">
      <xdr:nvCxnSpPr>
        <xdr:cNvPr id="248" name="直線コネクタ 247">
          <a:extLst>
            <a:ext uri="{FF2B5EF4-FFF2-40B4-BE49-F238E27FC236}">
              <a16:creationId xmlns:a16="http://schemas.microsoft.com/office/drawing/2014/main" id="{4CD401F6-2EC7-49C9-A250-FB5D6509598A}"/>
            </a:ext>
          </a:extLst>
        </xdr:cNvPr>
        <xdr:cNvCxnSpPr/>
      </xdr:nvCxnSpPr>
      <xdr:spPr>
        <a:xfrm flipV="1">
          <a:off x="7077075" y="9847980"/>
          <a:ext cx="809625" cy="9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123968</xdr:rowOff>
    </xdr:from>
    <xdr:to>
      <xdr:col>36</xdr:col>
      <xdr:colOff>165100</xdr:colOff>
      <xdr:row>61</xdr:row>
      <xdr:rowOff>54118</xdr:rowOff>
    </xdr:to>
    <xdr:sp macro="" textlink="">
      <xdr:nvSpPr>
        <xdr:cNvPr id="249" name="楕円 248">
          <a:extLst>
            <a:ext uri="{FF2B5EF4-FFF2-40B4-BE49-F238E27FC236}">
              <a16:creationId xmlns:a16="http://schemas.microsoft.com/office/drawing/2014/main" id="{E1A0B3AC-EFED-4D29-820F-8974A7B4A3EE}"/>
            </a:ext>
          </a:extLst>
        </xdr:cNvPr>
        <xdr:cNvSpPr/>
      </xdr:nvSpPr>
      <xdr:spPr>
        <a:xfrm>
          <a:off x="6238875" y="98458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132712</xdr:rowOff>
    </xdr:from>
    <xdr:to>
      <xdr:col>41</xdr:col>
      <xdr:colOff>50800</xdr:colOff>
      <xdr:row>61</xdr:row>
      <xdr:rowOff>3318</xdr:rowOff>
    </xdr:to>
    <xdr:cxnSp macro="">
      <xdr:nvCxnSpPr>
        <xdr:cNvPr id="250" name="直線コネクタ 249">
          <a:extLst>
            <a:ext uri="{FF2B5EF4-FFF2-40B4-BE49-F238E27FC236}">
              <a16:creationId xmlns:a16="http://schemas.microsoft.com/office/drawing/2014/main" id="{144D4D34-F319-4D26-9A7D-8C80A27C4542}"/>
            </a:ext>
          </a:extLst>
        </xdr:cNvPr>
        <xdr:cNvCxnSpPr/>
      </xdr:nvCxnSpPr>
      <xdr:spPr>
        <a:xfrm flipV="1">
          <a:off x="6286500" y="9857737"/>
          <a:ext cx="790575" cy="35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57919</xdr:rowOff>
    </xdr:from>
    <xdr:ext cx="599010" cy="259045"/>
    <xdr:sp macro="" textlink="">
      <xdr:nvSpPr>
        <xdr:cNvPr id="251" name="n_1aveValue【橋りょう・トンネル】&#10;一人当たり有形固定資産（償却資産）額">
          <a:extLst>
            <a:ext uri="{FF2B5EF4-FFF2-40B4-BE49-F238E27FC236}">
              <a16:creationId xmlns:a16="http://schemas.microsoft.com/office/drawing/2014/main" id="{9EAA59B8-997D-4814-9FD8-0C384DC92EEB}"/>
            </a:ext>
          </a:extLst>
        </xdr:cNvPr>
        <xdr:cNvSpPr txBox="1"/>
      </xdr:nvSpPr>
      <xdr:spPr>
        <a:xfrm>
          <a:off x="8399995" y="9944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63497</xdr:rowOff>
    </xdr:from>
    <xdr:ext cx="599010" cy="259045"/>
    <xdr:sp macro="" textlink="">
      <xdr:nvSpPr>
        <xdr:cNvPr id="252" name="n_2aveValue【橋りょう・トンネル】&#10;一人当たり有形固定資産（償却資産）額">
          <a:extLst>
            <a:ext uri="{FF2B5EF4-FFF2-40B4-BE49-F238E27FC236}">
              <a16:creationId xmlns:a16="http://schemas.microsoft.com/office/drawing/2014/main" id="{F2639D65-4833-4EAC-AB03-EEF8CDBF1AFD}"/>
            </a:ext>
          </a:extLst>
        </xdr:cNvPr>
        <xdr:cNvSpPr txBox="1"/>
      </xdr:nvSpPr>
      <xdr:spPr>
        <a:xfrm>
          <a:off x="7609420" y="9953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67292</xdr:rowOff>
    </xdr:from>
    <xdr:ext cx="599010" cy="259045"/>
    <xdr:sp macro="" textlink="">
      <xdr:nvSpPr>
        <xdr:cNvPr id="253" name="n_3aveValue【橋りょう・トンネル】&#10;一人当たり有形固定資産（償却資産）額">
          <a:extLst>
            <a:ext uri="{FF2B5EF4-FFF2-40B4-BE49-F238E27FC236}">
              <a16:creationId xmlns:a16="http://schemas.microsoft.com/office/drawing/2014/main" id="{7DF36F1B-2A94-44F5-BF08-E1CB1884D043}"/>
            </a:ext>
          </a:extLst>
        </xdr:cNvPr>
        <xdr:cNvSpPr txBox="1"/>
      </xdr:nvSpPr>
      <xdr:spPr>
        <a:xfrm>
          <a:off x="6818845" y="9951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123922</xdr:rowOff>
    </xdr:from>
    <xdr:ext cx="599010" cy="259045"/>
    <xdr:sp macro="" textlink="">
      <xdr:nvSpPr>
        <xdr:cNvPr id="254" name="n_4aveValue【橋りょう・トンネル】&#10;一人当たり有形固定資産（償却資産）額">
          <a:extLst>
            <a:ext uri="{FF2B5EF4-FFF2-40B4-BE49-F238E27FC236}">
              <a16:creationId xmlns:a16="http://schemas.microsoft.com/office/drawing/2014/main" id="{1BF7B2AE-DBCD-4692-B582-7A77D5290779}"/>
            </a:ext>
          </a:extLst>
        </xdr:cNvPr>
        <xdr:cNvSpPr txBox="1"/>
      </xdr:nvSpPr>
      <xdr:spPr>
        <a:xfrm>
          <a:off x="6009220" y="9521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3061</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07075DB2-51C5-462E-A24B-C94F544F0D9D}"/>
            </a:ext>
          </a:extLst>
        </xdr:cNvPr>
        <xdr:cNvSpPr txBox="1"/>
      </xdr:nvSpPr>
      <xdr:spPr>
        <a:xfrm>
          <a:off x="8399995" y="9566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15657</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4517E153-A3B5-4710-BA0A-729CCA5AD43B}"/>
            </a:ext>
          </a:extLst>
        </xdr:cNvPr>
        <xdr:cNvSpPr txBox="1"/>
      </xdr:nvSpPr>
      <xdr:spPr>
        <a:xfrm>
          <a:off x="7609420" y="9575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28589</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4857C937-066E-4953-953D-F7DB7B258036}"/>
            </a:ext>
          </a:extLst>
        </xdr:cNvPr>
        <xdr:cNvSpPr txBox="1"/>
      </xdr:nvSpPr>
      <xdr:spPr>
        <a:xfrm>
          <a:off x="6818845" y="9588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45245</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E5AB1054-E058-4D10-A4C9-C99ECA0C2C29}"/>
            </a:ext>
          </a:extLst>
        </xdr:cNvPr>
        <xdr:cNvSpPr txBox="1"/>
      </xdr:nvSpPr>
      <xdr:spPr>
        <a:xfrm>
          <a:off x="6009220" y="99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C70A6DD7-C606-4F64-9C14-C4E324B3FEC0}"/>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9440ADBE-2C05-4531-8297-F7ADDD8D336B}"/>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FB8F6CC0-2AF0-418B-A9E2-E4BB2528634B}"/>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54CD450D-113E-4117-8C17-DBA527D6ADF1}"/>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6E61A81D-A3E1-45AC-ABD1-0CDB723557CB}"/>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207D661C-A807-45C6-840E-C32F8264FB99}"/>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1F7F898-D578-4960-8D38-A4C6C2491485}"/>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F2FC8EA5-EFA9-4EC8-A631-07941FF89614}"/>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FCF1E800-D602-4AA2-B239-3803B92C8632}"/>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AFFAC740-C8C7-4288-AE5F-0B1708AAE423}"/>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291BB50E-641B-41C9-9E44-4C7ABA6D6D71}"/>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04E7F916-C962-4F1C-B62D-FEFD5454D25E}"/>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1" name="テキスト ボックス 270">
          <a:extLst>
            <a:ext uri="{FF2B5EF4-FFF2-40B4-BE49-F238E27FC236}">
              <a16:creationId xmlns:a16="http://schemas.microsoft.com/office/drawing/2014/main" id="{4C8C8DCA-B20B-4BAD-BAD6-BFF7139FEE3A}"/>
            </a:ext>
          </a:extLst>
        </xdr:cNvPr>
        <xdr:cNvSpPr txBox="1"/>
      </xdr:nvSpPr>
      <xdr:spPr>
        <a:xfrm>
          <a:off x="339891" y="13837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2083CEC4-AFAB-4633-BDA9-583793928E07}"/>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1BFAE9DE-6425-4097-822A-900A56463067}"/>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D583C1C7-FF53-4BFB-BFA9-59A28E2B88CB}"/>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4ECF8036-C707-4D66-AE87-447CD00A46DB}"/>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757DFCCF-0E56-4F40-B92B-AF953BC00886}"/>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E15216E1-2D33-485B-B17E-BF0AE7FF4ACD}"/>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AEA8A864-6F66-4805-B5FB-199A89DBCDB6}"/>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228019D8-E2C8-45FB-BD32-7678F2D6785B}"/>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公営住宅】&#10;有形固定資産減価償却率グラフ枠">
          <a:extLst>
            <a:ext uri="{FF2B5EF4-FFF2-40B4-BE49-F238E27FC236}">
              <a16:creationId xmlns:a16="http://schemas.microsoft.com/office/drawing/2014/main" id="{796DE922-B706-4338-8C88-A2B1E1822321}"/>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85</xdr:row>
      <xdr:rowOff>168402</xdr:rowOff>
    </xdr:to>
    <xdr:cxnSp macro="">
      <xdr:nvCxnSpPr>
        <xdr:cNvPr id="281" name="直線コネクタ 280">
          <a:extLst>
            <a:ext uri="{FF2B5EF4-FFF2-40B4-BE49-F238E27FC236}">
              <a16:creationId xmlns:a16="http://schemas.microsoft.com/office/drawing/2014/main" id="{F00E3DB2-0E3C-4E6B-8064-10CC895896B3}"/>
            </a:ext>
          </a:extLst>
        </xdr:cNvPr>
        <xdr:cNvCxnSpPr/>
      </xdr:nvCxnSpPr>
      <xdr:spPr>
        <a:xfrm flipV="1">
          <a:off x="4180840" y="12878563"/>
          <a:ext cx="0" cy="1053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779</xdr:rowOff>
    </xdr:from>
    <xdr:ext cx="405111" cy="259045"/>
    <xdr:sp macro="" textlink="">
      <xdr:nvSpPr>
        <xdr:cNvPr id="282" name="【公営住宅】&#10;有形固定資産減価償却率最小値テキスト">
          <a:extLst>
            <a:ext uri="{FF2B5EF4-FFF2-40B4-BE49-F238E27FC236}">
              <a16:creationId xmlns:a16="http://schemas.microsoft.com/office/drawing/2014/main" id="{EDAF112B-DBE2-4295-AB9D-2C412C1790B3}"/>
            </a:ext>
          </a:extLst>
        </xdr:cNvPr>
        <xdr:cNvSpPr txBox="1"/>
      </xdr:nvSpPr>
      <xdr:spPr>
        <a:xfrm>
          <a:off x="4219575" y="13935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168402</xdr:rowOff>
    </xdr:from>
    <xdr:to>
      <xdr:col>24</xdr:col>
      <xdr:colOff>152400</xdr:colOff>
      <xdr:row>85</xdr:row>
      <xdr:rowOff>168402</xdr:rowOff>
    </xdr:to>
    <xdr:cxnSp macro="">
      <xdr:nvCxnSpPr>
        <xdr:cNvPr id="283" name="直線コネクタ 282">
          <a:extLst>
            <a:ext uri="{FF2B5EF4-FFF2-40B4-BE49-F238E27FC236}">
              <a16:creationId xmlns:a16="http://schemas.microsoft.com/office/drawing/2014/main" id="{828B3010-97E9-4C9E-A42E-800B68A6F060}"/>
            </a:ext>
          </a:extLst>
        </xdr:cNvPr>
        <xdr:cNvCxnSpPr/>
      </xdr:nvCxnSpPr>
      <xdr:spPr>
        <a:xfrm>
          <a:off x="4105275" y="1393202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84" name="【公営住宅】&#10;有形固定資産減価償却率最大値テキスト">
          <a:extLst>
            <a:ext uri="{FF2B5EF4-FFF2-40B4-BE49-F238E27FC236}">
              <a16:creationId xmlns:a16="http://schemas.microsoft.com/office/drawing/2014/main" id="{7DD37E07-E7A8-4E45-B3CF-3C97CEFAF42E}"/>
            </a:ext>
          </a:extLst>
        </xdr:cNvPr>
        <xdr:cNvSpPr txBox="1"/>
      </xdr:nvSpPr>
      <xdr:spPr>
        <a:xfrm>
          <a:off x="4219575" y="12666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85" name="直線コネクタ 284">
          <a:extLst>
            <a:ext uri="{FF2B5EF4-FFF2-40B4-BE49-F238E27FC236}">
              <a16:creationId xmlns:a16="http://schemas.microsoft.com/office/drawing/2014/main" id="{C9F4F87C-0C20-4785-B985-C28C18CCFE58}"/>
            </a:ext>
          </a:extLst>
        </xdr:cNvPr>
        <xdr:cNvCxnSpPr/>
      </xdr:nvCxnSpPr>
      <xdr:spPr>
        <a:xfrm>
          <a:off x="4105275" y="128785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2303</xdr:rowOff>
    </xdr:from>
    <xdr:ext cx="405111" cy="259045"/>
    <xdr:sp macro="" textlink="">
      <xdr:nvSpPr>
        <xdr:cNvPr id="286" name="【公営住宅】&#10;有形固定資産減価償却率平均値テキスト">
          <a:extLst>
            <a:ext uri="{FF2B5EF4-FFF2-40B4-BE49-F238E27FC236}">
              <a16:creationId xmlns:a16="http://schemas.microsoft.com/office/drawing/2014/main" id="{AA6CDD56-1871-4DAF-98D2-17827E9D333E}"/>
            </a:ext>
          </a:extLst>
        </xdr:cNvPr>
        <xdr:cNvSpPr txBox="1"/>
      </xdr:nvSpPr>
      <xdr:spPr>
        <a:xfrm>
          <a:off x="4219575" y="132896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23876</xdr:rowOff>
    </xdr:from>
    <xdr:to>
      <xdr:col>24</xdr:col>
      <xdr:colOff>114300</xdr:colOff>
      <xdr:row>82</xdr:row>
      <xdr:rowOff>125476</xdr:rowOff>
    </xdr:to>
    <xdr:sp macro="" textlink="">
      <xdr:nvSpPr>
        <xdr:cNvPr id="287" name="フローチャート: 判断 286">
          <a:extLst>
            <a:ext uri="{FF2B5EF4-FFF2-40B4-BE49-F238E27FC236}">
              <a16:creationId xmlns:a16="http://schemas.microsoft.com/office/drawing/2014/main" id="{840B50DF-F336-4FDE-ABF6-FB471B720015}"/>
            </a:ext>
          </a:extLst>
        </xdr:cNvPr>
        <xdr:cNvSpPr/>
      </xdr:nvSpPr>
      <xdr:spPr>
        <a:xfrm>
          <a:off x="4124325" y="1331442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154178</xdr:rowOff>
    </xdr:from>
    <xdr:to>
      <xdr:col>20</xdr:col>
      <xdr:colOff>38100</xdr:colOff>
      <xdr:row>82</xdr:row>
      <xdr:rowOff>84328</xdr:rowOff>
    </xdr:to>
    <xdr:sp macro="" textlink="">
      <xdr:nvSpPr>
        <xdr:cNvPr id="288" name="フローチャート: 判断 287">
          <a:extLst>
            <a:ext uri="{FF2B5EF4-FFF2-40B4-BE49-F238E27FC236}">
              <a16:creationId xmlns:a16="http://schemas.microsoft.com/office/drawing/2014/main" id="{B214D88F-D3D5-476D-8B5A-2B734DA30808}"/>
            </a:ext>
          </a:extLst>
        </xdr:cNvPr>
        <xdr:cNvSpPr/>
      </xdr:nvSpPr>
      <xdr:spPr>
        <a:xfrm>
          <a:off x="3381375" y="132796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89" name="フローチャート: 判断 288">
          <a:extLst>
            <a:ext uri="{FF2B5EF4-FFF2-40B4-BE49-F238E27FC236}">
              <a16:creationId xmlns:a16="http://schemas.microsoft.com/office/drawing/2014/main" id="{C5557339-C4C8-4452-9D16-A6FCBC37C97F}"/>
            </a:ext>
          </a:extLst>
        </xdr:cNvPr>
        <xdr:cNvSpPr/>
      </xdr:nvSpPr>
      <xdr:spPr>
        <a:xfrm>
          <a:off x="2571750" y="132384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49022</xdr:rowOff>
    </xdr:from>
    <xdr:to>
      <xdr:col>10</xdr:col>
      <xdr:colOff>165100</xdr:colOff>
      <xdr:row>81</xdr:row>
      <xdr:rowOff>150622</xdr:rowOff>
    </xdr:to>
    <xdr:sp macro="" textlink="">
      <xdr:nvSpPr>
        <xdr:cNvPr id="290" name="フローチャート: 判断 289">
          <a:extLst>
            <a:ext uri="{FF2B5EF4-FFF2-40B4-BE49-F238E27FC236}">
              <a16:creationId xmlns:a16="http://schemas.microsoft.com/office/drawing/2014/main" id="{26A1D786-2FFC-462C-84BE-5A23570BE924}"/>
            </a:ext>
          </a:extLst>
        </xdr:cNvPr>
        <xdr:cNvSpPr/>
      </xdr:nvSpPr>
      <xdr:spPr>
        <a:xfrm>
          <a:off x="1781175" y="1317129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1" name="フローチャート: 判断 290">
          <a:extLst>
            <a:ext uri="{FF2B5EF4-FFF2-40B4-BE49-F238E27FC236}">
              <a16:creationId xmlns:a16="http://schemas.microsoft.com/office/drawing/2014/main" id="{AB00B388-57BC-4AC0-B975-7D315A04AD97}"/>
            </a:ext>
          </a:extLst>
        </xdr:cNvPr>
        <xdr:cNvSpPr/>
      </xdr:nvSpPr>
      <xdr:spPr>
        <a:xfrm>
          <a:off x="981075" y="131895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A0E0E5A8-30F0-43AF-882A-F4B50825852B}"/>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822A4066-3327-4807-9E93-BE7C69711992}"/>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7349E44C-D324-4887-880A-1D0AC5BC5D71}"/>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A43C1EFC-4A1B-46C3-B054-E6231FE0FCF2}"/>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7B270E5E-574A-4E33-A88F-72464B3BEF98}"/>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165608</xdr:rowOff>
    </xdr:from>
    <xdr:to>
      <xdr:col>24</xdr:col>
      <xdr:colOff>114300</xdr:colOff>
      <xdr:row>81</xdr:row>
      <xdr:rowOff>95758</xdr:rowOff>
    </xdr:to>
    <xdr:sp macro="" textlink="">
      <xdr:nvSpPr>
        <xdr:cNvPr id="297" name="楕円 296">
          <a:extLst>
            <a:ext uri="{FF2B5EF4-FFF2-40B4-BE49-F238E27FC236}">
              <a16:creationId xmlns:a16="http://schemas.microsoft.com/office/drawing/2014/main" id="{6A895A07-54AE-41EE-9AAC-A7312EEA4F25}"/>
            </a:ext>
          </a:extLst>
        </xdr:cNvPr>
        <xdr:cNvSpPr/>
      </xdr:nvSpPr>
      <xdr:spPr>
        <a:xfrm>
          <a:off x="4124325" y="1312595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17035</xdr:rowOff>
    </xdr:from>
    <xdr:ext cx="405111" cy="259045"/>
    <xdr:sp macro="" textlink="">
      <xdr:nvSpPr>
        <xdr:cNvPr id="298" name="【公営住宅】&#10;有形固定資産減価償却率該当値テキスト">
          <a:extLst>
            <a:ext uri="{FF2B5EF4-FFF2-40B4-BE49-F238E27FC236}">
              <a16:creationId xmlns:a16="http://schemas.microsoft.com/office/drawing/2014/main" id="{AB8110DE-D8C9-4533-913B-28AA594D567C}"/>
            </a:ext>
          </a:extLst>
        </xdr:cNvPr>
        <xdr:cNvSpPr txBox="1"/>
      </xdr:nvSpPr>
      <xdr:spPr>
        <a:xfrm>
          <a:off x="4219575" y="12980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87885</xdr:rowOff>
    </xdr:from>
    <xdr:to>
      <xdr:col>20</xdr:col>
      <xdr:colOff>38100</xdr:colOff>
      <xdr:row>81</xdr:row>
      <xdr:rowOff>18035</xdr:rowOff>
    </xdr:to>
    <xdr:sp macro="" textlink="">
      <xdr:nvSpPr>
        <xdr:cNvPr id="299" name="楕円 298">
          <a:extLst>
            <a:ext uri="{FF2B5EF4-FFF2-40B4-BE49-F238E27FC236}">
              <a16:creationId xmlns:a16="http://schemas.microsoft.com/office/drawing/2014/main" id="{8F5CAD74-BD41-4621-940B-39A2C6EF8107}"/>
            </a:ext>
          </a:extLst>
        </xdr:cNvPr>
        <xdr:cNvSpPr/>
      </xdr:nvSpPr>
      <xdr:spPr>
        <a:xfrm>
          <a:off x="3381375" y="130482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138685</xdr:rowOff>
    </xdr:from>
    <xdr:to>
      <xdr:col>24</xdr:col>
      <xdr:colOff>63500</xdr:colOff>
      <xdr:row>81</xdr:row>
      <xdr:rowOff>44958</xdr:rowOff>
    </xdr:to>
    <xdr:cxnSp macro="">
      <xdr:nvCxnSpPr>
        <xdr:cNvPr id="300" name="直線コネクタ 299">
          <a:extLst>
            <a:ext uri="{FF2B5EF4-FFF2-40B4-BE49-F238E27FC236}">
              <a16:creationId xmlns:a16="http://schemas.microsoft.com/office/drawing/2014/main" id="{16F51CAB-7750-452E-AEA5-BECDFFA6A038}"/>
            </a:ext>
          </a:extLst>
        </xdr:cNvPr>
        <xdr:cNvCxnSpPr/>
      </xdr:nvCxnSpPr>
      <xdr:spPr>
        <a:xfrm>
          <a:off x="3429000" y="13105385"/>
          <a:ext cx="752475" cy="68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19304</xdr:rowOff>
    </xdr:from>
    <xdr:to>
      <xdr:col>15</xdr:col>
      <xdr:colOff>101600</xdr:colOff>
      <xdr:row>80</xdr:row>
      <xdr:rowOff>120904</xdr:rowOff>
    </xdr:to>
    <xdr:sp macro="" textlink="">
      <xdr:nvSpPr>
        <xdr:cNvPr id="301" name="楕円 300">
          <a:extLst>
            <a:ext uri="{FF2B5EF4-FFF2-40B4-BE49-F238E27FC236}">
              <a16:creationId xmlns:a16="http://schemas.microsoft.com/office/drawing/2014/main" id="{C174C72E-7EE4-490E-9409-20748F368DFD}"/>
            </a:ext>
          </a:extLst>
        </xdr:cNvPr>
        <xdr:cNvSpPr/>
      </xdr:nvSpPr>
      <xdr:spPr>
        <a:xfrm>
          <a:off x="2571750" y="1298282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70104</xdr:rowOff>
    </xdr:from>
    <xdr:to>
      <xdr:col>19</xdr:col>
      <xdr:colOff>177800</xdr:colOff>
      <xdr:row>80</xdr:row>
      <xdr:rowOff>138685</xdr:rowOff>
    </xdr:to>
    <xdr:cxnSp macro="">
      <xdr:nvCxnSpPr>
        <xdr:cNvPr id="302" name="直線コネクタ 301">
          <a:extLst>
            <a:ext uri="{FF2B5EF4-FFF2-40B4-BE49-F238E27FC236}">
              <a16:creationId xmlns:a16="http://schemas.microsoft.com/office/drawing/2014/main" id="{557853C2-F111-401B-969D-E5DE7FC1E536}"/>
            </a:ext>
          </a:extLst>
        </xdr:cNvPr>
        <xdr:cNvCxnSpPr/>
      </xdr:nvCxnSpPr>
      <xdr:spPr>
        <a:xfrm>
          <a:off x="2619375" y="13030454"/>
          <a:ext cx="809625" cy="74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10161</xdr:rowOff>
    </xdr:from>
    <xdr:to>
      <xdr:col>10</xdr:col>
      <xdr:colOff>165100</xdr:colOff>
      <xdr:row>80</xdr:row>
      <xdr:rowOff>111761</xdr:rowOff>
    </xdr:to>
    <xdr:sp macro="" textlink="">
      <xdr:nvSpPr>
        <xdr:cNvPr id="303" name="楕円 302">
          <a:extLst>
            <a:ext uri="{FF2B5EF4-FFF2-40B4-BE49-F238E27FC236}">
              <a16:creationId xmlns:a16="http://schemas.microsoft.com/office/drawing/2014/main" id="{AA966968-766E-4005-98BD-5FCFF8EA78A9}"/>
            </a:ext>
          </a:extLst>
        </xdr:cNvPr>
        <xdr:cNvSpPr/>
      </xdr:nvSpPr>
      <xdr:spPr>
        <a:xfrm>
          <a:off x="1781175" y="1297051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60961</xdr:rowOff>
    </xdr:from>
    <xdr:to>
      <xdr:col>15</xdr:col>
      <xdr:colOff>50800</xdr:colOff>
      <xdr:row>80</xdr:row>
      <xdr:rowOff>70104</xdr:rowOff>
    </xdr:to>
    <xdr:cxnSp macro="">
      <xdr:nvCxnSpPr>
        <xdr:cNvPr id="304" name="直線コネクタ 303">
          <a:extLst>
            <a:ext uri="{FF2B5EF4-FFF2-40B4-BE49-F238E27FC236}">
              <a16:creationId xmlns:a16="http://schemas.microsoft.com/office/drawing/2014/main" id="{66B54DDE-0BAF-4D05-BCD9-680D96BECEB4}"/>
            </a:ext>
          </a:extLst>
        </xdr:cNvPr>
        <xdr:cNvCxnSpPr/>
      </xdr:nvCxnSpPr>
      <xdr:spPr>
        <a:xfrm>
          <a:off x="1828800" y="13027661"/>
          <a:ext cx="790575" cy="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97028</xdr:rowOff>
    </xdr:from>
    <xdr:to>
      <xdr:col>6</xdr:col>
      <xdr:colOff>38100</xdr:colOff>
      <xdr:row>81</xdr:row>
      <xdr:rowOff>27178</xdr:rowOff>
    </xdr:to>
    <xdr:sp macro="" textlink="">
      <xdr:nvSpPr>
        <xdr:cNvPr id="305" name="楕円 304">
          <a:extLst>
            <a:ext uri="{FF2B5EF4-FFF2-40B4-BE49-F238E27FC236}">
              <a16:creationId xmlns:a16="http://schemas.microsoft.com/office/drawing/2014/main" id="{06339624-47FB-4831-A1FA-1C179CE505D2}"/>
            </a:ext>
          </a:extLst>
        </xdr:cNvPr>
        <xdr:cNvSpPr/>
      </xdr:nvSpPr>
      <xdr:spPr>
        <a:xfrm>
          <a:off x="981075" y="1306055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60961</xdr:rowOff>
    </xdr:from>
    <xdr:to>
      <xdr:col>10</xdr:col>
      <xdr:colOff>114300</xdr:colOff>
      <xdr:row>80</xdr:row>
      <xdr:rowOff>147828</xdr:rowOff>
    </xdr:to>
    <xdr:cxnSp macro="">
      <xdr:nvCxnSpPr>
        <xdr:cNvPr id="306" name="直線コネクタ 305">
          <a:extLst>
            <a:ext uri="{FF2B5EF4-FFF2-40B4-BE49-F238E27FC236}">
              <a16:creationId xmlns:a16="http://schemas.microsoft.com/office/drawing/2014/main" id="{C16CE0E5-63EA-446D-BBDA-C44633DDCB4B}"/>
            </a:ext>
          </a:extLst>
        </xdr:cNvPr>
        <xdr:cNvCxnSpPr/>
      </xdr:nvCxnSpPr>
      <xdr:spPr>
        <a:xfrm flipV="1">
          <a:off x="1028700" y="13027661"/>
          <a:ext cx="800100" cy="80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75455</xdr:rowOff>
    </xdr:from>
    <xdr:ext cx="405111" cy="259045"/>
    <xdr:sp macro="" textlink="">
      <xdr:nvSpPr>
        <xdr:cNvPr id="307" name="n_1aveValue【公営住宅】&#10;有形固定資産減価償却率">
          <a:extLst>
            <a:ext uri="{FF2B5EF4-FFF2-40B4-BE49-F238E27FC236}">
              <a16:creationId xmlns:a16="http://schemas.microsoft.com/office/drawing/2014/main" id="{D4B23661-54C8-46AE-AE8A-16B81D450205}"/>
            </a:ext>
          </a:extLst>
        </xdr:cNvPr>
        <xdr:cNvSpPr txBox="1"/>
      </xdr:nvSpPr>
      <xdr:spPr>
        <a:xfrm>
          <a:off x="3239144" y="13362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34307</xdr:rowOff>
    </xdr:from>
    <xdr:ext cx="405111" cy="259045"/>
    <xdr:sp macro="" textlink="">
      <xdr:nvSpPr>
        <xdr:cNvPr id="308" name="n_2aveValue【公営住宅】&#10;有形固定資産減価償却率">
          <a:extLst>
            <a:ext uri="{FF2B5EF4-FFF2-40B4-BE49-F238E27FC236}">
              <a16:creationId xmlns:a16="http://schemas.microsoft.com/office/drawing/2014/main" id="{9C114D3C-830B-4B32-812A-4DEA5F78148E}"/>
            </a:ext>
          </a:extLst>
        </xdr:cNvPr>
        <xdr:cNvSpPr txBox="1"/>
      </xdr:nvSpPr>
      <xdr:spPr>
        <a:xfrm>
          <a:off x="2439044" y="1331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141749</xdr:rowOff>
    </xdr:from>
    <xdr:ext cx="405111" cy="259045"/>
    <xdr:sp macro="" textlink="">
      <xdr:nvSpPr>
        <xdr:cNvPr id="309" name="n_3aveValue【公営住宅】&#10;有形固定資産減価償却率">
          <a:extLst>
            <a:ext uri="{FF2B5EF4-FFF2-40B4-BE49-F238E27FC236}">
              <a16:creationId xmlns:a16="http://schemas.microsoft.com/office/drawing/2014/main" id="{32B52D2F-7A0A-4D69-9D8B-3416A9C8788F}"/>
            </a:ext>
          </a:extLst>
        </xdr:cNvPr>
        <xdr:cNvSpPr txBox="1"/>
      </xdr:nvSpPr>
      <xdr:spPr>
        <a:xfrm>
          <a:off x="1648469" y="13270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160038</xdr:rowOff>
    </xdr:from>
    <xdr:ext cx="405111" cy="259045"/>
    <xdr:sp macro="" textlink="">
      <xdr:nvSpPr>
        <xdr:cNvPr id="310" name="n_4aveValue【公営住宅】&#10;有形固定資産減価償却率">
          <a:extLst>
            <a:ext uri="{FF2B5EF4-FFF2-40B4-BE49-F238E27FC236}">
              <a16:creationId xmlns:a16="http://schemas.microsoft.com/office/drawing/2014/main" id="{ADE7417E-A675-40A4-A16F-8F7F7C1E0B64}"/>
            </a:ext>
          </a:extLst>
        </xdr:cNvPr>
        <xdr:cNvSpPr txBox="1"/>
      </xdr:nvSpPr>
      <xdr:spPr>
        <a:xfrm>
          <a:off x="848369" y="13288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34562</xdr:rowOff>
    </xdr:from>
    <xdr:ext cx="405111" cy="259045"/>
    <xdr:sp macro="" textlink="">
      <xdr:nvSpPr>
        <xdr:cNvPr id="311" name="n_1mainValue【公営住宅】&#10;有形固定資産減価償却率">
          <a:extLst>
            <a:ext uri="{FF2B5EF4-FFF2-40B4-BE49-F238E27FC236}">
              <a16:creationId xmlns:a16="http://schemas.microsoft.com/office/drawing/2014/main" id="{85EDFB41-2240-41AB-B212-93770A563780}"/>
            </a:ext>
          </a:extLst>
        </xdr:cNvPr>
        <xdr:cNvSpPr txBox="1"/>
      </xdr:nvSpPr>
      <xdr:spPr>
        <a:xfrm>
          <a:off x="3239144" y="1283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137431</xdr:rowOff>
    </xdr:from>
    <xdr:ext cx="405111" cy="259045"/>
    <xdr:sp macro="" textlink="">
      <xdr:nvSpPr>
        <xdr:cNvPr id="312" name="n_2mainValue【公営住宅】&#10;有形固定資産減価償却率">
          <a:extLst>
            <a:ext uri="{FF2B5EF4-FFF2-40B4-BE49-F238E27FC236}">
              <a16:creationId xmlns:a16="http://schemas.microsoft.com/office/drawing/2014/main" id="{B66ABC05-D112-4943-9ED8-9C7F38099501}"/>
            </a:ext>
          </a:extLst>
        </xdr:cNvPr>
        <xdr:cNvSpPr txBox="1"/>
      </xdr:nvSpPr>
      <xdr:spPr>
        <a:xfrm>
          <a:off x="2439044" y="12780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128288</xdr:rowOff>
    </xdr:from>
    <xdr:ext cx="405111" cy="259045"/>
    <xdr:sp macro="" textlink="">
      <xdr:nvSpPr>
        <xdr:cNvPr id="313" name="n_3mainValue【公営住宅】&#10;有形固定資産減価償却率">
          <a:extLst>
            <a:ext uri="{FF2B5EF4-FFF2-40B4-BE49-F238E27FC236}">
              <a16:creationId xmlns:a16="http://schemas.microsoft.com/office/drawing/2014/main" id="{2D02B14C-E60B-4983-AC88-5903B89B262C}"/>
            </a:ext>
          </a:extLst>
        </xdr:cNvPr>
        <xdr:cNvSpPr txBox="1"/>
      </xdr:nvSpPr>
      <xdr:spPr>
        <a:xfrm>
          <a:off x="1648469" y="12764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43705</xdr:rowOff>
    </xdr:from>
    <xdr:ext cx="405111" cy="259045"/>
    <xdr:sp macro="" textlink="">
      <xdr:nvSpPr>
        <xdr:cNvPr id="314" name="n_4mainValue【公営住宅】&#10;有形固定資産減価償却率">
          <a:extLst>
            <a:ext uri="{FF2B5EF4-FFF2-40B4-BE49-F238E27FC236}">
              <a16:creationId xmlns:a16="http://schemas.microsoft.com/office/drawing/2014/main" id="{060A5FD5-E046-4D0A-9C7F-A53492AB6727}"/>
            </a:ext>
          </a:extLst>
        </xdr:cNvPr>
        <xdr:cNvSpPr txBox="1"/>
      </xdr:nvSpPr>
      <xdr:spPr>
        <a:xfrm>
          <a:off x="848369" y="12848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55AA6E36-51E6-4C7E-BC96-DB4D14BB637F}"/>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6EDEA1AC-E85D-423E-AD47-30D6BDE4C137}"/>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D7F277C9-AC5F-4FB7-91CA-07B3A749C0D8}"/>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17DAB3E1-3F27-4FA4-9BEE-8682A891564A}"/>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77A7D864-9508-46BB-BEFA-C56899A97814}"/>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4D469996-2C9E-4E6C-B806-DB2029822C9C}"/>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98971D61-AA46-415F-902B-3D5F7A846413}"/>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6D379868-00BB-4D5B-B5D1-821CE8C88CBA}"/>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B73A3EDB-31A2-4922-81AE-D8784FBE65DE}"/>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7AC41BB6-74EC-4CDE-AC34-653C17FF3C29}"/>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D42CC688-6C75-4A5D-9DAE-476EFFD0A06A}"/>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D63103F0-3A06-456F-B650-4D56592D41AE}"/>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43E70802-962B-44B6-8151-944EB0310332}"/>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2FED2618-BDEF-4891-AFE2-824DB657F3BD}"/>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B016128F-956C-484A-AC47-A92C8F253D03}"/>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2E665778-417A-4EC7-B641-8D4C729BBB52}"/>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DD3C94E8-3544-4D41-AA91-30F9BCA44117}"/>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30AD8077-B434-4331-A757-B40B409EC2AF}"/>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D093723B-8DDF-434A-BEC2-0F54EA46054B}"/>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93C34F27-2675-49E2-8D30-358AEA96C7D6}"/>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F932C57B-B4EE-432C-A91A-C6CFF6836CF5}"/>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567D8CFD-4B41-413E-8306-50DD2D61404B}"/>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3BBDB7A3-B6F7-40D6-8086-43F7CDB1E326}"/>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29E44DBF-E89F-43EB-B5D9-40A6C391BB9B}"/>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公営住宅】&#10;一人当たり面積グラフ枠">
          <a:extLst>
            <a:ext uri="{FF2B5EF4-FFF2-40B4-BE49-F238E27FC236}">
              <a16:creationId xmlns:a16="http://schemas.microsoft.com/office/drawing/2014/main" id="{A4632667-3789-4754-97E6-105FA5FF2930}"/>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76200</xdr:rowOff>
    </xdr:from>
    <xdr:to>
      <xdr:col>54</xdr:col>
      <xdr:colOff>189865</xdr:colOff>
      <xdr:row>85</xdr:row>
      <xdr:rowOff>147501</xdr:rowOff>
    </xdr:to>
    <xdr:cxnSp macro="">
      <xdr:nvCxnSpPr>
        <xdr:cNvPr id="340" name="直線コネクタ 339">
          <a:extLst>
            <a:ext uri="{FF2B5EF4-FFF2-40B4-BE49-F238E27FC236}">
              <a16:creationId xmlns:a16="http://schemas.microsoft.com/office/drawing/2014/main" id="{26D5C482-355B-4250-A39A-5D2F1FF26EFE}"/>
            </a:ext>
          </a:extLst>
        </xdr:cNvPr>
        <xdr:cNvCxnSpPr/>
      </xdr:nvCxnSpPr>
      <xdr:spPr>
        <a:xfrm flipV="1">
          <a:off x="9429115" y="12715875"/>
          <a:ext cx="0" cy="1201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151328</xdr:rowOff>
    </xdr:from>
    <xdr:ext cx="469744" cy="259045"/>
    <xdr:sp macro="" textlink="">
      <xdr:nvSpPr>
        <xdr:cNvPr id="341" name="【公営住宅】&#10;一人当たり面積最小値テキスト">
          <a:extLst>
            <a:ext uri="{FF2B5EF4-FFF2-40B4-BE49-F238E27FC236}">
              <a16:creationId xmlns:a16="http://schemas.microsoft.com/office/drawing/2014/main" id="{D55A09D6-EA0C-4B88-9117-D7BB46573962}"/>
            </a:ext>
          </a:extLst>
        </xdr:cNvPr>
        <xdr:cNvSpPr txBox="1"/>
      </xdr:nvSpPr>
      <xdr:spPr>
        <a:xfrm>
          <a:off x="9467850" y="13924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147501</xdr:rowOff>
    </xdr:from>
    <xdr:to>
      <xdr:col>55</xdr:col>
      <xdr:colOff>88900</xdr:colOff>
      <xdr:row>85</xdr:row>
      <xdr:rowOff>147501</xdr:rowOff>
    </xdr:to>
    <xdr:cxnSp macro="">
      <xdr:nvCxnSpPr>
        <xdr:cNvPr id="342" name="直線コネクタ 341">
          <a:extLst>
            <a:ext uri="{FF2B5EF4-FFF2-40B4-BE49-F238E27FC236}">
              <a16:creationId xmlns:a16="http://schemas.microsoft.com/office/drawing/2014/main" id="{D18EDF07-B576-4AA8-ACA9-254CBB63B128}"/>
            </a:ext>
          </a:extLst>
        </xdr:cNvPr>
        <xdr:cNvCxnSpPr/>
      </xdr:nvCxnSpPr>
      <xdr:spPr>
        <a:xfrm>
          <a:off x="9363075" y="1391747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22877</xdr:rowOff>
    </xdr:from>
    <xdr:ext cx="469744" cy="259045"/>
    <xdr:sp macro="" textlink="">
      <xdr:nvSpPr>
        <xdr:cNvPr id="343" name="【公営住宅】&#10;一人当たり面積最大値テキスト">
          <a:extLst>
            <a:ext uri="{FF2B5EF4-FFF2-40B4-BE49-F238E27FC236}">
              <a16:creationId xmlns:a16="http://schemas.microsoft.com/office/drawing/2014/main" id="{9AF61DD5-3D6E-4D55-948D-76DDB0956073}"/>
            </a:ext>
          </a:extLst>
        </xdr:cNvPr>
        <xdr:cNvSpPr txBox="1"/>
      </xdr:nvSpPr>
      <xdr:spPr>
        <a:xfrm>
          <a:off x="9467850" y="1250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76200</xdr:rowOff>
    </xdr:from>
    <xdr:to>
      <xdr:col>55</xdr:col>
      <xdr:colOff>88900</xdr:colOff>
      <xdr:row>78</xdr:row>
      <xdr:rowOff>76200</xdr:rowOff>
    </xdr:to>
    <xdr:cxnSp macro="">
      <xdr:nvCxnSpPr>
        <xdr:cNvPr id="344" name="直線コネクタ 343">
          <a:extLst>
            <a:ext uri="{FF2B5EF4-FFF2-40B4-BE49-F238E27FC236}">
              <a16:creationId xmlns:a16="http://schemas.microsoft.com/office/drawing/2014/main" id="{CF82241C-E541-4BB9-A85E-4DDA7A2F2531}"/>
            </a:ext>
          </a:extLst>
        </xdr:cNvPr>
        <xdr:cNvCxnSpPr/>
      </xdr:nvCxnSpPr>
      <xdr:spPr>
        <a:xfrm>
          <a:off x="9363075" y="127158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158404</xdr:rowOff>
    </xdr:from>
    <xdr:ext cx="469744" cy="259045"/>
    <xdr:sp macro="" textlink="">
      <xdr:nvSpPr>
        <xdr:cNvPr id="345" name="【公営住宅】&#10;一人当たり面積平均値テキスト">
          <a:extLst>
            <a:ext uri="{FF2B5EF4-FFF2-40B4-BE49-F238E27FC236}">
              <a16:creationId xmlns:a16="http://schemas.microsoft.com/office/drawing/2014/main" id="{EB965AA6-1AA2-43F4-83E5-EE6EEA79F323}"/>
            </a:ext>
          </a:extLst>
        </xdr:cNvPr>
        <xdr:cNvSpPr txBox="1"/>
      </xdr:nvSpPr>
      <xdr:spPr>
        <a:xfrm>
          <a:off x="9467850" y="134489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8527</xdr:rowOff>
    </xdr:from>
    <xdr:to>
      <xdr:col>55</xdr:col>
      <xdr:colOff>50800</xdr:colOff>
      <xdr:row>83</xdr:row>
      <xdr:rowOff>110127</xdr:rowOff>
    </xdr:to>
    <xdr:sp macro="" textlink="">
      <xdr:nvSpPr>
        <xdr:cNvPr id="346" name="フローチャート: 判断 345">
          <a:extLst>
            <a:ext uri="{FF2B5EF4-FFF2-40B4-BE49-F238E27FC236}">
              <a16:creationId xmlns:a16="http://schemas.microsoft.com/office/drawing/2014/main" id="{37142E28-B015-4BAE-846E-739D96E5D917}"/>
            </a:ext>
          </a:extLst>
        </xdr:cNvPr>
        <xdr:cNvSpPr/>
      </xdr:nvSpPr>
      <xdr:spPr>
        <a:xfrm>
          <a:off x="9401175" y="1346100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36830</xdr:rowOff>
    </xdr:from>
    <xdr:to>
      <xdr:col>50</xdr:col>
      <xdr:colOff>165100</xdr:colOff>
      <xdr:row>83</xdr:row>
      <xdr:rowOff>138430</xdr:rowOff>
    </xdr:to>
    <xdr:sp macro="" textlink="">
      <xdr:nvSpPr>
        <xdr:cNvPr id="347" name="フローチャート: 判断 346">
          <a:extLst>
            <a:ext uri="{FF2B5EF4-FFF2-40B4-BE49-F238E27FC236}">
              <a16:creationId xmlns:a16="http://schemas.microsoft.com/office/drawing/2014/main" id="{DC04EC47-A5BA-4AE5-B03A-1E3C2CA4C9B3}"/>
            </a:ext>
          </a:extLst>
        </xdr:cNvPr>
        <xdr:cNvSpPr/>
      </xdr:nvSpPr>
      <xdr:spPr>
        <a:xfrm>
          <a:off x="8639175" y="134861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42273</xdr:rowOff>
    </xdr:from>
    <xdr:to>
      <xdr:col>46</xdr:col>
      <xdr:colOff>38100</xdr:colOff>
      <xdr:row>83</xdr:row>
      <xdr:rowOff>143873</xdr:rowOff>
    </xdr:to>
    <xdr:sp macro="" textlink="">
      <xdr:nvSpPr>
        <xdr:cNvPr id="348" name="フローチャート: 判断 347">
          <a:extLst>
            <a:ext uri="{FF2B5EF4-FFF2-40B4-BE49-F238E27FC236}">
              <a16:creationId xmlns:a16="http://schemas.microsoft.com/office/drawing/2014/main" id="{BEF5C50B-6739-437A-BF41-087EFF16BC1D}"/>
            </a:ext>
          </a:extLst>
        </xdr:cNvPr>
        <xdr:cNvSpPr/>
      </xdr:nvSpPr>
      <xdr:spPr>
        <a:xfrm>
          <a:off x="7839075" y="134947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40095</xdr:rowOff>
    </xdr:from>
    <xdr:to>
      <xdr:col>41</xdr:col>
      <xdr:colOff>101600</xdr:colOff>
      <xdr:row>83</xdr:row>
      <xdr:rowOff>141695</xdr:rowOff>
    </xdr:to>
    <xdr:sp macro="" textlink="">
      <xdr:nvSpPr>
        <xdr:cNvPr id="349" name="フローチャート: 判断 348">
          <a:extLst>
            <a:ext uri="{FF2B5EF4-FFF2-40B4-BE49-F238E27FC236}">
              <a16:creationId xmlns:a16="http://schemas.microsoft.com/office/drawing/2014/main" id="{2CA3F8D1-B622-4B76-B0A2-2CEDBDBC3E35}"/>
            </a:ext>
          </a:extLst>
        </xdr:cNvPr>
        <xdr:cNvSpPr/>
      </xdr:nvSpPr>
      <xdr:spPr>
        <a:xfrm>
          <a:off x="7029450" y="134893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71664</xdr:rowOff>
    </xdr:from>
    <xdr:to>
      <xdr:col>36</xdr:col>
      <xdr:colOff>165100</xdr:colOff>
      <xdr:row>84</xdr:row>
      <xdr:rowOff>1814</xdr:rowOff>
    </xdr:to>
    <xdr:sp macro="" textlink="">
      <xdr:nvSpPr>
        <xdr:cNvPr id="350" name="フローチャート: 判断 349">
          <a:extLst>
            <a:ext uri="{FF2B5EF4-FFF2-40B4-BE49-F238E27FC236}">
              <a16:creationId xmlns:a16="http://schemas.microsoft.com/office/drawing/2014/main" id="{12A1F4C2-A4E4-4942-A361-4E2626F3EA95}"/>
            </a:ext>
          </a:extLst>
        </xdr:cNvPr>
        <xdr:cNvSpPr/>
      </xdr:nvSpPr>
      <xdr:spPr>
        <a:xfrm>
          <a:off x="6238875" y="1351778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29122BAD-52E8-44D6-92FB-39B2A1DE1E48}"/>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5AC81455-D9CF-4464-92E6-C9186EB70766}"/>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BD86262-BB87-44B3-96F3-CEEECAB61F6B}"/>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CD3309A-8B17-4A2B-99C7-158BB5011D9F}"/>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5E14EEB-5683-458A-836E-18E0A1190FA4}"/>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73298</xdr:rowOff>
    </xdr:from>
    <xdr:to>
      <xdr:col>55</xdr:col>
      <xdr:colOff>50800</xdr:colOff>
      <xdr:row>79</xdr:row>
      <xdr:rowOff>3448</xdr:rowOff>
    </xdr:to>
    <xdr:sp macro="" textlink="">
      <xdr:nvSpPr>
        <xdr:cNvPr id="356" name="楕円 355">
          <a:extLst>
            <a:ext uri="{FF2B5EF4-FFF2-40B4-BE49-F238E27FC236}">
              <a16:creationId xmlns:a16="http://schemas.microsoft.com/office/drawing/2014/main" id="{77D114FB-FAD8-40FF-A9C4-1B213C47D536}"/>
            </a:ext>
          </a:extLst>
        </xdr:cNvPr>
        <xdr:cNvSpPr/>
      </xdr:nvSpPr>
      <xdr:spPr>
        <a:xfrm>
          <a:off x="9401175" y="1271297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159675</xdr:rowOff>
    </xdr:from>
    <xdr:ext cx="469744" cy="259045"/>
    <xdr:sp macro="" textlink="">
      <xdr:nvSpPr>
        <xdr:cNvPr id="357" name="【公営住宅】&#10;一人当たり面積該当値テキスト">
          <a:extLst>
            <a:ext uri="{FF2B5EF4-FFF2-40B4-BE49-F238E27FC236}">
              <a16:creationId xmlns:a16="http://schemas.microsoft.com/office/drawing/2014/main" id="{39D5CA46-AD4B-441E-8162-43A93694BF9C}"/>
            </a:ext>
          </a:extLst>
        </xdr:cNvPr>
        <xdr:cNvSpPr txBox="1"/>
      </xdr:nvSpPr>
      <xdr:spPr>
        <a:xfrm>
          <a:off x="9467850" y="12640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91802</xdr:rowOff>
    </xdr:from>
    <xdr:to>
      <xdr:col>50</xdr:col>
      <xdr:colOff>165100</xdr:colOff>
      <xdr:row>79</xdr:row>
      <xdr:rowOff>21952</xdr:rowOff>
    </xdr:to>
    <xdr:sp macro="" textlink="">
      <xdr:nvSpPr>
        <xdr:cNvPr id="358" name="楕円 357">
          <a:extLst>
            <a:ext uri="{FF2B5EF4-FFF2-40B4-BE49-F238E27FC236}">
              <a16:creationId xmlns:a16="http://schemas.microsoft.com/office/drawing/2014/main" id="{B0CD30E1-8E0B-4BA1-93C2-3DC1AE442598}"/>
            </a:ext>
          </a:extLst>
        </xdr:cNvPr>
        <xdr:cNvSpPr/>
      </xdr:nvSpPr>
      <xdr:spPr>
        <a:xfrm>
          <a:off x="8639175" y="1272830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124098</xdr:rowOff>
    </xdr:from>
    <xdr:to>
      <xdr:col>55</xdr:col>
      <xdr:colOff>0</xdr:colOff>
      <xdr:row>78</xdr:row>
      <xdr:rowOff>142602</xdr:rowOff>
    </xdr:to>
    <xdr:cxnSp macro="">
      <xdr:nvCxnSpPr>
        <xdr:cNvPr id="359" name="直線コネクタ 358">
          <a:extLst>
            <a:ext uri="{FF2B5EF4-FFF2-40B4-BE49-F238E27FC236}">
              <a16:creationId xmlns:a16="http://schemas.microsoft.com/office/drawing/2014/main" id="{8136ED05-FCC0-4C79-9C21-9FDA231AC528}"/>
            </a:ext>
          </a:extLst>
        </xdr:cNvPr>
        <xdr:cNvCxnSpPr/>
      </xdr:nvCxnSpPr>
      <xdr:spPr>
        <a:xfrm flipV="1">
          <a:off x="8686800" y="12760598"/>
          <a:ext cx="742950" cy="24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96157</xdr:rowOff>
    </xdr:from>
    <xdr:to>
      <xdr:col>46</xdr:col>
      <xdr:colOff>38100</xdr:colOff>
      <xdr:row>79</xdr:row>
      <xdr:rowOff>26307</xdr:rowOff>
    </xdr:to>
    <xdr:sp macro="" textlink="">
      <xdr:nvSpPr>
        <xdr:cNvPr id="360" name="楕円 359">
          <a:extLst>
            <a:ext uri="{FF2B5EF4-FFF2-40B4-BE49-F238E27FC236}">
              <a16:creationId xmlns:a16="http://schemas.microsoft.com/office/drawing/2014/main" id="{9B4583F0-CD4C-4450-BAAD-E09D5671BF9E}"/>
            </a:ext>
          </a:extLst>
        </xdr:cNvPr>
        <xdr:cNvSpPr/>
      </xdr:nvSpPr>
      <xdr:spPr>
        <a:xfrm>
          <a:off x="7839075" y="1273583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142602</xdr:rowOff>
    </xdr:from>
    <xdr:to>
      <xdr:col>50</xdr:col>
      <xdr:colOff>114300</xdr:colOff>
      <xdr:row>78</xdr:row>
      <xdr:rowOff>146957</xdr:rowOff>
    </xdr:to>
    <xdr:cxnSp macro="">
      <xdr:nvCxnSpPr>
        <xdr:cNvPr id="361" name="直線コネクタ 360">
          <a:extLst>
            <a:ext uri="{FF2B5EF4-FFF2-40B4-BE49-F238E27FC236}">
              <a16:creationId xmlns:a16="http://schemas.microsoft.com/office/drawing/2014/main" id="{FBDC2158-5FAC-41B4-843B-20342E9CC059}"/>
            </a:ext>
          </a:extLst>
        </xdr:cNvPr>
        <xdr:cNvCxnSpPr/>
      </xdr:nvCxnSpPr>
      <xdr:spPr>
        <a:xfrm flipV="1">
          <a:off x="7886700" y="1278545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127726</xdr:rowOff>
    </xdr:from>
    <xdr:to>
      <xdr:col>41</xdr:col>
      <xdr:colOff>101600</xdr:colOff>
      <xdr:row>79</xdr:row>
      <xdr:rowOff>57876</xdr:rowOff>
    </xdr:to>
    <xdr:sp macro="" textlink="">
      <xdr:nvSpPr>
        <xdr:cNvPr id="362" name="楕円 361">
          <a:extLst>
            <a:ext uri="{FF2B5EF4-FFF2-40B4-BE49-F238E27FC236}">
              <a16:creationId xmlns:a16="http://schemas.microsoft.com/office/drawing/2014/main" id="{31533F76-00CB-4ABC-A458-B0E40CE93279}"/>
            </a:ext>
          </a:extLst>
        </xdr:cNvPr>
        <xdr:cNvSpPr/>
      </xdr:nvSpPr>
      <xdr:spPr>
        <a:xfrm>
          <a:off x="7029450" y="1276422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146957</xdr:rowOff>
    </xdr:from>
    <xdr:to>
      <xdr:col>45</xdr:col>
      <xdr:colOff>177800</xdr:colOff>
      <xdr:row>79</xdr:row>
      <xdr:rowOff>7076</xdr:rowOff>
    </xdr:to>
    <xdr:cxnSp macro="">
      <xdr:nvCxnSpPr>
        <xdr:cNvPr id="363" name="直線コネクタ 362">
          <a:extLst>
            <a:ext uri="{FF2B5EF4-FFF2-40B4-BE49-F238E27FC236}">
              <a16:creationId xmlns:a16="http://schemas.microsoft.com/office/drawing/2014/main" id="{040D7246-7CEB-41F7-984E-B0DEB41CC269}"/>
            </a:ext>
          </a:extLst>
        </xdr:cNvPr>
        <xdr:cNvCxnSpPr/>
      </xdr:nvCxnSpPr>
      <xdr:spPr>
        <a:xfrm flipV="1">
          <a:off x="7077075" y="12783457"/>
          <a:ext cx="809625" cy="28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150586</xdr:rowOff>
    </xdr:from>
    <xdr:to>
      <xdr:col>36</xdr:col>
      <xdr:colOff>165100</xdr:colOff>
      <xdr:row>79</xdr:row>
      <xdr:rowOff>80736</xdr:rowOff>
    </xdr:to>
    <xdr:sp macro="" textlink="">
      <xdr:nvSpPr>
        <xdr:cNvPr id="364" name="楕円 363">
          <a:extLst>
            <a:ext uri="{FF2B5EF4-FFF2-40B4-BE49-F238E27FC236}">
              <a16:creationId xmlns:a16="http://schemas.microsoft.com/office/drawing/2014/main" id="{2925F461-B8BD-4AE7-91AA-87EF8B0C5723}"/>
            </a:ext>
          </a:extLst>
        </xdr:cNvPr>
        <xdr:cNvSpPr/>
      </xdr:nvSpPr>
      <xdr:spPr>
        <a:xfrm>
          <a:off x="6238875" y="127902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7076</xdr:rowOff>
    </xdr:from>
    <xdr:to>
      <xdr:col>41</xdr:col>
      <xdr:colOff>50800</xdr:colOff>
      <xdr:row>79</xdr:row>
      <xdr:rowOff>29936</xdr:rowOff>
    </xdr:to>
    <xdr:cxnSp macro="">
      <xdr:nvCxnSpPr>
        <xdr:cNvPr id="365" name="直線コネクタ 364">
          <a:extLst>
            <a:ext uri="{FF2B5EF4-FFF2-40B4-BE49-F238E27FC236}">
              <a16:creationId xmlns:a16="http://schemas.microsoft.com/office/drawing/2014/main" id="{18F5C0C0-1472-40F4-9E09-8F3ACC76C764}"/>
            </a:ext>
          </a:extLst>
        </xdr:cNvPr>
        <xdr:cNvCxnSpPr/>
      </xdr:nvCxnSpPr>
      <xdr:spPr>
        <a:xfrm flipV="1">
          <a:off x="6286500" y="12811851"/>
          <a:ext cx="7905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129557</xdr:rowOff>
    </xdr:from>
    <xdr:ext cx="469744" cy="259045"/>
    <xdr:sp macro="" textlink="">
      <xdr:nvSpPr>
        <xdr:cNvPr id="366" name="n_1aveValue【公営住宅】&#10;一人当たり面積">
          <a:extLst>
            <a:ext uri="{FF2B5EF4-FFF2-40B4-BE49-F238E27FC236}">
              <a16:creationId xmlns:a16="http://schemas.microsoft.com/office/drawing/2014/main" id="{9FDD2C3C-0A82-4F91-B7EF-5FDFA8D77518}"/>
            </a:ext>
          </a:extLst>
        </xdr:cNvPr>
        <xdr:cNvSpPr txBox="1"/>
      </xdr:nvSpPr>
      <xdr:spPr>
        <a:xfrm>
          <a:off x="8458277" y="1357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135000</xdr:rowOff>
    </xdr:from>
    <xdr:ext cx="469744" cy="259045"/>
    <xdr:sp macro="" textlink="">
      <xdr:nvSpPr>
        <xdr:cNvPr id="367" name="n_2aveValue【公営住宅】&#10;一人当たり面積">
          <a:extLst>
            <a:ext uri="{FF2B5EF4-FFF2-40B4-BE49-F238E27FC236}">
              <a16:creationId xmlns:a16="http://schemas.microsoft.com/office/drawing/2014/main" id="{1D5DA082-E002-43AD-A527-191A92B15104}"/>
            </a:ext>
          </a:extLst>
        </xdr:cNvPr>
        <xdr:cNvSpPr txBox="1"/>
      </xdr:nvSpPr>
      <xdr:spPr>
        <a:xfrm>
          <a:off x="7677227" y="13584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132822</xdr:rowOff>
    </xdr:from>
    <xdr:ext cx="469744" cy="259045"/>
    <xdr:sp macro="" textlink="">
      <xdr:nvSpPr>
        <xdr:cNvPr id="368" name="n_3aveValue【公営住宅】&#10;一人当たり面積">
          <a:extLst>
            <a:ext uri="{FF2B5EF4-FFF2-40B4-BE49-F238E27FC236}">
              <a16:creationId xmlns:a16="http://schemas.microsoft.com/office/drawing/2014/main" id="{0A91F511-EC8D-4421-81E7-23171758AC56}"/>
            </a:ext>
          </a:extLst>
        </xdr:cNvPr>
        <xdr:cNvSpPr txBox="1"/>
      </xdr:nvSpPr>
      <xdr:spPr>
        <a:xfrm>
          <a:off x="6867602" y="13582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164391</xdr:rowOff>
    </xdr:from>
    <xdr:ext cx="469744" cy="259045"/>
    <xdr:sp macro="" textlink="">
      <xdr:nvSpPr>
        <xdr:cNvPr id="369" name="n_4aveValue【公営住宅】&#10;一人当たり面積">
          <a:extLst>
            <a:ext uri="{FF2B5EF4-FFF2-40B4-BE49-F238E27FC236}">
              <a16:creationId xmlns:a16="http://schemas.microsoft.com/office/drawing/2014/main" id="{2386428A-0132-4573-A9AC-3044D7378DF7}"/>
            </a:ext>
          </a:extLst>
        </xdr:cNvPr>
        <xdr:cNvSpPr txBox="1"/>
      </xdr:nvSpPr>
      <xdr:spPr>
        <a:xfrm>
          <a:off x="6067502" y="13610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38479</xdr:rowOff>
    </xdr:from>
    <xdr:ext cx="469744" cy="259045"/>
    <xdr:sp macro="" textlink="">
      <xdr:nvSpPr>
        <xdr:cNvPr id="370" name="n_1mainValue【公営住宅】&#10;一人当たり面積">
          <a:extLst>
            <a:ext uri="{FF2B5EF4-FFF2-40B4-BE49-F238E27FC236}">
              <a16:creationId xmlns:a16="http://schemas.microsoft.com/office/drawing/2014/main" id="{56A4E886-18BF-4810-AC50-705ABBC9B4FB}"/>
            </a:ext>
          </a:extLst>
        </xdr:cNvPr>
        <xdr:cNvSpPr txBox="1"/>
      </xdr:nvSpPr>
      <xdr:spPr>
        <a:xfrm>
          <a:off x="8458277" y="12516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42834</xdr:rowOff>
    </xdr:from>
    <xdr:ext cx="469744" cy="259045"/>
    <xdr:sp macro="" textlink="">
      <xdr:nvSpPr>
        <xdr:cNvPr id="371" name="n_2mainValue【公営住宅】&#10;一人当たり面積">
          <a:extLst>
            <a:ext uri="{FF2B5EF4-FFF2-40B4-BE49-F238E27FC236}">
              <a16:creationId xmlns:a16="http://schemas.microsoft.com/office/drawing/2014/main" id="{EC3B874E-140B-4D2B-BDEF-E369F9DCA6D0}"/>
            </a:ext>
          </a:extLst>
        </xdr:cNvPr>
        <xdr:cNvSpPr txBox="1"/>
      </xdr:nvSpPr>
      <xdr:spPr>
        <a:xfrm>
          <a:off x="7677227" y="12523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74403</xdr:rowOff>
    </xdr:from>
    <xdr:ext cx="469744" cy="259045"/>
    <xdr:sp macro="" textlink="">
      <xdr:nvSpPr>
        <xdr:cNvPr id="372" name="n_3mainValue【公営住宅】&#10;一人当たり面積">
          <a:extLst>
            <a:ext uri="{FF2B5EF4-FFF2-40B4-BE49-F238E27FC236}">
              <a16:creationId xmlns:a16="http://schemas.microsoft.com/office/drawing/2014/main" id="{C5A4E2D3-F4B5-44A4-9898-EDC760FC7CC0}"/>
            </a:ext>
          </a:extLst>
        </xdr:cNvPr>
        <xdr:cNvSpPr txBox="1"/>
      </xdr:nvSpPr>
      <xdr:spPr>
        <a:xfrm>
          <a:off x="6867602" y="12552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97263</xdr:rowOff>
    </xdr:from>
    <xdr:ext cx="469744" cy="259045"/>
    <xdr:sp macro="" textlink="">
      <xdr:nvSpPr>
        <xdr:cNvPr id="373" name="n_4mainValue【公営住宅】&#10;一人当たり面積">
          <a:extLst>
            <a:ext uri="{FF2B5EF4-FFF2-40B4-BE49-F238E27FC236}">
              <a16:creationId xmlns:a16="http://schemas.microsoft.com/office/drawing/2014/main" id="{D8962301-15C8-42C7-A3F5-EDD97BC436AD}"/>
            </a:ext>
          </a:extLst>
        </xdr:cNvPr>
        <xdr:cNvSpPr txBox="1"/>
      </xdr:nvSpPr>
      <xdr:spPr>
        <a:xfrm>
          <a:off x="6067502" y="12575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1B53C274-22BB-406D-B432-4012D128A07B}"/>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77F1A905-F195-4E37-9D21-9732C8A89F0D}"/>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DFA7CA8E-96E1-4AF7-817B-BF00FF4AD0CC}"/>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67D7DDEE-0806-4DF7-B947-F93751BB5A0D}"/>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4D6E8F94-A985-4DF2-8ED3-D202390FBF55}"/>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797B1222-DDAB-4261-B769-9258D5945C65}"/>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3174569E-E1DF-4131-B1CB-523FD2300663}"/>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6443F4E2-4D74-4D68-A21D-6B3704A942AA}"/>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0A88018B-A2EB-4E32-B821-74BBA9C8B0A1}"/>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406A0E5D-F41D-4F4E-A743-8DD3008E943F}"/>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D407FA96-5E83-43F8-8FA1-489F777828F0}"/>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7079A2AB-63F4-4F02-83D7-02A6056A501B}"/>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68BE1433-AB73-405D-9B04-716F3C83DCB7}"/>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644764D4-424F-45ED-82C5-15619E7B3789}"/>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63F06635-3630-469A-B972-DAF7F2F37618}"/>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4BD58EB6-559A-4798-A63F-87AED3244AE1}"/>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5CED5CA0-ECEA-4F19-BE16-502BD4A8BEA1}"/>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D67D03F8-5B4D-4E49-BD7E-E0C535162257}"/>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F51B7A0F-4663-4767-835F-9DD381D51DE9}"/>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BEE5A105-C35C-4E9F-8A18-CAC130D9D9E9}"/>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D99DCAD2-2BA6-4700-80B5-87C4F262952C}"/>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1B5E14E0-3C0C-497D-AACD-CAC952F13F21}"/>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FE76AA9C-55F3-42D3-9DFF-48DFA4F57296}"/>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港湾・漁港】&#10;有形固定資産減価償却率グラフ枠">
          <a:extLst>
            <a:ext uri="{FF2B5EF4-FFF2-40B4-BE49-F238E27FC236}">
              <a16:creationId xmlns:a16="http://schemas.microsoft.com/office/drawing/2014/main" id="{A8CEDAE4-225F-4D57-B385-2C4AE55778D4}"/>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57150</xdr:rowOff>
    </xdr:from>
    <xdr:to>
      <xdr:col>24</xdr:col>
      <xdr:colOff>62865</xdr:colOff>
      <xdr:row>107</xdr:row>
      <xdr:rowOff>57150</xdr:rowOff>
    </xdr:to>
    <xdr:cxnSp macro="">
      <xdr:nvCxnSpPr>
        <xdr:cNvPr id="398" name="直線コネクタ 397">
          <a:extLst>
            <a:ext uri="{FF2B5EF4-FFF2-40B4-BE49-F238E27FC236}">
              <a16:creationId xmlns:a16="http://schemas.microsoft.com/office/drawing/2014/main" id="{2ECBBD16-9CBE-4D20-A891-33F34A1EB951}"/>
            </a:ext>
          </a:extLst>
        </xdr:cNvPr>
        <xdr:cNvCxnSpPr/>
      </xdr:nvCxnSpPr>
      <xdr:spPr>
        <a:xfrm flipV="1">
          <a:off x="4180840" y="161734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60977</xdr:rowOff>
    </xdr:from>
    <xdr:ext cx="405111" cy="259045"/>
    <xdr:sp macro="" textlink="">
      <xdr:nvSpPr>
        <xdr:cNvPr id="399" name="【港湾・漁港】&#10;有形固定資産減価償却率最小値テキスト">
          <a:extLst>
            <a:ext uri="{FF2B5EF4-FFF2-40B4-BE49-F238E27FC236}">
              <a16:creationId xmlns:a16="http://schemas.microsoft.com/office/drawing/2014/main" id="{F8F036B0-72D0-4CE3-BFE3-58E1B586391D}"/>
            </a:ext>
          </a:extLst>
        </xdr:cNvPr>
        <xdr:cNvSpPr txBox="1"/>
      </xdr:nvSpPr>
      <xdr:spPr>
        <a:xfrm>
          <a:off x="4219575" y="17552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57150</xdr:rowOff>
    </xdr:from>
    <xdr:to>
      <xdr:col>24</xdr:col>
      <xdr:colOff>152400</xdr:colOff>
      <xdr:row>107</xdr:row>
      <xdr:rowOff>57150</xdr:rowOff>
    </xdr:to>
    <xdr:cxnSp macro="">
      <xdr:nvCxnSpPr>
        <xdr:cNvPr id="400" name="直線コネクタ 399">
          <a:extLst>
            <a:ext uri="{FF2B5EF4-FFF2-40B4-BE49-F238E27FC236}">
              <a16:creationId xmlns:a16="http://schemas.microsoft.com/office/drawing/2014/main" id="{F673033C-3E75-409C-906B-485C130C19A1}"/>
            </a:ext>
          </a:extLst>
        </xdr:cNvPr>
        <xdr:cNvCxnSpPr/>
      </xdr:nvCxnSpPr>
      <xdr:spPr>
        <a:xfrm>
          <a:off x="4105275" y="175450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3827</xdr:rowOff>
    </xdr:from>
    <xdr:ext cx="405111" cy="259045"/>
    <xdr:sp macro="" textlink="">
      <xdr:nvSpPr>
        <xdr:cNvPr id="401" name="【港湾・漁港】&#10;有形固定資産減価償却率最大値テキスト">
          <a:extLst>
            <a:ext uri="{FF2B5EF4-FFF2-40B4-BE49-F238E27FC236}">
              <a16:creationId xmlns:a16="http://schemas.microsoft.com/office/drawing/2014/main" id="{186AAFC0-60DC-445F-A35C-2DB3747300A2}"/>
            </a:ext>
          </a:extLst>
        </xdr:cNvPr>
        <xdr:cNvSpPr txBox="1"/>
      </xdr:nvSpPr>
      <xdr:spPr>
        <a:xfrm>
          <a:off x="4219575" y="1595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57150</xdr:rowOff>
    </xdr:from>
    <xdr:to>
      <xdr:col>24</xdr:col>
      <xdr:colOff>152400</xdr:colOff>
      <xdr:row>99</xdr:row>
      <xdr:rowOff>57150</xdr:rowOff>
    </xdr:to>
    <xdr:cxnSp macro="">
      <xdr:nvCxnSpPr>
        <xdr:cNvPr id="402" name="直線コネクタ 401">
          <a:extLst>
            <a:ext uri="{FF2B5EF4-FFF2-40B4-BE49-F238E27FC236}">
              <a16:creationId xmlns:a16="http://schemas.microsoft.com/office/drawing/2014/main" id="{0167E6E9-081E-43C5-8946-1CFCC7631EE9}"/>
            </a:ext>
          </a:extLst>
        </xdr:cNvPr>
        <xdr:cNvCxnSpPr/>
      </xdr:nvCxnSpPr>
      <xdr:spPr>
        <a:xfrm>
          <a:off x="4105275" y="161734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17163</xdr:rowOff>
    </xdr:from>
    <xdr:ext cx="405111" cy="259045"/>
    <xdr:sp macro="" textlink="">
      <xdr:nvSpPr>
        <xdr:cNvPr id="403" name="【港湾・漁港】&#10;有形固定資産減価償却率平均値テキスト">
          <a:extLst>
            <a:ext uri="{FF2B5EF4-FFF2-40B4-BE49-F238E27FC236}">
              <a16:creationId xmlns:a16="http://schemas.microsoft.com/office/drawing/2014/main" id="{6741229B-BCE7-4A98-8EE3-B53F84A92AC0}"/>
            </a:ext>
          </a:extLst>
        </xdr:cNvPr>
        <xdr:cNvSpPr txBox="1"/>
      </xdr:nvSpPr>
      <xdr:spPr>
        <a:xfrm>
          <a:off x="4219575" y="171621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38736</xdr:rowOff>
    </xdr:from>
    <xdr:to>
      <xdr:col>24</xdr:col>
      <xdr:colOff>114300</xdr:colOff>
      <xdr:row>105</xdr:row>
      <xdr:rowOff>140336</xdr:rowOff>
    </xdr:to>
    <xdr:sp macro="" textlink="">
      <xdr:nvSpPr>
        <xdr:cNvPr id="404" name="フローチャート: 判断 403">
          <a:extLst>
            <a:ext uri="{FF2B5EF4-FFF2-40B4-BE49-F238E27FC236}">
              <a16:creationId xmlns:a16="http://schemas.microsoft.com/office/drawing/2014/main" id="{471339BD-6109-49A7-BB39-09EF18EFC1D8}"/>
            </a:ext>
          </a:extLst>
        </xdr:cNvPr>
        <xdr:cNvSpPr/>
      </xdr:nvSpPr>
      <xdr:spPr>
        <a:xfrm>
          <a:off x="4124325" y="171837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29211</xdr:rowOff>
    </xdr:from>
    <xdr:to>
      <xdr:col>20</xdr:col>
      <xdr:colOff>38100</xdr:colOff>
      <xdr:row>105</xdr:row>
      <xdr:rowOff>130811</xdr:rowOff>
    </xdr:to>
    <xdr:sp macro="" textlink="">
      <xdr:nvSpPr>
        <xdr:cNvPr id="405" name="フローチャート: 判断 404">
          <a:extLst>
            <a:ext uri="{FF2B5EF4-FFF2-40B4-BE49-F238E27FC236}">
              <a16:creationId xmlns:a16="http://schemas.microsoft.com/office/drawing/2014/main" id="{74E3709D-09F3-4A76-BCAF-9136CEE9E01A}"/>
            </a:ext>
          </a:extLst>
        </xdr:cNvPr>
        <xdr:cNvSpPr/>
      </xdr:nvSpPr>
      <xdr:spPr>
        <a:xfrm>
          <a:off x="3381375" y="171710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13970</xdr:rowOff>
    </xdr:from>
    <xdr:to>
      <xdr:col>15</xdr:col>
      <xdr:colOff>101600</xdr:colOff>
      <xdr:row>105</xdr:row>
      <xdr:rowOff>115570</xdr:rowOff>
    </xdr:to>
    <xdr:sp macro="" textlink="">
      <xdr:nvSpPr>
        <xdr:cNvPr id="406" name="フローチャート: 判断 405">
          <a:extLst>
            <a:ext uri="{FF2B5EF4-FFF2-40B4-BE49-F238E27FC236}">
              <a16:creationId xmlns:a16="http://schemas.microsoft.com/office/drawing/2014/main" id="{82E1921E-66B4-43A1-A6A0-FF1C396409A3}"/>
            </a:ext>
          </a:extLst>
        </xdr:cNvPr>
        <xdr:cNvSpPr/>
      </xdr:nvSpPr>
      <xdr:spPr>
        <a:xfrm>
          <a:off x="2571750" y="171557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636</xdr:rowOff>
    </xdr:from>
    <xdr:to>
      <xdr:col>10</xdr:col>
      <xdr:colOff>165100</xdr:colOff>
      <xdr:row>105</xdr:row>
      <xdr:rowOff>102236</xdr:rowOff>
    </xdr:to>
    <xdr:sp macro="" textlink="">
      <xdr:nvSpPr>
        <xdr:cNvPr id="407" name="フローチャート: 判断 406">
          <a:extLst>
            <a:ext uri="{FF2B5EF4-FFF2-40B4-BE49-F238E27FC236}">
              <a16:creationId xmlns:a16="http://schemas.microsoft.com/office/drawing/2014/main" id="{A88454CE-760B-45E8-B98E-E5DACBDAD32F}"/>
            </a:ext>
          </a:extLst>
        </xdr:cNvPr>
        <xdr:cNvSpPr/>
      </xdr:nvSpPr>
      <xdr:spPr>
        <a:xfrm>
          <a:off x="1781175" y="171456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21589</xdr:rowOff>
    </xdr:from>
    <xdr:to>
      <xdr:col>6</xdr:col>
      <xdr:colOff>38100</xdr:colOff>
      <xdr:row>105</xdr:row>
      <xdr:rowOff>123189</xdr:rowOff>
    </xdr:to>
    <xdr:sp macro="" textlink="">
      <xdr:nvSpPr>
        <xdr:cNvPr id="408" name="フローチャート: 判断 407">
          <a:extLst>
            <a:ext uri="{FF2B5EF4-FFF2-40B4-BE49-F238E27FC236}">
              <a16:creationId xmlns:a16="http://schemas.microsoft.com/office/drawing/2014/main" id="{BB954BBF-A828-44BE-9169-FF1B95715F6B}"/>
            </a:ext>
          </a:extLst>
        </xdr:cNvPr>
        <xdr:cNvSpPr/>
      </xdr:nvSpPr>
      <xdr:spPr>
        <a:xfrm>
          <a:off x="981075" y="171665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3BDBFF8F-87CB-4507-9350-9C2E9F560519}"/>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EBD7BA44-0FBA-4FEC-B8E7-2964DD22E3DF}"/>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468BB006-080F-4663-9BCB-918C873DC963}"/>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F604E782-AAE7-484A-B7E9-64AB8B7BB5D8}"/>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EDB9F1C-1500-46C7-A680-604DCFEC2A1B}"/>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168275</xdr:rowOff>
    </xdr:from>
    <xdr:to>
      <xdr:col>24</xdr:col>
      <xdr:colOff>114300</xdr:colOff>
      <xdr:row>104</xdr:row>
      <xdr:rowOff>98425</xdr:rowOff>
    </xdr:to>
    <xdr:sp macro="" textlink="">
      <xdr:nvSpPr>
        <xdr:cNvPr id="414" name="楕円 413">
          <a:extLst>
            <a:ext uri="{FF2B5EF4-FFF2-40B4-BE49-F238E27FC236}">
              <a16:creationId xmlns:a16="http://schemas.microsoft.com/office/drawing/2014/main" id="{29E14779-219B-4ED0-98B8-201D30E43BC3}"/>
            </a:ext>
          </a:extLst>
        </xdr:cNvPr>
        <xdr:cNvSpPr/>
      </xdr:nvSpPr>
      <xdr:spPr>
        <a:xfrm>
          <a:off x="4124325" y="169703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19702</xdr:rowOff>
    </xdr:from>
    <xdr:ext cx="405111" cy="259045"/>
    <xdr:sp macro="" textlink="">
      <xdr:nvSpPr>
        <xdr:cNvPr id="415" name="【港湾・漁港】&#10;有形固定資産減価償却率該当値テキスト">
          <a:extLst>
            <a:ext uri="{FF2B5EF4-FFF2-40B4-BE49-F238E27FC236}">
              <a16:creationId xmlns:a16="http://schemas.microsoft.com/office/drawing/2014/main" id="{742400C1-84DC-4872-AFCF-687B705FEFFE}"/>
            </a:ext>
          </a:extLst>
        </xdr:cNvPr>
        <xdr:cNvSpPr txBox="1"/>
      </xdr:nvSpPr>
      <xdr:spPr>
        <a:xfrm>
          <a:off x="4219575" y="1682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149225</xdr:rowOff>
    </xdr:from>
    <xdr:to>
      <xdr:col>20</xdr:col>
      <xdr:colOff>38100</xdr:colOff>
      <xdr:row>104</xdr:row>
      <xdr:rowOff>79375</xdr:rowOff>
    </xdr:to>
    <xdr:sp macro="" textlink="">
      <xdr:nvSpPr>
        <xdr:cNvPr id="416" name="楕円 415">
          <a:extLst>
            <a:ext uri="{FF2B5EF4-FFF2-40B4-BE49-F238E27FC236}">
              <a16:creationId xmlns:a16="http://schemas.microsoft.com/office/drawing/2014/main" id="{64BFB784-CDD1-46A4-A23F-638AD638A5F5}"/>
            </a:ext>
          </a:extLst>
        </xdr:cNvPr>
        <xdr:cNvSpPr/>
      </xdr:nvSpPr>
      <xdr:spPr>
        <a:xfrm>
          <a:off x="3381375" y="169513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28575</xdr:rowOff>
    </xdr:from>
    <xdr:to>
      <xdr:col>24</xdr:col>
      <xdr:colOff>63500</xdr:colOff>
      <xdr:row>104</xdr:row>
      <xdr:rowOff>47625</xdr:rowOff>
    </xdr:to>
    <xdr:cxnSp macro="">
      <xdr:nvCxnSpPr>
        <xdr:cNvPr id="417" name="直線コネクタ 416">
          <a:extLst>
            <a:ext uri="{FF2B5EF4-FFF2-40B4-BE49-F238E27FC236}">
              <a16:creationId xmlns:a16="http://schemas.microsoft.com/office/drawing/2014/main" id="{BA0D3B8E-D649-4CA4-8ADE-B12B301A0B46}"/>
            </a:ext>
          </a:extLst>
        </xdr:cNvPr>
        <xdr:cNvCxnSpPr/>
      </xdr:nvCxnSpPr>
      <xdr:spPr>
        <a:xfrm>
          <a:off x="3429000" y="16998950"/>
          <a:ext cx="7524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126364</xdr:rowOff>
    </xdr:from>
    <xdr:to>
      <xdr:col>15</xdr:col>
      <xdr:colOff>101600</xdr:colOff>
      <xdr:row>104</xdr:row>
      <xdr:rowOff>56514</xdr:rowOff>
    </xdr:to>
    <xdr:sp macro="" textlink="">
      <xdr:nvSpPr>
        <xdr:cNvPr id="418" name="楕円 417">
          <a:extLst>
            <a:ext uri="{FF2B5EF4-FFF2-40B4-BE49-F238E27FC236}">
              <a16:creationId xmlns:a16="http://schemas.microsoft.com/office/drawing/2014/main" id="{E86E8D38-D611-4186-852C-FEE5CFCF742B}"/>
            </a:ext>
          </a:extLst>
        </xdr:cNvPr>
        <xdr:cNvSpPr/>
      </xdr:nvSpPr>
      <xdr:spPr>
        <a:xfrm>
          <a:off x="2571750" y="169252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5714</xdr:rowOff>
    </xdr:from>
    <xdr:to>
      <xdr:col>19</xdr:col>
      <xdr:colOff>177800</xdr:colOff>
      <xdr:row>104</xdr:row>
      <xdr:rowOff>28575</xdr:rowOff>
    </xdr:to>
    <xdr:cxnSp macro="">
      <xdr:nvCxnSpPr>
        <xdr:cNvPr id="419" name="直線コネクタ 418">
          <a:extLst>
            <a:ext uri="{FF2B5EF4-FFF2-40B4-BE49-F238E27FC236}">
              <a16:creationId xmlns:a16="http://schemas.microsoft.com/office/drawing/2014/main" id="{23E26681-0786-4887-8BD9-4E060EB5AF87}"/>
            </a:ext>
          </a:extLst>
        </xdr:cNvPr>
        <xdr:cNvCxnSpPr/>
      </xdr:nvCxnSpPr>
      <xdr:spPr>
        <a:xfrm>
          <a:off x="2619375" y="16982439"/>
          <a:ext cx="809625"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109220</xdr:rowOff>
    </xdr:from>
    <xdr:to>
      <xdr:col>10</xdr:col>
      <xdr:colOff>165100</xdr:colOff>
      <xdr:row>104</xdr:row>
      <xdr:rowOff>39370</xdr:rowOff>
    </xdr:to>
    <xdr:sp macro="" textlink="">
      <xdr:nvSpPr>
        <xdr:cNvPr id="420" name="楕円 419">
          <a:extLst>
            <a:ext uri="{FF2B5EF4-FFF2-40B4-BE49-F238E27FC236}">
              <a16:creationId xmlns:a16="http://schemas.microsoft.com/office/drawing/2014/main" id="{43D829C8-2B8A-4A65-985C-C24E876AB6B4}"/>
            </a:ext>
          </a:extLst>
        </xdr:cNvPr>
        <xdr:cNvSpPr/>
      </xdr:nvSpPr>
      <xdr:spPr>
        <a:xfrm>
          <a:off x="1781175" y="169081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160020</xdr:rowOff>
    </xdr:from>
    <xdr:to>
      <xdr:col>15</xdr:col>
      <xdr:colOff>50800</xdr:colOff>
      <xdr:row>104</xdr:row>
      <xdr:rowOff>5714</xdr:rowOff>
    </xdr:to>
    <xdr:cxnSp macro="">
      <xdr:nvCxnSpPr>
        <xdr:cNvPr id="421" name="直線コネクタ 420">
          <a:extLst>
            <a:ext uri="{FF2B5EF4-FFF2-40B4-BE49-F238E27FC236}">
              <a16:creationId xmlns:a16="http://schemas.microsoft.com/office/drawing/2014/main" id="{7C93BCAF-EF5B-4610-8BE2-0ED3726261F2}"/>
            </a:ext>
          </a:extLst>
        </xdr:cNvPr>
        <xdr:cNvCxnSpPr/>
      </xdr:nvCxnSpPr>
      <xdr:spPr>
        <a:xfrm>
          <a:off x="1828800" y="16965295"/>
          <a:ext cx="790575"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143511</xdr:rowOff>
    </xdr:from>
    <xdr:to>
      <xdr:col>6</xdr:col>
      <xdr:colOff>38100</xdr:colOff>
      <xdr:row>104</xdr:row>
      <xdr:rowOff>73661</xdr:rowOff>
    </xdr:to>
    <xdr:sp macro="" textlink="">
      <xdr:nvSpPr>
        <xdr:cNvPr id="422" name="楕円 421">
          <a:extLst>
            <a:ext uri="{FF2B5EF4-FFF2-40B4-BE49-F238E27FC236}">
              <a16:creationId xmlns:a16="http://schemas.microsoft.com/office/drawing/2014/main" id="{98AE8DDB-9D04-469D-8614-BC9FC2F953F4}"/>
            </a:ext>
          </a:extLst>
        </xdr:cNvPr>
        <xdr:cNvSpPr/>
      </xdr:nvSpPr>
      <xdr:spPr>
        <a:xfrm>
          <a:off x="981075" y="169424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160020</xdr:rowOff>
    </xdr:from>
    <xdr:to>
      <xdr:col>10</xdr:col>
      <xdr:colOff>114300</xdr:colOff>
      <xdr:row>104</xdr:row>
      <xdr:rowOff>22861</xdr:rowOff>
    </xdr:to>
    <xdr:cxnSp macro="">
      <xdr:nvCxnSpPr>
        <xdr:cNvPr id="423" name="直線コネクタ 422">
          <a:extLst>
            <a:ext uri="{FF2B5EF4-FFF2-40B4-BE49-F238E27FC236}">
              <a16:creationId xmlns:a16="http://schemas.microsoft.com/office/drawing/2014/main" id="{FBD14FC8-1D75-4F78-827F-3653EB5A5154}"/>
            </a:ext>
          </a:extLst>
        </xdr:cNvPr>
        <xdr:cNvCxnSpPr/>
      </xdr:nvCxnSpPr>
      <xdr:spPr>
        <a:xfrm flipV="1">
          <a:off x="1028700" y="16965295"/>
          <a:ext cx="8001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121938</xdr:rowOff>
    </xdr:from>
    <xdr:ext cx="405111" cy="259045"/>
    <xdr:sp macro="" textlink="">
      <xdr:nvSpPr>
        <xdr:cNvPr id="424" name="n_1aveValue【港湾・漁港】&#10;有形固定資産減価償却率">
          <a:extLst>
            <a:ext uri="{FF2B5EF4-FFF2-40B4-BE49-F238E27FC236}">
              <a16:creationId xmlns:a16="http://schemas.microsoft.com/office/drawing/2014/main" id="{EA8D6A13-6D97-47CB-B8D8-29AEA3DDDDF1}"/>
            </a:ext>
          </a:extLst>
        </xdr:cNvPr>
        <xdr:cNvSpPr txBox="1"/>
      </xdr:nvSpPr>
      <xdr:spPr>
        <a:xfrm>
          <a:off x="3239144" y="17270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106697</xdr:rowOff>
    </xdr:from>
    <xdr:ext cx="405111" cy="259045"/>
    <xdr:sp macro="" textlink="">
      <xdr:nvSpPr>
        <xdr:cNvPr id="425" name="n_2aveValue【港湾・漁港】&#10;有形固定資産減価償却率">
          <a:extLst>
            <a:ext uri="{FF2B5EF4-FFF2-40B4-BE49-F238E27FC236}">
              <a16:creationId xmlns:a16="http://schemas.microsoft.com/office/drawing/2014/main" id="{62277F59-5F30-47C2-8043-F9490E2F79EA}"/>
            </a:ext>
          </a:extLst>
        </xdr:cNvPr>
        <xdr:cNvSpPr txBox="1"/>
      </xdr:nvSpPr>
      <xdr:spPr>
        <a:xfrm>
          <a:off x="2439044" y="1724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93363</xdr:rowOff>
    </xdr:from>
    <xdr:ext cx="405111" cy="259045"/>
    <xdr:sp macro="" textlink="">
      <xdr:nvSpPr>
        <xdr:cNvPr id="426" name="n_3aveValue【港湾・漁港】&#10;有形固定資産減価償却率">
          <a:extLst>
            <a:ext uri="{FF2B5EF4-FFF2-40B4-BE49-F238E27FC236}">
              <a16:creationId xmlns:a16="http://schemas.microsoft.com/office/drawing/2014/main" id="{F5B33F90-55D8-4BE5-87C0-6D05DD4DCAE5}"/>
            </a:ext>
          </a:extLst>
        </xdr:cNvPr>
        <xdr:cNvSpPr txBox="1"/>
      </xdr:nvSpPr>
      <xdr:spPr>
        <a:xfrm>
          <a:off x="1648469" y="17238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114316</xdr:rowOff>
    </xdr:from>
    <xdr:ext cx="405111" cy="259045"/>
    <xdr:sp macro="" textlink="">
      <xdr:nvSpPr>
        <xdr:cNvPr id="427" name="n_4aveValue【港湾・漁港】&#10;有形固定資産減価償却率">
          <a:extLst>
            <a:ext uri="{FF2B5EF4-FFF2-40B4-BE49-F238E27FC236}">
              <a16:creationId xmlns:a16="http://schemas.microsoft.com/office/drawing/2014/main" id="{2AFE2F2C-F3FC-4398-B6D6-3AC0ADB239F2}"/>
            </a:ext>
          </a:extLst>
        </xdr:cNvPr>
        <xdr:cNvSpPr txBox="1"/>
      </xdr:nvSpPr>
      <xdr:spPr>
        <a:xfrm>
          <a:off x="848369" y="17259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95902</xdr:rowOff>
    </xdr:from>
    <xdr:ext cx="405111" cy="259045"/>
    <xdr:sp macro="" textlink="">
      <xdr:nvSpPr>
        <xdr:cNvPr id="428" name="n_1mainValue【港湾・漁港】&#10;有形固定資産減価償却率">
          <a:extLst>
            <a:ext uri="{FF2B5EF4-FFF2-40B4-BE49-F238E27FC236}">
              <a16:creationId xmlns:a16="http://schemas.microsoft.com/office/drawing/2014/main" id="{F44A0C7C-085D-4931-A0F5-C091C8C52D5D}"/>
            </a:ext>
          </a:extLst>
        </xdr:cNvPr>
        <xdr:cNvSpPr txBox="1"/>
      </xdr:nvSpPr>
      <xdr:spPr>
        <a:xfrm>
          <a:off x="3239144" y="1672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73041</xdr:rowOff>
    </xdr:from>
    <xdr:ext cx="405111" cy="259045"/>
    <xdr:sp macro="" textlink="">
      <xdr:nvSpPr>
        <xdr:cNvPr id="429" name="n_2mainValue【港湾・漁港】&#10;有形固定資産減価償却率">
          <a:extLst>
            <a:ext uri="{FF2B5EF4-FFF2-40B4-BE49-F238E27FC236}">
              <a16:creationId xmlns:a16="http://schemas.microsoft.com/office/drawing/2014/main" id="{AD19B9B0-35AA-43EE-BE76-8FB2945F52C5}"/>
            </a:ext>
          </a:extLst>
        </xdr:cNvPr>
        <xdr:cNvSpPr txBox="1"/>
      </xdr:nvSpPr>
      <xdr:spPr>
        <a:xfrm>
          <a:off x="2439044" y="1670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55897</xdr:rowOff>
    </xdr:from>
    <xdr:ext cx="405111" cy="259045"/>
    <xdr:sp macro="" textlink="">
      <xdr:nvSpPr>
        <xdr:cNvPr id="430" name="n_3mainValue【港湾・漁港】&#10;有形固定資産減価償却率">
          <a:extLst>
            <a:ext uri="{FF2B5EF4-FFF2-40B4-BE49-F238E27FC236}">
              <a16:creationId xmlns:a16="http://schemas.microsoft.com/office/drawing/2014/main" id="{6DF85CD0-B7DA-443D-81FF-DF72C1843D33}"/>
            </a:ext>
          </a:extLst>
        </xdr:cNvPr>
        <xdr:cNvSpPr txBox="1"/>
      </xdr:nvSpPr>
      <xdr:spPr>
        <a:xfrm>
          <a:off x="1648469" y="1668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90188</xdr:rowOff>
    </xdr:from>
    <xdr:ext cx="405111" cy="259045"/>
    <xdr:sp macro="" textlink="">
      <xdr:nvSpPr>
        <xdr:cNvPr id="431" name="n_4mainValue【港湾・漁港】&#10;有形固定資産減価償却率">
          <a:extLst>
            <a:ext uri="{FF2B5EF4-FFF2-40B4-BE49-F238E27FC236}">
              <a16:creationId xmlns:a16="http://schemas.microsoft.com/office/drawing/2014/main" id="{C803B0A2-55CE-4E0C-ADAF-1AA400B59079}"/>
            </a:ext>
          </a:extLst>
        </xdr:cNvPr>
        <xdr:cNvSpPr txBox="1"/>
      </xdr:nvSpPr>
      <xdr:spPr>
        <a:xfrm>
          <a:off x="848369" y="16717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9D10347C-F1C8-41F6-A10C-FDC6458A40F1}"/>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724CC7CF-0E75-478F-BFC9-18B32D30A638}"/>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3649D762-6142-4B4A-AF22-E427B17BD7B2}"/>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499630D-AB3E-43D4-8889-4E6303822559}"/>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EDFF6483-65B0-4899-930F-91E5A6277312}"/>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3FF48F1F-5D59-4B16-9C50-C2A73007459A}"/>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BC00B1FE-CFE0-4FF1-914A-9F13C8104A52}"/>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3E7921D3-49FC-4F67-AB89-8C6F32A104CB}"/>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E0DAB864-9C8B-442E-86E7-4731A9338A87}"/>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629A35DE-EB01-4295-9DD0-990AB6967D8F}"/>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2" name="直線コネクタ 441">
          <a:extLst>
            <a:ext uri="{FF2B5EF4-FFF2-40B4-BE49-F238E27FC236}">
              <a16:creationId xmlns:a16="http://schemas.microsoft.com/office/drawing/2014/main" id="{9C4679D2-5901-4B5E-B05C-5A5DD7B923CE}"/>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3" name="テキスト ボックス 442">
          <a:extLst>
            <a:ext uri="{FF2B5EF4-FFF2-40B4-BE49-F238E27FC236}">
              <a16:creationId xmlns:a16="http://schemas.microsoft.com/office/drawing/2014/main" id="{FD6DEE39-7C55-4BE7-996D-2479770A8F81}"/>
            </a:ext>
          </a:extLst>
        </xdr:cNvPr>
        <xdr:cNvSpPr txBox="1"/>
      </xdr:nvSpPr>
      <xdr:spPr>
        <a:xfrm>
          <a:off x="5723389" y="1759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4" name="直線コネクタ 443">
          <a:extLst>
            <a:ext uri="{FF2B5EF4-FFF2-40B4-BE49-F238E27FC236}">
              <a16:creationId xmlns:a16="http://schemas.microsoft.com/office/drawing/2014/main" id="{AC9E5E80-6209-4227-92AC-5EA5AA3DA7FF}"/>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45" name="テキスト ボックス 444">
          <a:extLst>
            <a:ext uri="{FF2B5EF4-FFF2-40B4-BE49-F238E27FC236}">
              <a16:creationId xmlns:a16="http://schemas.microsoft.com/office/drawing/2014/main" id="{7B7258D2-7F35-4735-80D2-7A3F5C0A1581}"/>
            </a:ext>
          </a:extLst>
        </xdr:cNvPr>
        <xdr:cNvSpPr txBox="1"/>
      </xdr:nvSpPr>
      <xdr:spPr>
        <a:xfrm>
          <a:off x="5421206" y="17132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6" name="直線コネクタ 445">
          <a:extLst>
            <a:ext uri="{FF2B5EF4-FFF2-40B4-BE49-F238E27FC236}">
              <a16:creationId xmlns:a16="http://schemas.microsoft.com/office/drawing/2014/main" id="{D61DE79E-454F-4D4F-8002-B68FCEDE429B}"/>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47" name="テキスト ボックス 446">
          <a:extLst>
            <a:ext uri="{FF2B5EF4-FFF2-40B4-BE49-F238E27FC236}">
              <a16:creationId xmlns:a16="http://schemas.microsoft.com/office/drawing/2014/main" id="{A0946B87-A29B-4820-B97D-5146B5970F69}"/>
            </a:ext>
          </a:extLst>
        </xdr:cNvPr>
        <xdr:cNvSpPr txBox="1"/>
      </xdr:nvSpPr>
      <xdr:spPr>
        <a:xfrm>
          <a:off x="5421206" y="166757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48" name="直線コネクタ 447">
          <a:extLst>
            <a:ext uri="{FF2B5EF4-FFF2-40B4-BE49-F238E27FC236}">
              <a16:creationId xmlns:a16="http://schemas.microsoft.com/office/drawing/2014/main" id="{853D1120-729A-49AB-9201-04E0BA94D693}"/>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49" name="テキスト ボックス 448">
          <a:extLst>
            <a:ext uri="{FF2B5EF4-FFF2-40B4-BE49-F238E27FC236}">
              <a16:creationId xmlns:a16="http://schemas.microsoft.com/office/drawing/2014/main" id="{2D3106E7-A9E8-4F01-94EE-E75096D99BCC}"/>
            </a:ext>
          </a:extLst>
        </xdr:cNvPr>
        <xdr:cNvSpPr txBox="1"/>
      </xdr:nvSpPr>
      <xdr:spPr>
        <a:xfrm>
          <a:off x="5421206" y="162185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DDFB9281-9CC4-443B-9655-276B2EEA4944}"/>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1" name="テキスト ボックス 450">
          <a:extLst>
            <a:ext uri="{FF2B5EF4-FFF2-40B4-BE49-F238E27FC236}">
              <a16:creationId xmlns:a16="http://schemas.microsoft.com/office/drawing/2014/main" id="{3333B490-1DD0-4DD1-ABEC-536C256378FC}"/>
            </a:ext>
          </a:extLst>
        </xdr:cNvPr>
        <xdr:cNvSpPr txBox="1"/>
      </xdr:nvSpPr>
      <xdr:spPr>
        <a:xfrm>
          <a:off x="5421206" y="15761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港湾・漁港】&#10;一人当たり有形固定資産（償却資産）額グラフ枠">
          <a:extLst>
            <a:ext uri="{FF2B5EF4-FFF2-40B4-BE49-F238E27FC236}">
              <a16:creationId xmlns:a16="http://schemas.microsoft.com/office/drawing/2014/main" id="{137A7C6D-1B31-4ADF-BD60-99308C1D45AE}"/>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41475</xdr:rowOff>
    </xdr:from>
    <xdr:to>
      <xdr:col>54</xdr:col>
      <xdr:colOff>189865</xdr:colOff>
      <xdr:row>108</xdr:row>
      <xdr:rowOff>73901</xdr:rowOff>
    </xdr:to>
    <xdr:cxnSp macro="">
      <xdr:nvCxnSpPr>
        <xdr:cNvPr id="453" name="直線コネクタ 452">
          <a:extLst>
            <a:ext uri="{FF2B5EF4-FFF2-40B4-BE49-F238E27FC236}">
              <a16:creationId xmlns:a16="http://schemas.microsoft.com/office/drawing/2014/main" id="{3469CA6E-EA8B-442A-B350-29D907AE00C2}"/>
            </a:ext>
          </a:extLst>
        </xdr:cNvPr>
        <xdr:cNvCxnSpPr/>
      </xdr:nvCxnSpPr>
      <xdr:spPr>
        <a:xfrm flipV="1">
          <a:off x="9429115" y="16332400"/>
          <a:ext cx="0" cy="1400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77728</xdr:rowOff>
    </xdr:from>
    <xdr:ext cx="378565" cy="259045"/>
    <xdr:sp macro="" textlink="">
      <xdr:nvSpPr>
        <xdr:cNvPr id="454" name="【港湾・漁港】&#10;一人当たり有形固定資産（償却資産）額最小値テキスト">
          <a:extLst>
            <a:ext uri="{FF2B5EF4-FFF2-40B4-BE49-F238E27FC236}">
              <a16:creationId xmlns:a16="http://schemas.microsoft.com/office/drawing/2014/main" id="{4A393390-D207-4CEB-A89D-6F3B893DD2CB}"/>
            </a:ext>
          </a:extLst>
        </xdr:cNvPr>
        <xdr:cNvSpPr txBox="1"/>
      </xdr:nvSpPr>
      <xdr:spPr>
        <a:xfrm>
          <a:off x="9467850" y="177370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73901</xdr:rowOff>
    </xdr:from>
    <xdr:to>
      <xdr:col>55</xdr:col>
      <xdr:colOff>88900</xdr:colOff>
      <xdr:row>108</xdr:row>
      <xdr:rowOff>73901</xdr:rowOff>
    </xdr:to>
    <xdr:cxnSp macro="">
      <xdr:nvCxnSpPr>
        <xdr:cNvPr id="455" name="直線コネクタ 454">
          <a:extLst>
            <a:ext uri="{FF2B5EF4-FFF2-40B4-BE49-F238E27FC236}">
              <a16:creationId xmlns:a16="http://schemas.microsoft.com/office/drawing/2014/main" id="{E99F14A6-9628-427A-82C5-5A722F7F770B}"/>
            </a:ext>
          </a:extLst>
        </xdr:cNvPr>
        <xdr:cNvCxnSpPr/>
      </xdr:nvCxnSpPr>
      <xdr:spPr>
        <a:xfrm>
          <a:off x="9363075" y="1773325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159602</xdr:rowOff>
    </xdr:from>
    <xdr:ext cx="599010" cy="259045"/>
    <xdr:sp macro="" textlink="">
      <xdr:nvSpPr>
        <xdr:cNvPr id="456" name="【港湾・漁港】&#10;一人当たり有形固定資産（償却資産）額最大値テキスト">
          <a:extLst>
            <a:ext uri="{FF2B5EF4-FFF2-40B4-BE49-F238E27FC236}">
              <a16:creationId xmlns:a16="http://schemas.microsoft.com/office/drawing/2014/main" id="{A153484E-7D07-4915-8554-4C8611AFAD65}"/>
            </a:ext>
          </a:extLst>
        </xdr:cNvPr>
        <xdr:cNvSpPr txBox="1"/>
      </xdr:nvSpPr>
      <xdr:spPr>
        <a:xfrm>
          <a:off x="9467850" y="16107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307,595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41475</xdr:rowOff>
    </xdr:from>
    <xdr:to>
      <xdr:col>55</xdr:col>
      <xdr:colOff>88900</xdr:colOff>
      <xdr:row>100</xdr:row>
      <xdr:rowOff>41475</xdr:rowOff>
    </xdr:to>
    <xdr:cxnSp macro="">
      <xdr:nvCxnSpPr>
        <xdr:cNvPr id="457" name="直線コネクタ 456">
          <a:extLst>
            <a:ext uri="{FF2B5EF4-FFF2-40B4-BE49-F238E27FC236}">
              <a16:creationId xmlns:a16="http://schemas.microsoft.com/office/drawing/2014/main" id="{F1B80A3A-5480-43FA-A7EE-771FF0D82322}"/>
            </a:ext>
          </a:extLst>
        </xdr:cNvPr>
        <xdr:cNvCxnSpPr/>
      </xdr:nvCxnSpPr>
      <xdr:spPr>
        <a:xfrm>
          <a:off x="9363075" y="163324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129323</xdr:rowOff>
    </xdr:from>
    <xdr:ext cx="534377" cy="259045"/>
    <xdr:sp macro="" textlink="">
      <xdr:nvSpPr>
        <xdr:cNvPr id="458" name="【港湾・漁港】&#10;一人当たり有形固定資産（償却資産）額平均値テキスト">
          <a:extLst>
            <a:ext uri="{FF2B5EF4-FFF2-40B4-BE49-F238E27FC236}">
              <a16:creationId xmlns:a16="http://schemas.microsoft.com/office/drawing/2014/main" id="{B3AA6F60-1AB6-46EA-A4B8-58058EB92720}"/>
            </a:ext>
          </a:extLst>
        </xdr:cNvPr>
        <xdr:cNvSpPr txBox="1"/>
      </xdr:nvSpPr>
      <xdr:spPr>
        <a:xfrm>
          <a:off x="9467850" y="172711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150896</xdr:rowOff>
    </xdr:from>
    <xdr:to>
      <xdr:col>55</xdr:col>
      <xdr:colOff>50800</xdr:colOff>
      <xdr:row>106</xdr:row>
      <xdr:rowOff>81046</xdr:rowOff>
    </xdr:to>
    <xdr:sp macro="" textlink="">
      <xdr:nvSpPr>
        <xdr:cNvPr id="459" name="フローチャート: 判断 458">
          <a:extLst>
            <a:ext uri="{FF2B5EF4-FFF2-40B4-BE49-F238E27FC236}">
              <a16:creationId xmlns:a16="http://schemas.microsoft.com/office/drawing/2014/main" id="{0C54F0F3-9F21-493D-9EC1-16A31FD10C94}"/>
            </a:ext>
          </a:extLst>
        </xdr:cNvPr>
        <xdr:cNvSpPr/>
      </xdr:nvSpPr>
      <xdr:spPr>
        <a:xfrm>
          <a:off x="9401175" y="1729589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157686</xdr:rowOff>
    </xdr:from>
    <xdr:to>
      <xdr:col>50</xdr:col>
      <xdr:colOff>165100</xdr:colOff>
      <xdr:row>106</xdr:row>
      <xdr:rowOff>87836</xdr:rowOff>
    </xdr:to>
    <xdr:sp macro="" textlink="">
      <xdr:nvSpPr>
        <xdr:cNvPr id="460" name="フローチャート: 判断 459">
          <a:extLst>
            <a:ext uri="{FF2B5EF4-FFF2-40B4-BE49-F238E27FC236}">
              <a16:creationId xmlns:a16="http://schemas.microsoft.com/office/drawing/2014/main" id="{2487E07C-D712-4F80-8BDE-92E23B218EAC}"/>
            </a:ext>
          </a:extLst>
        </xdr:cNvPr>
        <xdr:cNvSpPr/>
      </xdr:nvSpPr>
      <xdr:spPr>
        <a:xfrm>
          <a:off x="8639175" y="173058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162789</xdr:rowOff>
    </xdr:from>
    <xdr:to>
      <xdr:col>46</xdr:col>
      <xdr:colOff>38100</xdr:colOff>
      <xdr:row>106</xdr:row>
      <xdr:rowOff>92939</xdr:rowOff>
    </xdr:to>
    <xdr:sp macro="" textlink="">
      <xdr:nvSpPr>
        <xdr:cNvPr id="461" name="フローチャート: 判断 460">
          <a:extLst>
            <a:ext uri="{FF2B5EF4-FFF2-40B4-BE49-F238E27FC236}">
              <a16:creationId xmlns:a16="http://schemas.microsoft.com/office/drawing/2014/main" id="{DDF1BF0C-421E-4E69-9F29-98474A3ED416}"/>
            </a:ext>
          </a:extLst>
        </xdr:cNvPr>
        <xdr:cNvSpPr/>
      </xdr:nvSpPr>
      <xdr:spPr>
        <a:xfrm>
          <a:off x="7839075" y="173046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168915</xdr:rowOff>
    </xdr:from>
    <xdr:to>
      <xdr:col>41</xdr:col>
      <xdr:colOff>101600</xdr:colOff>
      <xdr:row>106</xdr:row>
      <xdr:rowOff>99065</xdr:rowOff>
    </xdr:to>
    <xdr:sp macro="" textlink="">
      <xdr:nvSpPr>
        <xdr:cNvPr id="462" name="フローチャート: 判断 461">
          <a:extLst>
            <a:ext uri="{FF2B5EF4-FFF2-40B4-BE49-F238E27FC236}">
              <a16:creationId xmlns:a16="http://schemas.microsoft.com/office/drawing/2014/main" id="{E90C6B7C-24D8-497D-AD32-1F9F0094FDFC}"/>
            </a:ext>
          </a:extLst>
        </xdr:cNvPr>
        <xdr:cNvSpPr/>
      </xdr:nvSpPr>
      <xdr:spPr>
        <a:xfrm>
          <a:off x="7029450" y="173139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12954</xdr:rowOff>
    </xdr:from>
    <xdr:to>
      <xdr:col>36</xdr:col>
      <xdr:colOff>165100</xdr:colOff>
      <xdr:row>106</xdr:row>
      <xdr:rowOff>114554</xdr:rowOff>
    </xdr:to>
    <xdr:sp macro="" textlink="">
      <xdr:nvSpPr>
        <xdr:cNvPr id="463" name="フローチャート: 判断 462">
          <a:extLst>
            <a:ext uri="{FF2B5EF4-FFF2-40B4-BE49-F238E27FC236}">
              <a16:creationId xmlns:a16="http://schemas.microsoft.com/office/drawing/2014/main" id="{CE69DBD0-C289-4FB1-AF71-4215B764C929}"/>
            </a:ext>
          </a:extLst>
        </xdr:cNvPr>
        <xdr:cNvSpPr/>
      </xdr:nvSpPr>
      <xdr:spPr>
        <a:xfrm>
          <a:off x="6238875" y="1732622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1791F2ED-D91C-436B-8856-6509598F7A68}"/>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9044E9C3-8E9E-4D54-B45D-09016905527F}"/>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1E1958AC-91AF-4FD9-A4AD-DC6DC2A406B1}"/>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FEB44FE6-9E6D-45DA-9AFD-C561F32FE83F}"/>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F5840465-74DF-48FB-9FF0-20EA15EA8CBE}"/>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162125</xdr:rowOff>
    </xdr:from>
    <xdr:to>
      <xdr:col>55</xdr:col>
      <xdr:colOff>50800</xdr:colOff>
      <xdr:row>100</xdr:row>
      <xdr:rowOff>92275</xdr:rowOff>
    </xdr:to>
    <xdr:sp macro="" textlink="">
      <xdr:nvSpPr>
        <xdr:cNvPr id="469" name="楕円 468">
          <a:extLst>
            <a:ext uri="{FF2B5EF4-FFF2-40B4-BE49-F238E27FC236}">
              <a16:creationId xmlns:a16="http://schemas.microsoft.com/office/drawing/2014/main" id="{151688F0-F045-4F32-8687-293C3710AF95}"/>
            </a:ext>
          </a:extLst>
        </xdr:cNvPr>
        <xdr:cNvSpPr/>
      </xdr:nvSpPr>
      <xdr:spPr>
        <a:xfrm>
          <a:off x="9401175" y="1627525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115152</xdr:rowOff>
    </xdr:from>
    <xdr:ext cx="599010" cy="259045"/>
    <xdr:sp macro="" textlink="">
      <xdr:nvSpPr>
        <xdr:cNvPr id="470" name="【港湾・漁港】&#10;一人当たり有形固定資産（償却資産）額該当値テキスト">
          <a:extLst>
            <a:ext uri="{FF2B5EF4-FFF2-40B4-BE49-F238E27FC236}">
              <a16:creationId xmlns:a16="http://schemas.microsoft.com/office/drawing/2014/main" id="{A486C7A6-0E5D-4AC2-8C2C-01DF0421EC94}"/>
            </a:ext>
          </a:extLst>
        </xdr:cNvPr>
        <xdr:cNvSpPr txBox="1"/>
      </xdr:nvSpPr>
      <xdr:spPr>
        <a:xfrm>
          <a:off x="9467850" y="16231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28496</xdr:rowOff>
    </xdr:from>
    <xdr:to>
      <xdr:col>50</xdr:col>
      <xdr:colOff>165100</xdr:colOff>
      <xdr:row>100</xdr:row>
      <xdr:rowOff>130096</xdr:rowOff>
    </xdr:to>
    <xdr:sp macro="" textlink="">
      <xdr:nvSpPr>
        <xdr:cNvPr id="471" name="楕円 470">
          <a:extLst>
            <a:ext uri="{FF2B5EF4-FFF2-40B4-BE49-F238E27FC236}">
              <a16:creationId xmlns:a16="http://schemas.microsoft.com/office/drawing/2014/main" id="{0C264ABA-E672-45CF-892E-3FECB31231BA}"/>
            </a:ext>
          </a:extLst>
        </xdr:cNvPr>
        <xdr:cNvSpPr/>
      </xdr:nvSpPr>
      <xdr:spPr>
        <a:xfrm>
          <a:off x="8639175" y="163194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41475</xdr:rowOff>
    </xdr:from>
    <xdr:to>
      <xdr:col>55</xdr:col>
      <xdr:colOff>0</xdr:colOff>
      <xdr:row>100</xdr:row>
      <xdr:rowOff>79296</xdr:rowOff>
    </xdr:to>
    <xdr:cxnSp macro="">
      <xdr:nvCxnSpPr>
        <xdr:cNvPr id="472" name="直線コネクタ 471">
          <a:extLst>
            <a:ext uri="{FF2B5EF4-FFF2-40B4-BE49-F238E27FC236}">
              <a16:creationId xmlns:a16="http://schemas.microsoft.com/office/drawing/2014/main" id="{ED48DBB1-6BC7-4CE1-AA38-7C5C77D04307}"/>
            </a:ext>
          </a:extLst>
        </xdr:cNvPr>
        <xdr:cNvCxnSpPr/>
      </xdr:nvCxnSpPr>
      <xdr:spPr>
        <a:xfrm flipV="1">
          <a:off x="8686800" y="16332400"/>
          <a:ext cx="742950" cy="34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57752</xdr:rowOff>
    </xdr:from>
    <xdr:to>
      <xdr:col>46</xdr:col>
      <xdr:colOff>38100</xdr:colOff>
      <xdr:row>100</xdr:row>
      <xdr:rowOff>159352</xdr:rowOff>
    </xdr:to>
    <xdr:sp macro="" textlink="">
      <xdr:nvSpPr>
        <xdr:cNvPr id="473" name="楕円 472">
          <a:extLst>
            <a:ext uri="{FF2B5EF4-FFF2-40B4-BE49-F238E27FC236}">
              <a16:creationId xmlns:a16="http://schemas.microsoft.com/office/drawing/2014/main" id="{CBB0C359-9B75-4D29-B487-7B929753BEC3}"/>
            </a:ext>
          </a:extLst>
        </xdr:cNvPr>
        <xdr:cNvSpPr/>
      </xdr:nvSpPr>
      <xdr:spPr>
        <a:xfrm>
          <a:off x="7839075" y="1634550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79296</xdr:rowOff>
    </xdr:from>
    <xdr:to>
      <xdr:col>50</xdr:col>
      <xdr:colOff>114300</xdr:colOff>
      <xdr:row>100</xdr:row>
      <xdr:rowOff>108552</xdr:rowOff>
    </xdr:to>
    <xdr:cxnSp macro="">
      <xdr:nvCxnSpPr>
        <xdr:cNvPr id="474" name="直線コネクタ 473">
          <a:extLst>
            <a:ext uri="{FF2B5EF4-FFF2-40B4-BE49-F238E27FC236}">
              <a16:creationId xmlns:a16="http://schemas.microsoft.com/office/drawing/2014/main" id="{959F1C22-893F-48A0-BF12-21098D36B4CF}"/>
            </a:ext>
          </a:extLst>
        </xdr:cNvPr>
        <xdr:cNvCxnSpPr/>
      </xdr:nvCxnSpPr>
      <xdr:spPr>
        <a:xfrm flipV="1">
          <a:off x="7886700" y="16367046"/>
          <a:ext cx="800100" cy="2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92390</xdr:rowOff>
    </xdr:from>
    <xdr:to>
      <xdr:col>41</xdr:col>
      <xdr:colOff>101600</xdr:colOff>
      <xdr:row>101</xdr:row>
      <xdr:rowOff>22540</xdr:rowOff>
    </xdr:to>
    <xdr:sp macro="" textlink="">
      <xdr:nvSpPr>
        <xdr:cNvPr id="475" name="楕円 474">
          <a:extLst>
            <a:ext uri="{FF2B5EF4-FFF2-40B4-BE49-F238E27FC236}">
              <a16:creationId xmlns:a16="http://schemas.microsoft.com/office/drawing/2014/main" id="{FE9965BB-2444-4023-9ADE-F2A5ECE5991F}"/>
            </a:ext>
          </a:extLst>
        </xdr:cNvPr>
        <xdr:cNvSpPr/>
      </xdr:nvSpPr>
      <xdr:spPr>
        <a:xfrm>
          <a:off x="7029450" y="163801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108552</xdr:rowOff>
    </xdr:from>
    <xdr:to>
      <xdr:col>45</xdr:col>
      <xdr:colOff>177800</xdr:colOff>
      <xdr:row>100</xdr:row>
      <xdr:rowOff>143190</xdr:rowOff>
    </xdr:to>
    <xdr:cxnSp macro="">
      <xdr:nvCxnSpPr>
        <xdr:cNvPr id="476" name="直線コネクタ 475">
          <a:extLst>
            <a:ext uri="{FF2B5EF4-FFF2-40B4-BE49-F238E27FC236}">
              <a16:creationId xmlns:a16="http://schemas.microsoft.com/office/drawing/2014/main" id="{583493A6-1269-4E22-94C6-378E858924F8}"/>
            </a:ext>
          </a:extLst>
        </xdr:cNvPr>
        <xdr:cNvCxnSpPr/>
      </xdr:nvCxnSpPr>
      <xdr:spPr>
        <a:xfrm flipV="1">
          <a:off x="7077075" y="16393127"/>
          <a:ext cx="809625" cy="3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22689</xdr:rowOff>
    </xdr:from>
    <xdr:to>
      <xdr:col>36</xdr:col>
      <xdr:colOff>165100</xdr:colOff>
      <xdr:row>101</xdr:row>
      <xdr:rowOff>124289</xdr:rowOff>
    </xdr:to>
    <xdr:sp macro="" textlink="">
      <xdr:nvSpPr>
        <xdr:cNvPr id="477" name="楕円 476">
          <a:extLst>
            <a:ext uri="{FF2B5EF4-FFF2-40B4-BE49-F238E27FC236}">
              <a16:creationId xmlns:a16="http://schemas.microsoft.com/office/drawing/2014/main" id="{CEBE8420-A6D5-4356-82B7-AF156DCC46B5}"/>
            </a:ext>
          </a:extLst>
        </xdr:cNvPr>
        <xdr:cNvSpPr/>
      </xdr:nvSpPr>
      <xdr:spPr>
        <a:xfrm>
          <a:off x="6238875" y="164850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143190</xdr:rowOff>
    </xdr:from>
    <xdr:to>
      <xdr:col>41</xdr:col>
      <xdr:colOff>50800</xdr:colOff>
      <xdr:row>101</xdr:row>
      <xdr:rowOff>73489</xdr:rowOff>
    </xdr:to>
    <xdr:cxnSp macro="">
      <xdr:nvCxnSpPr>
        <xdr:cNvPr id="478" name="直線コネクタ 477">
          <a:extLst>
            <a:ext uri="{FF2B5EF4-FFF2-40B4-BE49-F238E27FC236}">
              <a16:creationId xmlns:a16="http://schemas.microsoft.com/office/drawing/2014/main" id="{438E0F02-3E44-4B31-A431-8066496F5534}"/>
            </a:ext>
          </a:extLst>
        </xdr:cNvPr>
        <xdr:cNvCxnSpPr/>
      </xdr:nvCxnSpPr>
      <xdr:spPr>
        <a:xfrm flipV="1">
          <a:off x="6286500" y="16427765"/>
          <a:ext cx="790575" cy="104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78963</xdr:rowOff>
    </xdr:from>
    <xdr:ext cx="534377" cy="259045"/>
    <xdr:sp macro="" textlink="">
      <xdr:nvSpPr>
        <xdr:cNvPr id="479" name="n_1aveValue【港湾・漁港】&#10;一人当たり有形固定資産（償却資産）額">
          <a:extLst>
            <a:ext uri="{FF2B5EF4-FFF2-40B4-BE49-F238E27FC236}">
              <a16:creationId xmlns:a16="http://schemas.microsoft.com/office/drawing/2014/main" id="{FDC00C00-513D-435D-A966-24FE5776A718}"/>
            </a:ext>
          </a:extLst>
        </xdr:cNvPr>
        <xdr:cNvSpPr txBox="1"/>
      </xdr:nvSpPr>
      <xdr:spPr>
        <a:xfrm>
          <a:off x="8429136" y="1739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84066</xdr:rowOff>
    </xdr:from>
    <xdr:ext cx="534377" cy="259045"/>
    <xdr:sp macro="" textlink="">
      <xdr:nvSpPr>
        <xdr:cNvPr id="480" name="n_2aveValue【港湾・漁港】&#10;一人当たり有形固定資産（償却資産）額">
          <a:extLst>
            <a:ext uri="{FF2B5EF4-FFF2-40B4-BE49-F238E27FC236}">
              <a16:creationId xmlns:a16="http://schemas.microsoft.com/office/drawing/2014/main" id="{C74D1EB2-78ED-47CD-AF25-90B33C99B190}"/>
            </a:ext>
          </a:extLst>
        </xdr:cNvPr>
        <xdr:cNvSpPr txBox="1"/>
      </xdr:nvSpPr>
      <xdr:spPr>
        <a:xfrm>
          <a:off x="7648086" y="1740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90192</xdr:rowOff>
    </xdr:from>
    <xdr:ext cx="534377" cy="259045"/>
    <xdr:sp macro="" textlink="">
      <xdr:nvSpPr>
        <xdr:cNvPr id="481" name="n_3aveValue【港湾・漁港】&#10;一人当たり有形固定資産（償却資産）額">
          <a:extLst>
            <a:ext uri="{FF2B5EF4-FFF2-40B4-BE49-F238E27FC236}">
              <a16:creationId xmlns:a16="http://schemas.microsoft.com/office/drawing/2014/main" id="{0F927FE0-BD72-4971-9B1F-0214F8BDBEAE}"/>
            </a:ext>
          </a:extLst>
        </xdr:cNvPr>
        <xdr:cNvSpPr txBox="1"/>
      </xdr:nvSpPr>
      <xdr:spPr>
        <a:xfrm>
          <a:off x="6847986" y="17403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105681</xdr:rowOff>
    </xdr:from>
    <xdr:ext cx="534377" cy="259045"/>
    <xdr:sp macro="" textlink="">
      <xdr:nvSpPr>
        <xdr:cNvPr id="482" name="n_4aveValue【港湾・漁港】&#10;一人当たり有形固定資産（償却資産）額">
          <a:extLst>
            <a:ext uri="{FF2B5EF4-FFF2-40B4-BE49-F238E27FC236}">
              <a16:creationId xmlns:a16="http://schemas.microsoft.com/office/drawing/2014/main" id="{C5E533BA-0BE5-46FD-AE63-5F93608B8E49}"/>
            </a:ext>
          </a:extLst>
        </xdr:cNvPr>
        <xdr:cNvSpPr txBox="1"/>
      </xdr:nvSpPr>
      <xdr:spPr>
        <a:xfrm>
          <a:off x="6038361" y="1741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98</xdr:row>
      <xdr:rowOff>146623</xdr:rowOff>
    </xdr:from>
    <xdr:ext cx="599010" cy="259045"/>
    <xdr:sp macro="" textlink="">
      <xdr:nvSpPr>
        <xdr:cNvPr id="483" name="n_1mainValue【港湾・漁港】&#10;一人当たり有形固定資産（償却資産）額">
          <a:extLst>
            <a:ext uri="{FF2B5EF4-FFF2-40B4-BE49-F238E27FC236}">
              <a16:creationId xmlns:a16="http://schemas.microsoft.com/office/drawing/2014/main" id="{FAAEC3C4-67D8-4186-B2DE-9BAEDE031BFC}"/>
            </a:ext>
          </a:extLst>
        </xdr:cNvPr>
        <xdr:cNvSpPr txBox="1"/>
      </xdr:nvSpPr>
      <xdr:spPr>
        <a:xfrm>
          <a:off x="8399995" y="16088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99</xdr:row>
      <xdr:rowOff>4429</xdr:rowOff>
    </xdr:from>
    <xdr:ext cx="599010" cy="259045"/>
    <xdr:sp macro="" textlink="">
      <xdr:nvSpPr>
        <xdr:cNvPr id="484" name="n_2mainValue【港湾・漁港】&#10;一人当たり有形固定資産（償却資産）額">
          <a:extLst>
            <a:ext uri="{FF2B5EF4-FFF2-40B4-BE49-F238E27FC236}">
              <a16:creationId xmlns:a16="http://schemas.microsoft.com/office/drawing/2014/main" id="{E799B6AE-5336-4033-AAB8-9A650F0EFD88}"/>
            </a:ext>
          </a:extLst>
        </xdr:cNvPr>
        <xdr:cNvSpPr txBox="1"/>
      </xdr:nvSpPr>
      <xdr:spPr>
        <a:xfrm>
          <a:off x="7609420" y="16123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99</xdr:row>
      <xdr:rowOff>39067</xdr:rowOff>
    </xdr:from>
    <xdr:ext cx="599010" cy="259045"/>
    <xdr:sp macro="" textlink="">
      <xdr:nvSpPr>
        <xdr:cNvPr id="485" name="n_3mainValue【港湾・漁港】&#10;一人当たり有形固定資産（償却資産）額">
          <a:extLst>
            <a:ext uri="{FF2B5EF4-FFF2-40B4-BE49-F238E27FC236}">
              <a16:creationId xmlns:a16="http://schemas.microsoft.com/office/drawing/2014/main" id="{F8D55A0B-D6AB-4434-9E3D-812A1BC310F4}"/>
            </a:ext>
          </a:extLst>
        </xdr:cNvPr>
        <xdr:cNvSpPr txBox="1"/>
      </xdr:nvSpPr>
      <xdr:spPr>
        <a:xfrm>
          <a:off x="6818845" y="16155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99</xdr:row>
      <xdr:rowOff>140816</xdr:rowOff>
    </xdr:from>
    <xdr:ext cx="599010" cy="259045"/>
    <xdr:sp macro="" textlink="">
      <xdr:nvSpPr>
        <xdr:cNvPr id="486" name="n_4mainValue【港湾・漁港】&#10;一人当たり有形固定資産（償却資産）額">
          <a:extLst>
            <a:ext uri="{FF2B5EF4-FFF2-40B4-BE49-F238E27FC236}">
              <a16:creationId xmlns:a16="http://schemas.microsoft.com/office/drawing/2014/main" id="{E0220DC8-81C4-4FA4-9AA2-8E92255FE9CF}"/>
            </a:ext>
          </a:extLst>
        </xdr:cNvPr>
        <xdr:cNvSpPr txBox="1"/>
      </xdr:nvSpPr>
      <xdr:spPr>
        <a:xfrm>
          <a:off x="6009220" y="16260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a:extLst>
            <a:ext uri="{FF2B5EF4-FFF2-40B4-BE49-F238E27FC236}">
              <a16:creationId xmlns:a16="http://schemas.microsoft.com/office/drawing/2014/main" id="{FB58563D-F525-43CC-907C-297304308DC7}"/>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a:extLst>
            <a:ext uri="{FF2B5EF4-FFF2-40B4-BE49-F238E27FC236}">
              <a16:creationId xmlns:a16="http://schemas.microsoft.com/office/drawing/2014/main" id="{2D2FDFE6-61F5-46F2-BB13-CA1D1882ED5B}"/>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a:extLst>
            <a:ext uri="{FF2B5EF4-FFF2-40B4-BE49-F238E27FC236}">
              <a16:creationId xmlns:a16="http://schemas.microsoft.com/office/drawing/2014/main" id="{736E51F3-9882-4852-8E2D-8FBCEF8313A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a:extLst>
            <a:ext uri="{FF2B5EF4-FFF2-40B4-BE49-F238E27FC236}">
              <a16:creationId xmlns:a16="http://schemas.microsoft.com/office/drawing/2014/main" id="{AB53EB61-A435-47E5-A5B5-16B59CA54B10}"/>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a:extLst>
            <a:ext uri="{FF2B5EF4-FFF2-40B4-BE49-F238E27FC236}">
              <a16:creationId xmlns:a16="http://schemas.microsoft.com/office/drawing/2014/main" id="{CA0AE280-87E2-4CE0-8F6A-A1444A303CF8}"/>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a:extLst>
            <a:ext uri="{FF2B5EF4-FFF2-40B4-BE49-F238E27FC236}">
              <a16:creationId xmlns:a16="http://schemas.microsoft.com/office/drawing/2014/main" id="{B319236C-A4C0-4802-AF00-746350ED1B85}"/>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a:extLst>
            <a:ext uri="{FF2B5EF4-FFF2-40B4-BE49-F238E27FC236}">
              <a16:creationId xmlns:a16="http://schemas.microsoft.com/office/drawing/2014/main" id="{0EBE8F3D-B06E-4400-8A44-2B9885B3A714}"/>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a:extLst>
            <a:ext uri="{FF2B5EF4-FFF2-40B4-BE49-F238E27FC236}">
              <a16:creationId xmlns:a16="http://schemas.microsoft.com/office/drawing/2014/main" id="{81D00860-6D98-4E2A-A554-97029F5AC01D}"/>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a:extLst>
            <a:ext uri="{FF2B5EF4-FFF2-40B4-BE49-F238E27FC236}">
              <a16:creationId xmlns:a16="http://schemas.microsoft.com/office/drawing/2014/main" id="{98711ECC-74B8-48F9-97EF-07DBD2E92621}"/>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a:extLst>
            <a:ext uri="{FF2B5EF4-FFF2-40B4-BE49-F238E27FC236}">
              <a16:creationId xmlns:a16="http://schemas.microsoft.com/office/drawing/2014/main" id="{50D7B757-76A1-4CB0-9EE3-68DBA2F914D7}"/>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497" name="テキスト ボックス 496">
          <a:extLst>
            <a:ext uri="{FF2B5EF4-FFF2-40B4-BE49-F238E27FC236}">
              <a16:creationId xmlns:a16="http://schemas.microsoft.com/office/drawing/2014/main" id="{91BB97CA-2862-4397-ADBB-0F4E13CB9F0D}"/>
            </a:ext>
          </a:extLst>
        </xdr:cNvPr>
        <xdr:cNvSpPr txBox="1"/>
      </xdr:nvSpPr>
      <xdr:spPr>
        <a:xfrm>
          <a:off x="10845966" y="7074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8" name="直線コネクタ 497">
          <a:extLst>
            <a:ext uri="{FF2B5EF4-FFF2-40B4-BE49-F238E27FC236}">
              <a16:creationId xmlns:a16="http://schemas.microsoft.com/office/drawing/2014/main" id="{4408BAA3-40A1-4606-B2A0-13CA262459D5}"/>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499" name="テキスト ボックス 498">
          <a:extLst>
            <a:ext uri="{FF2B5EF4-FFF2-40B4-BE49-F238E27FC236}">
              <a16:creationId xmlns:a16="http://schemas.microsoft.com/office/drawing/2014/main" id="{9A4D0826-8C60-41FC-9AC7-AD8F824D498E}"/>
            </a:ext>
          </a:extLst>
        </xdr:cNvPr>
        <xdr:cNvSpPr txBox="1"/>
      </xdr:nvSpPr>
      <xdr:spPr>
        <a:xfrm>
          <a:off x="10845966" y="6712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0" name="直線コネクタ 499">
          <a:extLst>
            <a:ext uri="{FF2B5EF4-FFF2-40B4-BE49-F238E27FC236}">
              <a16:creationId xmlns:a16="http://schemas.microsoft.com/office/drawing/2014/main" id="{34C6DFA8-DF93-46FA-A068-B96E6219F029}"/>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1" name="テキスト ボックス 500">
          <a:extLst>
            <a:ext uri="{FF2B5EF4-FFF2-40B4-BE49-F238E27FC236}">
              <a16:creationId xmlns:a16="http://schemas.microsoft.com/office/drawing/2014/main" id="{7921F37D-665A-4930-840E-F520E18B1830}"/>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2" name="直線コネクタ 501">
          <a:extLst>
            <a:ext uri="{FF2B5EF4-FFF2-40B4-BE49-F238E27FC236}">
              <a16:creationId xmlns:a16="http://schemas.microsoft.com/office/drawing/2014/main" id="{CDFF2847-55F5-4023-8528-174E457486DD}"/>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3" name="テキスト ボックス 502">
          <a:extLst>
            <a:ext uri="{FF2B5EF4-FFF2-40B4-BE49-F238E27FC236}">
              <a16:creationId xmlns:a16="http://schemas.microsoft.com/office/drawing/2014/main" id="{E90D0E7D-787F-4D8B-AE36-E1E64A55CB54}"/>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4" name="直線コネクタ 503">
          <a:extLst>
            <a:ext uri="{FF2B5EF4-FFF2-40B4-BE49-F238E27FC236}">
              <a16:creationId xmlns:a16="http://schemas.microsoft.com/office/drawing/2014/main" id="{656B61CD-8DD9-4647-ADFC-A88C9A882AFC}"/>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5" name="テキスト ボックス 504">
          <a:extLst>
            <a:ext uri="{FF2B5EF4-FFF2-40B4-BE49-F238E27FC236}">
              <a16:creationId xmlns:a16="http://schemas.microsoft.com/office/drawing/2014/main" id="{C7B97EEE-7852-42A2-B9DF-3EF4883819E3}"/>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6" name="直線コネクタ 505">
          <a:extLst>
            <a:ext uri="{FF2B5EF4-FFF2-40B4-BE49-F238E27FC236}">
              <a16:creationId xmlns:a16="http://schemas.microsoft.com/office/drawing/2014/main" id="{ADAC284C-53CD-48B3-9990-9ACFD2581A61}"/>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7" name="テキスト ボックス 506">
          <a:extLst>
            <a:ext uri="{FF2B5EF4-FFF2-40B4-BE49-F238E27FC236}">
              <a16:creationId xmlns:a16="http://schemas.microsoft.com/office/drawing/2014/main" id="{3A4BDD19-8534-43C7-ACAF-47B09873D421}"/>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FF870647-9E50-4D17-B735-8BABB4063C67}"/>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9" name="テキスト ボックス 508">
          <a:extLst>
            <a:ext uri="{FF2B5EF4-FFF2-40B4-BE49-F238E27FC236}">
              <a16:creationId xmlns:a16="http://schemas.microsoft.com/office/drawing/2014/main" id="{C3D8EB30-BC18-4CF4-AAD5-95CC87308966}"/>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認定こども園・幼稚園・保育所】&#10;有形固定資産減価償却率グラフ枠">
          <a:extLst>
            <a:ext uri="{FF2B5EF4-FFF2-40B4-BE49-F238E27FC236}">
              <a16:creationId xmlns:a16="http://schemas.microsoft.com/office/drawing/2014/main" id="{9CECB7CC-E4EC-4FBC-8602-F92D51CF0B90}"/>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xdr:rowOff>
    </xdr:from>
    <xdr:to>
      <xdr:col>85</xdr:col>
      <xdr:colOff>126364</xdr:colOff>
      <xdr:row>41</xdr:row>
      <xdr:rowOff>34290</xdr:rowOff>
    </xdr:to>
    <xdr:cxnSp macro="">
      <xdr:nvCxnSpPr>
        <xdr:cNvPr id="511" name="直線コネクタ 510">
          <a:extLst>
            <a:ext uri="{FF2B5EF4-FFF2-40B4-BE49-F238E27FC236}">
              <a16:creationId xmlns:a16="http://schemas.microsoft.com/office/drawing/2014/main" id="{D4321B6B-33D5-4C9D-AFCC-BBE7B183B378}"/>
            </a:ext>
          </a:extLst>
        </xdr:cNvPr>
        <xdr:cNvCxnSpPr/>
      </xdr:nvCxnSpPr>
      <xdr:spPr>
        <a:xfrm flipV="1">
          <a:off x="14696439" y="5361305"/>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38117</xdr:rowOff>
    </xdr:from>
    <xdr:ext cx="405111" cy="259045"/>
    <xdr:sp macro="" textlink="">
      <xdr:nvSpPr>
        <xdr:cNvPr id="512" name="【認定こども園・幼稚園・保育所】&#10;有形固定資産減価償却率最小値テキスト">
          <a:extLst>
            <a:ext uri="{FF2B5EF4-FFF2-40B4-BE49-F238E27FC236}">
              <a16:creationId xmlns:a16="http://schemas.microsoft.com/office/drawing/2014/main" id="{67B00DDD-06EE-431D-B343-E1A2DD669D95}"/>
            </a:ext>
          </a:extLst>
        </xdr:cNvPr>
        <xdr:cNvSpPr txBox="1"/>
      </xdr:nvSpPr>
      <xdr:spPr>
        <a:xfrm>
          <a:off x="14735175"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34290</xdr:rowOff>
    </xdr:from>
    <xdr:to>
      <xdr:col>86</xdr:col>
      <xdr:colOff>25400</xdr:colOff>
      <xdr:row>41</xdr:row>
      <xdr:rowOff>34290</xdr:rowOff>
    </xdr:to>
    <xdr:cxnSp macro="">
      <xdr:nvCxnSpPr>
        <xdr:cNvPr id="513" name="直線コネクタ 512">
          <a:extLst>
            <a:ext uri="{FF2B5EF4-FFF2-40B4-BE49-F238E27FC236}">
              <a16:creationId xmlns:a16="http://schemas.microsoft.com/office/drawing/2014/main" id="{99F244A1-280B-42B5-8BF6-698CFD04DB76}"/>
            </a:ext>
          </a:extLst>
        </xdr:cNvPr>
        <xdr:cNvCxnSpPr/>
      </xdr:nvCxnSpPr>
      <xdr:spPr>
        <a:xfrm>
          <a:off x="14611350" y="66795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129557</xdr:rowOff>
    </xdr:from>
    <xdr:ext cx="405111" cy="259045"/>
    <xdr:sp macro="" textlink="">
      <xdr:nvSpPr>
        <xdr:cNvPr id="514" name="【認定こども園・幼稚園・保育所】&#10;有形固定資産減価償却率最大値テキスト">
          <a:extLst>
            <a:ext uri="{FF2B5EF4-FFF2-40B4-BE49-F238E27FC236}">
              <a16:creationId xmlns:a16="http://schemas.microsoft.com/office/drawing/2014/main" id="{A5B20834-F33B-48AF-A8B6-A966479B4C9C}"/>
            </a:ext>
          </a:extLst>
        </xdr:cNvPr>
        <xdr:cNvSpPr txBox="1"/>
      </xdr:nvSpPr>
      <xdr:spPr>
        <a:xfrm>
          <a:off x="14735175" y="515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xdr:rowOff>
    </xdr:from>
    <xdr:to>
      <xdr:col>86</xdr:col>
      <xdr:colOff>25400</xdr:colOff>
      <xdr:row>33</xdr:row>
      <xdr:rowOff>11430</xdr:rowOff>
    </xdr:to>
    <xdr:cxnSp macro="">
      <xdr:nvCxnSpPr>
        <xdr:cNvPr id="515" name="直線コネクタ 514">
          <a:extLst>
            <a:ext uri="{FF2B5EF4-FFF2-40B4-BE49-F238E27FC236}">
              <a16:creationId xmlns:a16="http://schemas.microsoft.com/office/drawing/2014/main" id="{F96D8701-CF21-4AFA-AB40-DD87C14FC184}"/>
            </a:ext>
          </a:extLst>
        </xdr:cNvPr>
        <xdr:cNvCxnSpPr/>
      </xdr:nvCxnSpPr>
      <xdr:spPr>
        <a:xfrm>
          <a:off x="14611350" y="53613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29227</xdr:rowOff>
    </xdr:from>
    <xdr:ext cx="405111" cy="259045"/>
    <xdr:sp macro="" textlink="">
      <xdr:nvSpPr>
        <xdr:cNvPr id="516" name="【認定こども園・幼稚園・保育所】&#10;有形固定資産減価償却率平均値テキスト">
          <a:extLst>
            <a:ext uri="{FF2B5EF4-FFF2-40B4-BE49-F238E27FC236}">
              <a16:creationId xmlns:a16="http://schemas.microsoft.com/office/drawing/2014/main" id="{2BAFF838-58D0-47D1-97A3-8875504B3AD3}"/>
            </a:ext>
          </a:extLst>
        </xdr:cNvPr>
        <xdr:cNvSpPr txBox="1"/>
      </xdr:nvSpPr>
      <xdr:spPr>
        <a:xfrm>
          <a:off x="14735175" y="5864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6350</xdr:rowOff>
    </xdr:from>
    <xdr:to>
      <xdr:col>85</xdr:col>
      <xdr:colOff>177800</xdr:colOff>
      <xdr:row>37</xdr:row>
      <xdr:rowOff>107950</xdr:rowOff>
    </xdr:to>
    <xdr:sp macro="" textlink="">
      <xdr:nvSpPr>
        <xdr:cNvPr id="517" name="フローチャート: 判断 516">
          <a:extLst>
            <a:ext uri="{FF2B5EF4-FFF2-40B4-BE49-F238E27FC236}">
              <a16:creationId xmlns:a16="http://schemas.microsoft.com/office/drawing/2014/main" id="{C8AF608F-2441-469B-BCBF-92DD1141955D}"/>
            </a:ext>
          </a:extLst>
        </xdr:cNvPr>
        <xdr:cNvSpPr/>
      </xdr:nvSpPr>
      <xdr:spPr>
        <a:xfrm>
          <a:off x="14649450" y="60102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154940</xdr:rowOff>
    </xdr:from>
    <xdr:to>
      <xdr:col>81</xdr:col>
      <xdr:colOff>101600</xdr:colOff>
      <xdr:row>37</xdr:row>
      <xdr:rowOff>85090</xdr:rowOff>
    </xdr:to>
    <xdr:sp macro="" textlink="">
      <xdr:nvSpPr>
        <xdr:cNvPr id="518" name="フローチャート: 判断 517">
          <a:extLst>
            <a:ext uri="{FF2B5EF4-FFF2-40B4-BE49-F238E27FC236}">
              <a16:creationId xmlns:a16="http://schemas.microsoft.com/office/drawing/2014/main" id="{A02CF6B0-42F8-4F62-8301-FF8CB49A547B}"/>
            </a:ext>
          </a:extLst>
        </xdr:cNvPr>
        <xdr:cNvSpPr/>
      </xdr:nvSpPr>
      <xdr:spPr>
        <a:xfrm>
          <a:off x="13887450" y="59937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113030</xdr:rowOff>
    </xdr:from>
    <xdr:to>
      <xdr:col>76</xdr:col>
      <xdr:colOff>165100</xdr:colOff>
      <xdr:row>37</xdr:row>
      <xdr:rowOff>43180</xdr:rowOff>
    </xdr:to>
    <xdr:sp macro="" textlink="">
      <xdr:nvSpPr>
        <xdr:cNvPr id="519" name="フローチャート: 判断 518">
          <a:extLst>
            <a:ext uri="{FF2B5EF4-FFF2-40B4-BE49-F238E27FC236}">
              <a16:creationId xmlns:a16="http://schemas.microsoft.com/office/drawing/2014/main" id="{39B4B691-B755-4D4A-8D5F-DA6FF09B4C31}"/>
            </a:ext>
          </a:extLst>
        </xdr:cNvPr>
        <xdr:cNvSpPr/>
      </xdr:nvSpPr>
      <xdr:spPr>
        <a:xfrm>
          <a:off x="13096875" y="59518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40640</xdr:rowOff>
    </xdr:from>
    <xdr:to>
      <xdr:col>72</xdr:col>
      <xdr:colOff>38100</xdr:colOff>
      <xdr:row>36</xdr:row>
      <xdr:rowOff>142240</xdr:rowOff>
    </xdr:to>
    <xdr:sp macro="" textlink="">
      <xdr:nvSpPr>
        <xdr:cNvPr id="520" name="フローチャート: 判断 519">
          <a:extLst>
            <a:ext uri="{FF2B5EF4-FFF2-40B4-BE49-F238E27FC236}">
              <a16:creationId xmlns:a16="http://schemas.microsoft.com/office/drawing/2014/main" id="{018B5006-9937-4263-8A35-2EDD1EC2B296}"/>
            </a:ext>
          </a:extLst>
        </xdr:cNvPr>
        <xdr:cNvSpPr/>
      </xdr:nvSpPr>
      <xdr:spPr>
        <a:xfrm>
          <a:off x="12296775" y="58794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33020</xdr:rowOff>
    </xdr:from>
    <xdr:to>
      <xdr:col>67</xdr:col>
      <xdr:colOff>101600</xdr:colOff>
      <xdr:row>36</xdr:row>
      <xdr:rowOff>134620</xdr:rowOff>
    </xdr:to>
    <xdr:sp macro="" textlink="">
      <xdr:nvSpPr>
        <xdr:cNvPr id="521" name="フローチャート: 判断 520">
          <a:extLst>
            <a:ext uri="{FF2B5EF4-FFF2-40B4-BE49-F238E27FC236}">
              <a16:creationId xmlns:a16="http://schemas.microsoft.com/office/drawing/2014/main" id="{CE5CB176-46AE-471F-BA9F-6C93EFC0BB7E}"/>
            </a:ext>
          </a:extLst>
        </xdr:cNvPr>
        <xdr:cNvSpPr/>
      </xdr:nvSpPr>
      <xdr:spPr>
        <a:xfrm>
          <a:off x="11487150" y="58686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CFAF891-F9CA-4399-9036-9CCE1DDD9629}"/>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95E8D29F-14EC-48C8-B267-A9537C87A660}"/>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59A5992B-D804-4DE6-8737-22F0265DDC86}"/>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4DF9313-5395-4A01-847D-121C2C5A9069}"/>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53998D7-8EA7-47E0-97C1-656CDCB7C3F9}"/>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113030</xdr:rowOff>
    </xdr:from>
    <xdr:to>
      <xdr:col>85</xdr:col>
      <xdr:colOff>177800</xdr:colOff>
      <xdr:row>41</xdr:row>
      <xdr:rowOff>43180</xdr:rowOff>
    </xdr:to>
    <xdr:sp macro="" textlink="">
      <xdr:nvSpPr>
        <xdr:cNvPr id="527" name="楕円 526">
          <a:extLst>
            <a:ext uri="{FF2B5EF4-FFF2-40B4-BE49-F238E27FC236}">
              <a16:creationId xmlns:a16="http://schemas.microsoft.com/office/drawing/2014/main" id="{17C738E6-70D0-47FA-95C5-E9BC8714C59E}"/>
            </a:ext>
          </a:extLst>
        </xdr:cNvPr>
        <xdr:cNvSpPr/>
      </xdr:nvSpPr>
      <xdr:spPr>
        <a:xfrm>
          <a:off x="14649450" y="65995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27957</xdr:rowOff>
    </xdr:from>
    <xdr:ext cx="405111" cy="259045"/>
    <xdr:sp macro="" textlink="">
      <xdr:nvSpPr>
        <xdr:cNvPr id="528" name="【認定こども園・幼稚園・保育所】&#10;有形固定資産減価償却率該当値テキスト">
          <a:extLst>
            <a:ext uri="{FF2B5EF4-FFF2-40B4-BE49-F238E27FC236}">
              <a16:creationId xmlns:a16="http://schemas.microsoft.com/office/drawing/2014/main" id="{BC53A315-3861-47C4-B8E8-35EDAC332CFB}"/>
            </a:ext>
          </a:extLst>
        </xdr:cNvPr>
        <xdr:cNvSpPr txBox="1"/>
      </xdr:nvSpPr>
      <xdr:spPr>
        <a:xfrm>
          <a:off x="14735175" y="651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59690</xdr:rowOff>
    </xdr:from>
    <xdr:to>
      <xdr:col>81</xdr:col>
      <xdr:colOff>101600</xdr:colOff>
      <xdr:row>40</xdr:row>
      <xdr:rowOff>161290</xdr:rowOff>
    </xdr:to>
    <xdr:sp macro="" textlink="">
      <xdr:nvSpPr>
        <xdr:cNvPr id="529" name="楕円 528">
          <a:extLst>
            <a:ext uri="{FF2B5EF4-FFF2-40B4-BE49-F238E27FC236}">
              <a16:creationId xmlns:a16="http://schemas.microsoft.com/office/drawing/2014/main" id="{8381976E-880D-4664-8FD2-12D02FD0B841}"/>
            </a:ext>
          </a:extLst>
        </xdr:cNvPr>
        <xdr:cNvSpPr/>
      </xdr:nvSpPr>
      <xdr:spPr>
        <a:xfrm>
          <a:off x="13887450" y="65462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110490</xdr:rowOff>
    </xdr:from>
    <xdr:to>
      <xdr:col>85</xdr:col>
      <xdr:colOff>127000</xdr:colOff>
      <xdr:row>40</xdr:row>
      <xdr:rowOff>163830</xdr:rowOff>
    </xdr:to>
    <xdr:cxnSp macro="">
      <xdr:nvCxnSpPr>
        <xdr:cNvPr id="530" name="直線コネクタ 529">
          <a:extLst>
            <a:ext uri="{FF2B5EF4-FFF2-40B4-BE49-F238E27FC236}">
              <a16:creationId xmlns:a16="http://schemas.microsoft.com/office/drawing/2014/main" id="{F8E00A20-811B-44BD-A6B8-534199B620E0}"/>
            </a:ext>
          </a:extLst>
        </xdr:cNvPr>
        <xdr:cNvCxnSpPr/>
      </xdr:nvCxnSpPr>
      <xdr:spPr>
        <a:xfrm>
          <a:off x="13935075" y="6593840"/>
          <a:ext cx="762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13970</xdr:rowOff>
    </xdr:from>
    <xdr:to>
      <xdr:col>76</xdr:col>
      <xdr:colOff>165100</xdr:colOff>
      <xdr:row>40</xdr:row>
      <xdr:rowOff>115570</xdr:rowOff>
    </xdr:to>
    <xdr:sp macro="" textlink="">
      <xdr:nvSpPr>
        <xdr:cNvPr id="531" name="楕円 530">
          <a:extLst>
            <a:ext uri="{FF2B5EF4-FFF2-40B4-BE49-F238E27FC236}">
              <a16:creationId xmlns:a16="http://schemas.microsoft.com/office/drawing/2014/main" id="{C9E1B231-6549-43B9-A5F7-903DA01AF5E6}"/>
            </a:ext>
          </a:extLst>
        </xdr:cNvPr>
        <xdr:cNvSpPr/>
      </xdr:nvSpPr>
      <xdr:spPr>
        <a:xfrm>
          <a:off x="13096875" y="649732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64770</xdr:rowOff>
    </xdr:from>
    <xdr:to>
      <xdr:col>81</xdr:col>
      <xdr:colOff>50800</xdr:colOff>
      <xdr:row>40</xdr:row>
      <xdr:rowOff>110490</xdr:rowOff>
    </xdr:to>
    <xdr:cxnSp macro="">
      <xdr:nvCxnSpPr>
        <xdr:cNvPr id="532" name="直線コネクタ 531">
          <a:extLst>
            <a:ext uri="{FF2B5EF4-FFF2-40B4-BE49-F238E27FC236}">
              <a16:creationId xmlns:a16="http://schemas.microsoft.com/office/drawing/2014/main" id="{DD3600DC-B80A-492F-AB9A-4DF2905D1859}"/>
            </a:ext>
          </a:extLst>
        </xdr:cNvPr>
        <xdr:cNvCxnSpPr/>
      </xdr:nvCxnSpPr>
      <xdr:spPr>
        <a:xfrm>
          <a:off x="13144500" y="6554470"/>
          <a:ext cx="79057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128270</xdr:rowOff>
    </xdr:from>
    <xdr:to>
      <xdr:col>72</xdr:col>
      <xdr:colOff>38100</xdr:colOff>
      <xdr:row>40</xdr:row>
      <xdr:rowOff>58420</xdr:rowOff>
    </xdr:to>
    <xdr:sp macro="" textlink="">
      <xdr:nvSpPr>
        <xdr:cNvPr id="533" name="楕円 532">
          <a:extLst>
            <a:ext uri="{FF2B5EF4-FFF2-40B4-BE49-F238E27FC236}">
              <a16:creationId xmlns:a16="http://schemas.microsoft.com/office/drawing/2014/main" id="{99F83C57-C947-4F15-8408-11B814021CCD}"/>
            </a:ext>
          </a:extLst>
        </xdr:cNvPr>
        <xdr:cNvSpPr/>
      </xdr:nvSpPr>
      <xdr:spPr>
        <a:xfrm>
          <a:off x="12296775" y="64496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7620</xdr:rowOff>
    </xdr:from>
    <xdr:to>
      <xdr:col>76</xdr:col>
      <xdr:colOff>114300</xdr:colOff>
      <xdr:row>40</xdr:row>
      <xdr:rowOff>64770</xdr:rowOff>
    </xdr:to>
    <xdr:cxnSp macro="">
      <xdr:nvCxnSpPr>
        <xdr:cNvPr id="534" name="直線コネクタ 533">
          <a:extLst>
            <a:ext uri="{FF2B5EF4-FFF2-40B4-BE49-F238E27FC236}">
              <a16:creationId xmlns:a16="http://schemas.microsoft.com/office/drawing/2014/main" id="{83601991-EA49-4D7B-805A-938AC4B799BB}"/>
            </a:ext>
          </a:extLst>
        </xdr:cNvPr>
        <xdr:cNvCxnSpPr/>
      </xdr:nvCxnSpPr>
      <xdr:spPr>
        <a:xfrm>
          <a:off x="12344400" y="6497320"/>
          <a:ext cx="8001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67310</xdr:rowOff>
    </xdr:from>
    <xdr:to>
      <xdr:col>67</xdr:col>
      <xdr:colOff>101600</xdr:colOff>
      <xdr:row>39</xdr:row>
      <xdr:rowOff>168910</xdr:rowOff>
    </xdr:to>
    <xdr:sp macro="" textlink="">
      <xdr:nvSpPr>
        <xdr:cNvPr id="535" name="楕円 534">
          <a:extLst>
            <a:ext uri="{FF2B5EF4-FFF2-40B4-BE49-F238E27FC236}">
              <a16:creationId xmlns:a16="http://schemas.microsoft.com/office/drawing/2014/main" id="{D1051985-66B4-4A2C-8A62-B4893CCFF0D4}"/>
            </a:ext>
          </a:extLst>
        </xdr:cNvPr>
        <xdr:cNvSpPr/>
      </xdr:nvSpPr>
      <xdr:spPr>
        <a:xfrm>
          <a:off x="11487150" y="63887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118110</xdr:rowOff>
    </xdr:from>
    <xdr:to>
      <xdr:col>71</xdr:col>
      <xdr:colOff>177800</xdr:colOff>
      <xdr:row>40</xdr:row>
      <xdr:rowOff>7620</xdr:rowOff>
    </xdr:to>
    <xdr:cxnSp macro="">
      <xdr:nvCxnSpPr>
        <xdr:cNvPr id="536" name="直線コネクタ 535">
          <a:extLst>
            <a:ext uri="{FF2B5EF4-FFF2-40B4-BE49-F238E27FC236}">
              <a16:creationId xmlns:a16="http://schemas.microsoft.com/office/drawing/2014/main" id="{4B2F98DD-764D-4E5B-A08B-3B70CE3722E4}"/>
            </a:ext>
          </a:extLst>
        </xdr:cNvPr>
        <xdr:cNvCxnSpPr/>
      </xdr:nvCxnSpPr>
      <xdr:spPr>
        <a:xfrm>
          <a:off x="11534775" y="6445885"/>
          <a:ext cx="809625"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101617</xdr:rowOff>
    </xdr:from>
    <xdr:ext cx="405111" cy="259045"/>
    <xdr:sp macro="" textlink="">
      <xdr:nvSpPr>
        <xdr:cNvPr id="537" name="n_1aveValue【認定こども園・幼稚園・保育所】&#10;有形固定資産減価償却率">
          <a:extLst>
            <a:ext uri="{FF2B5EF4-FFF2-40B4-BE49-F238E27FC236}">
              <a16:creationId xmlns:a16="http://schemas.microsoft.com/office/drawing/2014/main" id="{F38147D5-7C2B-4276-A957-F403ED5FFBA5}"/>
            </a:ext>
          </a:extLst>
        </xdr:cNvPr>
        <xdr:cNvSpPr txBox="1"/>
      </xdr:nvSpPr>
      <xdr:spPr>
        <a:xfrm>
          <a:off x="13745219" y="5781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59707</xdr:rowOff>
    </xdr:from>
    <xdr:ext cx="405111" cy="259045"/>
    <xdr:sp macro="" textlink="">
      <xdr:nvSpPr>
        <xdr:cNvPr id="538" name="n_2aveValue【認定こども園・幼稚園・保育所】&#10;有形固定資産減価償却率">
          <a:extLst>
            <a:ext uri="{FF2B5EF4-FFF2-40B4-BE49-F238E27FC236}">
              <a16:creationId xmlns:a16="http://schemas.microsoft.com/office/drawing/2014/main" id="{4CA73600-5BC3-432F-B3B1-B08E40A0359E}"/>
            </a:ext>
          </a:extLst>
        </xdr:cNvPr>
        <xdr:cNvSpPr txBox="1"/>
      </xdr:nvSpPr>
      <xdr:spPr>
        <a:xfrm>
          <a:off x="12964169" y="573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158767</xdr:rowOff>
    </xdr:from>
    <xdr:ext cx="405111" cy="259045"/>
    <xdr:sp macro="" textlink="">
      <xdr:nvSpPr>
        <xdr:cNvPr id="539" name="n_3aveValue【認定こども園・幼稚園・保育所】&#10;有形固定資産減価償却率">
          <a:extLst>
            <a:ext uri="{FF2B5EF4-FFF2-40B4-BE49-F238E27FC236}">
              <a16:creationId xmlns:a16="http://schemas.microsoft.com/office/drawing/2014/main" id="{50DEBC09-E2A9-4561-B217-C9648640C462}"/>
            </a:ext>
          </a:extLst>
        </xdr:cNvPr>
        <xdr:cNvSpPr txBox="1"/>
      </xdr:nvSpPr>
      <xdr:spPr>
        <a:xfrm>
          <a:off x="12164069" y="567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151147</xdr:rowOff>
    </xdr:from>
    <xdr:ext cx="405111" cy="259045"/>
    <xdr:sp macro="" textlink="">
      <xdr:nvSpPr>
        <xdr:cNvPr id="540" name="n_4aveValue【認定こども園・幼稚園・保育所】&#10;有形固定資産減価償却率">
          <a:extLst>
            <a:ext uri="{FF2B5EF4-FFF2-40B4-BE49-F238E27FC236}">
              <a16:creationId xmlns:a16="http://schemas.microsoft.com/office/drawing/2014/main" id="{600C89EB-091A-4A81-85C7-A94B8A741C3B}"/>
            </a:ext>
          </a:extLst>
        </xdr:cNvPr>
        <xdr:cNvSpPr txBox="1"/>
      </xdr:nvSpPr>
      <xdr:spPr>
        <a:xfrm>
          <a:off x="11354444" y="566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152417</xdr:rowOff>
    </xdr:from>
    <xdr:ext cx="405111" cy="259045"/>
    <xdr:sp macro="" textlink="">
      <xdr:nvSpPr>
        <xdr:cNvPr id="541" name="n_1mainValue【認定こども園・幼稚園・保育所】&#10;有形固定資産減価償却率">
          <a:extLst>
            <a:ext uri="{FF2B5EF4-FFF2-40B4-BE49-F238E27FC236}">
              <a16:creationId xmlns:a16="http://schemas.microsoft.com/office/drawing/2014/main" id="{26C8BC53-7E31-4C7B-9A9E-BB497C6891B0}"/>
            </a:ext>
          </a:extLst>
        </xdr:cNvPr>
        <xdr:cNvSpPr txBox="1"/>
      </xdr:nvSpPr>
      <xdr:spPr>
        <a:xfrm>
          <a:off x="13745219"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106697</xdr:rowOff>
    </xdr:from>
    <xdr:ext cx="405111" cy="259045"/>
    <xdr:sp macro="" textlink="">
      <xdr:nvSpPr>
        <xdr:cNvPr id="542" name="n_2mainValue【認定こども園・幼稚園・保育所】&#10;有形固定資産減価償却率">
          <a:extLst>
            <a:ext uri="{FF2B5EF4-FFF2-40B4-BE49-F238E27FC236}">
              <a16:creationId xmlns:a16="http://schemas.microsoft.com/office/drawing/2014/main" id="{98297459-5C6B-446D-817D-FEF9FBE969DE}"/>
            </a:ext>
          </a:extLst>
        </xdr:cNvPr>
        <xdr:cNvSpPr txBox="1"/>
      </xdr:nvSpPr>
      <xdr:spPr>
        <a:xfrm>
          <a:off x="12964169" y="6590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49547</xdr:rowOff>
    </xdr:from>
    <xdr:ext cx="405111" cy="259045"/>
    <xdr:sp macro="" textlink="">
      <xdr:nvSpPr>
        <xdr:cNvPr id="543" name="n_3mainValue【認定こども園・幼稚園・保育所】&#10;有形固定資産減価償却率">
          <a:extLst>
            <a:ext uri="{FF2B5EF4-FFF2-40B4-BE49-F238E27FC236}">
              <a16:creationId xmlns:a16="http://schemas.microsoft.com/office/drawing/2014/main" id="{B93D6938-7061-4AE8-A0DA-AA4B603332CE}"/>
            </a:ext>
          </a:extLst>
        </xdr:cNvPr>
        <xdr:cNvSpPr txBox="1"/>
      </xdr:nvSpPr>
      <xdr:spPr>
        <a:xfrm>
          <a:off x="12164069" y="653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160037</xdr:rowOff>
    </xdr:from>
    <xdr:ext cx="405111" cy="259045"/>
    <xdr:sp macro="" textlink="">
      <xdr:nvSpPr>
        <xdr:cNvPr id="544" name="n_4mainValue【認定こども園・幼稚園・保育所】&#10;有形固定資産減価償却率">
          <a:extLst>
            <a:ext uri="{FF2B5EF4-FFF2-40B4-BE49-F238E27FC236}">
              <a16:creationId xmlns:a16="http://schemas.microsoft.com/office/drawing/2014/main" id="{9A0FE57F-169D-425B-8248-7B5EA04ED1C2}"/>
            </a:ext>
          </a:extLst>
        </xdr:cNvPr>
        <xdr:cNvSpPr txBox="1"/>
      </xdr:nvSpPr>
      <xdr:spPr>
        <a:xfrm>
          <a:off x="11354444" y="6487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C7E37C4A-F67C-49FE-8200-94919D1A203E}"/>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32769022-88E9-44F9-8648-D82CDAC05326}"/>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F1796C8B-FF04-4414-9052-725754B85070}"/>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1145B6C8-02EB-48F9-9209-89895C929158}"/>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95E50DC9-EBDA-43EF-A4DB-6876AC6570D5}"/>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A3C9FA7C-7B21-4236-81CA-B14D58F25A8E}"/>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BC9A3A89-8B93-4F20-8BF8-9A0A5948945F}"/>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037D6E8D-2D97-40FD-ADAD-4BB42949C15F}"/>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69FEB5B6-465E-4E8A-BB31-7984F38FC143}"/>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04B1C28E-CD80-42E3-8018-DFF737056E21}"/>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5" name="直線コネクタ 554">
          <a:extLst>
            <a:ext uri="{FF2B5EF4-FFF2-40B4-BE49-F238E27FC236}">
              <a16:creationId xmlns:a16="http://schemas.microsoft.com/office/drawing/2014/main" id="{DD2AE66D-C288-4A16-8822-FA2F7B2EF746}"/>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6" name="テキスト ボックス 555">
          <a:extLst>
            <a:ext uri="{FF2B5EF4-FFF2-40B4-BE49-F238E27FC236}">
              <a16:creationId xmlns:a16="http://schemas.microsoft.com/office/drawing/2014/main" id="{929A76E5-F90C-4459-81D1-9ED90493AF98}"/>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7" name="直線コネクタ 556">
          <a:extLst>
            <a:ext uri="{FF2B5EF4-FFF2-40B4-BE49-F238E27FC236}">
              <a16:creationId xmlns:a16="http://schemas.microsoft.com/office/drawing/2014/main" id="{4373CC09-4C9A-4754-AD3F-691058E8BDAC}"/>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58" name="テキスト ボックス 557">
          <a:extLst>
            <a:ext uri="{FF2B5EF4-FFF2-40B4-BE49-F238E27FC236}">
              <a16:creationId xmlns:a16="http://schemas.microsoft.com/office/drawing/2014/main" id="{89B5B9AD-3E98-4536-9027-A639040DB141}"/>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9" name="直線コネクタ 558">
          <a:extLst>
            <a:ext uri="{FF2B5EF4-FFF2-40B4-BE49-F238E27FC236}">
              <a16:creationId xmlns:a16="http://schemas.microsoft.com/office/drawing/2014/main" id="{CC56D665-4D4B-4F5F-B33F-E955F06CD9E0}"/>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0" name="テキスト ボックス 559">
          <a:extLst>
            <a:ext uri="{FF2B5EF4-FFF2-40B4-BE49-F238E27FC236}">
              <a16:creationId xmlns:a16="http://schemas.microsoft.com/office/drawing/2014/main" id="{8F3C4892-4AD4-4C4D-A12D-79125660C3F2}"/>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1" name="直線コネクタ 560">
          <a:extLst>
            <a:ext uri="{FF2B5EF4-FFF2-40B4-BE49-F238E27FC236}">
              <a16:creationId xmlns:a16="http://schemas.microsoft.com/office/drawing/2014/main" id="{7808DDBA-3AD0-4F6E-96B7-4CAF8687F288}"/>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2" name="テキスト ボックス 561">
          <a:extLst>
            <a:ext uri="{FF2B5EF4-FFF2-40B4-BE49-F238E27FC236}">
              <a16:creationId xmlns:a16="http://schemas.microsoft.com/office/drawing/2014/main" id="{38B9CABB-530D-451D-8797-ACDA9B0249B1}"/>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C066A173-CF65-45D8-80E1-843AEBEC770D}"/>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4" name="テキスト ボックス 563">
          <a:extLst>
            <a:ext uri="{FF2B5EF4-FFF2-40B4-BE49-F238E27FC236}">
              <a16:creationId xmlns:a16="http://schemas.microsoft.com/office/drawing/2014/main" id="{FDC5FC86-FD94-4977-9638-CE33B48FC6D5}"/>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認定こども園・幼稚園・保育所】&#10;一人当たり面積グラフ枠">
          <a:extLst>
            <a:ext uri="{FF2B5EF4-FFF2-40B4-BE49-F238E27FC236}">
              <a16:creationId xmlns:a16="http://schemas.microsoft.com/office/drawing/2014/main" id="{54BE5ED2-1540-4054-BBCF-75061BFBA270}"/>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108204</xdr:rowOff>
    </xdr:from>
    <xdr:to>
      <xdr:col>116</xdr:col>
      <xdr:colOff>62864</xdr:colOff>
      <xdr:row>40</xdr:row>
      <xdr:rowOff>108204</xdr:rowOff>
    </xdr:to>
    <xdr:cxnSp macro="">
      <xdr:nvCxnSpPr>
        <xdr:cNvPr id="566" name="直線コネクタ 565">
          <a:extLst>
            <a:ext uri="{FF2B5EF4-FFF2-40B4-BE49-F238E27FC236}">
              <a16:creationId xmlns:a16="http://schemas.microsoft.com/office/drawing/2014/main" id="{2E4208A1-7A8E-4432-B2AE-DCEA8A06680C}"/>
            </a:ext>
          </a:extLst>
        </xdr:cNvPr>
        <xdr:cNvCxnSpPr/>
      </xdr:nvCxnSpPr>
      <xdr:spPr>
        <a:xfrm flipV="1">
          <a:off x="19954239" y="5620004"/>
          <a:ext cx="0" cy="971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112031</xdr:rowOff>
    </xdr:from>
    <xdr:ext cx="469744" cy="259045"/>
    <xdr:sp macro="" textlink="">
      <xdr:nvSpPr>
        <xdr:cNvPr id="567" name="【認定こども園・幼稚園・保育所】&#10;一人当たり面積最小値テキスト">
          <a:extLst>
            <a:ext uri="{FF2B5EF4-FFF2-40B4-BE49-F238E27FC236}">
              <a16:creationId xmlns:a16="http://schemas.microsoft.com/office/drawing/2014/main" id="{87448010-BBA7-4B62-8175-F0BE82DCA417}"/>
            </a:ext>
          </a:extLst>
        </xdr:cNvPr>
        <xdr:cNvSpPr txBox="1"/>
      </xdr:nvSpPr>
      <xdr:spPr>
        <a:xfrm>
          <a:off x="19992975" y="6598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108204</xdr:rowOff>
    </xdr:from>
    <xdr:to>
      <xdr:col>116</xdr:col>
      <xdr:colOff>152400</xdr:colOff>
      <xdr:row>40</xdr:row>
      <xdr:rowOff>108204</xdr:rowOff>
    </xdr:to>
    <xdr:cxnSp macro="">
      <xdr:nvCxnSpPr>
        <xdr:cNvPr id="568" name="直線コネクタ 567">
          <a:extLst>
            <a:ext uri="{FF2B5EF4-FFF2-40B4-BE49-F238E27FC236}">
              <a16:creationId xmlns:a16="http://schemas.microsoft.com/office/drawing/2014/main" id="{0D250711-6659-4CF3-8341-C987A6D2FC7D}"/>
            </a:ext>
          </a:extLst>
        </xdr:cNvPr>
        <xdr:cNvCxnSpPr/>
      </xdr:nvCxnSpPr>
      <xdr:spPr>
        <a:xfrm>
          <a:off x="19878675" y="659155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54881</xdr:rowOff>
    </xdr:from>
    <xdr:ext cx="469744" cy="259045"/>
    <xdr:sp macro="" textlink="">
      <xdr:nvSpPr>
        <xdr:cNvPr id="569" name="【認定こども園・幼稚園・保育所】&#10;一人当たり面積最大値テキスト">
          <a:extLst>
            <a:ext uri="{FF2B5EF4-FFF2-40B4-BE49-F238E27FC236}">
              <a16:creationId xmlns:a16="http://schemas.microsoft.com/office/drawing/2014/main" id="{C398C128-A455-4E75-9CB8-A6DC33021177}"/>
            </a:ext>
          </a:extLst>
        </xdr:cNvPr>
        <xdr:cNvSpPr txBox="1"/>
      </xdr:nvSpPr>
      <xdr:spPr>
        <a:xfrm>
          <a:off x="19992975" y="5407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108204</xdr:rowOff>
    </xdr:from>
    <xdr:to>
      <xdr:col>116</xdr:col>
      <xdr:colOff>152400</xdr:colOff>
      <xdr:row>34</xdr:row>
      <xdr:rowOff>108204</xdr:rowOff>
    </xdr:to>
    <xdr:cxnSp macro="">
      <xdr:nvCxnSpPr>
        <xdr:cNvPr id="570" name="直線コネクタ 569">
          <a:extLst>
            <a:ext uri="{FF2B5EF4-FFF2-40B4-BE49-F238E27FC236}">
              <a16:creationId xmlns:a16="http://schemas.microsoft.com/office/drawing/2014/main" id="{66AFBDB2-E3CA-4E9F-B551-F26DD882EB4C}"/>
            </a:ext>
          </a:extLst>
        </xdr:cNvPr>
        <xdr:cNvCxnSpPr/>
      </xdr:nvCxnSpPr>
      <xdr:spPr>
        <a:xfrm>
          <a:off x="19878675" y="56200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97553</xdr:rowOff>
    </xdr:from>
    <xdr:ext cx="469744" cy="259045"/>
    <xdr:sp macro="" textlink="">
      <xdr:nvSpPr>
        <xdr:cNvPr id="571" name="【認定こども園・幼稚園・保育所】&#10;一人当たり面積平均値テキスト">
          <a:extLst>
            <a:ext uri="{FF2B5EF4-FFF2-40B4-BE49-F238E27FC236}">
              <a16:creationId xmlns:a16="http://schemas.microsoft.com/office/drawing/2014/main" id="{DC064CEE-48C7-408C-B5E5-A22C52B5707B}"/>
            </a:ext>
          </a:extLst>
        </xdr:cNvPr>
        <xdr:cNvSpPr txBox="1"/>
      </xdr:nvSpPr>
      <xdr:spPr>
        <a:xfrm>
          <a:off x="19992975" y="60983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119126</xdr:rowOff>
    </xdr:from>
    <xdr:to>
      <xdr:col>116</xdr:col>
      <xdr:colOff>114300</xdr:colOff>
      <xdr:row>38</xdr:row>
      <xdr:rowOff>49276</xdr:rowOff>
    </xdr:to>
    <xdr:sp macro="" textlink="">
      <xdr:nvSpPr>
        <xdr:cNvPr id="572" name="フローチャート: 判断 571">
          <a:extLst>
            <a:ext uri="{FF2B5EF4-FFF2-40B4-BE49-F238E27FC236}">
              <a16:creationId xmlns:a16="http://schemas.microsoft.com/office/drawing/2014/main" id="{B220FD86-E3A1-4A6B-9ABF-20A2E14BD37A}"/>
            </a:ext>
          </a:extLst>
        </xdr:cNvPr>
        <xdr:cNvSpPr/>
      </xdr:nvSpPr>
      <xdr:spPr>
        <a:xfrm>
          <a:off x="19897725" y="612305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114554</xdr:rowOff>
    </xdr:from>
    <xdr:to>
      <xdr:col>112</xdr:col>
      <xdr:colOff>38100</xdr:colOff>
      <xdr:row>38</xdr:row>
      <xdr:rowOff>44704</xdr:rowOff>
    </xdr:to>
    <xdr:sp macro="" textlink="">
      <xdr:nvSpPr>
        <xdr:cNvPr id="573" name="フローチャート: 判断 572">
          <a:extLst>
            <a:ext uri="{FF2B5EF4-FFF2-40B4-BE49-F238E27FC236}">
              <a16:creationId xmlns:a16="http://schemas.microsoft.com/office/drawing/2014/main" id="{81EB9E10-4052-4C17-921C-FCA805B9A494}"/>
            </a:ext>
          </a:extLst>
        </xdr:cNvPr>
        <xdr:cNvSpPr/>
      </xdr:nvSpPr>
      <xdr:spPr>
        <a:xfrm>
          <a:off x="19154775" y="611530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119126</xdr:rowOff>
    </xdr:from>
    <xdr:to>
      <xdr:col>107</xdr:col>
      <xdr:colOff>101600</xdr:colOff>
      <xdr:row>38</xdr:row>
      <xdr:rowOff>49276</xdr:rowOff>
    </xdr:to>
    <xdr:sp macro="" textlink="">
      <xdr:nvSpPr>
        <xdr:cNvPr id="574" name="フローチャート: 判断 573">
          <a:extLst>
            <a:ext uri="{FF2B5EF4-FFF2-40B4-BE49-F238E27FC236}">
              <a16:creationId xmlns:a16="http://schemas.microsoft.com/office/drawing/2014/main" id="{8321B82B-5D08-46C3-B877-3D7C76ACE6A7}"/>
            </a:ext>
          </a:extLst>
        </xdr:cNvPr>
        <xdr:cNvSpPr/>
      </xdr:nvSpPr>
      <xdr:spPr>
        <a:xfrm>
          <a:off x="18345150" y="612305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105410</xdr:rowOff>
    </xdr:from>
    <xdr:to>
      <xdr:col>102</xdr:col>
      <xdr:colOff>165100</xdr:colOff>
      <xdr:row>38</xdr:row>
      <xdr:rowOff>35560</xdr:rowOff>
    </xdr:to>
    <xdr:sp macro="" textlink="">
      <xdr:nvSpPr>
        <xdr:cNvPr id="575" name="フローチャート: 判断 574">
          <a:extLst>
            <a:ext uri="{FF2B5EF4-FFF2-40B4-BE49-F238E27FC236}">
              <a16:creationId xmlns:a16="http://schemas.microsoft.com/office/drawing/2014/main" id="{B45DC1FB-C8DC-4BCD-9D93-46DF53589CFB}"/>
            </a:ext>
          </a:extLst>
        </xdr:cNvPr>
        <xdr:cNvSpPr/>
      </xdr:nvSpPr>
      <xdr:spPr>
        <a:xfrm>
          <a:off x="17554575" y="61029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164846</xdr:rowOff>
    </xdr:from>
    <xdr:to>
      <xdr:col>98</xdr:col>
      <xdr:colOff>38100</xdr:colOff>
      <xdr:row>38</xdr:row>
      <xdr:rowOff>94996</xdr:rowOff>
    </xdr:to>
    <xdr:sp macro="" textlink="">
      <xdr:nvSpPr>
        <xdr:cNvPr id="576" name="フローチャート: 判断 575">
          <a:extLst>
            <a:ext uri="{FF2B5EF4-FFF2-40B4-BE49-F238E27FC236}">
              <a16:creationId xmlns:a16="http://schemas.microsoft.com/office/drawing/2014/main" id="{D70AE77A-EA19-49B3-95D0-76D03D9E5CA8}"/>
            </a:ext>
          </a:extLst>
        </xdr:cNvPr>
        <xdr:cNvSpPr/>
      </xdr:nvSpPr>
      <xdr:spPr>
        <a:xfrm>
          <a:off x="16754475" y="616242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92E6E5B9-D681-4A8C-8AFE-FB3685976C00}"/>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24799094-753F-4702-B7A6-EEFA84A96A83}"/>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6F57CB51-9A6B-4F5B-B041-54F39B6A3BA3}"/>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43369C5E-6A81-4421-ABA4-7E8BBE75416C}"/>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537D3A50-6104-4A33-9E3B-96737F4BF318}"/>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64262</xdr:rowOff>
    </xdr:from>
    <xdr:to>
      <xdr:col>116</xdr:col>
      <xdr:colOff>114300</xdr:colOff>
      <xdr:row>37</xdr:row>
      <xdr:rowOff>165862</xdr:rowOff>
    </xdr:to>
    <xdr:sp macro="" textlink="">
      <xdr:nvSpPr>
        <xdr:cNvPr id="582" name="楕円 581">
          <a:extLst>
            <a:ext uri="{FF2B5EF4-FFF2-40B4-BE49-F238E27FC236}">
              <a16:creationId xmlns:a16="http://schemas.microsoft.com/office/drawing/2014/main" id="{A9881B20-EDE8-4598-8047-CF5358FEE6F4}"/>
            </a:ext>
          </a:extLst>
        </xdr:cNvPr>
        <xdr:cNvSpPr/>
      </xdr:nvSpPr>
      <xdr:spPr>
        <a:xfrm>
          <a:off x="19897725" y="60681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87139</xdr:rowOff>
    </xdr:from>
    <xdr:ext cx="469744" cy="259045"/>
    <xdr:sp macro="" textlink="">
      <xdr:nvSpPr>
        <xdr:cNvPr id="583" name="【認定こども園・幼稚園・保育所】&#10;一人当たり面積該当値テキスト">
          <a:extLst>
            <a:ext uri="{FF2B5EF4-FFF2-40B4-BE49-F238E27FC236}">
              <a16:creationId xmlns:a16="http://schemas.microsoft.com/office/drawing/2014/main" id="{7C6A497B-3F4E-47E4-A1E6-3DC5B5A22F1A}"/>
            </a:ext>
          </a:extLst>
        </xdr:cNvPr>
        <xdr:cNvSpPr txBox="1"/>
      </xdr:nvSpPr>
      <xdr:spPr>
        <a:xfrm>
          <a:off x="19992975"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73406</xdr:rowOff>
    </xdr:from>
    <xdr:to>
      <xdr:col>112</xdr:col>
      <xdr:colOff>38100</xdr:colOff>
      <xdr:row>38</xdr:row>
      <xdr:rowOff>3556</xdr:rowOff>
    </xdr:to>
    <xdr:sp macro="" textlink="">
      <xdr:nvSpPr>
        <xdr:cNvPr id="584" name="楕円 583">
          <a:extLst>
            <a:ext uri="{FF2B5EF4-FFF2-40B4-BE49-F238E27FC236}">
              <a16:creationId xmlns:a16="http://schemas.microsoft.com/office/drawing/2014/main" id="{FCE8081C-2835-48E5-82F9-016079123425}"/>
            </a:ext>
          </a:extLst>
        </xdr:cNvPr>
        <xdr:cNvSpPr/>
      </xdr:nvSpPr>
      <xdr:spPr>
        <a:xfrm>
          <a:off x="19154775" y="607415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115062</xdr:rowOff>
    </xdr:from>
    <xdr:to>
      <xdr:col>116</xdr:col>
      <xdr:colOff>63500</xdr:colOff>
      <xdr:row>37</xdr:row>
      <xdr:rowOff>124206</xdr:rowOff>
    </xdr:to>
    <xdr:cxnSp macro="">
      <xdr:nvCxnSpPr>
        <xdr:cNvPr id="585" name="直線コネクタ 584">
          <a:extLst>
            <a:ext uri="{FF2B5EF4-FFF2-40B4-BE49-F238E27FC236}">
              <a16:creationId xmlns:a16="http://schemas.microsoft.com/office/drawing/2014/main" id="{84571C2D-2FD0-4CE6-BA5D-5812790F8575}"/>
            </a:ext>
          </a:extLst>
        </xdr:cNvPr>
        <xdr:cNvCxnSpPr/>
      </xdr:nvCxnSpPr>
      <xdr:spPr>
        <a:xfrm flipV="1">
          <a:off x="19202400" y="6115812"/>
          <a:ext cx="752475"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82550</xdr:rowOff>
    </xdr:from>
    <xdr:to>
      <xdr:col>107</xdr:col>
      <xdr:colOff>101600</xdr:colOff>
      <xdr:row>38</xdr:row>
      <xdr:rowOff>12700</xdr:rowOff>
    </xdr:to>
    <xdr:sp macro="" textlink="">
      <xdr:nvSpPr>
        <xdr:cNvPr id="586" name="楕円 585">
          <a:extLst>
            <a:ext uri="{FF2B5EF4-FFF2-40B4-BE49-F238E27FC236}">
              <a16:creationId xmlns:a16="http://schemas.microsoft.com/office/drawing/2014/main" id="{678BE4D9-0285-4C42-BEE4-67F339FF5B20}"/>
            </a:ext>
          </a:extLst>
        </xdr:cNvPr>
        <xdr:cNvSpPr/>
      </xdr:nvSpPr>
      <xdr:spPr>
        <a:xfrm>
          <a:off x="18345150" y="60864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124206</xdr:rowOff>
    </xdr:from>
    <xdr:to>
      <xdr:col>111</xdr:col>
      <xdr:colOff>177800</xdr:colOff>
      <xdr:row>37</xdr:row>
      <xdr:rowOff>133350</xdr:rowOff>
    </xdr:to>
    <xdr:cxnSp macro="">
      <xdr:nvCxnSpPr>
        <xdr:cNvPr id="587" name="直線コネクタ 586">
          <a:extLst>
            <a:ext uri="{FF2B5EF4-FFF2-40B4-BE49-F238E27FC236}">
              <a16:creationId xmlns:a16="http://schemas.microsoft.com/office/drawing/2014/main" id="{F3F8935F-2A79-40A5-9FA7-030B39614925}"/>
            </a:ext>
          </a:extLst>
        </xdr:cNvPr>
        <xdr:cNvCxnSpPr/>
      </xdr:nvCxnSpPr>
      <xdr:spPr>
        <a:xfrm flipV="1">
          <a:off x="18392775" y="6121781"/>
          <a:ext cx="809625"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87122</xdr:rowOff>
    </xdr:from>
    <xdr:to>
      <xdr:col>102</xdr:col>
      <xdr:colOff>165100</xdr:colOff>
      <xdr:row>38</xdr:row>
      <xdr:rowOff>17272</xdr:rowOff>
    </xdr:to>
    <xdr:sp macro="" textlink="">
      <xdr:nvSpPr>
        <xdr:cNvPr id="588" name="楕円 587">
          <a:extLst>
            <a:ext uri="{FF2B5EF4-FFF2-40B4-BE49-F238E27FC236}">
              <a16:creationId xmlns:a16="http://schemas.microsoft.com/office/drawing/2014/main" id="{9E11D604-D02B-44D6-AD84-E9833A3A1FB3}"/>
            </a:ext>
          </a:extLst>
        </xdr:cNvPr>
        <xdr:cNvSpPr/>
      </xdr:nvSpPr>
      <xdr:spPr>
        <a:xfrm>
          <a:off x="17554575" y="608469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133350</xdr:rowOff>
    </xdr:from>
    <xdr:to>
      <xdr:col>107</xdr:col>
      <xdr:colOff>50800</xdr:colOff>
      <xdr:row>37</xdr:row>
      <xdr:rowOff>137922</xdr:rowOff>
    </xdr:to>
    <xdr:cxnSp macro="">
      <xdr:nvCxnSpPr>
        <xdr:cNvPr id="589" name="直線コネクタ 588">
          <a:extLst>
            <a:ext uri="{FF2B5EF4-FFF2-40B4-BE49-F238E27FC236}">
              <a16:creationId xmlns:a16="http://schemas.microsoft.com/office/drawing/2014/main" id="{03600D39-6A7B-4466-9C40-767A266FCA75}"/>
            </a:ext>
          </a:extLst>
        </xdr:cNvPr>
        <xdr:cNvCxnSpPr/>
      </xdr:nvCxnSpPr>
      <xdr:spPr>
        <a:xfrm flipV="1">
          <a:off x="17602200" y="6134100"/>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100838</xdr:rowOff>
    </xdr:from>
    <xdr:to>
      <xdr:col>98</xdr:col>
      <xdr:colOff>38100</xdr:colOff>
      <xdr:row>38</xdr:row>
      <xdr:rowOff>30988</xdr:rowOff>
    </xdr:to>
    <xdr:sp macro="" textlink="">
      <xdr:nvSpPr>
        <xdr:cNvPr id="590" name="楕円 589">
          <a:extLst>
            <a:ext uri="{FF2B5EF4-FFF2-40B4-BE49-F238E27FC236}">
              <a16:creationId xmlns:a16="http://schemas.microsoft.com/office/drawing/2014/main" id="{9F58B26F-BF63-423A-B57D-5F476037D6A3}"/>
            </a:ext>
          </a:extLst>
        </xdr:cNvPr>
        <xdr:cNvSpPr/>
      </xdr:nvSpPr>
      <xdr:spPr>
        <a:xfrm>
          <a:off x="16754475" y="610476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137922</xdr:rowOff>
    </xdr:from>
    <xdr:to>
      <xdr:col>102</xdr:col>
      <xdr:colOff>114300</xdr:colOff>
      <xdr:row>37</xdr:row>
      <xdr:rowOff>151638</xdr:rowOff>
    </xdr:to>
    <xdr:cxnSp macro="">
      <xdr:nvCxnSpPr>
        <xdr:cNvPr id="591" name="直線コネクタ 590">
          <a:extLst>
            <a:ext uri="{FF2B5EF4-FFF2-40B4-BE49-F238E27FC236}">
              <a16:creationId xmlns:a16="http://schemas.microsoft.com/office/drawing/2014/main" id="{D7C9F74F-81C8-4F72-9EB2-3C02FEBECC28}"/>
            </a:ext>
          </a:extLst>
        </xdr:cNvPr>
        <xdr:cNvCxnSpPr/>
      </xdr:nvCxnSpPr>
      <xdr:spPr>
        <a:xfrm flipV="1">
          <a:off x="16802100" y="6141847"/>
          <a:ext cx="800100" cy="1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35831</xdr:rowOff>
    </xdr:from>
    <xdr:ext cx="469744" cy="259045"/>
    <xdr:sp macro="" textlink="">
      <xdr:nvSpPr>
        <xdr:cNvPr id="592" name="n_1aveValue【認定こども園・幼稚園・保育所】&#10;一人当たり面積">
          <a:extLst>
            <a:ext uri="{FF2B5EF4-FFF2-40B4-BE49-F238E27FC236}">
              <a16:creationId xmlns:a16="http://schemas.microsoft.com/office/drawing/2014/main" id="{3A73DD81-AEE0-4DC6-94AA-B0102301F1AE}"/>
            </a:ext>
          </a:extLst>
        </xdr:cNvPr>
        <xdr:cNvSpPr txBox="1"/>
      </xdr:nvSpPr>
      <xdr:spPr>
        <a:xfrm>
          <a:off x="18983402" y="6198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40403</xdr:rowOff>
    </xdr:from>
    <xdr:ext cx="469744" cy="259045"/>
    <xdr:sp macro="" textlink="">
      <xdr:nvSpPr>
        <xdr:cNvPr id="593" name="n_2aveValue【認定こども園・幼稚園・保育所】&#10;一人当たり面積">
          <a:extLst>
            <a:ext uri="{FF2B5EF4-FFF2-40B4-BE49-F238E27FC236}">
              <a16:creationId xmlns:a16="http://schemas.microsoft.com/office/drawing/2014/main" id="{3C9D5BBC-8420-4596-89FE-BEE968D93D07}"/>
            </a:ext>
          </a:extLst>
        </xdr:cNvPr>
        <xdr:cNvSpPr txBox="1"/>
      </xdr:nvSpPr>
      <xdr:spPr>
        <a:xfrm>
          <a:off x="18183302" y="6203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26687</xdr:rowOff>
    </xdr:from>
    <xdr:ext cx="469744" cy="259045"/>
    <xdr:sp macro="" textlink="">
      <xdr:nvSpPr>
        <xdr:cNvPr id="594" name="n_3aveValue【認定こども園・幼稚園・保育所】&#10;一人当たり面積">
          <a:extLst>
            <a:ext uri="{FF2B5EF4-FFF2-40B4-BE49-F238E27FC236}">
              <a16:creationId xmlns:a16="http://schemas.microsoft.com/office/drawing/2014/main" id="{91D00BA6-0573-4873-8116-C38D3B68AABC}"/>
            </a:ext>
          </a:extLst>
        </xdr:cNvPr>
        <xdr:cNvSpPr txBox="1"/>
      </xdr:nvSpPr>
      <xdr:spPr>
        <a:xfrm>
          <a:off x="17383202" y="619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86123</xdr:rowOff>
    </xdr:from>
    <xdr:ext cx="469744" cy="259045"/>
    <xdr:sp macro="" textlink="">
      <xdr:nvSpPr>
        <xdr:cNvPr id="595" name="n_4aveValue【認定こども園・幼稚園・保育所】&#10;一人当たり面積">
          <a:extLst>
            <a:ext uri="{FF2B5EF4-FFF2-40B4-BE49-F238E27FC236}">
              <a16:creationId xmlns:a16="http://schemas.microsoft.com/office/drawing/2014/main" id="{4AE3E881-0451-408D-B021-98BB0C9C4A10}"/>
            </a:ext>
          </a:extLst>
        </xdr:cNvPr>
        <xdr:cNvSpPr txBox="1"/>
      </xdr:nvSpPr>
      <xdr:spPr>
        <a:xfrm>
          <a:off x="16592627" y="624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20083</xdr:rowOff>
    </xdr:from>
    <xdr:ext cx="469744" cy="259045"/>
    <xdr:sp macro="" textlink="">
      <xdr:nvSpPr>
        <xdr:cNvPr id="596" name="n_1mainValue【認定こども園・幼稚園・保育所】&#10;一人当たり面積">
          <a:extLst>
            <a:ext uri="{FF2B5EF4-FFF2-40B4-BE49-F238E27FC236}">
              <a16:creationId xmlns:a16="http://schemas.microsoft.com/office/drawing/2014/main" id="{44704965-22F0-416D-B424-790433D94373}"/>
            </a:ext>
          </a:extLst>
        </xdr:cNvPr>
        <xdr:cNvSpPr txBox="1"/>
      </xdr:nvSpPr>
      <xdr:spPr>
        <a:xfrm>
          <a:off x="18983402" y="58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29227</xdr:rowOff>
    </xdr:from>
    <xdr:ext cx="469744" cy="259045"/>
    <xdr:sp macro="" textlink="">
      <xdr:nvSpPr>
        <xdr:cNvPr id="597" name="n_2mainValue【認定こども園・幼稚園・保育所】&#10;一人当たり面積">
          <a:extLst>
            <a:ext uri="{FF2B5EF4-FFF2-40B4-BE49-F238E27FC236}">
              <a16:creationId xmlns:a16="http://schemas.microsoft.com/office/drawing/2014/main" id="{EA165D83-2086-42B3-96E6-21F173C1DDD7}"/>
            </a:ext>
          </a:extLst>
        </xdr:cNvPr>
        <xdr:cNvSpPr txBox="1"/>
      </xdr:nvSpPr>
      <xdr:spPr>
        <a:xfrm>
          <a:off x="18183302" y="586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33799</xdr:rowOff>
    </xdr:from>
    <xdr:ext cx="469744" cy="259045"/>
    <xdr:sp macro="" textlink="">
      <xdr:nvSpPr>
        <xdr:cNvPr id="598" name="n_3mainValue【認定こども園・幼稚園・保育所】&#10;一人当たり面積">
          <a:extLst>
            <a:ext uri="{FF2B5EF4-FFF2-40B4-BE49-F238E27FC236}">
              <a16:creationId xmlns:a16="http://schemas.microsoft.com/office/drawing/2014/main" id="{87ABBFBC-C7CC-4644-8DF4-050A71206163}"/>
            </a:ext>
          </a:extLst>
        </xdr:cNvPr>
        <xdr:cNvSpPr txBox="1"/>
      </xdr:nvSpPr>
      <xdr:spPr>
        <a:xfrm>
          <a:off x="17383202" y="5869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47515</xdr:rowOff>
    </xdr:from>
    <xdr:ext cx="469744" cy="259045"/>
    <xdr:sp macro="" textlink="">
      <xdr:nvSpPr>
        <xdr:cNvPr id="599" name="n_4mainValue【認定こども園・幼稚園・保育所】&#10;一人当たり面積">
          <a:extLst>
            <a:ext uri="{FF2B5EF4-FFF2-40B4-BE49-F238E27FC236}">
              <a16:creationId xmlns:a16="http://schemas.microsoft.com/office/drawing/2014/main" id="{588DF400-46A1-4239-9474-27ED765EBAD5}"/>
            </a:ext>
          </a:extLst>
        </xdr:cNvPr>
        <xdr:cNvSpPr txBox="1"/>
      </xdr:nvSpPr>
      <xdr:spPr>
        <a:xfrm>
          <a:off x="16592627" y="5889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1227BF87-C884-44F9-B2A9-19FC5C56456E}"/>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00BBE210-E3DE-4662-8DE7-8E27229C7F5B}"/>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90C629C3-FCE4-4296-8FC6-F0D66281103B}"/>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7F8BFFA5-F0A2-4CE2-A0B2-1313744A951D}"/>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B1C485D7-49DF-4BBA-A3DB-7BB5AC247CBF}"/>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A43FA2B7-A131-40CC-8458-A360F36FC3CA}"/>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7DA1FDD8-CEBB-4A96-8B28-16EE6F4DB8EC}"/>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132E29F3-D452-4EA0-BF1B-808552DE1D32}"/>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id="{CF9B09B5-EFCE-484B-9337-B47D8458B63C}"/>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EC81678C-1135-4BCF-A2BA-D043A256CC40}"/>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0" name="テキスト ボックス 609">
          <a:extLst>
            <a:ext uri="{FF2B5EF4-FFF2-40B4-BE49-F238E27FC236}">
              <a16:creationId xmlns:a16="http://schemas.microsoft.com/office/drawing/2014/main" id="{C87D6533-B1ED-41FA-9281-5FA33C42B71A}"/>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1" name="直線コネクタ 610">
          <a:extLst>
            <a:ext uri="{FF2B5EF4-FFF2-40B4-BE49-F238E27FC236}">
              <a16:creationId xmlns:a16="http://schemas.microsoft.com/office/drawing/2014/main" id="{2EBC9F3D-3686-4E3B-B3DA-6A0D11CB2B50}"/>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2" name="テキスト ボックス 611">
          <a:extLst>
            <a:ext uri="{FF2B5EF4-FFF2-40B4-BE49-F238E27FC236}">
              <a16:creationId xmlns:a16="http://schemas.microsoft.com/office/drawing/2014/main" id="{48E1F8FD-DF6C-42AE-B3B8-B6D99A528C7B}"/>
            </a:ext>
          </a:extLst>
        </xdr:cNvPr>
        <xdr:cNvSpPr txBox="1"/>
      </xdr:nvSpPr>
      <xdr:spPr>
        <a:xfrm>
          <a:off x="10845966"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3" name="直線コネクタ 612">
          <a:extLst>
            <a:ext uri="{FF2B5EF4-FFF2-40B4-BE49-F238E27FC236}">
              <a16:creationId xmlns:a16="http://schemas.microsoft.com/office/drawing/2014/main" id="{7237A119-3B32-43B0-AF78-8DC68B5307DB}"/>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4" name="テキスト ボックス 613">
          <a:extLst>
            <a:ext uri="{FF2B5EF4-FFF2-40B4-BE49-F238E27FC236}">
              <a16:creationId xmlns:a16="http://schemas.microsoft.com/office/drawing/2014/main" id="{E88969E8-2CF8-4057-BE58-9BC4A47F807F}"/>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5" name="直線コネクタ 614">
          <a:extLst>
            <a:ext uri="{FF2B5EF4-FFF2-40B4-BE49-F238E27FC236}">
              <a16:creationId xmlns:a16="http://schemas.microsoft.com/office/drawing/2014/main" id="{CFE193CD-3373-499E-A767-94D4464BED01}"/>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6" name="テキスト ボックス 615">
          <a:extLst>
            <a:ext uri="{FF2B5EF4-FFF2-40B4-BE49-F238E27FC236}">
              <a16:creationId xmlns:a16="http://schemas.microsoft.com/office/drawing/2014/main" id="{37C4A891-2944-4ACF-8818-1F05E1DABEB0}"/>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7" name="直線コネクタ 616">
          <a:extLst>
            <a:ext uri="{FF2B5EF4-FFF2-40B4-BE49-F238E27FC236}">
              <a16:creationId xmlns:a16="http://schemas.microsoft.com/office/drawing/2014/main" id="{E44BE6BB-96AA-45E1-9357-A96CA102C2F8}"/>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8" name="テキスト ボックス 617">
          <a:extLst>
            <a:ext uri="{FF2B5EF4-FFF2-40B4-BE49-F238E27FC236}">
              <a16:creationId xmlns:a16="http://schemas.microsoft.com/office/drawing/2014/main" id="{74B0287B-6A54-424C-892A-A3A74E0AC72A}"/>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9" name="直線コネクタ 618">
          <a:extLst>
            <a:ext uri="{FF2B5EF4-FFF2-40B4-BE49-F238E27FC236}">
              <a16:creationId xmlns:a16="http://schemas.microsoft.com/office/drawing/2014/main" id="{1BB878F9-60CA-432F-B281-8E3C0358D8D1}"/>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0" name="テキスト ボックス 619">
          <a:extLst>
            <a:ext uri="{FF2B5EF4-FFF2-40B4-BE49-F238E27FC236}">
              <a16:creationId xmlns:a16="http://schemas.microsoft.com/office/drawing/2014/main" id="{E5BCC504-5C35-413A-A860-1E33517ECED2}"/>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1" name="【学校施設】&#10;有形固定資産減価償却率グラフ枠">
          <a:extLst>
            <a:ext uri="{FF2B5EF4-FFF2-40B4-BE49-F238E27FC236}">
              <a16:creationId xmlns:a16="http://schemas.microsoft.com/office/drawing/2014/main" id="{D8896CF6-56D2-443F-9CAF-13D07B34AD2C}"/>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121158</xdr:rowOff>
    </xdr:from>
    <xdr:to>
      <xdr:col>85</xdr:col>
      <xdr:colOff>126364</xdr:colOff>
      <xdr:row>63</xdr:row>
      <xdr:rowOff>75438</xdr:rowOff>
    </xdr:to>
    <xdr:cxnSp macro="">
      <xdr:nvCxnSpPr>
        <xdr:cNvPr id="622" name="直線コネクタ 621">
          <a:extLst>
            <a:ext uri="{FF2B5EF4-FFF2-40B4-BE49-F238E27FC236}">
              <a16:creationId xmlns:a16="http://schemas.microsoft.com/office/drawing/2014/main" id="{20BF47CF-CEE1-44A5-9827-A061755C833F}"/>
            </a:ext>
          </a:extLst>
        </xdr:cNvPr>
        <xdr:cNvCxnSpPr/>
      </xdr:nvCxnSpPr>
      <xdr:spPr>
        <a:xfrm flipV="1">
          <a:off x="14696439" y="9363583"/>
          <a:ext cx="0" cy="922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79265</xdr:rowOff>
    </xdr:from>
    <xdr:ext cx="405111" cy="259045"/>
    <xdr:sp macro="" textlink="">
      <xdr:nvSpPr>
        <xdr:cNvPr id="623" name="【学校施設】&#10;有形固定資産減価償却率最小値テキスト">
          <a:extLst>
            <a:ext uri="{FF2B5EF4-FFF2-40B4-BE49-F238E27FC236}">
              <a16:creationId xmlns:a16="http://schemas.microsoft.com/office/drawing/2014/main" id="{187C5433-6D5A-4A32-A2F6-7EB741179E7F}"/>
            </a:ext>
          </a:extLst>
        </xdr:cNvPr>
        <xdr:cNvSpPr txBox="1"/>
      </xdr:nvSpPr>
      <xdr:spPr>
        <a:xfrm>
          <a:off x="14735175" y="102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75438</xdr:rowOff>
    </xdr:from>
    <xdr:to>
      <xdr:col>86</xdr:col>
      <xdr:colOff>25400</xdr:colOff>
      <xdr:row>63</xdr:row>
      <xdr:rowOff>75438</xdr:rowOff>
    </xdr:to>
    <xdr:cxnSp macro="">
      <xdr:nvCxnSpPr>
        <xdr:cNvPr id="624" name="直線コネクタ 623">
          <a:extLst>
            <a:ext uri="{FF2B5EF4-FFF2-40B4-BE49-F238E27FC236}">
              <a16:creationId xmlns:a16="http://schemas.microsoft.com/office/drawing/2014/main" id="{5E968618-91D2-4712-905E-475E522642F2}"/>
            </a:ext>
          </a:extLst>
        </xdr:cNvPr>
        <xdr:cNvCxnSpPr/>
      </xdr:nvCxnSpPr>
      <xdr:spPr>
        <a:xfrm>
          <a:off x="14611350" y="102862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67835</xdr:rowOff>
    </xdr:from>
    <xdr:ext cx="405111" cy="259045"/>
    <xdr:sp macro="" textlink="">
      <xdr:nvSpPr>
        <xdr:cNvPr id="625" name="【学校施設】&#10;有形固定資産減価償却率最大値テキスト">
          <a:extLst>
            <a:ext uri="{FF2B5EF4-FFF2-40B4-BE49-F238E27FC236}">
              <a16:creationId xmlns:a16="http://schemas.microsoft.com/office/drawing/2014/main" id="{7BB4F9C1-68D3-4C5E-B4C7-BA1B7F81DB8E}"/>
            </a:ext>
          </a:extLst>
        </xdr:cNvPr>
        <xdr:cNvSpPr txBox="1"/>
      </xdr:nvSpPr>
      <xdr:spPr>
        <a:xfrm>
          <a:off x="14735175" y="9141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121158</xdr:rowOff>
    </xdr:from>
    <xdr:to>
      <xdr:col>86</xdr:col>
      <xdr:colOff>25400</xdr:colOff>
      <xdr:row>57</xdr:row>
      <xdr:rowOff>121158</xdr:rowOff>
    </xdr:to>
    <xdr:cxnSp macro="">
      <xdr:nvCxnSpPr>
        <xdr:cNvPr id="626" name="直線コネクタ 625">
          <a:extLst>
            <a:ext uri="{FF2B5EF4-FFF2-40B4-BE49-F238E27FC236}">
              <a16:creationId xmlns:a16="http://schemas.microsoft.com/office/drawing/2014/main" id="{6793BE28-975B-4856-8FAF-4197A7362FC1}"/>
            </a:ext>
          </a:extLst>
        </xdr:cNvPr>
        <xdr:cNvCxnSpPr/>
      </xdr:nvCxnSpPr>
      <xdr:spPr>
        <a:xfrm>
          <a:off x="14611350" y="93635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134383</xdr:rowOff>
    </xdr:from>
    <xdr:ext cx="405111" cy="259045"/>
    <xdr:sp macro="" textlink="">
      <xdr:nvSpPr>
        <xdr:cNvPr id="627" name="【学校施設】&#10;有形固定資産減価償却率平均値テキスト">
          <a:extLst>
            <a:ext uri="{FF2B5EF4-FFF2-40B4-BE49-F238E27FC236}">
              <a16:creationId xmlns:a16="http://schemas.microsoft.com/office/drawing/2014/main" id="{B0964473-A974-4804-BDEB-DE1FB509E8D1}"/>
            </a:ext>
          </a:extLst>
        </xdr:cNvPr>
        <xdr:cNvSpPr txBox="1"/>
      </xdr:nvSpPr>
      <xdr:spPr>
        <a:xfrm>
          <a:off x="14735175" y="95355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111506</xdr:rowOff>
    </xdr:from>
    <xdr:to>
      <xdr:col>85</xdr:col>
      <xdr:colOff>177800</xdr:colOff>
      <xdr:row>60</xdr:row>
      <xdr:rowOff>41656</xdr:rowOff>
    </xdr:to>
    <xdr:sp macro="" textlink="">
      <xdr:nvSpPr>
        <xdr:cNvPr id="628" name="フローチャート: 判断 627">
          <a:extLst>
            <a:ext uri="{FF2B5EF4-FFF2-40B4-BE49-F238E27FC236}">
              <a16:creationId xmlns:a16="http://schemas.microsoft.com/office/drawing/2014/main" id="{E706F0E5-F5C6-44F8-9108-E8BD2F5A8C13}"/>
            </a:ext>
          </a:extLst>
        </xdr:cNvPr>
        <xdr:cNvSpPr/>
      </xdr:nvSpPr>
      <xdr:spPr>
        <a:xfrm>
          <a:off x="14649450" y="967460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102362</xdr:rowOff>
    </xdr:from>
    <xdr:to>
      <xdr:col>81</xdr:col>
      <xdr:colOff>101600</xdr:colOff>
      <xdr:row>60</xdr:row>
      <xdr:rowOff>32512</xdr:rowOff>
    </xdr:to>
    <xdr:sp macro="" textlink="">
      <xdr:nvSpPr>
        <xdr:cNvPr id="629" name="フローチャート: 判断 628">
          <a:extLst>
            <a:ext uri="{FF2B5EF4-FFF2-40B4-BE49-F238E27FC236}">
              <a16:creationId xmlns:a16="http://schemas.microsoft.com/office/drawing/2014/main" id="{A544B8BC-03AF-403A-BD93-382D56AE270B}"/>
            </a:ext>
          </a:extLst>
        </xdr:cNvPr>
        <xdr:cNvSpPr/>
      </xdr:nvSpPr>
      <xdr:spPr>
        <a:xfrm>
          <a:off x="13887450" y="966863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70358</xdr:rowOff>
    </xdr:from>
    <xdr:to>
      <xdr:col>76</xdr:col>
      <xdr:colOff>165100</xdr:colOff>
      <xdr:row>60</xdr:row>
      <xdr:rowOff>508</xdr:rowOff>
    </xdr:to>
    <xdr:sp macro="" textlink="">
      <xdr:nvSpPr>
        <xdr:cNvPr id="630" name="フローチャート: 判断 629">
          <a:extLst>
            <a:ext uri="{FF2B5EF4-FFF2-40B4-BE49-F238E27FC236}">
              <a16:creationId xmlns:a16="http://schemas.microsoft.com/office/drawing/2014/main" id="{C3E9F1D6-8FB2-4500-9022-C7C06F160DE5}"/>
            </a:ext>
          </a:extLst>
        </xdr:cNvPr>
        <xdr:cNvSpPr/>
      </xdr:nvSpPr>
      <xdr:spPr>
        <a:xfrm>
          <a:off x="13096875" y="963028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24638</xdr:rowOff>
    </xdr:from>
    <xdr:to>
      <xdr:col>72</xdr:col>
      <xdr:colOff>38100</xdr:colOff>
      <xdr:row>59</xdr:row>
      <xdr:rowOff>126238</xdr:rowOff>
    </xdr:to>
    <xdr:sp macro="" textlink="">
      <xdr:nvSpPr>
        <xdr:cNvPr id="631" name="フローチャート: 判断 630">
          <a:extLst>
            <a:ext uri="{FF2B5EF4-FFF2-40B4-BE49-F238E27FC236}">
              <a16:creationId xmlns:a16="http://schemas.microsoft.com/office/drawing/2014/main" id="{2D130609-AC6D-45F7-9F96-DFBB9052BBE2}"/>
            </a:ext>
          </a:extLst>
        </xdr:cNvPr>
        <xdr:cNvSpPr/>
      </xdr:nvSpPr>
      <xdr:spPr>
        <a:xfrm>
          <a:off x="12296775" y="95909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154940</xdr:rowOff>
    </xdr:from>
    <xdr:to>
      <xdr:col>67</xdr:col>
      <xdr:colOff>101600</xdr:colOff>
      <xdr:row>59</xdr:row>
      <xdr:rowOff>85090</xdr:rowOff>
    </xdr:to>
    <xdr:sp macro="" textlink="">
      <xdr:nvSpPr>
        <xdr:cNvPr id="632" name="フローチャート: 判断 631">
          <a:extLst>
            <a:ext uri="{FF2B5EF4-FFF2-40B4-BE49-F238E27FC236}">
              <a16:creationId xmlns:a16="http://schemas.microsoft.com/office/drawing/2014/main" id="{D1A4FF22-C486-4452-97C7-572A4AE1E27F}"/>
            </a:ext>
          </a:extLst>
        </xdr:cNvPr>
        <xdr:cNvSpPr/>
      </xdr:nvSpPr>
      <xdr:spPr>
        <a:xfrm>
          <a:off x="11487150" y="95561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C0F7ADA9-4A86-44CD-B0A8-7F1BA904EE75}"/>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EAB7E750-A490-4E48-AC45-882AC519D526}"/>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3BBF6AB3-A9BA-43C1-AEA7-AE533523E8DD}"/>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9EFD5AC6-9AAC-4641-8311-7E1628226F0A}"/>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1AD11820-24AB-4AB9-ABB9-DBC9DBEC8786}"/>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81788</xdr:rowOff>
    </xdr:from>
    <xdr:to>
      <xdr:col>85</xdr:col>
      <xdr:colOff>177800</xdr:colOff>
      <xdr:row>63</xdr:row>
      <xdr:rowOff>11938</xdr:rowOff>
    </xdr:to>
    <xdr:sp macro="" textlink="">
      <xdr:nvSpPr>
        <xdr:cNvPr id="638" name="楕円 637">
          <a:extLst>
            <a:ext uri="{FF2B5EF4-FFF2-40B4-BE49-F238E27FC236}">
              <a16:creationId xmlns:a16="http://schemas.microsoft.com/office/drawing/2014/main" id="{08BB1E72-6FAC-4F13-9F4A-0126DD83B12B}"/>
            </a:ext>
          </a:extLst>
        </xdr:cNvPr>
        <xdr:cNvSpPr/>
      </xdr:nvSpPr>
      <xdr:spPr>
        <a:xfrm>
          <a:off x="14649450" y="1013383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168165</xdr:rowOff>
    </xdr:from>
    <xdr:ext cx="405111" cy="259045"/>
    <xdr:sp macro="" textlink="">
      <xdr:nvSpPr>
        <xdr:cNvPr id="639" name="【学校施設】&#10;有形固定資産減価償却率該当値テキスト">
          <a:extLst>
            <a:ext uri="{FF2B5EF4-FFF2-40B4-BE49-F238E27FC236}">
              <a16:creationId xmlns:a16="http://schemas.microsoft.com/office/drawing/2014/main" id="{5C6EE819-2B0E-44B7-8EC4-5C26BF2ACEA4}"/>
            </a:ext>
          </a:extLst>
        </xdr:cNvPr>
        <xdr:cNvSpPr txBox="1"/>
      </xdr:nvSpPr>
      <xdr:spPr>
        <a:xfrm>
          <a:off x="14735175" y="10051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45212</xdr:rowOff>
    </xdr:from>
    <xdr:to>
      <xdr:col>81</xdr:col>
      <xdr:colOff>101600</xdr:colOff>
      <xdr:row>62</xdr:row>
      <xdr:rowOff>146812</xdr:rowOff>
    </xdr:to>
    <xdr:sp macro="" textlink="">
      <xdr:nvSpPr>
        <xdr:cNvPr id="640" name="楕円 639">
          <a:extLst>
            <a:ext uri="{FF2B5EF4-FFF2-40B4-BE49-F238E27FC236}">
              <a16:creationId xmlns:a16="http://schemas.microsoft.com/office/drawing/2014/main" id="{47A991AD-89E4-4937-8B39-3E9FC06E5C28}"/>
            </a:ext>
          </a:extLst>
        </xdr:cNvPr>
        <xdr:cNvSpPr/>
      </xdr:nvSpPr>
      <xdr:spPr>
        <a:xfrm>
          <a:off x="13887450" y="100972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96012</xdr:rowOff>
    </xdr:from>
    <xdr:to>
      <xdr:col>85</xdr:col>
      <xdr:colOff>127000</xdr:colOff>
      <xdr:row>62</xdr:row>
      <xdr:rowOff>132588</xdr:rowOff>
    </xdr:to>
    <xdr:cxnSp macro="">
      <xdr:nvCxnSpPr>
        <xdr:cNvPr id="641" name="直線コネクタ 640">
          <a:extLst>
            <a:ext uri="{FF2B5EF4-FFF2-40B4-BE49-F238E27FC236}">
              <a16:creationId xmlns:a16="http://schemas.microsoft.com/office/drawing/2014/main" id="{C18C4DD3-C131-4EEF-918E-AE4B227725D7}"/>
            </a:ext>
          </a:extLst>
        </xdr:cNvPr>
        <xdr:cNvCxnSpPr/>
      </xdr:nvCxnSpPr>
      <xdr:spPr>
        <a:xfrm>
          <a:off x="13935075" y="10144887"/>
          <a:ext cx="762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148082</xdr:rowOff>
    </xdr:from>
    <xdr:to>
      <xdr:col>76</xdr:col>
      <xdr:colOff>165100</xdr:colOff>
      <xdr:row>62</xdr:row>
      <xdr:rowOff>78232</xdr:rowOff>
    </xdr:to>
    <xdr:sp macro="" textlink="">
      <xdr:nvSpPr>
        <xdr:cNvPr id="642" name="楕円 641">
          <a:extLst>
            <a:ext uri="{FF2B5EF4-FFF2-40B4-BE49-F238E27FC236}">
              <a16:creationId xmlns:a16="http://schemas.microsoft.com/office/drawing/2014/main" id="{448EABD4-8D3B-4A2C-B41D-9E8C97757BE9}"/>
            </a:ext>
          </a:extLst>
        </xdr:cNvPr>
        <xdr:cNvSpPr/>
      </xdr:nvSpPr>
      <xdr:spPr>
        <a:xfrm>
          <a:off x="13096875" y="1003185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27432</xdr:rowOff>
    </xdr:from>
    <xdr:to>
      <xdr:col>81</xdr:col>
      <xdr:colOff>50800</xdr:colOff>
      <xdr:row>62</xdr:row>
      <xdr:rowOff>96012</xdr:rowOff>
    </xdr:to>
    <xdr:cxnSp macro="">
      <xdr:nvCxnSpPr>
        <xdr:cNvPr id="643" name="直線コネクタ 642">
          <a:extLst>
            <a:ext uri="{FF2B5EF4-FFF2-40B4-BE49-F238E27FC236}">
              <a16:creationId xmlns:a16="http://schemas.microsoft.com/office/drawing/2014/main" id="{D1C52112-FC5C-49E0-81B1-130AAC7FD223}"/>
            </a:ext>
          </a:extLst>
        </xdr:cNvPr>
        <xdr:cNvCxnSpPr/>
      </xdr:nvCxnSpPr>
      <xdr:spPr>
        <a:xfrm>
          <a:off x="13144500" y="10079482"/>
          <a:ext cx="790575"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47498</xdr:rowOff>
    </xdr:from>
    <xdr:to>
      <xdr:col>72</xdr:col>
      <xdr:colOff>38100</xdr:colOff>
      <xdr:row>61</xdr:row>
      <xdr:rowOff>149098</xdr:rowOff>
    </xdr:to>
    <xdr:sp macro="" textlink="">
      <xdr:nvSpPr>
        <xdr:cNvPr id="644" name="楕円 643">
          <a:extLst>
            <a:ext uri="{FF2B5EF4-FFF2-40B4-BE49-F238E27FC236}">
              <a16:creationId xmlns:a16="http://schemas.microsoft.com/office/drawing/2014/main" id="{332B173B-0CFD-407C-A927-076453E43658}"/>
            </a:ext>
          </a:extLst>
        </xdr:cNvPr>
        <xdr:cNvSpPr/>
      </xdr:nvSpPr>
      <xdr:spPr>
        <a:xfrm>
          <a:off x="12296775" y="993762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98298</xdr:rowOff>
    </xdr:from>
    <xdr:to>
      <xdr:col>76</xdr:col>
      <xdr:colOff>114300</xdr:colOff>
      <xdr:row>62</xdr:row>
      <xdr:rowOff>27432</xdr:rowOff>
    </xdr:to>
    <xdr:cxnSp macro="">
      <xdr:nvCxnSpPr>
        <xdr:cNvPr id="645" name="直線コネクタ 644">
          <a:extLst>
            <a:ext uri="{FF2B5EF4-FFF2-40B4-BE49-F238E27FC236}">
              <a16:creationId xmlns:a16="http://schemas.microsoft.com/office/drawing/2014/main" id="{4892AEF8-5A0E-4092-AF47-FABA86008747}"/>
            </a:ext>
          </a:extLst>
        </xdr:cNvPr>
        <xdr:cNvCxnSpPr/>
      </xdr:nvCxnSpPr>
      <xdr:spPr>
        <a:xfrm>
          <a:off x="12344400" y="9985248"/>
          <a:ext cx="800100" cy="94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127508</xdr:rowOff>
    </xdr:from>
    <xdr:to>
      <xdr:col>67</xdr:col>
      <xdr:colOff>101600</xdr:colOff>
      <xdr:row>61</xdr:row>
      <xdr:rowOff>57658</xdr:rowOff>
    </xdr:to>
    <xdr:sp macro="" textlink="">
      <xdr:nvSpPr>
        <xdr:cNvPr id="646" name="楕円 645">
          <a:extLst>
            <a:ext uri="{FF2B5EF4-FFF2-40B4-BE49-F238E27FC236}">
              <a16:creationId xmlns:a16="http://schemas.microsoft.com/office/drawing/2014/main" id="{82D88BE9-EEB9-4260-9654-04DB9A5FFA0E}"/>
            </a:ext>
          </a:extLst>
        </xdr:cNvPr>
        <xdr:cNvSpPr/>
      </xdr:nvSpPr>
      <xdr:spPr>
        <a:xfrm>
          <a:off x="11487150" y="984935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6858</xdr:rowOff>
    </xdr:from>
    <xdr:to>
      <xdr:col>71</xdr:col>
      <xdr:colOff>177800</xdr:colOff>
      <xdr:row>61</xdr:row>
      <xdr:rowOff>98298</xdr:rowOff>
    </xdr:to>
    <xdr:cxnSp macro="">
      <xdr:nvCxnSpPr>
        <xdr:cNvPr id="647" name="直線コネクタ 646">
          <a:extLst>
            <a:ext uri="{FF2B5EF4-FFF2-40B4-BE49-F238E27FC236}">
              <a16:creationId xmlns:a16="http://schemas.microsoft.com/office/drawing/2014/main" id="{54E5B789-C6A8-4A1F-9246-C6DDDC4F2783}"/>
            </a:ext>
          </a:extLst>
        </xdr:cNvPr>
        <xdr:cNvCxnSpPr/>
      </xdr:nvCxnSpPr>
      <xdr:spPr>
        <a:xfrm>
          <a:off x="11534775" y="9896983"/>
          <a:ext cx="809625" cy="8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49039</xdr:rowOff>
    </xdr:from>
    <xdr:ext cx="405111" cy="259045"/>
    <xdr:sp macro="" textlink="">
      <xdr:nvSpPr>
        <xdr:cNvPr id="648" name="n_1aveValue【学校施設】&#10;有形固定資産減価償却率">
          <a:extLst>
            <a:ext uri="{FF2B5EF4-FFF2-40B4-BE49-F238E27FC236}">
              <a16:creationId xmlns:a16="http://schemas.microsoft.com/office/drawing/2014/main" id="{51C98E71-5422-4C78-923A-7707D776A390}"/>
            </a:ext>
          </a:extLst>
        </xdr:cNvPr>
        <xdr:cNvSpPr txBox="1"/>
      </xdr:nvSpPr>
      <xdr:spPr>
        <a:xfrm>
          <a:off x="13745219" y="9447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17035</xdr:rowOff>
    </xdr:from>
    <xdr:ext cx="405111" cy="259045"/>
    <xdr:sp macro="" textlink="">
      <xdr:nvSpPr>
        <xdr:cNvPr id="649" name="n_2aveValue【学校施設】&#10;有形固定資産減価償却率">
          <a:extLst>
            <a:ext uri="{FF2B5EF4-FFF2-40B4-BE49-F238E27FC236}">
              <a16:creationId xmlns:a16="http://schemas.microsoft.com/office/drawing/2014/main" id="{14AE6F28-DDE9-4316-A239-B7C1417F669C}"/>
            </a:ext>
          </a:extLst>
        </xdr:cNvPr>
        <xdr:cNvSpPr txBox="1"/>
      </xdr:nvSpPr>
      <xdr:spPr>
        <a:xfrm>
          <a:off x="12964169" y="9418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142765</xdr:rowOff>
    </xdr:from>
    <xdr:ext cx="405111" cy="259045"/>
    <xdr:sp macro="" textlink="">
      <xdr:nvSpPr>
        <xdr:cNvPr id="650" name="n_3aveValue【学校施設】&#10;有形固定資産減価償却率">
          <a:extLst>
            <a:ext uri="{FF2B5EF4-FFF2-40B4-BE49-F238E27FC236}">
              <a16:creationId xmlns:a16="http://schemas.microsoft.com/office/drawing/2014/main" id="{F0162AD0-3AED-4BB0-95E9-E06A7558E743}"/>
            </a:ext>
          </a:extLst>
        </xdr:cNvPr>
        <xdr:cNvSpPr txBox="1"/>
      </xdr:nvSpPr>
      <xdr:spPr>
        <a:xfrm>
          <a:off x="12164069" y="9385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101617</xdr:rowOff>
    </xdr:from>
    <xdr:ext cx="405111" cy="259045"/>
    <xdr:sp macro="" textlink="">
      <xdr:nvSpPr>
        <xdr:cNvPr id="651" name="n_4aveValue【学校施設】&#10;有形固定資産減価償却率">
          <a:extLst>
            <a:ext uri="{FF2B5EF4-FFF2-40B4-BE49-F238E27FC236}">
              <a16:creationId xmlns:a16="http://schemas.microsoft.com/office/drawing/2014/main" id="{5657084E-4335-452D-A999-6BFF7FD2FCDA}"/>
            </a:ext>
          </a:extLst>
        </xdr:cNvPr>
        <xdr:cNvSpPr txBox="1"/>
      </xdr:nvSpPr>
      <xdr:spPr>
        <a:xfrm>
          <a:off x="11354444" y="934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137939</xdr:rowOff>
    </xdr:from>
    <xdr:ext cx="405111" cy="259045"/>
    <xdr:sp macro="" textlink="">
      <xdr:nvSpPr>
        <xdr:cNvPr id="652" name="n_1mainValue【学校施設】&#10;有形固定資産減価償却率">
          <a:extLst>
            <a:ext uri="{FF2B5EF4-FFF2-40B4-BE49-F238E27FC236}">
              <a16:creationId xmlns:a16="http://schemas.microsoft.com/office/drawing/2014/main" id="{F64A0435-619A-4BF8-8BF3-DB320D856052}"/>
            </a:ext>
          </a:extLst>
        </xdr:cNvPr>
        <xdr:cNvSpPr txBox="1"/>
      </xdr:nvSpPr>
      <xdr:spPr>
        <a:xfrm>
          <a:off x="13745219" y="10189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69359</xdr:rowOff>
    </xdr:from>
    <xdr:ext cx="405111" cy="259045"/>
    <xdr:sp macro="" textlink="">
      <xdr:nvSpPr>
        <xdr:cNvPr id="653" name="n_2mainValue【学校施設】&#10;有形固定資産減価償却率">
          <a:extLst>
            <a:ext uri="{FF2B5EF4-FFF2-40B4-BE49-F238E27FC236}">
              <a16:creationId xmlns:a16="http://schemas.microsoft.com/office/drawing/2014/main" id="{E66BD5E5-4B40-417F-94E0-A38F2B58B7F4}"/>
            </a:ext>
          </a:extLst>
        </xdr:cNvPr>
        <xdr:cNvSpPr txBox="1"/>
      </xdr:nvSpPr>
      <xdr:spPr>
        <a:xfrm>
          <a:off x="12964169" y="10115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140225</xdr:rowOff>
    </xdr:from>
    <xdr:ext cx="405111" cy="259045"/>
    <xdr:sp macro="" textlink="">
      <xdr:nvSpPr>
        <xdr:cNvPr id="654" name="n_3mainValue【学校施設】&#10;有形固定資産減価償却率">
          <a:extLst>
            <a:ext uri="{FF2B5EF4-FFF2-40B4-BE49-F238E27FC236}">
              <a16:creationId xmlns:a16="http://schemas.microsoft.com/office/drawing/2014/main" id="{093CE7D5-7884-4AC8-B903-B097FE594DEE}"/>
            </a:ext>
          </a:extLst>
        </xdr:cNvPr>
        <xdr:cNvSpPr txBox="1"/>
      </xdr:nvSpPr>
      <xdr:spPr>
        <a:xfrm>
          <a:off x="12164069" y="10030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48785</xdr:rowOff>
    </xdr:from>
    <xdr:ext cx="405111" cy="259045"/>
    <xdr:sp macro="" textlink="">
      <xdr:nvSpPr>
        <xdr:cNvPr id="655" name="n_4mainValue【学校施設】&#10;有形固定資産減価償却率">
          <a:extLst>
            <a:ext uri="{FF2B5EF4-FFF2-40B4-BE49-F238E27FC236}">
              <a16:creationId xmlns:a16="http://schemas.microsoft.com/office/drawing/2014/main" id="{483AED22-C66C-4046-A0EF-B4B3D54ED122}"/>
            </a:ext>
          </a:extLst>
        </xdr:cNvPr>
        <xdr:cNvSpPr txBox="1"/>
      </xdr:nvSpPr>
      <xdr:spPr>
        <a:xfrm>
          <a:off x="11354444" y="993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6" name="正方形/長方形 655">
          <a:extLst>
            <a:ext uri="{FF2B5EF4-FFF2-40B4-BE49-F238E27FC236}">
              <a16:creationId xmlns:a16="http://schemas.microsoft.com/office/drawing/2014/main" id="{9AAC80C2-023A-4B17-9FF1-6215047DE9C7}"/>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7" name="正方形/長方形 656">
          <a:extLst>
            <a:ext uri="{FF2B5EF4-FFF2-40B4-BE49-F238E27FC236}">
              <a16:creationId xmlns:a16="http://schemas.microsoft.com/office/drawing/2014/main" id="{FC361336-57A8-4F43-8F08-0074A25A880B}"/>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8" name="正方形/長方形 657">
          <a:extLst>
            <a:ext uri="{FF2B5EF4-FFF2-40B4-BE49-F238E27FC236}">
              <a16:creationId xmlns:a16="http://schemas.microsoft.com/office/drawing/2014/main" id="{F83B4086-D738-4A0D-A583-D1C4B185CAEC}"/>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9" name="正方形/長方形 658">
          <a:extLst>
            <a:ext uri="{FF2B5EF4-FFF2-40B4-BE49-F238E27FC236}">
              <a16:creationId xmlns:a16="http://schemas.microsoft.com/office/drawing/2014/main" id="{A8D92765-B3EE-4DBE-A4AD-1727F6DC0E71}"/>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0" name="正方形/長方形 659">
          <a:extLst>
            <a:ext uri="{FF2B5EF4-FFF2-40B4-BE49-F238E27FC236}">
              <a16:creationId xmlns:a16="http://schemas.microsoft.com/office/drawing/2014/main" id="{A0C0B844-F4A1-4AF9-AA5D-44D22AD09227}"/>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1" name="正方形/長方形 660">
          <a:extLst>
            <a:ext uri="{FF2B5EF4-FFF2-40B4-BE49-F238E27FC236}">
              <a16:creationId xmlns:a16="http://schemas.microsoft.com/office/drawing/2014/main" id="{4929C4BF-9E1D-4244-B9D9-0EF901455A51}"/>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2" name="正方形/長方形 661">
          <a:extLst>
            <a:ext uri="{FF2B5EF4-FFF2-40B4-BE49-F238E27FC236}">
              <a16:creationId xmlns:a16="http://schemas.microsoft.com/office/drawing/2014/main" id="{C6C085ED-597B-4B32-B9BB-DED3362E0283}"/>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3" name="正方形/長方形 662">
          <a:extLst>
            <a:ext uri="{FF2B5EF4-FFF2-40B4-BE49-F238E27FC236}">
              <a16:creationId xmlns:a16="http://schemas.microsoft.com/office/drawing/2014/main" id="{92CC907D-62AF-415F-837E-B44638A1E724}"/>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4" name="テキスト ボックス 663">
          <a:extLst>
            <a:ext uri="{FF2B5EF4-FFF2-40B4-BE49-F238E27FC236}">
              <a16:creationId xmlns:a16="http://schemas.microsoft.com/office/drawing/2014/main" id="{B8E47994-BBC1-4926-8351-265B7AF26BDD}"/>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5" name="直線コネクタ 664">
          <a:extLst>
            <a:ext uri="{FF2B5EF4-FFF2-40B4-BE49-F238E27FC236}">
              <a16:creationId xmlns:a16="http://schemas.microsoft.com/office/drawing/2014/main" id="{ABBAA646-6197-4BF5-BFE3-E497F9BF5BF8}"/>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6" name="テキスト ボックス 665">
          <a:extLst>
            <a:ext uri="{FF2B5EF4-FFF2-40B4-BE49-F238E27FC236}">
              <a16:creationId xmlns:a16="http://schemas.microsoft.com/office/drawing/2014/main" id="{FC8F362E-4A89-4535-B348-D7EE51027C1C}"/>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67" name="直線コネクタ 666">
          <a:extLst>
            <a:ext uri="{FF2B5EF4-FFF2-40B4-BE49-F238E27FC236}">
              <a16:creationId xmlns:a16="http://schemas.microsoft.com/office/drawing/2014/main" id="{1B3F4276-B2F8-4D4D-B6E5-782F241ED0C3}"/>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8" name="テキスト ボックス 667">
          <a:extLst>
            <a:ext uri="{FF2B5EF4-FFF2-40B4-BE49-F238E27FC236}">
              <a16:creationId xmlns:a16="http://schemas.microsoft.com/office/drawing/2014/main" id="{5220342D-257C-4AC5-ADCA-47DC72EC5643}"/>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9" name="直線コネクタ 668">
          <a:extLst>
            <a:ext uri="{FF2B5EF4-FFF2-40B4-BE49-F238E27FC236}">
              <a16:creationId xmlns:a16="http://schemas.microsoft.com/office/drawing/2014/main" id="{4CAC3140-F5F4-48D6-BB99-CFF3F0D673DE}"/>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0" name="テキスト ボックス 669">
          <a:extLst>
            <a:ext uri="{FF2B5EF4-FFF2-40B4-BE49-F238E27FC236}">
              <a16:creationId xmlns:a16="http://schemas.microsoft.com/office/drawing/2014/main" id="{93C3379C-F4C1-4CF4-9A63-9CB128470C56}"/>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1" name="直線コネクタ 670">
          <a:extLst>
            <a:ext uri="{FF2B5EF4-FFF2-40B4-BE49-F238E27FC236}">
              <a16:creationId xmlns:a16="http://schemas.microsoft.com/office/drawing/2014/main" id="{C58C6B12-473B-4E6F-AD4D-8065EA61494D}"/>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2" name="テキスト ボックス 671">
          <a:extLst>
            <a:ext uri="{FF2B5EF4-FFF2-40B4-BE49-F238E27FC236}">
              <a16:creationId xmlns:a16="http://schemas.microsoft.com/office/drawing/2014/main" id="{D7E6F439-7E92-4A17-9F9F-1F8D45AD13F0}"/>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3" name="直線コネクタ 672">
          <a:extLst>
            <a:ext uri="{FF2B5EF4-FFF2-40B4-BE49-F238E27FC236}">
              <a16:creationId xmlns:a16="http://schemas.microsoft.com/office/drawing/2014/main" id="{E72D0A2F-4DAA-4D87-B836-4585C8008C60}"/>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4" name="テキスト ボックス 673">
          <a:extLst>
            <a:ext uri="{FF2B5EF4-FFF2-40B4-BE49-F238E27FC236}">
              <a16:creationId xmlns:a16="http://schemas.microsoft.com/office/drawing/2014/main" id="{3685140D-A498-4C41-A4BF-6A63A49F4FB2}"/>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5" name="直線コネクタ 674">
          <a:extLst>
            <a:ext uri="{FF2B5EF4-FFF2-40B4-BE49-F238E27FC236}">
              <a16:creationId xmlns:a16="http://schemas.microsoft.com/office/drawing/2014/main" id="{E1A878B7-28AF-41C2-9B28-9D2B9C9C8C45}"/>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6" name="テキスト ボックス 675">
          <a:extLst>
            <a:ext uri="{FF2B5EF4-FFF2-40B4-BE49-F238E27FC236}">
              <a16:creationId xmlns:a16="http://schemas.microsoft.com/office/drawing/2014/main" id="{BC08D6CF-109A-4C6B-A152-D593E7C0CC5B}"/>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7" name="【学校施設】&#10;一人当たり面積グラフ枠">
          <a:extLst>
            <a:ext uri="{FF2B5EF4-FFF2-40B4-BE49-F238E27FC236}">
              <a16:creationId xmlns:a16="http://schemas.microsoft.com/office/drawing/2014/main" id="{83AFFECC-46DE-414E-8C8F-65B78BF0C721}"/>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92202</xdr:rowOff>
    </xdr:from>
    <xdr:to>
      <xdr:col>116</xdr:col>
      <xdr:colOff>62864</xdr:colOff>
      <xdr:row>64</xdr:row>
      <xdr:rowOff>80772</xdr:rowOff>
    </xdr:to>
    <xdr:cxnSp macro="">
      <xdr:nvCxnSpPr>
        <xdr:cNvPr id="678" name="直線コネクタ 677">
          <a:extLst>
            <a:ext uri="{FF2B5EF4-FFF2-40B4-BE49-F238E27FC236}">
              <a16:creationId xmlns:a16="http://schemas.microsoft.com/office/drawing/2014/main" id="{EA404A55-B33F-47ED-97D8-536953A4648C}"/>
            </a:ext>
          </a:extLst>
        </xdr:cNvPr>
        <xdr:cNvCxnSpPr/>
      </xdr:nvCxnSpPr>
      <xdr:spPr>
        <a:xfrm flipV="1">
          <a:off x="19954239" y="9007602"/>
          <a:ext cx="0" cy="14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84599</xdr:rowOff>
    </xdr:from>
    <xdr:ext cx="469744" cy="259045"/>
    <xdr:sp macro="" textlink="">
      <xdr:nvSpPr>
        <xdr:cNvPr id="679" name="【学校施設】&#10;一人当たり面積最小値テキスト">
          <a:extLst>
            <a:ext uri="{FF2B5EF4-FFF2-40B4-BE49-F238E27FC236}">
              <a16:creationId xmlns:a16="http://schemas.microsoft.com/office/drawing/2014/main" id="{19DCC31C-95ED-4EA7-B476-37D3F1B1DA0D}"/>
            </a:ext>
          </a:extLst>
        </xdr:cNvPr>
        <xdr:cNvSpPr txBox="1"/>
      </xdr:nvSpPr>
      <xdr:spPr>
        <a:xfrm>
          <a:off x="19992975" y="1046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80772</xdr:rowOff>
    </xdr:from>
    <xdr:to>
      <xdr:col>116</xdr:col>
      <xdr:colOff>152400</xdr:colOff>
      <xdr:row>64</xdr:row>
      <xdr:rowOff>80772</xdr:rowOff>
    </xdr:to>
    <xdr:cxnSp macro="">
      <xdr:nvCxnSpPr>
        <xdr:cNvPr id="680" name="直線コネクタ 679">
          <a:extLst>
            <a:ext uri="{FF2B5EF4-FFF2-40B4-BE49-F238E27FC236}">
              <a16:creationId xmlns:a16="http://schemas.microsoft.com/office/drawing/2014/main" id="{68654EA5-16A9-48B0-8D57-4952AFFD1C57}"/>
            </a:ext>
          </a:extLst>
        </xdr:cNvPr>
        <xdr:cNvCxnSpPr/>
      </xdr:nvCxnSpPr>
      <xdr:spPr>
        <a:xfrm>
          <a:off x="19878675" y="104566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38879</xdr:rowOff>
    </xdr:from>
    <xdr:ext cx="469744" cy="259045"/>
    <xdr:sp macro="" textlink="">
      <xdr:nvSpPr>
        <xdr:cNvPr id="681" name="【学校施設】&#10;一人当たり面積最大値テキスト">
          <a:extLst>
            <a:ext uri="{FF2B5EF4-FFF2-40B4-BE49-F238E27FC236}">
              <a16:creationId xmlns:a16="http://schemas.microsoft.com/office/drawing/2014/main" id="{78A431BC-976B-48C9-ACF0-699969CF4071}"/>
            </a:ext>
          </a:extLst>
        </xdr:cNvPr>
        <xdr:cNvSpPr txBox="1"/>
      </xdr:nvSpPr>
      <xdr:spPr>
        <a:xfrm>
          <a:off x="19992975" y="879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92202</xdr:rowOff>
    </xdr:from>
    <xdr:to>
      <xdr:col>116</xdr:col>
      <xdr:colOff>152400</xdr:colOff>
      <xdr:row>55</xdr:row>
      <xdr:rowOff>92202</xdr:rowOff>
    </xdr:to>
    <xdr:cxnSp macro="">
      <xdr:nvCxnSpPr>
        <xdr:cNvPr id="682" name="直線コネクタ 681">
          <a:extLst>
            <a:ext uri="{FF2B5EF4-FFF2-40B4-BE49-F238E27FC236}">
              <a16:creationId xmlns:a16="http://schemas.microsoft.com/office/drawing/2014/main" id="{36944F9F-1B1E-4696-93DD-812C529B2745}"/>
            </a:ext>
          </a:extLst>
        </xdr:cNvPr>
        <xdr:cNvCxnSpPr/>
      </xdr:nvCxnSpPr>
      <xdr:spPr>
        <a:xfrm>
          <a:off x="19878675" y="90076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147083</xdr:rowOff>
    </xdr:from>
    <xdr:ext cx="469744" cy="259045"/>
    <xdr:sp macro="" textlink="">
      <xdr:nvSpPr>
        <xdr:cNvPr id="683" name="【学校施設】&#10;一人当たり面積平均値テキスト">
          <a:extLst>
            <a:ext uri="{FF2B5EF4-FFF2-40B4-BE49-F238E27FC236}">
              <a16:creationId xmlns:a16="http://schemas.microsoft.com/office/drawing/2014/main" id="{CA3EB1EA-1EE9-40E0-96D0-99E9B67698D2}"/>
            </a:ext>
          </a:extLst>
        </xdr:cNvPr>
        <xdr:cNvSpPr txBox="1"/>
      </xdr:nvSpPr>
      <xdr:spPr>
        <a:xfrm>
          <a:off x="19992975" y="98689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168656</xdr:rowOff>
    </xdr:from>
    <xdr:to>
      <xdr:col>116</xdr:col>
      <xdr:colOff>114300</xdr:colOff>
      <xdr:row>61</xdr:row>
      <xdr:rowOff>98806</xdr:rowOff>
    </xdr:to>
    <xdr:sp macro="" textlink="">
      <xdr:nvSpPr>
        <xdr:cNvPr id="684" name="フローチャート: 判断 683">
          <a:extLst>
            <a:ext uri="{FF2B5EF4-FFF2-40B4-BE49-F238E27FC236}">
              <a16:creationId xmlns:a16="http://schemas.microsoft.com/office/drawing/2014/main" id="{C71B2972-B669-48D7-A540-91B6B8CADE55}"/>
            </a:ext>
          </a:extLst>
        </xdr:cNvPr>
        <xdr:cNvSpPr/>
      </xdr:nvSpPr>
      <xdr:spPr>
        <a:xfrm>
          <a:off x="19897725" y="98841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113792</xdr:rowOff>
    </xdr:from>
    <xdr:to>
      <xdr:col>112</xdr:col>
      <xdr:colOff>38100</xdr:colOff>
      <xdr:row>61</xdr:row>
      <xdr:rowOff>43942</xdr:rowOff>
    </xdr:to>
    <xdr:sp macro="" textlink="">
      <xdr:nvSpPr>
        <xdr:cNvPr id="685" name="フローチャート: 判断 684">
          <a:extLst>
            <a:ext uri="{FF2B5EF4-FFF2-40B4-BE49-F238E27FC236}">
              <a16:creationId xmlns:a16="http://schemas.microsoft.com/office/drawing/2014/main" id="{C5A7D64D-CFBB-4D7C-A384-9D8E0E35585A}"/>
            </a:ext>
          </a:extLst>
        </xdr:cNvPr>
        <xdr:cNvSpPr/>
      </xdr:nvSpPr>
      <xdr:spPr>
        <a:xfrm>
          <a:off x="19154775" y="98388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110744</xdr:rowOff>
    </xdr:from>
    <xdr:to>
      <xdr:col>107</xdr:col>
      <xdr:colOff>101600</xdr:colOff>
      <xdr:row>61</xdr:row>
      <xdr:rowOff>40894</xdr:rowOff>
    </xdr:to>
    <xdr:sp macro="" textlink="">
      <xdr:nvSpPr>
        <xdr:cNvPr id="686" name="フローチャート: 判断 685">
          <a:extLst>
            <a:ext uri="{FF2B5EF4-FFF2-40B4-BE49-F238E27FC236}">
              <a16:creationId xmlns:a16="http://schemas.microsoft.com/office/drawing/2014/main" id="{7AB1BD29-B0D0-4523-B564-25A4A4A2A308}"/>
            </a:ext>
          </a:extLst>
        </xdr:cNvPr>
        <xdr:cNvSpPr/>
      </xdr:nvSpPr>
      <xdr:spPr>
        <a:xfrm>
          <a:off x="18345150" y="983259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86360</xdr:rowOff>
    </xdr:from>
    <xdr:to>
      <xdr:col>102</xdr:col>
      <xdr:colOff>165100</xdr:colOff>
      <xdr:row>61</xdr:row>
      <xdr:rowOff>16510</xdr:rowOff>
    </xdr:to>
    <xdr:sp macro="" textlink="">
      <xdr:nvSpPr>
        <xdr:cNvPr id="687" name="フローチャート: 判断 686">
          <a:extLst>
            <a:ext uri="{FF2B5EF4-FFF2-40B4-BE49-F238E27FC236}">
              <a16:creationId xmlns:a16="http://schemas.microsoft.com/office/drawing/2014/main" id="{CE9FE37A-BD9F-413A-A4D5-EEE92532EF88}"/>
            </a:ext>
          </a:extLst>
        </xdr:cNvPr>
        <xdr:cNvSpPr/>
      </xdr:nvSpPr>
      <xdr:spPr>
        <a:xfrm>
          <a:off x="17554575" y="98082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106172</xdr:rowOff>
    </xdr:from>
    <xdr:to>
      <xdr:col>98</xdr:col>
      <xdr:colOff>38100</xdr:colOff>
      <xdr:row>61</xdr:row>
      <xdr:rowOff>36322</xdr:rowOff>
    </xdr:to>
    <xdr:sp macro="" textlink="">
      <xdr:nvSpPr>
        <xdr:cNvPr id="688" name="フローチャート: 判断 687">
          <a:extLst>
            <a:ext uri="{FF2B5EF4-FFF2-40B4-BE49-F238E27FC236}">
              <a16:creationId xmlns:a16="http://schemas.microsoft.com/office/drawing/2014/main" id="{5B00D9BC-65C5-4D7E-9874-DE2B5D9BCBBE}"/>
            </a:ext>
          </a:extLst>
        </xdr:cNvPr>
        <xdr:cNvSpPr/>
      </xdr:nvSpPr>
      <xdr:spPr>
        <a:xfrm>
          <a:off x="16754475" y="982802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98EBC708-A30F-4CEE-B2A8-A0C18B483D0A}"/>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BFA0ED17-512E-4786-88AF-FBD387661B1B}"/>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5ABE65A3-9632-4756-BF16-03CE9FACE1A8}"/>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70B57C70-EEBB-46C6-B67E-92A5CD4ACB80}"/>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AA33CABC-64AF-4DE3-8F7A-066AFCF0A74E}"/>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41402</xdr:rowOff>
    </xdr:from>
    <xdr:to>
      <xdr:col>116</xdr:col>
      <xdr:colOff>114300</xdr:colOff>
      <xdr:row>55</xdr:row>
      <xdr:rowOff>143002</xdr:rowOff>
    </xdr:to>
    <xdr:sp macro="" textlink="">
      <xdr:nvSpPr>
        <xdr:cNvPr id="694" name="楕円 693">
          <a:extLst>
            <a:ext uri="{FF2B5EF4-FFF2-40B4-BE49-F238E27FC236}">
              <a16:creationId xmlns:a16="http://schemas.microsoft.com/office/drawing/2014/main" id="{F845E42F-4A79-4F5C-9BC2-AA1DC742721E}"/>
            </a:ext>
          </a:extLst>
        </xdr:cNvPr>
        <xdr:cNvSpPr/>
      </xdr:nvSpPr>
      <xdr:spPr>
        <a:xfrm>
          <a:off x="19897725" y="895997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54</xdr:row>
      <xdr:rowOff>165879</xdr:rowOff>
    </xdr:from>
    <xdr:ext cx="469744" cy="259045"/>
    <xdr:sp macro="" textlink="">
      <xdr:nvSpPr>
        <xdr:cNvPr id="695" name="【学校施設】&#10;一人当たり面積該当値テキスト">
          <a:extLst>
            <a:ext uri="{FF2B5EF4-FFF2-40B4-BE49-F238E27FC236}">
              <a16:creationId xmlns:a16="http://schemas.microsoft.com/office/drawing/2014/main" id="{872C3A75-8C84-4F99-98CE-F91F5B02A43C}"/>
            </a:ext>
          </a:extLst>
        </xdr:cNvPr>
        <xdr:cNvSpPr txBox="1"/>
      </xdr:nvSpPr>
      <xdr:spPr>
        <a:xfrm>
          <a:off x="19992975" y="891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84074</xdr:rowOff>
    </xdr:from>
    <xdr:to>
      <xdr:col>112</xdr:col>
      <xdr:colOff>38100</xdr:colOff>
      <xdr:row>56</xdr:row>
      <xdr:rowOff>14224</xdr:rowOff>
    </xdr:to>
    <xdr:sp macro="" textlink="">
      <xdr:nvSpPr>
        <xdr:cNvPr id="696" name="楕円 695">
          <a:extLst>
            <a:ext uri="{FF2B5EF4-FFF2-40B4-BE49-F238E27FC236}">
              <a16:creationId xmlns:a16="http://schemas.microsoft.com/office/drawing/2014/main" id="{59976FA9-72A5-4520-A91D-AB65BFAE6471}"/>
            </a:ext>
          </a:extLst>
        </xdr:cNvPr>
        <xdr:cNvSpPr/>
      </xdr:nvSpPr>
      <xdr:spPr>
        <a:xfrm>
          <a:off x="19154775" y="900264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92202</xdr:rowOff>
    </xdr:from>
    <xdr:to>
      <xdr:col>116</xdr:col>
      <xdr:colOff>63500</xdr:colOff>
      <xdr:row>55</xdr:row>
      <xdr:rowOff>134874</xdr:rowOff>
    </xdr:to>
    <xdr:cxnSp macro="">
      <xdr:nvCxnSpPr>
        <xdr:cNvPr id="697" name="直線コネクタ 696">
          <a:extLst>
            <a:ext uri="{FF2B5EF4-FFF2-40B4-BE49-F238E27FC236}">
              <a16:creationId xmlns:a16="http://schemas.microsoft.com/office/drawing/2014/main" id="{598B6836-4B49-4996-A787-27F2676A54DC}"/>
            </a:ext>
          </a:extLst>
        </xdr:cNvPr>
        <xdr:cNvCxnSpPr/>
      </xdr:nvCxnSpPr>
      <xdr:spPr>
        <a:xfrm flipV="1">
          <a:off x="19202400" y="9007602"/>
          <a:ext cx="752475" cy="4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123698</xdr:rowOff>
    </xdr:from>
    <xdr:to>
      <xdr:col>107</xdr:col>
      <xdr:colOff>101600</xdr:colOff>
      <xdr:row>56</xdr:row>
      <xdr:rowOff>53848</xdr:rowOff>
    </xdr:to>
    <xdr:sp macro="" textlink="">
      <xdr:nvSpPr>
        <xdr:cNvPr id="698" name="楕円 697">
          <a:extLst>
            <a:ext uri="{FF2B5EF4-FFF2-40B4-BE49-F238E27FC236}">
              <a16:creationId xmlns:a16="http://schemas.microsoft.com/office/drawing/2014/main" id="{95557C95-46D7-4F25-984A-79EAA474E5D0}"/>
            </a:ext>
          </a:extLst>
        </xdr:cNvPr>
        <xdr:cNvSpPr/>
      </xdr:nvSpPr>
      <xdr:spPr>
        <a:xfrm>
          <a:off x="18345150" y="904227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134874</xdr:rowOff>
    </xdr:from>
    <xdr:to>
      <xdr:col>111</xdr:col>
      <xdr:colOff>177800</xdr:colOff>
      <xdr:row>56</xdr:row>
      <xdr:rowOff>3048</xdr:rowOff>
    </xdr:to>
    <xdr:cxnSp macro="">
      <xdr:nvCxnSpPr>
        <xdr:cNvPr id="699" name="直線コネクタ 698">
          <a:extLst>
            <a:ext uri="{FF2B5EF4-FFF2-40B4-BE49-F238E27FC236}">
              <a16:creationId xmlns:a16="http://schemas.microsoft.com/office/drawing/2014/main" id="{C217E9CA-CA8F-4162-9125-ACF4C1C034F3}"/>
            </a:ext>
          </a:extLst>
        </xdr:cNvPr>
        <xdr:cNvCxnSpPr/>
      </xdr:nvCxnSpPr>
      <xdr:spPr>
        <a:xfrm flipV="1">
          <a:off x="18392775" y="9050274"/>
          <a:ext cx="809625"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164846</xdr:rowOff>
    </xdr:from>
    <xdr:to>
      <xdr:col>102</xdr:col>
      <xdr:colOff>165100</xdr:colOff>
      <xdr:row>56</xdr:row>
      <xdr:rowOff>94996</xdr:rowOff>
    </xdr:to>
    <xdr:sp macro="" textlink="">
      <xdr:nvSpPr>
        <xdr:cNvPr id="700" name="楕円 699">
          <a:extLst>
            <a:ext uri="{FF2B5EF4-FFF2-40B4-BE49-F238E27FC236}">
              <a16:creationId xmlns:a16="http://schemas.microsoft.com/office/drawing/2014/main" id="{5DB9CE45-7080-4508-9AFC-9FCB29314DC3}"/>
            </a:ext>
          </a:extLst>
        </xdr:cNvPr>
        <xdr:cNvSpPr/>
      </xdr:nvSpPr>
      <xdr:spPr>
        <a:xfrm>
          <a:off x="17554575" y="907707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3048</xdr:rowOff>
    </xdr:from>
    <xdr:to>
      <xdr:col>107</xdr:col>
      <xdr:colOff>50800</xdr:colOff>
      <xdr:row>56</xdr:row>
      <xdr:rowOff>44196</xdr:rowOff>
    </xdr:to>
    <xdr:cxnSp macro="">
      <xdr:nvCxnSpPr>
        <xdr:cNvPr id="701" name="直線コネクタ 700">
          <a:extLst>
            <a:ext uri="{FF2B5EF4-FFF2-40B4-BE49-F238E27FC236}">
              <a16:creationId xmlns:a16="http://schemas.microsoft.com/office/drawing/2014/main" id="{AB1F63BB-522A-408F-AB9C-CD74FF60063C}"/>
            </a:ext>
          </a:extLst>
        </xdr:cNvPr>
        <xdr:cNvCxnSpPr/>
      </xdr:nvCxnSpPr>
      <xdr:spPr>
        <a:xfrm flipV="1">
          <a:off x="17602200" y="9080373"/>
          <a:ext cx="790575"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48260</xdr:rowOff>
    </xdr:from>
    <xdr:to>
      <xdr:col>98</xdr:col>
      <xdr:colOff>38100</xdr:colOff>
      <xdr:row>56</xdr:row>
      <xdr:rowOff>149860</xdr:rowOff>
    </xdr:to>
    <xdr:sp macro="" textlink="">
      <xdr:nvSpPr>
        <xdr:cNvPr id="702" name="楕円 701">
          <a:extLst>
            <a:ext uri="{FF2B5EF4-FFF2-40B4-BE49-F238E27FC236}">
              <a16:creationId xmlns:a16="http://schemas.microsoft.com/office/drawing/2014/main" id="{BDF611AF-DAF0-4F97-95C2-CDBC2C8304C8}"/>
            </a:ext>
          </a:extLst>
        </xdr:cNvPr>
        <xdr:cNvSpPr/>
      </xdr:nvSpPr>
      <xdr:spPr>
        <a:xfrm>
          <a:off x="16754475" y="91224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44196</xdr:rowOff>
    </xdr:from>
    <xdr:to>
      <xdr:col>102</xdr:col>
      <xdr:colOff>114300</xdr:colOff>
      <xdr:row>56</xdr:row>
      <xdr:rowOff>99060</xdr:rowOff>
    </xdr:to>
    <xdr:cxnSp macro="">
      <xdr:nvCxnSpPr>
        <xdr:cNvPr id="703" name="直線コネクタ 702">
          <a:extLst>
            <a:ext uri="{FF2B5EF4-FFF2-40B4-BE49-F238E27FC236}">
              <a16:creationId xmlns:a16="http://schemas.microsoft.com/office/drawing/2014/main" id="{1AB23763-2589-41A2-927C-7589468FD780}"/>
            </a:ext>
          </a:extLst>
        </xdr:cNvPr>
        <xdr:cNvCxnSpPr/>
      </xdr:nvCxnSpPr>
      <xdr:spPr>
        <a:xfrm flipV="1">
          <a:off x="16802100" y="9124696"/>
          <a:ext cx="8001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35069</xdr:rowOff>
    </xdr:from>
    <xdr:ext cx="469744" cy="259045"/>
    <xdr:sp macro="" textlink="">
      <xdr:nvSpPr>
        <xdr:cNvPr id="704" name="n_1aveValue【学校施設】&#10;一人当たり面積">
          <a:extLst>
            <a:ext uri="{FF2B5EF4-FFF2-40B4-BE49-F238E27FC236}">
              <a16:creationId xmlns:a16="http://schemas.microsoft.com/office/drawing/2014/main" id="{2DA97FAC-D89F-43B9-9787-237D717700C2}"/>
            </a:ext>
          </a:extLst>
        </xdr:cNvPr>
        <xdr:cNvSpPr txBox="1"/>
      </xdr:nvSpPr>
      <xdr:spPr>
        <a:xfrm>
          <a:off x="18983402" y="9922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32021</xdr:rowOff>
    </xdr:from>
    <xdr:ext cx="469744" cy="259045"/>
    <xdr:sp macro="" textlink="">
      <xdr:nvSpPr>
        <xdr:cNvPr id="705" name="n_2aveValue【学校施設】&#10;一人当たり面積">
          <a:extLst>
            <a:ext uri="{FF2B5EF4-FFF2-40B4-BE49-F238E27FC236}">
              <a16:creationId xmlns:a16="http://schemas.microsoft.com/office/drawing/2014/main" id="{21BFC91F-8A29-483D-893B-F505538A5F62}"/>
            </a:ext>
          </a:extLst>
        </xdr:cNvPr>
        <xdr:cNvSpPr txBox="1"/>
      </xdr:nvSpPr>
      <xdr:spPr>
        <a:xfrm>
          <a:off x="18183302" y="9915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7637</xdr:rowOff>
    </xdr:from>
    <xdr:ext cx="469744" cy="259045"/>
    <xdr:sp macro="" textlink="">
      <xdr:nvSpPr>
        <xdr:cNvPr id="706" name="n_3aveValue【学校施設】&#10;一人当たり面積">
          <a:extLst>
            <a:ext uri="{FF2B5EF4-FFF2-40B4-BE49-F238E27FC236}">
              <a16:creationId xmlns:a16="http://schemas.microsoft.com/office/drawing/2014/main" id="{1D020243-1BBD-4DA6-B0CB-6593249B4070}"/>
            </a:ext>
          </a:extLst>
        </xdr:cNvPr>
        <xdr:cNvSpPr txBox="1"/>
      </xdr:nvSpPr>
      <xdr:spPr>
        <a:xfrm>
          <a:off x="17383202" y="9897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27449</xdr:rowOff>
    </xdr:from>
    <xdr:ext cx="469744" cy="259045"/>
    <xdr:sp macro="" textlink="">
      <xdr:nvSpPr>
        <xdr:cNvPr id="707" name="n_4aveValue【学校施設】&#10;一人当たり面積">
          <a:extLst>
            <a:ext uri="{FF2B5EF4-FFF2-40B4-BE49-F238E27FC236}">
              <a16:creationId xmlns:a16="http://schemas.microsoft.com/office/drawing/2014/main" id="{FDED1A15-2353-46CA-A1BC-7C038043F91B}"/>
            </a:ext>
          </a:extLst>
        </xdr:cNvPr>
        <xdr:cNvSpPr txBox="1"/>
      </xdr:nvSpPr>
      <xdr:spPr>
        <a:xfrm>
          <a:off x="16592627" y="991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30751</xdr:rowOff>
    </xdr:from>
    <xdr:ext cx="469744" cy="259045"/>
    <xdr:sp macro="" textlink="">
      <xdr:nvSpPr>
        <xdr:cNvPr id="708" name="n_1mainValue【学校施設】&#10;一人当たり面積">
          <a:extLst>
            <a:ext uri="{FF2B5EF4-FFF2-40B4-BE49-F238E27FC236}">
              <a16:creationId xmlns:a16="http://schemas.microsoft.com/office/drawing/2014/main" id="{5B4DC1BE-8ED6-4D25-B942-265F8DA92DA4}"/>
            </a:ext>
          </a:extLst>
        </xdr:cNvPr>
        <xdr:cNvSpPr txBox="1"/>
      </xdr:nvSpPr>
      <xdr:spPr>
        <a:xfrm>
          <a:off x="18983402" y="878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70375</xdr:rowOff>
    </xdr:from>
    <xdr:ext cx="469744" cy="259045"/>
    <xdr:sp macro="" textlink="">
      <xdr:nvSpPr>
        <xdr:cNvPr id="709" name="n_2mainValue【学校施設】&#10;一人当たり面積">
          <a:extLst>
            <a:ext uri="{FF2B5EF4-FFF2-40B4-BE49-F238E27FC236}">
              <a16:creationId xmlns:a16="http://schemas.microsoft.com/office/drawing/2014/main" id="{F48DE617-A978-4941-AC60-E17E82A4C7FE}"/>
            </a:ext>
          </a:extLst>
        </xdr:cNvPr>
        <xdr:cNvSpPr txBox="1"/>
      </xdr:nvSpPr>
      <xdr:spPr>
        <a:xfrm>
          <a:off x="18183302" y="8820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111523</xdr:rowOff>
    </xdr:from>
    <xdr:ext cx="469744" cy="259045"/>
    <xdr:sp macro="" textlink="">
      <xdr:nvSpPr>
        <xdr:cNvPr id="710" name="n_3mainValue【学校施設】&#10;一人当たり面積">
          <a:extLst>
            <a:ext uri="{FF2B5EF4-FFF2-40B4-BE49-F238E27FC236}">
              <a16:creationId xmlns:a16="http://schemas.microsoft.com/office/drawing/2014/main" id="{2BC9C45B-8295-4AD7-BFC6-062D8E715DBD}"/>
            </a:ext>
          </a:extLst>
        </xdr:cNvPr>
        <xdr:cNvSpPr txBox="1"/>
      </xdr:nvSpPr>
      <xdr:spPr>
        <a:xfrm>
          <a:off x="17383202" y="8864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166387</xdr:rowOff>
    </xdr:from>
    <xdr:ext cx="469744" cy="259045"/>
    <xdr:sp macro="" textlink="">
      <xdr:nvSpPr>
        <xdr:cNvPr id="711" name="n_4mainValue【学校施設】&#10;一人当たり面積">
          <a:extLst>
            <a:ext uri="{FF2B5EF4-FFF2-40B4-BE49-F238E27FC236}">
              <a16:creationId xmlns:a16="http://schemas.microsoft.com/office/drawing/2014/main" id="{7E6FC0D7-E21C-4B35-96D7-0E9EEC4589F6}"/>
            </a:ext>
          </a:extLst>
        </xdr:cNvPr>
        <xdr:cNvSpPr txBox="1"/>
      </xdr:nvSpPr>
      <xdr:spPr>
        <a:xfrm>
          <a:off x="16592627" y="891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2" name="正方形/長方形 711">
          <a:extLst>
            <a:ext uri="{FF2B5EF4-FFF2-40B4-BE49-F238E27FC236}">
              <a16:creationId xmlns:a16="http://schemas.microsoft.com/office/drawing/2014/main" id="{694B74D1-0B8A-4C0D-B14C-FCDC27A20284}"/>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3" name="正方形/長方形 712">
          <a:extLst>
            <a:ext uri="{FF2B5EF4-FFF2-40B4-BE49-F238E27FC236}">
              <a16:creationId xmlns:a16="http://schemas.microsoft.com/office/drawing/2014/main" id="{5F67C10B-66E5-4D7B-AAB7-DF6E128A4647}"/>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4" name="正方形/長方形 713">
          <a:extLst>
            <a:ext uri="{FF2B5EF4-FFF2-40B4-BE49-F238E27FC236}">
              <a16:creationId xmlns:a16="http://schemas.microsoft.com/office/drawing/2014/main" id="{534F92A3-A7D2-4982-8750-B92857CA8B96}"/>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5" name="正方形/長方形 714">
          <a:extLst>
            <a:ext uri="{FF2B5EF4-FFF2-40B4-BE49-F238E27FC236}">
              <a16:creationId xmlns:a16="http://schemas.microsoft.com/office/drawing/2014/main" id="{8215323F-358E-47DB-8539-67B1782DD116}"/>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6" name="正方形/長方形 715">
          <a:extLst>
            <a:ext uri="{FF2B5EF4-FFF2-40B4-BE49-F238E27FC236}">
              <a16:creationId xmlns:a16="http://schemas.microsoft.com/office/drawing/2014/main" id="{7E7DFEE3-9F5E-4970-A0DF-DDC7CFD2C7A4}"/>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7" name="正方形/長方形 716">
          <a:extLst>
            <a:ext uri="{FF2B5EF4-FFF2-40B4-BE49-F238E27FC236}">
              <a16:creationId xmlns:a16="http://schemas.microsoft.com/office/drawing/2014/main" id="{C25A6071-C61B-482E-9318-A045864D33E0}"/>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8" name="正方形/長方形 717">
          <a:extLst>
            <a:ext uri="{FF2B5EF4-FFF2-40B4-BE49-F238E27FC236}">
              <a16:creationId xmlns:a16="http://schemas.microsoft.com/office/drawing/2014/main" id="{891380C1-3BA7-437A-B5B3-943F2ABDA4B5}"/>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9" name="正方形/長方形 718">
          <a:extLst>
            <a:ext uri="{FF2B5EF4-FFF2-40B4-BE49-F238E27FC236}">
              <a16:creationId xmlns:a16="http://schemas.microsoft.com/office/drawing/2014/main" id="{84E40DA1-8908-4B0C-9BE1-C16670EF5F4E}"/>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0" name="テキスト ボックス 719">
          <a:extLst>
            <a:ext uri="{FF2B5EF4-FFF2-40B4-BE49-F238E27FC236}">
              <a16:creationId xmlns:a16="http://schemas.microsoft.com/office/drawing/2014/main" id="{C16B503D-59D3-4B6A-BCB7-288636D78B4A}"/>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1" name="直線コネクタ 720">
          <a:extLst>
            <a:ext uri="{FF2B5EF4-FFF2-40B4-BE49-F238E27FC236}">
              <a16:creationId xmlns:a16="http://schemas.microsoft.com/office/drawing/2014/main" id="{640EAA5C-45A2-46C4-9155-7D0EA2A058CA}"/>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2" name="テキスト ボックス 721">
          <a:extLst>
            <a:ext uri="{FF2B5EF4-FFF2-40B4-BE49-F238E27FC236}">
              <a16:creationId xmlns:a16="http://schemas.microsoft.com/office/drawing/2014/main" id="{1D0CE38A-91FD-447A-93FC-64D4D5CA57A1}"/>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3" name="直線コネクタ 722">
          <a:extLst>
            <a:ext uri="{FF2B5EF4-FFF2-40B4-BE49-F238E27FC236}">
              <a16:creationId xmlns:a16="http://schemas.microsoft.com/office/drawing/2014/main" id="{44D65F98-34D1-4F0F-9B77-7531B33743E6}"/>
            </a:ext>
          </a:extLst>
        </xdr:cNvPr>
        <xdr:cNvCxnSpPr/>
      </xdr:nvCxnSpPr>
      <xdr:spPr>
        <a:xfrm>
          <a:off x="11210925" y="13973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24" name="テキスト ボックス 723">
          <a:extLst>
            <a:ext uri="{FF2B5EF4-FFF2-40B4-BE49-F238E27FC236}">
              <a16:creationId xmlns:a16="http://schemas.microsoft.com/office/drawing/2014/main" id="{3367427E-8DD6-41BA-9E26-A97EBD79378D}"/>
            </a:ext>
          </a:extLst>
        </xdr:cNvPr>
        <xdr:cNvSpPr txBox="1"/>
      </xdr:nvSpPr>
      <xdr:spPr>
        <a:xfrm>
          <a:off x="107945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25" name="直線コネクタ 724">
          <a:extLst>
            <a:ext uri="{FF2B5EF4-FFF2-40B4-BE49-F238E27FC236}">
              <a16:creationId xmlns:a16="http://schemas.microsoft.com/office/drawing/2014/main" id="{DCE7FD4B-1545-4C2A-87E0-A55BA3522AB9}"/>
            </a:ext>
          </a:extLst>
        </xdr:cNvPr>
        <xdr:cNvCxnSpPr/>
      </xdr:nvCxnSpPr>
      <xdr:spPr>
        <a:xfrm>
          <a:off x="11210925" y="13544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26" name="テキスト ボックス 725">
          <a:extLst>
            <a:ext uri="{FF2B5EF4-FFF2-40B4-BE49-F238E27FC236}">
              <a16:creationId xmlns:a16="http://schemas.microsoft.com/office/drawing/2014/main" id="{9302F695-F411-4E18-B2E8-991CA28D86EE}"/>
            </a:ext>
          </a:extLst>
        </xdr:cNvPr>
        <xdr:cNvSpPr txBox="1"/>
      </xdr:nvSpPr>
      <xdr:spPr>
        <a:xfrm>
          <a:off x="10845966"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27" name="直線コネクタ 726">
          <a:extLst>
            <a:ext uri="{FF2B5EF4-FFF2-40B4-BE49-F238E27FC236}">
              <a16:creationId xmlns:a16="http://schemas.microsoft.com/office/drawing/2014/main" id="{C39A5811-A399-4F63-B4F7-3C6B56095653}"/>
            </a:ext>
          </a:extLst>
        </xdr:cNvPr>
        <xdr:cNvCxnSpPr/>
      </xdr:nvCxnSpPr>
      <xdr:spPr>
        <a:xfrm>
          <a:off x="11210925" y="13115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28" name="テキスト ボックス 727">
          <a:extLst>
            <a:ext uri="{FF2B5EF4-FFF2-40B4-BE49-F238E27FC236}">
              <a16:creationId xmlns:a16="http://schemas.microsoft.com/office/drawing/2014/main" id="{9BEB5BAF-8535-4554-82CF-9C3AB0AD3473}"/>
            </a:ext>
          </a:extLst>
        </xdr:cNvPr>
        <xdr:cNvSpPr txBox="1"/>
      </xdr:nvSpPr>
      <xdr:spPr>
        <a:xfrm>
          <a:off x="10845966"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29" name="直線コネクタ 728">
          <a:extLst>
            <a:ext uri="{FF2B5EF4-FFF2-40B4-BE49-F238E27FC236}">
              <a16:creationId xmlns:a16="http://schemas.microsoft.com/office/drawing/2014/main" id="{E1CC5FBB-9584-41B2-A8F3-33F8F7FD90AE}"/>
            </a:ext>
          </a:extLst>
        </xdr:cNvPr>
        <xdr:cNvCxnSpPr/>
      </xdr:nvCxnSpPr>
      <xdr:spPr>
        <a:xfrm>
          <a:off x="11210925" y="12677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0" name="テキスト ボックス 729">
          <a:extLst>
            <a:ext uri="{FF2B5EF4-FFF2-40B4-BE49-F238E27FC236}">
              <a16:creationId xmlns:a16="http://schemas.microsoft.com/office/drawing/2014/main" id="{025684CF-C30C-4BEC-A041-1021E7CC01FA}"/>
            </a:ext>
          </a:extLst>
        </xdr:cNvPr>
        <xdr:cNvSpPr txBox="1"/>
      </xdr:nvSpPr>
      <xdr:spPr>
        <a:xfrm>
          <a:off x="10845966"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1" name="直線コネクタ 730">
          <a:extLst>
            <a:ext uri="{FF2B5EF4-FFF2-40B4-BE49-F238E27FC236}">
              <a16:creationId xmlns:a16="http://schemas.microsoft.com/office/drawing/2014/main" id="{44A564B6-4989-4A67-9543-0FFE2A6CD2C0}"/>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32" name="テキスト ボックス 731">
          <a:extLst>
            <a:ext uri="{FF2B5EF4-FFF2-40B4-BE49-F238E27FC236}">
              <a16:creationId xmlns:a16="http://schemas.microsoft.com/office/drawing/2014/main" id="{C6BDBDB1-7E11-448F-89AA-13A5ABD2D66F}"/>
            </a:ext>
          </a:extLst>
        </xdr:cNvPr>
        <xdr:cNvSpPr txBox="1"/>
      </xdr:nvSpPr>
      <xdr:spPr>
        <a:xfrm>
          <a:off x="10845966"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3" name="【児童館】&#10;有形固定資産減価償却率グラフ枠">
          <a:extLst>
            <a:ext uri="{FF2B5EF4-FFF2-40B4-BE49-F238E27FC236}">
              <a16:creationId xmlns:a16="http://schemas.microsoft.com/office/drawing/2014/main" id="{3CB997B5-0C08-4B85-A7E4-3D78E81FCA29}"/>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8382</xdr:rowOff>
    </xdr:from>
    <xdr:to>
      <xdr:col>85</xdr:col>
      <xdr:colOff>126364</xdr:colOff>
      <xdr:row>86</xdr:row>
      <xdr:rowOff>38100</xdr:rowOff>
    </xdr:to>
    <xdr:cxnSp macro="">
      <xdr:nvCxnSpPr>
        <xdr:cNvPr id="734" name="直線コネクタ 733">
          <a:extLst>
            <a:ext uri="{FF2B5EF4-FFF2-40B4-BE49-F238E27FC236}">
              <a16:creationId xmlns:a16="http://schemas.microsoft.com/office/drawing/2014/main" id="{07B5FF19-C5D6-48AE-AFA7-46DD8761EF94}"/>
            </a:ext>
          </a:extLst>
        </xdr:cNvPr>
        <xdr:cNvCxnSpPr/>
      </xdr:nvCxnSpPr>
      <xdr:spPr>
        <a:xfrm flipV="1">
          <a:off x="14696439" y="12813157"/>
          <a:ext cx="0" cy="1160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735" name="【児童館】&#10;有形固定資産減価償却率最小値テキスト">
          <a:extLst>
            <a:ext uri="{FF2B5EF4-FFF2-40B4-BE49-F238E27FC236}">
              <a16:creationId xmlns:a16="http://schemas.microsoft.com/office/drawing/2014/main" id="{1FB1B4B5-FBC4-447A-AFC9-0889BBB97825}"/>
            </a:ext>
          </a:extLst>
        </xdr:cNvPr>
        <xdr:cNvSpPr txBox="1"/>
      </xdr:nvSpPr>
      <xdr:spPr>
        <a:xfrm>
          <a:off x="147351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736" name="直線コネクタ 735">
          <a:extLst>
            <a:ext uri="{FF2B5EF4-FFF2-40B4-BE49-F238E27FC236}">
              <a16:creationId xmlns:a16="http://schemas.microsoft.com/office/drawing/2014/main" id="{A3750DDB-7CA8-4B71-8379-DFE07BEFED24}"/>
            </a:ext>
          </a:extLst>
        </xdr:cNvPr>
        <xdr:cNvCxnSpPr/>
      </xdr:nvCxnSpPr>
      <xdr:spPr>
        <a:xfrm>
          <a:off x="14611350"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126509</xdr:rowOff>
    </xdr:from>
    <xdr:ext cx="405111" cy="259045"/>
    <xdr:sp macro="" textlink="">
      <xdr:nvSpPr>
        <xdr:cNvPr id="737" name="【児童館】&#10;有形固定資産減価償却率最大値テキスト">
          <a:extLst>
            <a:ext uri="{FF2B5EF4-FFF2-40B4-BE49-F238E27FC236}">
              <a16:creationId xmlns:a16="http://schemas.microsoft.com/office/drawing/2014/main" id="{EEDFD838-F841-4DCF-BBDE-75A6674DB39D}"/>
            </a:ext>
          </a:extLst>
        </xdr:cNvPr>
        <xdr:cNvSpPr txBox="1"/>
      </xdr:nvSpPr>
      <xdr:spPr>
        <a:xfrm>
          <a:off x="14735175" y="12601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8382</xdr:rowOff>
    </xdr:from>
    <xdr:to>
      <xdr:col>86</xdr:col>
      <xdr:colOff>25400</xdr:colOff>
      <xdr:row>79</xdr:row>
      <xdr:rowOff>8382</xdr:rowOff>
    </xdr:to>
    <xdr:cxnSp macro="">
      <xdr:nvCxnSpPr>
        <xdr:cNvPr id="738" name="直線コネクタ 737">
          <a:extLst>
            <a:ext uri="{FF2B5EF4-FFF2-40B4-BE49-F238E27FC236}">
              <a16:creationId xmlns:a16="http://schemas.microsoft.com/office/drawing/2014/main" id="{DB054C69-3049-4F1B-8196-5DEF894620CC}"/>
            </a:ext>
          </a:extLst>
        </xdr:cNvPr>
        <xdr:cNvCxnSpPr/>
      </xdr:nvCxnSpPr>
      <xdr:spPr>
        <a:xfrm>
          <a:off x="14611350" y="128131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28464</xdr:rowOff>
    </xdr:from>
    <xdr:ext cx="405111" cy="259045"/>
    <xdr:sp macro="" textlink="">
      <xdr:nvSpPr>
        <xdr:cNvPr id="739" name="【児童館】&#10;有形固定資産減価償却率平均値テキスト">
          <a:extLst>
            <a:ext uri="{FF2B5EF4-FFF2-40B4-BE49-F238E27FC236}">
              <a16:creationId xmlns:a16="http://schemas.microsoft.com/office/drawing/2014/main" id="{0B89F726-27FC-4808-830A-66D0E8C0F779}"/>
            </a:ext>
          </a:extLst>
        </xdr:cNvPr>
        <xdr:cNvSpPr txBox="1"/>
      </xdr:nvSpPr>
      <xdr:spPr>
        <a:xfrm>
          <a:off x="14735175" y="12995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5587</xdr:rowOff>
    </xdr:from>
    <xdr:to>
      <xdr:col>85</xdr:col>
      <xdr:colOff>177800</xdr:colOff>
      <xdr:row>81</xdr:row>
      <xdr:rowOff>107187</xdr:rowOff>
    </xdr:to>
    <xdr:sp macro="" textlink="">
      <xdr:nvSpPr>
        <xdr:cNvPr id="740" name="フローチャート: 判断 739">
          <a:extLst>
            <a:ext uri="{FF2B5EF4-FFF2-40B4-BE49-F238E27FC236}">
              <a16:creationId xmlns:a16="http://schemas.microsoft.com/office/drawing/2014/main" id="{0F49ECD0-08EE-4B28-8BE2-03B9506F9567}"/>
            </a:ext>
          </a:extLst>
        </xdr:cNvPr>
        <xdr:cNvSpPr/>
      </xdr:nvSpPr>
      <xdr:spPr>
        <a:xfrm>
          <a:off x="14649450" y="1313421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170180</xdr:rowOff>
    </xdr:from>
    <xdr:to>
      <xdr:col>81</xdr:col>
      <xdr:colOff>101600</xdr:colOff>
      <xdr:row>81</xdr:row>
      <xdr:rowOff>100330</xdr:rowOff>
    </xdr:to>
    <xdr:sp macro="" textlink="">
      <xdr:nvSpPr>
        <xdr:cNvPr id="741" name="フローチャート: 判断 740">
          <a:extLst>
            <a:ext uri="{FF2B5EF4-FFF2-40B4-BE49-F238E27FC236}">
              <a16:creationId xmlns:a16="http://schemas.microsoft.com/office/drawing/2014/main" id="{02FD7B6E-7AC8-4E0B-9191-B4CDACDA64FF}"/>
            </a:ext>
          </a:extLst>
        </xdr:cNvPr>
        <xdr:cNvSpPr/>
      </xdr:nvSpPr>
      <xdr:spPr>
        <a:xfrm>
          <a:off x="13887450" y="131241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110744</xdr:rowOff>
    </xdr:from>
    <xdr:to>
      <xdr:col>76</xdr:col>
      <xdr:colOff>165100</xdr:colOff>
      <xdr:row>81</xdr:row>
      <xdr:rowOff>40894</xdr:rowOff>
    </xdr:to>
    <xdr:sp macro="" textlink="">
      <xdr:nvSpPr>
        <xdr:cNvPr id="742" name="フローチャート: 判断 741">
          <a:extLst>
            <a:ext uri="{FF2B5EF4-FFF2-40B4-BE49-F238E27FC236}">
              <a16:creationId xmlns:a16="http://schemas.microsoft.com/office/drawing/2014/main" id="{2EDE5394-5216-4009-81BF-EF37028E2522}"/>
            </a:ext>
          </a:extLst>
        </xdr:cNvPr>
        <xdr:cNvSpPr/>
      </xdr:nvSpPr>
      <xdr:spPr>
        <a:xfrm>
          <a:off x="13096875" y="1307109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69596</xdr:rowOff>
    </xdr:from>
    <xdr:to>
      <xdr:col>72</xdr:col>
      <xdr:colOff>38100</xdr:colOff>
      <xdr:row>80</xdr:row>
      <xdr:rowOff>171196</xdr:rowOff>
    </xdr:to>
    <xdr:sp macro="" textlink="">
      <xdr:nvSpPr>
        <xdr:cNvPr id="743" name="フローチャート: 判断 742">
          <a:extLst>
            <a:ext uri="{FF2B5EF4-FFF2-40B4-BE49-F238E27FC236}">
              <a16:creationId xmlns:a16="http://schemas.microsoft.com/office/drawing/2014/main" id="{F346A56A-6714-4A35-B072-ADC3A31A138E}"/>
            </a:ext>
          </a:extLst>
        </xdr:cNvPr>
        <xdr:cNvSpPr/>
      </xdr:nvSpPr>
      <xdr:spPr>
        <a:xfrm>
          <a:off x="12296775" y="1302994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133604</xdr:rowOff>
    </xdr:from>
    <xdr:to>
      <xdr:col>67</xdr:col>
      <xdr:colOff>101600</xdr:colOff>
      <xdr:row>80</xdr:row>
      <xdr:rowOff>63754</xdr:rowOff>
    </xdr:to>
    <xdr:sp macro="" textlink="">
      <xdr:nvSpPr>
        <xdr:cNvPr id="744" name="フローチャート: 判断 743">
          <a:extLst>
            <a:ext uri="{FF2B5EF4-FFF2-40B4-BE49-F238E27FC236}">
              <a16:creationId xmlns:a16="http://schemas.microsoft.com/office/drawing/2014/main" id="{180923D5-E85E-41D5-A3B8-14FDAB1B9436}"/>
            </a:ext>
          </a:extLst>
        </xdr:cNvPr>
        <xdr:cNvSpPr/>
      </xdr:nvSpPr>
      <xdr:spPr>
        <a:xfrm>
          <a:off x="11487150" y="1293520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C603ABF1-F7C5-4A99-9BF8-5E5C0C6D6949}"/>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C7255835-8873-4983-9B57-F67886D14BE8}"/>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CC26861F-A681-4DDB-8F51-AB279670FF56}"/>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FCD36B49-1541-49C0-A0CB-AB8114D1843C}"/>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AC603563-D760-428E-A6F6-00C512E82AC4}"/>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147320</xdr:rowOff>
    </xdr:from>
    <xdr:to>
      <xdr:col>85</xdr:col>
      <xdr:colOff>177800</xdr:colOff>
      <xdr:row>82</xdr:row>
      <xdr:rowOff>77470</xdr:rowOff>
    </xdr:to>
    <xdr:sp macro="" textlink="">
      <xdr:nvSpPr>
        <xdr:cNvPr id="750" name="楕円 749">
          <a:extLst>
            <a:ext uri="{FF2B5EF4-FFF2-40B4-BE49-F238E27FC236}">
              <a16:creationId xmlns:a16="http://schemas.microsoft.com/office/drawing/2014/main" id="{D2674270-13D4-4115-BE74-C0AF5553342A}"/>
            </a:ext>
          </a:extLst>
        </xdr:cNvPr>
        <xdr:cNvSpPr/>
      </xdr:nvSpPr>
      <xdr:spPr>
        <a:xfrm>
          <a:off x="14649450" y="132695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125747</xdr:rowOff>
    </xdr:from>
    <xdr:ext cx="405111" cy="259045"/>
    <xdr:sp macro="" textlink="">
      <xdr:nvSpPr>
        <xdr:cNvPr id="751" name="【児童館】&#10;有形固定資産減価償却率該当値テキスト">
          <a:extLst>
            <a:ext uri="{FF2B5EF4-FFF2-40B4-BE49-F238E27FC236}">
              <a16:creationId xmlns:a16="http://schemas.microsoft.com/office/drawing/2014/main" id="{7BD9A398-94EF-40F7-9ADD-540545D84723}"/>
            </a:ext>
          </a:extLst>
        </xdr:cNvPr>
        <xdr:cNvSpPr txBox="1"/>
      </xdr:nvSpPr>
      <xdr:spPr>
        <a:xfrm>
          <a:off x="14735175" y="1324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99313</xdr:rowOff>
    </xdr:from>
    <xdr:to>
      <xdr:col>81</xdr:col>
      <xdr:colOff>101600</xdr:colOff>
      <xdr:row>82</xdr:row>
      <xdr:rowOff>29463</xdr:rowOff>
    </xdr:to>
    <xdr:sp macro="" textlink="">
      <xdr:nvSpPr>
        <xdr:cNvPr id="752" name="楕円 751">
          <a:extLst>
            <a:ext uri="{FF2B5EF4-FFF2-40B4-BE49-F238E27FC236}">
              <a16:creationId xmlns:a16="http://schemas.microsoft.com/office/drawing/2014/main" id="{80006257-7C3F-4239-8CE4-0EEE74A2E2A9}"/>
            </a:ext>
          </a:extLst>
        </xdr:cNvPr>
        <xdr:cNvSpPr/>
      </xdr:nvSpPr>
      <xdr:spPr>
        <a:xfrm>
          <a:off x="13887450" y="1322793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150113</xdr:rowOff>
    </xdr:from>
    <xdr:to>
      <xdr:col>85</xdr:col>
      <xdr:colOff>127000</xdr:colOff>
      <xdr:row>82</xdr:row>
      <xdr:rowOff>26670</xdr:rowOff>
    </xdr:to>
    <xdr:cxnSp macro="">
      <xdr:nvCxnSpPr>
        <xdr:cNvPr id="753" name="直線コネクタ 752">
          <a:extLst>
            <a:ext uri="{FF2B5EF4-FFF2-40B4-BE49-F238E27FC236}">
              <a16:creationId xmlns:a16="http://schemas.microsoft.com/office/drawing/2014/main" id="{201AF469-148E-4F42-B847-FD1F2501AA27}"/>
            </a:ext>
          </a:extLst>
        </xdr:cNvPr>
        <xdr:cNvCxnSpPr/>
      </xdr:nvCxnSpPr>
      <xdr:spPr>
        <a:xfrm>
          <a:off x="13935075" y="13275563"/>
          <a:ext cx="762000" cy="4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51308</xdr:rowOff>
    </xdr:from>
    <xdr:to>
      <xdr:col>76</xdr:col>
      <xdr:colOff>165100</xdr:colOff>
      <xdr:row>81</xdr:row>
      <xdr:rowOff>152908</xdr:rowOff>
    </xdr:to>
    <xdr:sp macro="" textlink="">
      <xdr:nvSpPr>
        <xdr:cNvPr id="754" name="楕円 753">
          <a:extLst>
            <a:ext uri="{FF2B5EF4-FFF2-40B4-BE49-F238E27FC236}">
              <a16:creationId xmlns:a16="http://schemas.microsoft.com/office/drawing/2014/main" id="{3282BD36-C252-4462-A072-7C52417F494D}"/>
            </a:ext>
          </a:extLst>
        </xdr:cNvPr>
        <xdr:cNvSpPr/>
      </xdr:nvSpPr>
      <xdr:spPr>
        <a:xfrm>
          <a:off x="13096875" y="1317358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102108</xdr:rowOff>
    </xdr:from>
    <xdr:to>
      <xdr:col>81</xdr:col>
      <xdr:colOff>50800</xdr:colOff>
      <xdr:row>81</xdr:row>
      <xdr:rowOff>150113</xdr:rowOff>
    </xdr:to>
    <xdr:cxnSp macro="">
      <xdr:nvCxnSpPr>
        <xdr:cNvPr id="755" name="直線コネクタ 754">
          <a:extLst>
            <a:ext uri="{FF2B5EF4-FFF2-40B4-BE49-F238E27FC236}">
              <a16:creationId xmlns:a16="http://schemas.microsoft.com/office/drawing/2014/main" id="{426B81F8-DEE2-4706-A396-4D1F227C7020}"/>
            </a:ext>
          </a:extLst>
        </xdr:cNvPr>
        <xdr:cNvCxnSpPr/>
      </xdr:nvCxnSpPr>
      <xdr:spPr>
        <a:xfrm>
          <a:off x="13144500" y="13230733"/>
          <a:ext cx="790575" cy="44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3302</xdr:rowOff>
    </xdr:from>
    <xdr:to>
      <xdr:col>72</xdr:col>
      <xdr:colOff>38100</xdr:colOff>
      <xdr:row>81</xdr:row>
      <xdr:rowOff>104902</xdr:rowOff>
    </xdr:to>
    <xdr:sp macro="" textlink="">
      <xdr:nvSpPr>
        <xdr:cNvPr id="756" name="楕円 755">
          <a:extLst>
            <a:ext uri="{FF2B5EF4-FFF2-40B4-BE49-F238E27FC236}">
              <a16:creationId xmlns:a16="http://schemas.microsoft.com/office/drawing/2014/main" id="{1E4C7E56-581F-48D7-81E0-E755412E187C}"/>
            </a:ext>
          </a:extLst>
        </xdr:cNvPr>
        <xdr:cNvSpPr/>
      </xdr:nvSpPr>
      <xdr:spPr>
        <a:xfrm>
          <a:off x="12296775" y="1313192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54102</xdr:rowOff>
    </xdr:from>
    <xdr:to>
      <xdr:col>76</xdr:col>
      <xdr:colOff>114300</xdr:colOff>
      <xdr:row>81</xdr:row>
      <xdr:rowOff>102108</xdr:rowOff>
    </xdr:to>
    <xdr:cxnSp macro="">
      <xdr:nvCxnSpPr>
        <xdr:cNvPr id="757" name="直線コネクタ 756">
          <a:extLst>
            <a:ext uri="{FF2B5EF4-FFF2-40B4-BE49-F238E27FC236}">
              <a16:creationId xmlns:a16="http://schemas.microsoft.com/office/drawing/2014/main" id="{0FC87990-76EF-489B-805B-5064BA41CE43}"/>
            </a:ext>
          </a:extLst>
        </xdr:cNvPr>
        <xdr:cNvCxnSpPr/>
      </xdr:nvCxnSpPr>
      <xdr:spPr>
        <a:xfrm>
          <a:off x="12344400" y="13179552"/>
          <a:ext cx="800100" cy="5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126746</xdr:rowOff>
    </xdr:from>
    <xdr:to>
      <xdr:col>67</xdr:col>
      <xdr:colOff>101600</xdr:colOff>
      <xdr:row>81</xdr:row>
      <xdr:rowOff>56896</xdr:rowOff>
    </xdr:to>
    <xdr:sp macro="" textlink="">
      <xdr:nvSpPr>
        <xdr:cNvPr id="758" name="楕円 757">
          <a:extLst>
            <a:ext uri="{FF2B5EF4-FFF2-40B4-BE49-F238E27FC236}">
              <a16:creationId xmlns:a16="http://schemas.microsoft.com/office/drawing/2014/main" id="{EC4A641D-F855-4953-AA99-91C36F77DCDB}"/>
            </a:ext>
          </a:extLst>
        </xdr:cNvPr>
        <xdr:cNvSpPr/>
      </xdr:nvSpPr>
      <xdr:spPr>
        <a:xfrm>
          <a:off x="11487150" y="1308709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6096</xdr:rowOff>
    </xdr:from>
    <xdr:to>
      <xdr:col>71</xdr:col>
      <xdr:colOff>177800</xdr:colOff>
      <xdr:row>81</xdr:row>
      <xdr:rowOff>54102</xdr:rowOff>
    </xdr:to>
    <xdr:cxnSp macro="">
      <xdr:nvCxnSpPr>
        <xdr:cNvPr id="759" name="直線コネクタ 758">
          <a:extLst>
            <a:ext uri="{FF2B5EF4-FFF2-40B4-BE49-F238E27FC236}">
              <a16:creationId xmlns:a16="http://schemas.microsoft.com/office/drawing/2014/main" id="{7835F9B0-506D-45D4-8106-516EEAA451C2}"/>
            </a:ext>
          </a:extLst>
        </xdr:cNvPr>
        <xdr:cNvCxnSpPr/>
      </xdr:nvCxnSpPr>
      <xdr:spPr>
        <a:xfrm>
          <a:off x="11534775" y="13134721"/>
          <a:ext cx="809625" cy="44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116857</xdr:rowOff>
    </xdr:from>
    <xdr:ext cx="405111" cy="259045"/>
    <xdr:sp macro="" textlink="">
      <xdr:nvSpPr>
        <xdr:cNvPr id="760" name="n_1aveValue【児童館】&#10;有形固定資産減価償却率">
          <a:extLst>
            <a:ext uri="{FF2B5EF4-FFF2-40B4-BE49-F238E27FC236}">
              <a16:creationId xmlns:a16="http://schemas.microsoft.com/office/drawing/2014/main" id="{2CA6B42D-F4D8-4EEB-ABD1-4BB92CC5EC78}"/>
            </a:ext>
          </a:extLst>
        </xdr:cNvPr>
        <xdr:cNvSpPr txBox="1"/>
      </xdr:nvSpPr>
      <xdr:spPr>
        <a:xfrm>
          <a:off x="13745219" y="1291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57421</xdr:rowOff>
    </xdr:from>
    <xdr:ext cx="405111" cy="259045"/>
    <xdr:sp macro="" textlink="">
      <xdr:nvSpPr>
        <xdr:cNvPr id="761" name="n_2aveValue【児童館】&#10;有形固定資産減価償却率">
          <a:extLst>
            <a:ext uri="{FF2B5EF4-FFF2-40B4-BE49-F238E27FC236}">
              <a16:creationId xmlns:a16="http://schemas.microsoft.com/office/drawing/2014/main" id="{F868975D-B3C1-4139-85BD-676564D470E7}"/>
            </a:ext>
          </a:extLst>
        </xdr:cNvPr>
        <xdr:cNvSpPr txBox="1"/>
      </xdr:nvSpPr>
      <xdr:spPr>
        <a:xfrm>
          <a:off x="12964169" y="12859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16273</xdr:rowOff>
    </xdr:from>
    <xdr:ext cx="405111" cy="259045"/>
    <xdr:sp macro="" textlink="">
      <xdr:nvSpPr>
        <xdr:cNvPr id="762" name="n_3aveValue【児童館】&#10;有形固定資産減価償却率">
          <a:extLst>
            <a:ext uri="{FF2B5EF4-FFF2-40B4-BE49-F238E27FC236}">
              <a16:creationId xmlns:a16="http://schemas.microsoft.com/office/drawing/2014/main" id="{511A2ED1-7070-45D7-8CCE-C089F28BA2ED}"/>
            </a:ext>
          </a:extLst>
        </xdr:cNvPr>
        <xdr:cNvSpPr txBox="1"/>
      </xdr:nvSpPr>
      <xdr:spPr>
        <a:xfrm>
          <a:off x="12164069" y="12817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80281</xdr:rowOff>
    </xdr:from>
    <xdr:ext cx="405111" cy="259045"/>
    <xdr:sp macro="" textlink="">
      <xdr:nvSpPr>
        <xdr:cNvPr id="763" name="n_4aveValue【児童館】&#10;有形固定資産減価償却率">
          <a:extLst>
            <a:ext uri="{FF2B5EF4-FFF2-40B4-BE49-F238E27FC236}">
              <a16:creationId xmlns:a16="http://schemas.microsoft.com/office/drawing/2014/main" id="{9051D51A-33BE-46FD-A9EF-D7F913FC5428}"/>
            </a:ext>
          </a:extLst>
        </xdr:cNvPr>
        <xdr:cNvSpPr txBox="1"/>
      </xdr:nvSpPr>
      <xdr:spPr>
        <a:xfrm>
          <a:off x="11354444" y="12723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20590</xdr:rowOff>
    </xdr:from>
    <xdr:ext cx="405111" cy="259045"/>
    <xdr:sp macro="" textlink="">
      <xdr:nvSpPr>
        <xdr:cNvPr id="764" name="n_1mainValue【児童館】&#10;有形固定資産減価償却率">
          <a:extLst>
            <a:ext uri="{FF2B5EF4-FFF2-40B4-BE49-F238E27FC236}">
              <a16:creationId xmlns:a16="http://schemas.microsoft.com/office/drawing/2014/main" id="{76CD8BDE-5372-4223-A9F0-86054C26FFAF}"/>
            </a:ext>
          </a:extLst>
        </xdr:cNvPr>
        <xdr:cNvSpPr txBox="1"/>
      </xdr:nvSpPr>
      <xdr:spPr>
        <a:xfrm>
          <a:off x="13745219" y="13307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144035</xdr:rowOff>
    </xdr:from>
    <xdr:ext cx="405111" cy="259045"/>
    <xdr:sp macro="" textlink="">
      <xdr:nvSpPr>
        <xdr:cNvPr id="765" name="n_2mainValue【児童館】&#10;有形固定資産減価償却率">
          <a:extLst>
            <a:ext uri="{FF2B5EF4-FFF2-40B4-BE49-F238E27FC236}">
              <a16:creationId xmlns:a16="http://schemas.microsoft.com/office/drawing/2014/main" id="{3C9FCA33-C7AC-4C33-B5D8-8F18B41DA549}"/>
            </a:ext>
          </a:extLst>
        </xdr:cNvPr>
        <xdr:cNvSpPr txBox="1"/>
      </xdr:nvSpPr>
      <xdr:spPr>
        <a:xfrm>
          <a:off x="12964169" y="1326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96029</xdr:rowOff>
    </xdr:from>
    <xdr:ext cx="405111" cy="259045"/>
    <xdr:sp macro="" textlink="">
      <xdr:nvSpPr>
        <xdr:cNvPr id="766" name="n_3mainValue【児童館】&#10;有形固定資産減価償却率">
          <a:extLst>
            <a:ext uri="{FF2B5EF4-FFF2-40B4-BE49-F238E27FC236}">
              <a16:creationId xmlns:a16="http://schemas.microsoft.com/office/drawing/2014/main" id="{3C4E8E62-184B-42CF-B87F-3A15DCC8527D}"/>
            </a:ext>
          </a:extLst>
        </xdr:cNvPr>
        <xdr:cNvSpPr txBox="1"/>
      </xdr:nvSpPr>
      <xdr:spPr>
        <a:xfrm>
          <a:off x="12164069" y="13221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48023</xdr:rowOff>
    </xdr:from>
    <xdr:ext cx="405111" cy="259045"/>
    <xdr:sp macro="" textlink="">
      <xdr:nvSpPr>
        <xdr:cNvPr id="767" name="n_4mainValue【児童館】&#10;有形固定資産減価償却率">
          <a:extLst>
            <a:ext uri="{FF2B5EF4-FFF2-40B4-BE49-F238E27FC236}">
              <a16:creationId xmlns:a16="http://schemas.microsoft.com/office/drawing/2014/main" id="{9467F7C8-4A56-48C5-B5DD-CDE0D525B2D4}"/>
            </a:ext>
          </a:extLst>
        </xdr:cNvPr>
        <xdr:cNvSpPr txBox="1"/>
      </xdr:nvSpPr>
      <xdr:spPr>
        <a:xfrm>
          <a:off x="11354444" y="13170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8" name="正方形/長方形 767">
          <a:extLst>
            <a:ext uri="{FF2B5EF4-FFF2-40B4-BE49-F238E27FC236}">
              <a16:creationId xmlns:a16="http://schemas.microsoft.com/office/drawing/2014/main" id="{ACA72952-2EC9-4CDC-A912-8928D767B33D}"/>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9" name="正方形/長方形 768">
          <a:extLst>
            <a:ext uri="{FF2B5EF4-FFF2-40B4-BE49-F238E27FC236}">
              <a16:creationId xmlns:a16="http://schemas.microsoft.com/office/drawing/2014/main" id="{ED8223D2-27D8-4DE5-BC78-EB7D3232C95F}"/>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0" name="正方形/長方形 769">
          <a:extLst>
            <a:ext uri="{FF2B5EF4-FFF2-40B4-BE49-F238E27FC236}">
              <a16:creationId xmlns:a16="http://schemas.microsoft.com/office/drawing/2014/main" id="{CE8F2545-36E0-4A8A-A635-CCEF1FEA2BF1}"/>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1" name="正方形/長方形 770">
          <a:extLst>
            <a:ext uri="{FF2B5EF4-FFF2-40B4-BE49-F238E27FC236}">
              <a16:creationId xmlns:a16="http://schemas.microsoft.com/office/drawing/2014/main" id="{9D30AA01-0F6D-4851-9135-75D0036502D9}"/>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2" name="正方形/長方形 771">
          <a:extLst>
            <a:ext uri="{FF2B5EF4-FFF2-40B4-BE49-F238E27FC236}">
              <a16:creationId xmlns:a16="http://schemas.microsoft.com/office/drawing/2014/main" id="{B7BAF40F-22C4-43CD-8438-9D2BB89A35B9}"/>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3" name="正方形/長方形 772">
          <a:extLst>
            <a:ext uri="{FF2B5EF4-FFF2-40B4-BE49-F238E27FC236}">
              <a16:creationId xmlns:a16="http://schemas.microsoft.com/office/drawing/2014/main" id="{2D317C56-E2C1-4DC2-82B6-CBB3CE93BC16}"/>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4" name="正方形/長方形 773">
          <a:extLst>
            <a:ext uri="{FF2B5EF4-FFF2-40B4-BE49-F238E27FC236}">
              <a16:creationId xmlns:a16="http://schemas.microsoft.com/office/drawing/2014/main" id="{619EFC7A-4C75-4E89-B2F5-1DECFE5C2E2D}"/>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5" name="正方形/長方形 774">
          <a:extLst>
            <a:ext uri="{FF2B5EF4-FFF2-40B4-BE49-F238E27FC236}">
              <a16:creationId xmlns:a16="http://schemas.microsoft.com/office/drawing/2014/main" id="{1D7468AF-9F3C-4D91-8F27-2472B23B544E}"/>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6" name="テキスト ボックス 775">
          <a:extLst>
            <a:ext uri="{FF2B5EF4-FFF2-40B4-BE49-F238E27FC236}">
              <a16:creationId xmlns:a16="http://schemas.microsoft.com/office/drawing/2014/main" id="{74EF56F7-7AA5-4E93-B20F-2F120F3B6BF0}"/>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7" name="直線コネクタ 776">
          <a:extLst>
            <a:ext uri="{FF2B5EF4-FFF2-40B4-BE49-F238E27FC236}">
              <a16:creationId xmlns:a16="http://schemas.microsoft.com/office/drawing/2014/main" id="{DEDC5B6B-DBAF-4FCD-B20F-DBE195793D62}"/>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78" name="直線コネクタ 777">
          <a:extLst>
            <a:ext uri="{FF2B5EF4-FFF2-40B4-BE49-F238E27FC236}">
              <a16:creationId xmlns:a16="http://schemas.microsoft.com/office/drawing/2014/main" id="{A69A0CE3-E23D-4A30-94B9-BD329DBF4A6E}"/>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79" name="テキスト ボックス 778">
          <a:extLst>
            <a:ext uri="{FF2B5EF4-FFF2-40B4-BE49-F238E27FC236}">
              <a16:creationId xmlns:a16="http://schemas.microsoft.com/office/drawing/2014/main" id="{31CB254D-1A7B-42B5-9F7B-E146D13101FF}"/>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0" name="直線コネクタ 779">
          <a:extLst>
            <a:ext uri="{FF2B5EF4-FFF2-40B4-BE49-F238E27FC236}">
              <a16:creationId xmlns:a16="http://schemas.microsoft.com/office/drawing/2014/main" id="{32974A96-139B-49FC-BB8E-ACDF99BC9E3F}"/>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1" name="テキスト ボックス 780">
          <a:extLst>
            <a:ext uri="{FF2B5EF4-FFF2-40B4-BE49-F238E27FC236}">
              <a16:creationId xmlns:a16="http://schemas.microsoft.com/office/drawing/2014/main" id="{AF2925E9-6524-4631-AF83-8C701B5F97C0}"/>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2" name="直線コネクタ 781">
          <a:extLst>
            <a:ext uri="{FF2B5EF4-FFF2-40B4-BE49-F238E27FC236}">
              <a16:creationId xmlns:a16="http://schemas.microsoft.com/office/drawing/2014/main" id="{B6DA2FFA-9FF3-4A55-9DC3-310470474B4E}"/>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3" name="テキスト ボックス 782">
          <a:extLst>
            <a:ext uri="{FF2B5EF4-FFF2-40B4-BE49-F238E27FC236}">
              <a16:creationId xmlns:a16="http://schemas.microsoft.com/office/drawing/2014/main" id="{D2C45881-662C-4F10-96A0-B76A71CFECBE}"/>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4" name="直線コネクタ 783">
          <a:extLst>
            <a:ext uri="{FF2B5EF4-FFF2-40B4-BE49-F238E27FC236}">
              <a16:creationId xmlns:a16="http://schemas.microsoft.com/office/drawing/2014/main" id="{C4B5E932-4513-4CA9-882F-3D5C79BC11C1}"/>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85" name="テキスト ボックス 784">
          <a:extLst>
            <a:ext uri="{FF2B5EF4-FFF2-40B4-BE49-F238E27FC236}">
              <a16:creationId xmlns:a16="http://schemas.microsoft.com/office/drawing/2014/main" id="{18C1A9CF-2BB3-43E4-8698-6F8946B85D51}"/>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86" name="直線コネクタ 785">
          <a:extLst>
            <a:ext uri="{FF2B5EF4-FFF2-40B4-BE49-F238E27FC236}">
              <a16:creationId xmlns:a16="http://schemas.microsoft.com/office/drawing/2014/main" id="{5A6D0774-1B65-4FB9-9E04-5294C81251A9}"/>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87" name="テキスト ボックス 786">
          <a:extLst>
            <a:ext uri="{FF2B5EF4-FFF2-40B4-BE49-F238E27FC236}">
              <a16:creationId xmlns:a16="http://schemas.microsoft.com/office/drawing/2014/main" id="{CCF56E31-1B7C-4BEB-8BBD-C1DA22133240}"/>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88" name="直線コネクタ 787">
          <a:extLst>
            <a:ext uri="{FF2B5EF4-FFF2-40B4-BE49-F238E27FC236}">
              <a16:creationId xmlns:a16="http://schemas.microsoft.com/office/drawing/2014/main" id="{0E2B3928-EE9C-41FF-B670-3D30498B229A}"/>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89" name="テキスト ボックス 788">
          <a:extLst>
            <a:ext uri="{FF2B5EF4-FFF2-40B4-BE49-F238E27FC236}">
              <a16:creationId xmlns:a16="http://schemas.microsoft.com/office/drawing/2014/main" id="{9B798674-01B7-4084-8AF5-48A3C803C427}"/>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0" name="直線コネクタ 789">
          <a:extLst>
            <a:ext uri="{FF2B5EF4-FFF2-40B4-BE49-F238E27FC236}">
              <a16:creationId xmlns:a16="http://schemas.microsoft.com/office/drawing/2014/main" id="{4A02E695-7D7E-4DFC-A242-8FFD86CF1890}"/>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1" name="テキスト ボックス 790">
          <a:extLst>
            <a:ext uri="{FF2B5EF4-FFF2-40B4-BE49-F238E27FC236}">
              <a16:creationId xmlns:a16="http://schemas.microsoft.com/office/drawing/2014/main" id="{D64974F3-C27A-4273-ABAC-3B99FA7EBE2D}"/>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2" name="【児童館】&#10;一人当たり面積グラフ枠">
          <a:extLst>
            <a:ext uri="{FF2B5EF4-FFF2-40B4-BE49-F238E27FC236}">
              <a16:creationId xmlns:a16="http://schemas.microsoft.com/office/drawing/2014/main" id="{6E0A50EA-AC26-4F07-96C5-763D9E6B7B3F}"/>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103414</xdr:rowOff>
    </xdr:from>
    <xdr:to>
      <xdr:col>116</xdr:col>
      <xdr:colOff>62864</xdr:colOff>
      <xdr:row>86</xdr:row>
      <xdr:rowOff>103414</xdr:rowOff>
    </xdr:to>
    <xdr:cxnSp macro="">
      <xdr:nvCxnSpPr>
        <xdr:cNvPr id="793" name="直線コネクタ 792">
          <a:extLst>
            <a:ext uri="{FF2B5EF4-FFF2-40B4-BE49-F238E27FC236}">
              <a16:creationId xmlns:a16="http://schemas.microsoft.com/office/drawing/2014/main" id="{AF008F9E-CF0C-4AEF-A4FA-AD747BF33050}"/>
            </a:ext>
          </a:extLst>
        </xdr:cNvPr>
        <xdr:cNvCxnSpPr/>
      </xdr:nvCxnSpPr>
      <xdr:spPr>
        <a:xfrm flipV="1">
          <a:off x="19954239" y="12746264"/>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107241</xdr:rowOff>
    </xdr:from>
    <xdr:ext cx="469744" cy="259045"/>
    <xdr:sp macro="" textlink="">
      <xdr:nvSpPr>
        <xdr:cNvPr id="794" name="【児童館】&#10;一人当たり面積最小値テキスト">
          <a:extLst>
            <a:ext uri="{FF2B5EF4-FFF2-40B4-BE49-F238E27FC236}">
              <a16:creationId xmlns:a16="http://schemas.microsoft.com/office/drawing/2014/main" id="{AF5F8526-EB94-458D-9106-5410A3BE790B}"/>
            </a:ext>
          </a:extLst>
        </xdr:cNvPr>
        <xdr:cNvSpPr txBox="1"/>
      </xdr:nvSpPr>
      <xdr:spPr>
        <a:xfrm>
          <a:off x="19992975" y="1403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103414</xdr:rowOff>
    </xdr:from>
    <xdr:to>
      <xdr:col>116</xdr:col>
      <xdr:colOff>152400</xdr:colOff>
      <xdr:row>86</xdr:row>
      <xdr:rowOff>103414</xdr:rowOff>
    </xdr:to>
    <xdr:cxnSp macro="">
      <xdr:nvCxnSpPr>
        <xdr:cNvPr id="795" name="直線コネクタ 794">
          <a:extLst>
            <a:ext uri="{FF2B5EF4-FFF2-40B4-BE49-F238E27FC236}">
              <a16:creationId xmlns:a16="http://schemas.microsoft.com/office/drawing/2014/main" id="{CFA3D0F6-4145-4ECE-8508-1B73052E8E32}"/>
            </a:ext>
          </a:extLst>
        </xdr:cNvPr>
        <xdr:cNvCxnSpPr/>
      </xdr:nvCxnSpPr>
      <xdr:spPr>
        <a:xfrm>
          <a:off x="19878675" y="14041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50091</xdr:rowOff>
    </xdr:from>
    <xdr:ext cx="469744" cy="259045"/>
    <xdr:sp macro="" textlink="">
      <xdr:nvSpPr>
        <xdr:cNvPr id="796" name="【児童館】&#10;一人当たり面積最大値テキスト">
          <a:extLst>
            <a:ext uri="{FF2B5EF4-FFF2-40B4-BE49-F238E27FC236}">
              <a16:creationId xmlns:a16="http://schemas.microsoft.com/office/drawing/2014/main" id="{39FC2B3F-6021-4EA1-B59B-2BD55DD8CEC6}"/>
            </a:ext>
          </a:extLst>
        </xdr:cNvPr>
        <xdr:cNvSpPr txBox="1"/>
      </xdr:nvSpPr>
      <xdr:spPr>
        <a:xfrm>
          <a:off x="19992975" y="1252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103414</xdr:rowOff>
    </xdr:from>
    <xdr:to>
      <xdr:col>116</xdr:col>
      <xdr:colOff>152400</xdr:colOff>
      <xdr:row>78</xdr:row>
      <xdr:rowOff>103414</xdr:rowOff>
    </xdr:to>
    <xdr:cxnSp macro="">
      <xdr:nvCxnSpPr>
        <xdr:cNvPr id="797" name="直線コネクタ 796">
          <a:extLst>
            <a:ext uri="{FF2B5EF4-FFF2-40B4-BE49-F238E27FC236}">
              <a16:creationId xmlns:a16="http://schemas.microsoft.com/office/drawing/2014/main" id="{3DA898AD-2173-4C47-8773-17230ADE45C6}"/>
            </a:ext>
          </a:extLst>
        </xdr:cNvPr>
        <xdr:cNvCxnSpPr/>
      </xdr:nvCxnSpPr>
      <xdr:spPr>
        <a:xfrm>
          <a:off x="19878675" y="127462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14713</xdr:rowOff>
    </xdr:from>
    <xdr:ext cx="469744" cy="259045"/>
    <xdr:sp macro="" textlink="">
      <xdr:nvSpPr>
        <xdr:cNvPr id="798" name="【児童館】&#10;一人当たり面積平均値テキスト">
          <a:extLst>
            <a:ext uri="{FF2B5EF4-FFF2-40B4-BE49-F238E27FC236}">
              <a16:creationId xmlns:a16="http://schemas.microsoft.com/office/drawing/2014/main" id="{495AF803-BC7E-4CA2-A7AF-D56394456AD4}"/>
            </a:ext>
          </a:extLst>
        </xdr:cNvPr>
        <xdr:cNvSpPr txBox="1"/>
      </xdr:nvSpPr>
      <xdr:spPr>
        <a:xfrm>
          <a:off x="19992975" y="136227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36286</xdr:rowOff>
    </xdr:from>
    <xdr:to>
      <xdr:col>116</xdr:col>
      <xdr:colOff>114300</xdr:colOff>
      <xdr:row>84</xdr:row>
      <xdr:rowOff>137886</xdr:rowOff>
    </xdr:to>
    <xdr:sp macro="" textlink="">
      <xdr:nvSpPr>
        <xdr:cNvPr id="799" name="フローチャート: 判断 798">
          <a:extLst>
            <a:ext uri="{FF2B5EF4-FFF2-40B4-BE49-F238E27FC236}">
              <a16:creationId xmlns:a16="http://schemas.microsoft.com/office/drawing/2014/main" id="{183E6D84-B3E1-44F3-A609-93EAD9E5F981}"/>
            </a:ext>
          </a:extLst>
        </xdr:cNvPr>
        <xdr:cNvSpPr/>
      </xdr:nvSpPr>
      <xdr:spPr>
        <a:xfrm>
          <a:off x="19897725" y="136475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800" name="フローチャート: 判断 799">
          <a:extLst>
            <a:ext uri="{FF2B5EF4-FFF2-40B4-BE49-F238E27FC236}">
              <a16:creationId xmlns:a16="http://schemas.microsoft.com/office/drawing/2014/main" id="{A43A8C34-0B63-434B-83E3-9CE84DB169A9}"/>
            </a:ext>
          </a:extLst>
        </xdr:cNvPr>
        <xdr:cNvSpPr/>
      </xdr:nvSpPr>
      <xdr:spPr>
        <a:xfrm>
          <a:off x="19154775" y="1364751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801" name="フローチャート: 判断 800">
          <a:extLst>
            <a:ext uri="{FF2B5EF4-FFF2-40B4-BE49-F238E27FC236}">
              <a16:creationId xmlns:a16="http://schemas.microsoft.com/office/drawing/2014/main" id="{BA86A5F7-5ED1-4C37-8707-5D1ABC852A33}"/>
            </a:ext>
          </a:extLst>
        </xdr:cNvPr>
        <xdr:cNvSpPr/>
      </xdr:nvSpPr>
      <xdr:spPr>
        <a:xfrm>
          <a:off x="18345150" y="136475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36286</xdr:rowOff>
    </xdr:from>
    <xdr:to>
      <xdr:col>102</xdr:col>
      <xdr:colOff>165100</xdr:colOff>
      <xdr:row>84</xdr:row>
      <xdr:rowOff>137886</xdr:rowOff>
    </xdr:to>
    <xdr:sp macro="" textlink="">
      <xdr:nvSpPr>
        <xdr:cNvPr id="802" name="フローチャート: 判断 801">
          <a:extLst>
            <a:ext uri="{FF2B5EF4-FFF2-40B4-BE49-F238E27FC236}">
              <a16:creationId xmlns:a16="http://schemas.microsoft.com/office/drawing/2014/main" id="{650D7929-AB02-4D4F-BDB8-9E02FFC14E04}"/>
            </a:ext>
          </a:extLst>
        </xdr:cNvPr>
        <xdr:cNvSpPr/>
      </xdr:nvSpPr>
      <xdr:spPr>
        <a:xfrm>
          <a:off x="17554575" y="1364751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803" name="フローチャート: 判断 802">
          <a:extLst>
            <a:ext uri="{FF2B5EF4-FFF2-40B4-BE49-F238E27FC236}">
              <a16:creationId xmlns:a16="http://schemas.microsoft.com/office/drawing/2014/main" id="{E1D90962-13D5-4177-BA94-7D2442C58053}"/>
            </a:ext>
          </a:extLst>
        </xdr:cNvPr>
        <xdr:cNvSpPr/>
      </xdr:nvSpPr>
      <xdr:spPr>
        <a:xfrm>
          <a:off x="16754475" y="136769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0A6E297A-7421-4BB9-A602-1B7D4CED5C8C}"/>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11C1EF63-A260-44B8-BB45-CF2B35B8AEFE}"/>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5B29EDDF-E70F-4DDE-A070-12AF3A0CCFD8}"/>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6DF6E34-4A40-4040-95AB-2C8328876278}"/>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361174EF-78FA-4664-A82C-6ED5EA3B6C51}"/>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52614</xdr:rowOff>
    </xdr:from>
    <xdr:to>
      <xdr:col>116</xdr:col>
      <xdr:colOff>114300</xdr:colOff>
      <xdr:row>82</xdr:row>
      <xdr:rowOff>154214</xdr:rowOff>
    </xdr:to>
    <xdr:sp macro="" textlink="">
      <xdr:nvSpPr>
        <xdr:cNvPr id="809" name="楕円 808">
          <a:extLst>
            <a:ext uri="{FF2B5EF4-FFF2-40B4-BE49-F238E27FC236}">
              <a16:creationId xmlns:a16="http://schemas.microsoft.com/office/drawing/2014/main" id="{345ACCCF-217B-428F-82E6-0F606D5C5089}"/>
            </a:ext>
          </a:extLst>
        </xdr:cNvPr>
        <xdr:cNvSpPr/>
      </xdr:nvSpPr>
      <xdr:spPr>
        <a:xfrm>
          <a:off x="19897725" y="1333681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75491</xdr:rowOff>
    </xdr:from>
    <xdr:ext cx="469744" cy="259045"/>
    <xdr:sp macro="" textlink="">
      <xdr:nvSpPr>
        <xdr:cNvPr id="810" name="【児童館】&#10;一人当たり面積該当値テキスト">
          <a:extLst>
            <a:ext uri="{FF2B5EF4-FFF2-40B4-BE49-F238E27FC236}">
              <a16:creationId xmlns:a16="http://schemas.microsoft.com/office/drawing/2014/main" id="{0515A923-76F8-435E-812C-AA160184E624}"/>
            </a:ext>
          </a:extLst>
        </xdr:cNvPr>
        <xdr:cNvSpPr txBox="1"/>
      </xdr:nvSpPr>
      <xdr:spPr>
        <a:xfrm>
          <a:off x="19992975" y="1320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52614</xdr:rowOff>
    </xdr:from>
    <xdr:to>
      <xdr:col>112</xdr:col>
      <xdr:colOff>38100</xdr:colOff>
      <xdr:row>82</xdr:row>
      <xdr:rowOff>154214</xdr:rowOff>
    </xdr:to>
    <xdr:sp macro="" textlink="">
      <xdr:nvSpPr>
        <xdr:cNvPr id="811" name="楕円 810">
          <a:extLst>
            <a:ext uri="{FF2B5EF4-FFF2-40B4-BE49-F238E27FC236}">
              <a16:creationId xmlns:a16="http://schemas.microsoft.com/office/drawing/2014/main" id="{0E39B844-8D14-4B0F-8FA0-C61F1B75F7A5}"/>
            </a:ext>
          </a:extLst>
        </xdr:cNvPr>
        <xdr:cNvSpPr/>
      </xdr:nvSpPr>
      <xdr:spPr>
        <a:xfrm>
          <a:off x="19154775" y="1333681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103414</xdr:rowOff>
    </xdr:from>
    <xdr:to>
      <xdr:col>116</xdr:col>
      <xdr:colOff>63500</xdr:colOff>
      <xdr:row>82</xdr:row>
      <xdr:rowOff>103414</xdr:rowOff>
    </xdr:to>
    <xdr:cxnSp macro="">
      <xdr:nvCxnSpPr>
        <xdr:cNvPr id="812" name="直線コネクタ 811">
          <a:extLst>
            <a:ext uri="{FF2B5EF4-FFF2-40B4-BE49-F238E27FC236}">
              <a16:creationId xmlns:a16="http://schemas.microsoft.com/office/drawing/2014/main" id="{F8F621F4-29AC-4A8A-B393-BE6E084FD1A0}"/>
            </a:ext>
          </a:extLst>
        </xdr:cNvPr>
        <xdr:cNvCxnSpPr/>
      </xdr:nvCxnSpPr>
      <xdr:spPr>
        <a:xfrm>
          <a:off x="19202400" y="13393964"/>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85271</xdr:rowOff>
    </xdr:from>
    <xdr:to>
      <xdr:col>107</xdr:col>
      <xdr:colOff>101600</xdr:colOff>
      <xdr:row>83</xdr:row>
      <xdr:rowOff>15421</xdr:rowOff>
    </xdr:to>
    <xdr:sp macro="" textlink="">
      <xdr:nvSpPr>
        <xdr:cNvPr id="813" name="楕円 812">
          <a:extLst>
            <a:ext uri="{FF2B5EF4-FFF2-40B4-BE49-F238E27FC236}">
              <a16:creationId xmlns:a16="http://schemas.microsoft.com/office/drawing/2014/main" id="{BE6853E8-A091-4CF6-AE9C-524C4D9B9C32}"/>
            </a:ext>
          </a:extLst>
        </xdr:cNvPr>
        <xdr:cNvSpPr/>
      </xdr:nvSpPr>
      <xdr:spPr>
        <a:xfrm>
          <a:off x="18345150" y="1337582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103414</xdr:rowOff>
    </xdr:from>
    <xdr:to>
      <xdr:col>111</xdr:col>
      <xdr:colOff>177800</xdr:colOff>
      <xdr:row>82</xdr:row>
      <xdr:rowOff>136071</xdr:rowOff>
    </xdr:to>
    <xdr:cxnSp macro="">
      <xdr:nvCxnSpPr>
        <xdr:cNvPr id="814" name="直線コネクタ 813">
          <a:extLst>
            <a:ext uri="{FF2B5EF4-FFF2-40B4-BE49-F238E27FC236}">
              <a16:creationId xmlns:a16="http://schemas.microsoft.com/office/drawing/2014/main" id="{7A370B44-AD4B-4ECD-BDF4-610F9C0BDF0A}"/>
            </a:ext>
          </a:extLst>
        </xdr:cNvPr>
        <xdr:cNvCxnSpPr/>
      </xdr:nvCxnSpPr>
      <xdr:spPr>
        <a:xfrm flipV="1">
          <a:off x="18392775" y="13393964"/>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85271</xdr:rowOff>
    </xdr:from>
    <xdr:to>
      <xdr:col>102</xdr:col>
      <xdr:colOff>165100</xdr:colOff>
      <xdr:row>83</xdr:row>
      <xdr:rowOff>15421</xdr:rowOff>
    </xdr:to>
    <xdr:sp macro="" textlink="">
      <xdr:nvSpPr>
        <xdr:cNvPr id="815" name="楕円 814">
          <a:extLst>
            <a:ext uri="{FF2B5EF4-FFF2-40B4-BE49-F238E27FC236}">
              <a16:creationId xmlns:a16="http://schemas.microsoft.com/office/drawing/2014/main" id="{FD0E95C0-A344-4F39-B8FD-6FDEB651C9B8}"/>
            </a:ext>
          </a:extLst>
        </xdr:cNvPr>
        <xdr:cNvSpPr/>
      </xdr:nvSpPr>
      <xdr:spPr>
        <a:xfrm>
          <a:off x="17554575" y="1337582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136071</xdr:rowOff>
    </xdr:from>
    <xdr:to>
      <xdr:col>107</xdr:col>
      <xdr:colOff>50800</xdr:colOff>
      <xdr:row>82</xdr:row>
      <xdr:rowOff>136071</xdr:rowOff>
    </xdr:to>
    <xdr:cxnSp macro="">
      <xdr:nvCxnSpPr>
        <xdr:cNvPr id="816" name="直線コネクタ 815">
          <a:extLst>
            <a:ext uri="{FF2B5EF4-FFF2-40B4-BE49-F238E27FC236}">
              <a16:creationId xmlns:a16="http://schemas.microsoft.com/office/drawing/2014/main" id="{9DE4FA45-A9C0-45D8-B0E2-BEEC39C36C23}"/>
            </a:ext>
          </a:extLst>
        </xdr:cNvPr>
        <xdr:cNvCxnSpPr/>
      </xdr:nvCxnSpPr>
      <xdr:spPr>
        <a:xfrm>
          <a:off x="17602200" y="1342344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85271</xdr:rowOff>
    </xdr:from>
    <xdr:to>
      <xdr:col>98</xdr:col>
      <xdr:colOff>38100</xdr:colOff>
      <xdr:row>83</xdr:row>
      <xdr:rowOff>15421</xdr:rowOff>
    </xdr:to>
    <xdr:sp macro="" textlink="">
      <xdr:nvSpPr>
        <xdr:cNvPr id="817" name="楕円 816">
          <a:extLst>
            <a:ext uri="{FF2B5EF4-FFF2-40B4-BE49-F238E27FC236}">
              <a16:creationId xmlns:a16="http://schemas.microsoft.com/office/drawing/2014/main" id="{78F96C56-E625-4E63-B067-F788BB2B86F5}"/>
            </a:ext>
          </a:extLst>
        </xdr:cNvPr>
        <xdr:cNvSpPr/>
      </xdr:nvSpPr>
      <xdr:spPr>
        <a:xfrm>
          <a:off x="16754475" y="1337582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136071</xdr:rowOff>
    </xdr:from>
    <xdr:to>
      <xdr:col>102</xdr:col>
      <xdr:colOff>114300</xdr:colOff>
      <xdr:row>82</xdr:row>
      <xdr:rowOff>136071</xdr:rowOff>
    </xdr:to>
    <xdr:cxnSp macro="">
      <xdr:nvCxnSpPr>
        <xdr:cNvPr id="818" name="直線コネクタ 817">
          <a:extLst>
            <a:ext uri="{FF2B5EF4-FFF2-40B4-BE49-F238E27FC236}">
              <a16:creationId xmlns:a16="http://schemas.microsoft.com/office/drawing/2014/main" id="{4DBE62B6-15F5-4F94-9769-54A70A51C548}"/>
            </a:ext>
          </a:extLst>
        </xdr:cNvPr>
        <xdr:cNvCxnSpPr/>
      </xdr:nvCxnSpPr>
      <xdr:spPr>
        <a:xfrm>
          <a:off x="16802100" y="1342344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819" name="n_1aveValue【児童館】&#10;一人当たり面積">
          <a:extLst>
            <a:ext uri="{FF2B5EF4-FFF2-40B4-BE49-F238E27FC236}">
              <a16:creationId xmlns:a16="http://schemas.microsoft.com/office/drawing/2014/main" id="{5125644B-9A03-420D-8CB6-4AE33B9B575C}"/>
            </a:ext>
          </a:extLst>
        </xdr:cNvPr>
        <xdr:cNvSpPr txBox="1"/>
      </xdr:nvSpPr>
      <xdr:spPr>
        <a:xfrm>
          <a:off x="18983402" y="1373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820" name="n_2aveValue【児童館】&#10;一人当たり面積">
          <a:extLst>
            <a:ext uri="{FF2B5EF4-FFF2-40B4-BE49-F238E27FC236}">
              <a16:creationId xmlns:a16="http://schemas.microsoft.com/office/drawing/2014/main" id="{0BEF2756-F3F5-46FF-A7A3-5458A1752A77}"/>
            </a:ext>
          </a:extLst>
        </xdr:cNvPr>
        <xdr:cNvSpPr txBox="1"/>
      </xdr:nvSpPr>
      <xdr:spPr>
        <a:xfrm>
          <a:off x="18183302" y="1373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129013</xdr:rowOff>
    </xdr:from>
    <xdr:ext cx="469744" cy="259045"/>
    <xdr:sp macro="" textlink="">
      <xdr:nvSpPr>
        <xdr:cNvPr id="821" name="n_3aveValue【児童館】&#10;一人当たり面積">
          <a:extLst>
            <a:ext uri="{FF2B5EF4-FFF2-40B4-BE49-F238E27FC236}">
              <a16:creationId xmlns:a16="http://schemas.microsoft.com/office/drawing/2014/main" id="{A46AD305-8705-4EF5-BED6-D6871FE76F6A}"/>
            </a:ext>
          </a:extLst>
        </xdr:cNvPr>
        <xdr:cNvSpPr txBox="1"/>
      </xdr:nvSpPr>
      <xdr:spPr>
        <a:xfrm>
          <a:off x="17383202" y="1373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161670</xdr:rowOff>
    </xdr:from>
    <xdr:ext cx="469744" cy="259045"/>
    <xdr:sp macro="" textlink="">
      <xdr:nvSpPr>
        <xdr:cNvPr id="822" name="n_4aveValue【児童館】&#10;一人当たり面積">
          <a:extLst>
            <a:ext uri="{FF2B5EF4-FFF2-40B4-BE49-F238E27FC236}">
              <a16:creationId xmlns:a16="http://schemas.microsoft.com/office/drawing/2014/main" id="{C3DFADAB-DB12-46E1-8B54-5C6E3E4000DA}"/>
            </a:ext>
          </a:extLst>
        </xdr:cNvPr>
        <xdr:cNvSpPr txBox="1"/>
      </xdr:nvSpPr>
      <xdr:spPr>
        <a:xfrm>
          <a:off x="16592627" y="13776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170741</xdr:rowOff>
    </xdr:from>
    <xdr:ext cx="469744" cy="259045"/>
    <xdr:sp macro="" textlink="">
      <xdr:nvSpPr>
        <xdr:cNvPr id="823" name="n_1mainValue【児童館】&#10;一人当たり面積">
          <a:extLst>
            <a:ext uri="{FF2B5EF4-FFF2-40B4-BE49-F238E27FC236}">
              <a16:creationId xmlns:a16="http://schemas.microsoft.com/office/drawing/2014/main" id="{F7C0D988-9E42-41AA-88EB-CE5ECBB35B62}"/>
            </a:ext>
          </a:extLst>
        </xdr:cNvPr>
        <xdr:cNvSpPr txBox="1"/>
      </xdr:nvSpPr>
      <xdr:spPr>
        <a:xfrm>
          <a:off x="18983402" y="1312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31948</xdr:rowOff>
    </xdr:from>
    <xdr:ext cx="469744" cy="259045"/>
    <xdr:sp macro="" textlink="">
      <xdr:nvSpPr>
        <xdr:cNvPr id="824" name="n_2mainValue【児童館】&#10;一人当たり面積">
          <a:extLst>
            <a:ext uri="{FF2B5EF4-FFF2-40B4-BE49-F238E27FC236}">
              <a16:creationId xmlns:a16="http://schemas.microsoft.com/office/drawing/2014/main" id="{DAB16C0F-7517-412F-949C-53DDE4DAEA0E}"/>
            </a:ext>
          </a:extLst>
        </xdr:cNvPr>
        <xdr:cNvSpPr txBox="1"/>
      </xdr:nvSpPr>
      <xdr:spPr>
        <a:xfrm>
          <a:off x="18183302" y="1315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31948</xdr:rowOff>
    </xdr:from>
    <xdr:ext cx="469744" cy="259045"/>
    <xdr:sp macro="" textlink="">
      <xdr:nvSpPr>
        <xdr:cNvPr id="825" name="n_3mainValue【児童館】&#10;一人当たり面積">
          <a:extLst>
            <a:ext uri="{FF2B5EF4-FFF2-40B4-BE49-F238E27FC236}">
              <a16:creationId xmlns:a16="http://schemas.microsoft.com/office/drawing/2014/main" id="{666BB42F-0C03-415A-9F16-A3B4EF5D57D1}"/>
            </a:ext>
          </a:extLst>
        </xdr:cNvPr>
        <xdr:cNvSpPr txBox="1"/>
      </xdr:nvSpPr>
      <xdr:spPr>
        <a:xfrm>
          <a:off x="17383202" y="1315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31948</xdr:rowOff>
    </xdr:from>
    <xdr:ext cx="469744" cy="259045"/>
    <xdr:sp macro="" textlink="">
      <xdr:nvSpPr>
        <xdr:cNvPr id="826" name="n_4mainValue【児童館】&#10;一人当たり面積">
          <a:extLst>
            <a:ext uri="{FF2B5EF4-FFF2-40B4-BE49-F238E27FC236}">
              <a16:creationId xmlns:a16="http://schemas.microsoft.com/office/drawing/2014/main" id="{4452332C-1183-44DB-99E5-DEB346BE415F}"/>
            </a:ext>
          </a:extLst>
        </xdr:cNvPr>
        <xdr:cNvSpPr txBox="1"/>
      </xdr:nvSpPr>
      <xdr:spPr>
        <a:xfrm>
          <a:off x="16592627" y="1315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7" name="正方形/長方形 826">
          <a:extLst>
            <a:ext uri="{FF2B5EF4-FFF2-40B4-BE49-F238E27FC236}">
              <a16:creationId xmlns:a16="http://schemas.microsoft.com/office/drawing/2014/main" id="{A784BC3F-FC4B-4327-9FFE-51C99A8B2496}"/>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8" name="正方形/長方形 827">
          <a:extLst>
            <a:ext uri="{FF2B5EF4-FFF2-40B4-BE49-F238E27FC236}">
              <a16:creationId xmlns:a16="http://schemas.microsoft.com/office/drawing/2014/main" id="{1B66B538-B960-4095-A42B-FCD8BB649906}"/>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9" name="正方形/長方形 828">
          <a:extLst>
            <a:ext uri="{FF2B5EF4-FFF2-40B4-BE49-F238E27FC236}">
              <a16:creationId xmlns:a16="http://schemas.microsoft.com/office/drawing/2014/main" id="{677036BD-6CC7-4A25-8D25-B5826FC09C7E}"/>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0" name="正方形/長方形 829">
          <a:extLst>
            <a:ext uri="{FF2B5EF4-FFF2-40B4-BE49-F238E27FC236}">
              <a16:creationId xmlns:a16="http://schemas.microsoft.com/office/drawing/2014/main" id="{F8E3221F-BD1A-4D4A-B46D-0419DE994477}"/>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1" name="正方形/長方形 830">
          <a:extLst>
            <a:ext uri="{FF2B5EF4-FFF2-40B4-BE49-F238E27FC236}">
              <a16:creationId xmlns:a16="http://schemas.microsoft.com/office/drawing/2014/main" id="{52091E7D-06D4-4A9D-8AE6-A9C320689C68}"/>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2" name="正方形/長方形 831">
          <a:extLst>
            <a:ext uri="{FF2B5EF4-FFF2-40B4-BE49-F238E27FC236}">
              <a16:creationId xmlns:a16="http://schemas.microsoft.com/office/drawing/2014/main" id="{37916BFA-8992-4491-A9D3-E6CAE0047B73}"/>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3" name="正方形/長方形 832">
          <a:extLst>
            <a:ext uri="{FF2B5EF4-FFF2-40B4-BE49-F238E27FC236}">
              <a16:creationId xmlns:a16="http://schemas.microsoft.com/office/drawing/2014/main" id="{755B06F9-4D52-4B69-AB49-74034F66625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4" name="正方形/長方形 833">
          <a:extLst>
            <a:ext uri="{FF2B5EF4-FFF2-40B4-BE49-F238E27FC236}">
              <a16:creationId xmlns:a16="http://schemas.microsoft.com/office/drawing/2014/main" id="{BE656BFC-AE31-4E59-AD4D-13EADDC0A392}"/>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5" name="テキスト ボックス 834">
          <a:extLst>
            <a:ext uri="{FF2B5EF4-FFF2-40B4-BE49-F238E27FC236}">
              <a16:creationId xmlns:a16="http://schemas.microsoft.com/office/drawing/2014/main" id="{E9A9914A-1FDD-45AB-B93A-EB4AC79D8478}"/>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6" name="直線コネクタ 835">
          <a:extLst>
            <a:ext uri="{FF2B5EF4-FFF2-40B4-BE49-F238E27FC236}">
              <a16:creationId xmlns:a16="http://schemas.microsoft.com/office/drawing/2014/main" id="{5D6870E4-D2FE-4310-95DC-B610F56C696C}"/>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7" name="テキスト ボックス 836">
          <a:extLst>
            <a:ext uri="{FF2B5EF4-FFF2-40B4-BE49-F238E27FC236}">
              <a16:creationId xmlns:a16="http://schemas.microsoft.com/office/drawing/2014/main" id="{1E2812D7-52EC-48F4-BE1D-B62C10D0BEE3}"/>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8" name="直線コネクタ 837">
          <a:extLst>
            <a:ext uri="{FF2B5EF4-FFF2-40B4-BE49-F238E27FC236}">
              <a16:creationId xmlns:a16="http://schemas.microsoft.com/office/drawing/2014/main" id="{3FC298B8-0A01-4E93-AF28-E047E76DB572}"/>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9" name="テキスト ボックス 838">
          <a:extLst>
            <a:ext uri="{FF2B5EF4-FFF2-40B4-BE49-F238E27FC236}">
              <a16:creationId xmlns:a16="http://schemas.microsoft.com/office/drawing/2014/main" id="{70F2C5B2-FC08-4A4E-8F4F-FE3F93886DC6}"/>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0" name="直線コネクタ 839">
          <a:extLst>
            <a:ext uri="{FF2B5EF4-FFF2-40B4-BE49-F238E27FC236}">
              <a16:creationId xmlns:a16="http://schemas.microsoft.com/office/drawing/2014/main" id="{C9348CEE-7BB6-4AC7-8A35-FB0BB8D2AB3F}"/>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1" name="テキスト ボックス 840">
          <a:extLst>
            <a:ext uri="{FF2B5EF4-FFF2-40B4-BE49-F238E27FC236}">
              <a16:creationId xmlns:a16="http://schemas.microsoft.com/office/drawing/2014/main" id="{0489A74C-12AE-48AD-AF02-9C2545F187B9}"/>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2" name="直線コネクタ 841">
          <a:extLst>
            <a:ext uri="{FF2B5EF4-FFF2-40B4-BE49-F238E27FC236}">
              <a16:creationId xmlns:a16="http://schemas.microsoft.com/office/drawing/2014/main" id="{A3D3B000-D771-42B9-976A-0FC4E04A33D5}"/>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3" name="テキスト ボックス 842">
          <a:extLst>
            <a:ext uri="{FF2B5EF4-FFF2-40B4-BE49-F238E27FC236}">
              <a16:creationId xmlns:a16="http://schemas.microsoft.com/office/drawing/2014/main" id="{EDCC8AF8-F2F5-4060-8766-287B224FB644}"/>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4" name="直線コネクタ 843">
          <a:extLst>
            <a:ext uri="{FF2B5EF4-FFF2-40B4-BE49-F238E27FC236}">
              <a16:creationId xmlns:a16="http://schemas.microsoft.com/office/drawing/2014/main" id="{F27199B6-FA5D-408B-89ED-2A40DF172675}"/>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5" name="テキスト ボックス 844">
          <a:extLst>
            <a:ext uri="{FF2B5EF4-FFF2-40B4-BE49-F238E27FC236}">
              <a16:creationId xmlns:a16="http://schemas.microsoft.com/office/drawing/2014/main" id="{2F0356C8-382F-4A04-AFDF-FFBBD2E7FD90}"/>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6" name="直線コネクタ 845">
          <a:extLst>
            <a:ext uri="{FF2B5EF4-FFF2-40B4-BE49-F238E27FC236}">
              <a16:creationId xmlns:a16="http://schemas.microsoft.com/office/drawing/2014/main" id="{3D95DCF6-B4CE-4053-9B67-BAF6715C242F}"/>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7" name="テキスト ボックス 846">
          <a:extLst>
            <a:ext uri="{FF2B5EF4-FFF2-40B4-BE49-F238E27FC236}">
              <a16:creationId xmlns:a16="http://schemas.microsoft.com/office/drawing/2014/main" id="{4391019E-384B-403D-919D-76FE4EC8C31B}"/>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8" name="直線コネクタ 847">
          <a:extLst>
            <a:ext uri="{FF2B5EF4-FFF2-40B4-BE49-F238E27FC236}">
              <a16:creationId xmlns:a16="http://schemas.microsoft.com/office/drawing/2014/main" id="{81FBEB38-C245-4592-942D-DECA6FA84A15}"/>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849" name="テキスト ボックス 848">
          <a:extLst>
            <a:ext uri="{FF2B5EF4-FFF2-40B4-BE49-F238E27FC236}">
              <a16:creationId xmlns:a16="http://schemas.microsoft.com/office/drawing/2014/main" id="{1FC06659-14FE-4CB6-A7B6-7783FCAEFB74}"/>
            </a:ext>
          </a:extLst>
        </xdr:cNvPr>
        <xdr:cNvSpPr txBox="1"/>
      </xdr:nvSpPr>
      <xdr:spPr>
        <a:xfrm>
          <a:off x="10845966" y="160879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0" name="直線コネクタ 849">
          <a:extLst>
            <a:ext uri="{FF2B5EF4-FFF2-40B4-BE49-F238E27FC236}">
              <a16:creationId xmlns:a16="http://schemas.microsoft.com/office/drawing/2014/main" id="{3D40F849-6BAD-4797-B1CB-D0751AD2FA88}"/>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1" name="テキスト ボックス 850">
          <a:extLst>
            <a:ext uri="{FF2B5EF4-FFF2-40B4-BE49-F238E27FC236}">
              <a16:creationId xmlns:a16="http://schemas.microsoft.com/office/drawing/2014/main" id="{4CA9A05B-0D41-4BB6-8BCB-1235BA894B15}"/>
            </a:ext>
          </a:extLst>
        </xdr:cNvPr>
        <xdr:cNvSpPr txBox="1"/>
      </xdr:nvSpPr>
      <xdr:spPr>
        <a:xfrm>
          <a:off x="10845966"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2" name="【公民館】&#10;有形固定資産減価償却率グラフ枠">
          <a:extLst>
            <a:ext uri="{FF2B5EF4-FFF2-40B4-BE49-F238E27FC236}">
              <a16:creationId xmlns:a16="http://schemas.microsoft.com/office/drawing/2014/main" id="{A29ED317-0806-4B2E-98A3-3BAE5DDEFA1A}"/>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53339</xdr:rowOff>
    </xdr:from>
    <xdr:to>
      <xdr:col>85</xdr:col>
      <xdr:colOff>126364</xdr:colOff>
      <xdr:row>108</xdr:row>
      <xdr:rowOff>72934</xdr:rowOff>
    </xdr:to>
    <xdr:cxnSp macro="">
      <xdr:nvCxnSpPr>
        <xdr:cNvPr id="853" name="直線コネクタ 852">
          <a:extLst>
            <a:ext uri="{FF2B5EF4-FFF2-40B4-BE49-F238E27FC236}">
              <a16:creationId xmlns:a16="http://schemas.microsoft.com/office/drawing/2014/main" id="{06057A90-0CDC-4AF5-A96D-9271D08E87B5}"/>
            </a:ext>
          </a:extLst>
        </xdr:cNvPr>
        <xdr:cNvCxnSpPr/>
      </xdr:nvCxnSpPr>
      <xdr:spPr>
        <a:xfrm flipV="1">
          <a:off x="14696439" y="16337914"/>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76761</xdr:rowOff>
    </xdr:from>
    <xdr:ext cx="405111" cy="259045"/>
    <xdr:sp macro="" textlink="">
      <xdr:nvSpPr>
        <xdr:cNvPr id="854" name="【公民館】&#10;有形固定資産減価償却率最小値テキスト">
          <a:extLst>
            <a:ext uri="{FF2B5EF4-FFF2-40B4-BE49-F238E27FC236}">
              <a16:creationId xmlns:a16="http://schemas.microsoft.com/office/drawing/2014/main" id="{008290C5-AD54-4FFF-B8F5-D7E4AC771151}"/>
            </a:ext>
          </a:extLst>
        </xdr:cNvPr>
        <xdr:cNvSpPr txBox="1"/>
      </xdr:nvSpPr>
      <xdr:spPr>
        <a:xfrm>
          <a:off x="14735175" y="17736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72934</xdr:rowOff>
    </xdr:from>
    <xdr:to>
      <xdr:col>86</xdr:col>
      <xdr:colOff>25400</xdr:colOff>
      <xdr:row>108</xdr:row>
      <xdr:rowOff>72934</xdr:rowOff>
    </xdr:to>
    <xdr:cxnSp macro="">
      <xdr:nvCxnSpPr>
        <xdr:cNvPr id="855" name="直線コネクタ 854">
          <a:extLst>
            <a:ext uri="{FF2B5EF4-FFF2-40B4-BE49-F238E27FC236}">
              <a16:creationId xmlns:a16="http://schemas.microsoft.com/office/drawing/2014/main" id="{F9EFE8B1-95BC-461E-B261-D4B17449CBB5}"/>
            </a:ext>
          </a:extLst>
        </xdr:cNvPr>
        <xdr:cNvCxnSpPr/>
      </xdr:nvCxnSpPr>
      <xdr:spPr>
        <a:xfrm>
          <a:off x="14611350" y="177291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xdr:rowOff>
    </xdr:from>
    <xdr:ext cx="405111" cy="259045"/>
    <xdr:sp macro="" textlink="">
      <xdr:nvSpPr>
        <xdr:cNvPr id="856" name="【公民館】&#10;有形固定資産減価償却率最大値テキスト">
          <a:extLst>
            <a:ext uri="{FF2B5EF4-FFF2-40B4-BE49-F238E27FC236}">
              <a16:creationId xmlns:a16="http://schemas.microsoft.com/office/drawing/2014/main" id="{BC417501-F9FE-4509-8027-BDDC8B347FF0}"/>
            </a:ext>
          </a:extLst>
        </xdr:cNvPr>
        <xdr:cNvSpPr txBox="1"/>
      </xdr:nvSpPr>
      <xdr:spPr>
        <a:xfrm>
          <a:off x="14735175" y="1611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53339</xdr:rowOff>
    </xdr:from>
    <xdr:to>
      <xdr:col>86</xdr:col>
      <xdr:colOff>25400</xdr:colOff>
      <xdr:row>100</xdr:row>
      <xdr:rowOff>53339</xdr:rowOff>
    </xdr:to>
    <xdr:cxnSp macro="">
      <xdr:nvCxnSpPr>
        <xdr:cNvPr id="857" name="直線コネクタ 856">
          <a:extLst>
            <a:ext uri="{FF2B5EF4-FFF2-40B4-BE49-F238E27FC236}">
              <a16:creationId xmlns:a16="http://schemas.microsoft.com/office/drawing/2014/main" id="{CD605B59-CF06-44EE-B879-9ACACE19512A}"/>
            </a:ext>
          </a:extLst>
        </xdr:cNvPr>
        <xdr:cNvCxnSpPr/>
      </xdr:nvCxnSpPr>
      <xdr:spPr>
        <a:xfrm>
          <a:off x="14611350" y="163379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80934</xdr:rowOff>
    </xdr:from>
    <xdr:ext cx="405111" cy="259045"/>
    <xdr:sp macro="" textlink="">
      <xdr:nvSpPr>
        <xdr:cNvPr id="858" name="【公民館】&#10;有形固定資産減価償却率平均値テキスト">
          <a:extLst>
            <a:ext uri="{FF2B5EF4-FFF2-40B4-BE49-F238E27FC236}">
              <a16:creationId xmlns:a16="http://schemas.microsoft.com/office/drawing/2014/main" id="{4207B4E0-199B-4B29-84AE-B7308CA8B40C}"/>
            </a:ext>
          </a:extLst>
        </xdr:cNvPr>
        <xdr:cNvSpPr txBox="1"/>
      </xdr:nvSpPr>
      <xdr:spPr>
        <a:xfrm>
          <a:off x="14735175" y="16543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58057</xdr:rowOff>
    </xdr:from>
    <xdr:to>
      <xdr:col>85</xdr:col>
      <xdr:colOff>177800</xdr:colOff>
      <xdr:row>102</xdr:row>
      <xdr:rowOff>159657</xdr:rowOff>
    </xdr:to>
    <xdr:sp macro="" textlink="">
      <xdr:nvSpPr>
        <xdr:cNvPr id="859" name="フローチャート: 判断 858">
          <a:extLst>
            <a:ext uri="{FF2B5EF4-FFF2-40B4-BE49-F238E27FC236}">
              <a16:creationId xmlns:a16="http://schemas.microsoft.com/office/drawing/2014/main" id="{67FD9122-634A-4730-9851-02E506DA7853}"/>
            </a:ext>
          </a:extLst>
        </xdr:cNvPr>
        <xdr:cNvSpPr/>
      </xdr:nvSpPr>
      <xdr:spPr>
        <a:xfrm>
          <a:off x="14649450" y="1668870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71120</xdr:rowOff>
    </xdr:from>
    <xdr:to>
      <xdr:col>81</xdr:col>
      <xdr:colOff>101600</xdr:colOff>
      <xdr:row>103</xdr:row>
      <xdr:rowOff>1270</xdr:rowOff>
    </xdr:to>
    <xdr:sp macro="" textlink="">
      <xdr:nvSpPr>
        <xdr:cNvPr id="860" name="フローチャート: 判断 859">
          <a:extLst>
            <a:ext uri="{FF2B5EF4-FFF2-40B4-BE49-F238E27FC236}">
              <a16:creationId xmlns:a16="http://schemas.microsoft.com/office/drawing/2014/main" id="{D247D69E-3DAA-4431-8871-6BF4FBDC4DF1}"/>
            </a:ext>
          </a:extLst>
        </xdr:cNvPr>
        <xdr:cNvSpPr/>
      </xdr:nvSpPr>
      <xdr:spPr>
        <a:xfrm>
          <a:off x="13887450" y="166985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28666</xdr:rowOff>
    </xdr:from>
    <xdr:to>
      <xdr:col>76</xdr:col>
      <xdr:colOff>165100</xdr:colOff>
      <xdr:row>102</xdr:row>
      <xdr:rowOff>130266</xdr:rowOff>
    </xdr:to>
    <xdr:sp macro="" textlink="">
      <xdr:nvSpPr>
        <xdr:cNvPr id="861" name="フローチャート: 判断 860">
          <a:extLst>
            <a:ext uri="{FF2B5EF4-FFF2-40B4-BE49-F238E27FC236}">
              <a16:creationId xmlns:a16="http://schemas.microsoft.com/office/drawing/2014/main" id="{ABE0D74B-96D7-4E07-AB76-5FEDA6AF3EF4}"/>
            </a:ext>
          </a:extLst>
        </xdr:cNvPr>
        <xdr:cNvSpPr/>
      </xdr:nvSpPr>
      <xdr:spPr>
        <a:xfrm>
          <a:off x="13096875" y="166561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167458</xdr:rowOff>
    </xdr:from>
    <xdr:to>
      <xdr:col>72</xdr:col>
      <xdr:colOff>38100</xdr:colOff>
      <xdr:row>102</xdr:row>
      <xdr:rowOff>97608</xdr:rowOff>
    </xdr:to>
    <xdr:sp macro="" textlink="">
      <xdr:nvSpPr>
        <xdr:cNvPr id="862" name="フローチャート: 判断 861">
          <a:extLst>
            <a:ext uri="{FF2B5EF4-FFF2-40B4-BE49-F238E27FC236}">
              <a16:creationId xmlns:a16="http://schemas.microsoft.com/office/drawing/2014/main" id="{D05A8926-E8E3-41D8-9BA9-4B614A62E389}"/>
            </a:ext>
          </a:extLst>
        </xdr:cNvPr>
        <xdr:cNvSpPr/>
      </xdr:nvSpPr>
      <xdr:spPr>
        <a:xfrm>
          <a:off x="12296775" y="1662348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138068</xdr:rowOff>
    </xdr:from>
    <xdr:to>
      <xdr:col>67</xdr:col>
      <xdr:colOff>101600</xdr:colOff>
      <xdr:row>102</xdr:row>
      <xdr:rowOff>68218</xdr:rowOff>
    </xdr:to>
    <xdr:sp macro="" textlink="">
      <xdr:nvSpPr>
        <xdr:cNvPr id="863" name="フローチャート: 判断 862">
          <a:extLst>
            <a:ext uri="{FF2B5EF4-FFF2-40B4-BE49-F238E27FC236}">
              <a16:creationId xmlns:a16="http://schemas.microsoft.com/office/drawing/2014/main" id="{049403A1-1175-4C46-AFF0-853738111DCA}"/>
            </a:ext>
          </a:extLst>
        </xdr:cNvPr>
        <xdr:cNvSpPr/>
      </xdr:nvSpPr>
      <xdr:spPr>
        <a:xfrm>
          <a:off x="11487150" y="166004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4AE54D17-2C58-46B3-A17E-A380B421BABA}"/>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33626C94-A849-4055-8BAC-440F5F1392B9}"/>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98585473-2544-4577-BC7E-D2721747911E}"/>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AC1E25A7-DB4A-4EE0-B73B-E6CF21892BD2}"/>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ACA47CB9-A613-47C4-AE97-A34B91E541F2}"/>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120106</xdr:rowOff>
    </xdr:from>
    <xdr:to>
      <xdr:col>85</xdr:col>
      <xdr:colOff>177800</xdr:colOff>
      <xdr:row>105</xdr:row>
      <xdr:rowOff>50256</xdr:rowOff>
    </xdr:to>
    <xdr:sp macro="" textlink="">
      <xdr:nvSpPr>
        <xdr:cNvPr id="869" name="楕円 868">
          <a:extLst>
            <a:ext uri="{FF2B5EF4-FFF2-40B4-BE49-F238E27FC236}">
              <a16:creationId xmlns:a16="http://schemas.microsoft.com/office/drawing/2014/main" id="{6DD30F88-7413-400C-9678-93E5BF0D27FB}"/>
            </a:ext>
          </a:extLst>
        </xdr:cNvPr>
        <xdr:cNvSpPr/>
      </xdr:nvSpPr>
      <xdr:spPr>
        <a:xfrm>
          <a:off x="14649450" y="170968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98533</xdr:rowOff>
    </xdr:from>
    <xdr:ext cx="405111" cy="259045"/>
    <xdr:sp macro="" textlink="">
      <xdr:nvSpPr>
        <xdr:cNvPr id="870" name="【公民館】&#10;有形固定資産減価償却率該当値テキスト">
          <a:extLst>
            <a:ext uri="{FF2B5EF4-FFF2-40B4-BE49-F238E27FC236}">
              <a16:creationId xmlns:a16="http://schemas.microsoft.com/office/drawing/2014/main" id="{FCB23D89-96AF-4E19-8764-9CFDCBC004BE}"/>
            </a:ext>
          </a:extLst>
        </xdr:cNvPr>
        <xdr:cNvSpPr txBox="1"/>
      </xdr:nvSpPr>
      <xdr:spPr>
        <a:xfrm>
          <a:off x="14735175" y="17075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87449</xdr:rowOff>
    </xdr:from>
    <xdr:to>
      <xdr:col>81</xdr:col>
      <xdr:colOff>101600</xdr:colOff>
      <xdr:row>105</xdr:row>
      <xdr:rowOff>17599</xdr:rowOff>
    </xdr:to>
    <xdr:sp macro="" textlink="">
      <xdr:nvSpPr>
        <xdr:cNvPr id="871" name="楕円 870">
          <a:extLst>
            <a:ext uri="{FF2B5EF4-FFF2-40B4-BE49-F238E27FC236}">
              <a16:creationId xmlns:a16="http://schemas.microsoft.com/office/drawing/2014/main" id="{6DC262E2-568B-475D-92EF-F4C3D822549D}"/>
            </a:ext>
          </a:extLst>
        </xdr:cNvPr>
        <xdr:cNvSpPr/>
      </xdr:nvSpPr>
      <xdr:spPr>
        <a:xfrm>
          <a:off x="13887450" y="170578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138249</xdr:rowOff>
    </xdr:from>
    <xdr:to>
      <xdr:col>85</xdr:col>
      <xdr:colOff>127000</xdr:colOff>
      <xdr:row>104</xdr:row>
      <xdr:rowOff>170906</xdr:rowOff>
    </xdr:to>
    <xdr:cxnSp macro="">
      <xdr:nvCxnSpPr>
        <xdr:cNvPr id="872" name="直線コネクタ 871">
          <a:extLst>
            <a:ext uri="{FF2B5EF4-FFF2-40B4-BE49-F238E27FC236}">
              <a16:creationId xmlns:a16="http://schemas.microsoft.com/office/drawing/2014/main" id="{EE89218C-9B6D-42CC-AA9C-2F72569B72E2}"/>
            </a:ext>
          </a:extLst>
        </xdr:cNvPr>
        <xdr:cNvCxnSpPr/>
      </xdr:nvCxnSpPr>
      <xdr:spPr>
        <a:xfrm>
          <a:off x="13935075" y="17114974"/>
          <a:ext cx="7620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18869</xdr:rowOff>
    </xdr:from>
    <xdr:to>
      <xdr:col>76</xdr:col>
      <xdr:colOff>165100</xdr:colOff>
      <xdr:row>104</xdr:row>
      <xdr:rowOff>120469</xdr:rowOff>
    </xdr:to>
    <xdr:sp macro="" textlink="">
      <xdr:nvSpPr>
        <xdr:cNvPr id="873" name="楕円 872">
          <a:extLst>
            <a:ext uri="{FF2B5EF4-FFF2-40B4-BE49-F238E27FC236}">
              <a16:creationId xmlns:a16="http://schemas.microsoft.com/office/drawing/2014/main" id="{A0119510-6ACA-4E4D-B70D-D0A02CFFA30E}"/>
            </a:ext>
          </a:extLst>
        </xdr:cNvPr>
        <xdr:cNvSpPr/>
      </xdr:nvSpPr>
      <xdr:spPr>
        <a:xfrm>
          <a:off x="13096875" y="1699241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69669</xdr:rowOff>
    </xdr:from>
    <xdr:to>
      <xdr:col>81</xdr:col>
      <xdr:colOff>50800</xdr:colOff>
      <xdr:row>104</xdr:row>
      <xdr:rowOff>138249</xdr:rowOff>
    </xdr:to>
    <xdr:cxnSp macro="">
      <xdr:nvCxnSpPr>
        <xdr:cNvPr id="874" name="直線コネクタ 873">
          <a:extLst>
            <a:ext uri="{FF2B5EF4-FFF2-40B4-BE49-F238E27FC236}">
              <a16:creationId xmlns:a16="http://schemas.microsoft.com/office/drawing/2014/main" id="{EE338383-0E00-4AC4-8A96-4AA682B02588}"/>
            </a:ext>
          </a:extLst>
        </xdr:cNvPr>
        <xdr:cNvCxnSpPr/>
      </xdr:nvCxnSpPr>
      <xdr:spPr>
        <a:xfrm>
          <a:off x="13144500" y="17040044"/>
          <a:ext cx="790575" cy="7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58057</xdr:rowOff>
    </xdr:from>
    <xdr:to>
      <xdr:col>72</xdr:col>
      <xdr:colOff>38100</xdr:colOff>
      <xdr:row>104</xdr:row>
      <xdr:rowOff>159657</xdr:rowOff>
    </xdr:to>
    <xdr:sp macro="" textlink="">
      <xdr:nvSpPr>
        <xdr:cNvPr id="875" name="楕円 874">
          <a:extLst>
            <a:ext uri="{FF2B5EF4-FFF2-40B4-BE49-F238E27FC236}">
              <a16:creationId xmlns:a16="http://schemas.microsoft.com/office/drawing/2014/main" id="{C05A6A28-421D-4EA6-8127-F5918AB0AF6E}"/>
            </a:ext>
          </a:extLst>
        </xdr:cNvPr>
        <xdr:cNvSpPr/>
      </xdr:nvSpPr>
      <xdr:spPr>
        <a:xfrm>
          <a:off x="12296775" y="170316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69669</xdr:rowOff>
    </xdr:from>
    <xdr:to>
      <xdr:col>76</xdr:col>
      <xdr:colOff>114300</xdr:colOff>
      <xdr:row>104</xdr:row>
      <xdr:rowOff>108857</xdr:rowOff>
    </xdr:to>
    <xdr:cxnSp macro="">
      <xdr:nvCxnSpPr>
        <xdr:cNvPr id="876" name="直線コネクタ 875">
          <a:extLst>
            <a:ext uri="{FF2B5EF4-FFF2-40B4-BE49-F238E27FC236}">
              <a16:creationId xmlns:a16="http://schemas.microsoft.com/office/drawing/2014/main" id="{E6CF9DCE-EDD6-4DAD-8482-98BE7B7C3671}"/>
            </a:ext>
          </a:extLst>
        </xdr:cNvPr>
        <xdr:cNvCxnSpPr/>
      </xdr:nvCxnSpPr>
      <xdr:spPr>
        <a:xfrm flipV="1">
          <a:off x="12344400" y="17040044"/>
          <a:ext cx="8001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2539</xdr:rowOff>
    </xdr:from>
    <xdr:to>
      <xdr:col>67</xdr:col>
      <xdr:colOff>101600</xdr:colOff>
      <xdr:row>104</xdr:row>
      <xdr:rowOff>104139</xdr:rowOff>
    </xdr:to>
    <xdr:sp macro="" textlink="">
      <xdr:nvSpPr>
        <xdr:cNvPr id="877" name="楕円 876">
          <a:extLst>
            <a:ext uri="{FF2B5EF4-FFF2-40B4-BE49-F238E27FC236}">
              <a16:creationId xmlns:a16="http://schemas.microsoft.com/office/drawing/2014/main" id="{16BB6493-4818-4EA0-96EB-537A30070FC9}"/>
            </a:ext>
          </a:extLst>
        </xdr:cNvPr>
        <xdr:cNvSpPr/>
      </xdr:nvSpPr>
      <xdr:spPr>
        <a:xfrm>
          <a:off x="11487150" y="169760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53339</xdr:rowOff>
    </xdr:from>
    <xdr:to>
      <xdr:col>71</xdr:col>
      <xdr:colOff>177800</xdr:colOff>
      <xdr:row>104</xdr:row>
      <xdr:rowOff>108857</xdr:rowOff>
    </xdr:to>
    <xdr:cxnSp macro="">
      <xdr:nvCxnSpPr>
        <xdr:cNvPr id="878" name="直線コネクタ 877">
          <a:extLst>
            <a:ext uri="{FF2B5EF4-FFF2-40B4-BE49-F238E27FC236}">
              <a16:creationId xmlns:a16="http://schemas.microsoft.com/office/drawing/2014/main" id="{E6528B59-270E-4503-A034-B886018E42A8}"/>
            </a:ext>
          </a:extLst>
        </xdr:cNvPr>
        <xdr:cNvCxnSpPr/>
      </xdr:nvCxnSpPr>
      <xdr:spPr>
        <a:xfrm>
          <a:off x="11534775" y="17023714"/>
          <a:ext cx="809625"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17797</xdr:rowOff>
    </xdr:from>
    <xdr:ext cx="405111" cy="259045"/>
    <xdr:sp macro="" textlink="">
      <xdr:nvSpPr>
        <xdr:cNvPr id="879" name="n_1aveValue【公民館】&#10;有形固定資産減価償却率">
          <a:extLst>
            <a:ext uri="{FF2B5EF4-FFF2-40B4-BE49-F238E27FC236}">
              <a16:creationId xmlns:a16="http://schemas.microsoft.com/office/drawing/2014/main" id="{846C5C72-10FC-4CF9-BD29-35554CA2EF34}"/>
            </a:ext>
          </a:extLst>
        </xdr:cNvPr>
        <xdr:cNvSpPr txBox="1"/>
      </xdr:nvSpPr>
      <xdr:spPr>
        <a:xfrm>
          <a:off x="13745219" y="1647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146793</xdr:rowOff>
    </xdr:from>
    <xdr:ext cx="405111" cy="259045"/>
    <xdr:sp macro="" textlink="">
      <xdr:nvSpPr>
        <xdr:cNvPr id="880" name="n_2aveValue【公民館】&#10;有形固定資産減価償却率">
          <a:extLst>
            <a:ext uri="{FF2B5EF4-FFF2-40B4-BE49-F238E27FC236}">
              <a16:creationId xmlns:a16="http://schemas.microsoft.com/office/drawing/2014/main" id="{CF93C6DE-F157-4FED-A8B6-35A1FF87C1C0}"/>
            </a:ext>
          </a:extLst>
        </xdr:cNvPr>
        <xdr:cNvSpPr txBox="1"/>
      </xdr:nvSpPr>
      <xdr:spPr>
        <a:xfrm>
          <a:off x="12964169" y="16431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114135</xdr:rowOff>
    </xdr:from>
    <xdr:ext cx="405111" cy="259045"/>
    <xdr:sp macro="" textlink="">
      <xdr:nvSpPr>
        <xdr:cNvPr id="881" name="n_3aveValue【公民館】&#10;有形固定資産減価償却率">
          <a:extLst>
            <a:ext uri="{FF2B5EF4-FFF2-40B4-BE49-F238E27FC236}">
              <a16:creationId xmlns:a16="http://schemas.microsoft.com/office/drawing/2014/main" id="{E9CDAB8E-FA0E-40EF-BC65-9D88E5F4EFBF}"/>
            </a:ext>
          </a:extLst>
        </xdr:cNvPr>
        <xdr:cNvSpPr txBox="1"/>
      </xdr:nvSpPr>
      <xdr:spPr>
        <a:xfrm>
          <a:off x="12164069" y="16401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84745</xdr:rowOff>
    </xdr:from>
    <xdr:ext cx="405111" cy="259045"/>
    <xdr:sp macro="" textlink="">
      <xdr:nvSpPr>
        <xdr:cNvPr id="882" name="n_4aveValue【公民館】&#10;有形固定資産減価償却率">
          <a:extLst>
            <a:ext uri="{FF2B5EF4-FFF2-40B4-BE49-F238E27FC236}">
              <a16:creationId xmlns:a16="http://schemas.microsoft.com/office/drawing/2014/main" id="{8B73477B-A27D-419D-AB7B-C303EC59E0C0}"/>
            </a:ext>
          </a:extLst>
        </xdr:cNvPr>
        <xdr:cNvSpPr txBox="1"/>
      </xdr:nvSpPr>
      <xdr:spPr>
        <a:xfrm>
          <a:off x="11354444" y="16375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8726</xdr:rowOff>
    </xdr:from>
    <xdr:ext cx="405111" cy="259045"/>
    <xdr:sp macro="" textlink="">
      <xdr:nvSpPr>
        <xdr:cNvPr id="883" name="n_1mainValue【公民館】&#10;有形固定資産減価償却率">
          <a:extLst>
            <a:ext uri="{FF2B5EF4-FFF2-40B4-BE49-F238E27FC236}">
              <a16:creationId xmlns:a16="http://schemas.microsoft.com/office/drawing/2014/main" id="{F59E69EF-315E-4D2B-917A-D67E02985ED2}"/>
            </a:ext>
          </a:extLst>
        </xdr:cNvPr>
        <xdr:cNvSpPr txBox="1"/>
      </xdr:nvSpPr>
      <xdr:spPr>
        <a:xfrm>
          <a:off x="13745219" y="17156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111596</xdr:rowOff>
    </xdr:from>
    <xdr:ext cx="405111" cy="259045"/>
    <xdr:sp macro="" textlink="">
      <xdr:nvSpPr>
        <xdr:cNvPr id="884" name="n_2mainValue【公民館】&#10;有形固定資産減価償却率">
          <a:extLst>
            <a:ext uri="{FF2B5EF4-FFF2-40B4-BE49-F238E27FC236}">
              <a16:creationId xmlns:a16="http://schemas.microsoft.com/office/drawing/2014/main" id="{89679F8D-B015-4303-A203-B8EF2BAA1A6C}"/>
            </a:ext>
          </a:extLst>
        </xdr:cNvPr>
        <xdr:cNvSpPr txBox="1"/>
      </xdr:nvSpPr>
      <xdr:spPr>
        <a:xfrm>
          <a:off x="12964169" y="1708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150784</xdr:rowOff>
    </xdr:from>
    <xdr:ext cx="405111" cy="259045"/>
    <xdr:sp macro="" textlink="">
      <xdr:nvSpPr>
        <xdr:cNvPr id="885" name="n_3mainValue【公民館】&#10;有形固定資産減価償却率">
          <a:extLst>
            <a:ext uri="{FF2B5EF4-FFF2-40B4-BE49-F238E27FC236}">
              <a16:creationId xmlns:a16="http://schemas.microsoft.com/office/drawing/2014/main" id="{7DB3E598-ED66-409E-80B7-56DFA015F9C8}"/>
            </a:ext>
          </a:extLst>
        </xdr:cNvPr>
        <xdr:cNvSpPr txBox="1"/>
      </xdr:nvSpPr>
      <xdr:spPr>
        <a:xfrm>
          <a:off x="12164069" y="17124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95266</xdr:rowOff>
    </xdr:from>
    <xdr:ext cx="405111" cy="259045"/>
    <xdr:sp macro="" textlink="">
      <xdr:nvSpPr>
        <xdr:cNvPr id="886" name="n_4mainValue【公民館】&#10;有形固定資産減価償却率">
          <a:extLst>
            <a:ext uri="{FF2B5EF4-FFF2-40B4-BE49-F238E27FC236}">
              <a16:creationId xmlns:a16="http://schemas.microsoft.com/office/drawing/2014/main" id="{D064A10E-C9AC-44A4-9CFD-1B8681BF07F3}"/>
            </a:ext>
          </a:extLst>
        </xdr:cNvPr>
        <xdr:cNvSpPr txBox="1"/>
      </xdr:nvSpPr>
      <xdr:spPr>
        <a:xfrm>
          <a:off x="11354444" y="17068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7" name="正方形/長方形 886">
          <a:extLst>
            <a:ext uri="{FF2B5EF4-FFF2-40B4-BE49-F238E27FC236}">
              <a16:creationId xmlns:a16="http://schemas.microsoft.com/office/drawing/2014/main" id="{0A521B72-69EC-4594-A516-C93BA9DF3F7A}"/>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8" name="正方形/長方形 887">
          <a:extLst>
            <a:ext uri="{FF2B5EF4-FFF2-40B4-BE49-F238E27FC236}">
              <a16:creationId xmlns:a16="http://schemas.microsoft.com/office/drawing/2014/main" id="{609AFA7E-3AE7-4DA1-BB98-09A7D03118D4}"/>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9" name="正方形/長方形 888">
          <a:extLst>
            <a:ext uri="{FF2B5EF4-FFF2-40B4-BE49-F238E27FC236}">
              <a16:creationId xmlns:a16="http://schemas.microsoft.com/office/drawing/2014/main" id="{7C41B2F0-E3E1-4215-8609-7326FF8BE39A}"/>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0" name="正方形/長方形 889">
          <a:extLst>
            <a:ext uri="{FF2B5EF4-FFF2-40B4-BE49-F238E27FC236}">
              <a16:creationId xmlns:a16="http://schemas.microsoft.com/office/drawing/2014/main" id="{0C4F34D2-0386-48DB-BA55-78911ACE1E1D}"/>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1" name="正方形/長方形 890">
          <a:extLst>
            <a:ext uri="{FF2B5EF4-FFF2-40B4-BE49-F238E27FC236}">
              <a16:creationId xmlns:a16="http://schemas.microsoft.com/office/drawing/2014/main" id="{22E06D84-04BF-4A68-BAD7-A512AF71FF64}"/>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2" name="正方形/長方形 891">
          <a:extLst>
            <a:ext uri="{FF2B5EF4-FFF2-40B4-BE49-F238E27FC236}">
              <a16:creationId xmlns:a16="http://schemas.microsoft.com/office/drawing/2014/main" id="{F203C955-7174-46B6-A713-7E39C0E6AF93}"/>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3" name="正方形/長方形 892">
          <a:extLst>
            <a:ext uri="{FF2B5EF4-FFF2-40B4-BE49-F238E27FC236}">
              <a16:creationId xmlns:a16="http://schemas.microsoft.com/office/drawing/2014/main" id="{171E3522-D73C-4466-9E31-7D95E3DE1E43}"/>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4" name="正方形/長方形 893">
          <a:extLst>
            <a:ext uri="{FF2B5EF4-FFF2-40B4-BE49-F238E27FC236}">
              <a16:creationId xmlns:a16="http://schemas.microsoft.com/office/drawing/2014/main" id="{812EF865-F73D-456B-A019-19025C8D211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5" name="テキスト ボックス 894">
          <a:extLst>
            <a:ext uri="{FF2B5EF4-FFF2-40B4-BE49-F238E27FC236}">
              <a16:creationId xmlns:a16="http://schemas.microsoft.com/office/drawing/2014/main" id="{E4A329BD-D1D5-4D90-AA56-7A374D2A6E26}"/>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6" name="直線コネクタ 895">
          <a:extLst>
            <a:ext uri="{FF2B5EF4-FFF2-40B4-BE49-F238E27FC236}">
              <a16:creationId xmlns:a16="http://schemas.microsoft.com/office/drawing/2014/main" id="{239FCF55-8067-44AA-90EF-3161016444E3}"/>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97" name="直線コネクタ 896">
          <a:extLst>
            <a:ext uri="{FF2B5EF4-FFF2-40B4-BE49-F238E27FC236}">
              <a16:creationId xmlns:a16="http://schemas.microsoft.com/office/drawing/2014/main" id="{D876137F-AB8E-4B13-9E4E-B17A4BE19716}"/>
            </a:ext>
          </a:extLst>
        </xdr:cNvPr>
        <xdr:cNvCxnSpPr/>
      </xdr:nvCxnSpPr>
      <xdr:spPr>
        <a:xfrm>
          <a:off x="16459200" y="17621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98" name="テキスト ボックス 897">
          <a:extLst>
            <a:ext uri="{FF2B5EF4-FFF2-40B4-BE49-F238E27FC236}">
              <a16:creationId xmlns:a16="http://schemas.microsoft.com/office/drawing/2014/main" id="{93D3B2F4-064F-4A7A-83BB-7CADA11FEDAE}"/>
            </a:ext>
          </a:extLst>
        </xdr:cNvPr>
        <xdr:cNvSpPr txBox="1"/>
      </xdr:nvSpPr>
      <xdr:spPr>
        <a:xfrm>
          <a:off x="16052346" y="17475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9" name="直線コネクタ 898">
          <a:extLst>
            <a:ext uri="{FF2B5EF4-FFF2-40B4-BE49-F238E27FC236}">
              <a16:creationId xmlns:a16="http://schemas.microsoft.com/office/drawing/2014/main" id="{941B0FB0-1E04-4C9C-966C-98F2E6D958FE}"/>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0" name="テキスト ボックス 899">
          <a:extLst>
            <a:ext uri="{FF2B5EF4-FFF2-40B4-BE49-F238E27FC236}">
              <a16:creationId xmlns:a16="http://schemas.microsoft.com/office/drawing/2014/main" id="{D16EF3E0-8E0D-46E5-A1E8-AA6FC692B0F7}"/>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901" name="直線コネクタ 900">
          <a:extLst>
            <a:ext uri="{FF2B5EF4-FFF2-40B4-BE49-F238E27FC236}">
              <a16:creationId xmlns:a16="http://schemas.microsoft.com/office/drawing/2014/main" id="{2B04EE54-936E-4B90-A485-E53DD3608AD2}"/>
            </a:ext>
          </a:extLst>
        </xdr:cNvPr>
        <xdr:cNvCxnSpPr/>
      </xdr:nvCxnSpPr>
      <xdr:spPr>
        <a:xfrm>
          <a:off x="16459200" y="1647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902" name="テキスト ボックス 901">
          <a:extLst>
            <a:ext uri="{FF2B5EF4-FFF2-40B4-BE49-F238E27FC236}">
              <a16:creationId xmlns:a16="http://schemas.microsoft.com/office/drawing/2014/main" id="{BA13D566-8FBF-47D0-80C6-33CEA4BFD92E}"/>
            </a:ext>
          </a:extLst>
        </xdr:cNvPr>
        <xdr:cNvSpPr txBox="1"/>
      </xdr:nvSpPr>
      <xdr:spPr>
        <a:xfrm>
          <a:off x="16052346" y="16332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3" name="直線コネクタ 902">
          <a:extLst>
            <a:ext uri="{FF2B5EF4-FFF2-40B4-BE49-F238E27FC236}">
              <a16:creationId xmlns:a16="http://schemas.microsoft.com/office/drawing/2014/main" id="{3158CB70-3ADA-49C2-847D-CEE11230DA47}"/>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4" name="テキスト ボックス 903">
          <a:extLst>
            <a:ext uri="{FF2B5EF4-FFF2-40B4-BE49-F238E27FC236}">
              <a16:creationId xmlns:a16="http://schemas.microsoft.com/office/drawing/2014/main" id="{E83F31CF-F7D2-4B79-B4BB-B3DCAC3B2A1D}"/>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5" name="【公民館】&#10;一人当たり面積グラフ枠">
          <a:extLst>
            <a:ext uri="{FF2B5EF4-FFF2-40B4-BE49-F238E27FC236}">
              <a16:creationId xmlns:a16="http://schemas.microsoft.com/office/drawing/2014/main" id="{E98953AC-8EFE-48C3-8909-047114220062}"/>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36195</xdr:rowOff>
    </xdr:from>
    <xdr:to>
      <xdr:col>116</xdr:col>
      <xdr:colOff>62864</xdr:colOff>
      <xdr:row>107</xdr:row>
      <xdr:rowOff>36195</xdr:rowOff>
    </xdr:to>
    <xdr:cxnSp macro="">
      <xdr:nvCxnSpPr>
        <xdr:cNvPr id="906" name="直線コネクタ 905">
          <a:extLst>
            <a:ext uri="{FF2B5EF4-FFF2-40B4-BE49-F238E27FC236}">
              <a16:creationId xmlns:a16="http://schemas.microsoft.com/office/drawing/2014/main" id="{3261132C-8692-490D-AD7C-3D5B59F9BFBD}"/>
            </a:ext>
          </a:extLst>
        </xdr:cNvPr>
        <xdr:cNvCxnSpPr/>
      </xdr:nvCxnSpPr>
      <xdr:spPr>
        <a:xfrm flipV="1">
          <a:off x="19954239" y="1632394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40022</xdr:rowOff>
    </xdr:from>
    <xdr:ext cx="469744" cy="259045"/>
    <xdr:sp macro="" textlink="">
      <xdr:nvSpPr>
        <xdr:cNvPr id="907" name="【公民館】&#10;一人当たり面積最小値テキスト">
          <a:extLst>
            <a:ext uri="{FF2B5EF4-FFF2-40B4-BE49-F238E27FC236}">
              <a16:creationId xmlns:a16="http://schemas.microsoft.com/office/drawing/2014/main" id="{7B856D58-2207-4F11-99AF-6E7B0D7A2530}"/>
            </a:ext>
          </a:extLst>
        </xdr:cNvPr>
        <xdr:cNvSpPr txBox="1"/>
      </xdr:nvSpPr>
      <xdr:spPr>
        <a:xfrm>
          <a:off x="19992975" y="17527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36195</xdr:rowOff>
    </xdr:from>
    <xdr:to>
      <xdr:col>116</xdr:col>
      <xdr:colOff>152400</xdr:colOff>
      <xdr:row>107</xdr:row>
      <xdr:rowOff>36195</xdr:rowOff>
    </xdr:to>
    <xdr:cxnSp macro="">
      <xdr:nvCxnSpPr>
        <xdr:cNvPr id="908" name="直線コネクタ 907">
          <a:extLst>
            <a:ext uri="{FF2B5EF4-FFF2-40B4-BE49-F238E27FC236}">
              <a16:creationId xmlns:a16="http://schemas.microsoft.com/office/drawing/2014/main" id="{E486C3BE-0B4C-455D-8940-692986AB2880}"/>
            </a:ext>
          </a:extLst>
        </xdr:cNvPr>
        <xdr:cNvCxnSpPr/>
      </xdr:nvCxnSpPr>
      <xdr:spPr>
        <a:xfrm>
          <a:off x="19878675" y="175240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154322</xdr:rowOff>
    </xdr:from>
    <xdr:ext cx="469744" cy="259045"/>
    <xdr:sp macro="" textlink="">
      <xdr:nvSpPr>
        <xdr:cNvPr id="909" name="【公民館】&#10;一人当たり面積最大値テキスト">
          <a:extLst>
            <a:ext uri="{FF2B5EF4-FFF2-40B4-BE49-F238E27FC236}">
              <a16:creationId xmlns:a16="http://schemas.microsoft.com/office/drawing/2014/main" id="{23457A0C-F83F-46A3-9B65-72019B3FB66D}"/>
            </a:ext>
          </a:extLst>
        </xdr:cNvPr>
        <xdr:cNvSpPr txBox="1"/>
      </xdr:nvSpPr>
      <xdr:spPr>
        <a:xfrm>
          <a:off x="19992975" y="16099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36195</xdr:rowOff>
    </xdr:from>
    <xdr:to>
      <xdr:col>116</xdr:col>
      <xdr:colOff>152400</xdr:colOff>
      <xdr:row>100</xdr:row>
      <xdr:rowOff>36195</xdr:rowOff>
    </xdr:to>
    <xdr:cxnSp macro="">
      <xdr:nvCxnSpPr>
        <xdr:cNvPr id="910" name="直線コネクタ 909">
          <a:extLst>
            <a:ext uri="{FF2B5EF4-FFF2-40B4-BE49-F238E27FC236}">
              <a16:creationId xmlns:a16="http://schemas.microsoft.com/office/drawing/2014/main" id="{EA8B547D-08E4-4C18-8AAF-6AD521EB54D1}"/>
            </a:ext>
          </a:extLst>
        </xdr:cNvPr>
        <xdr:cNvCxnSpPr/>
      </xdr:nvCxnSpPr>
      <xdr:spPr>
        <a:xfrm>
          <a:off x="19878675" y="163239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66691</xdr:rowOff>
    </xdr:from>
    <xdr:ext cx="469744" cy="259045"/>
    <xdr:sp macro="" textlink="">
      <xdr:nvSpPr>
        <xdr:cNvPr id="911" name="【公民館】&#10;一人当たり面積平均値テキスト">
          <a:extLst>
            <a:ext uri="{FF2B5EF4-FFF2-40B4-BE49-F238E27FC236}">
              <a16:creationId xmlns:a16="http://schemas.microsoft.com/office/drawing/2014/main" id="{532ABAAF-9C7F-4D6B-97B2-3E192ADD1CC5}"/>
            </a:ext>
          </a:extLst>
        </xdr:cNvPr>
        <xdr:cNvSpPr txBox="1"/>
      </xdr:nvSpPr>
      <xdr:spPr>
        <a:xfrm>
          <a:off x="19992975" y="1703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88264</xdr:rowOff>
    </xdr:from>
    <xdr:to>
      <xdr:col>116</xdr:col>
      <xdr:colOff>114300</xdr:colOff>
      <xdr:row>105</xdr:row>
      <xdr:rowOff>18414</xdr:rowOff>
    </xdr:to>
    <xdr:sp macro="" textlink="">
      <xdr:nvSpPr>
        <xdr:cNvPr id="912" name="フローチャート: 判断 911">
          <a:extLst>
            <a:ext uri="{FF2B5EF4-FFF2-40B4-BE49-F238E27FC236}">
              <a16:creationId xmlns:a16="http://schemas.microsoft.com/office/drawing/2014/main" id="{66A8A45E-31EF-4510-92EF-BD05319FFD45}"/>
            </a:ext>
          </a:extLst>
        </xdr:cNvPr>
        <xdr:cNvSpPr/>
      </xdr:nvSpPr>
      <xdr:spPr>
        <a:xfrm>
          <a:off x="19897725" y="170586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53975</xdr:rowOff>
    </xdr:from>
    <xdr:to>
      <xdr:col>112</xdr:col>
      <xdr:colOff>38100</xdr:colOff>
      <xdr:row>104</xdr:row>
      <xdr:rowOff>155575</xdr:rowOff>
    </xdr:to>
    <xdr:sp macro="" textlink="">
      <xdr:nvSpPr>
        <xdr:cNvPr id="913" name="フローチャート: 判断 912">
          <a:extLst>
            <a:ext uri="{FF2B5EF4-FFF2-40B4-BE49-F238E27FC236}">
              <a16:creationId xmlns:a16="http://schemas.microsoft.com/office/drawing/2014/main" id="{BF07BD7C-31F9-4352-B3A0-F10E7B4376D7}"/>
            </a:ext>
          </a:extLst>
        </xdr:cNvPr>
        <xdr:cNvSpPr/>
      </xdr:nvSpPr>
      <xdr:spPr>
        <a:xfrm>
          <a:off x="19154775" y="170275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48261</xdr:rowOff>
    </xdr:from>
    <xdr:to>
      <xdr:col>107</xdr:col>
      <xdr:colOff>101600</xdr:colOff>
      <xdr:row>104</xdr:row>
      <xdr:rowOff>149861</xdr:rowOff>
    </xdr:to>
    <xdr:sp macro="" textlink="">
      <xdr:nvSpPr>
        <xdr:cNvPr id="914" name="フローチャート: 判断 913">
          <a:extLst>
            <a:ext uri="{FF2B5EF4-FFF2-40B4-BE49-F238E27FC236}">
              <a16:creationId xmlns:a16="http://schemas.microsoft.com/office/drawing/2014/main" id="{35A1162A-BE73-48AF-A56B-54B783B0A069}"/>
            </a:ext>
          </a:extLst>
        </xdr:cNvPr>
        <xdr:cNvSpPr/>
      </xdr:nvSpPr>
      <xdr:spPr>
        <a:xfrm>
          <a:off x="18345150" y="170186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139700</xdr:rowOff>
    </xdr:from>
    <xdr:to>
      <xdr:col>102</xdr:col>
      <xdr:colOff>165100</xdr:colOff>
      <xdr:row>104</xdr:row>
      <xdr:rowOff>69850</xdr:rowOff>
    </xdr:to>
    <xdr:sp macro="" textlink="">
      <xdr:nvSpPr>
        <xdr:cNvPr id="915" name="フローチャート: 判断 914">
          <a:extLst>
            <a:ext uri="{FF2B5EF4-FFF2-40B4-BE49-F238E27FC236}">
              <a16:creationId xmlns:a16="http://schemas.microsoft.com/office/drawing/2014/main" id="{200464F7-3810-4AF7-9D08-31A72F28EC39}"/>
            </a:ext>
          </a:extLst>
        </xdr:cNvPr>
        <xdr:cNvSpPr/>
      </xdr:nvSpPr>
      <xdr:spPr>
        <a:xfrm>
          <a:off x="17554575" y="169449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8255</xdr:rowOff>
    </xdr:from>
    <xdr:to>
      <xdr:col>98</xdr:col>
      <xdr:colOff>38100</xdr:colOff>
      <xdr:row>104</xdr:row>
      <xdr:rowOff>109855</xdr:rowOff>
    </xdr:to>
    <xdr:sp macro="" textlink="">
      <xdr:nvSpPr>
        <xdr:cNvPr id="916" name="フローチャート: 判断 915">
          <a:extLst>
            <a:ext uri="{FF2B5EF4-FFF2-40B4-BE49-F238E27FC236}">
              <a16:creationId xmlns:a16="http://schemas.microsoft.com/office/drawing/2014/main" id="{133F37D4-588A-46F1-9D7C-8C3BDA4E552E}"/>
            </a:ext>
          </a:extLst>
        </xdr:cNvPr>
        <xdr:cNvSpPr/>
      </xdr:nvSpPr>
      <xdr:spPr>
        <a:xfrm>
          <a:off x="16754475" y="169849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4DE45F3F-A08B-4472-96A5-45EE83AAE47A}"/>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9895598F-3316-487A-8094-3DAB936ADEB6}"/>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F0E60A64-D1A0-4C24-9A2F-BF01657216E4}"/>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E961BEB5-FE9B-4C92-8FD1-9F3393CFF6CC}"/>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71FA3196-4F50-4F86-B363-7BB2E0BB4AAD}"/>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145414</xdr:rowOff>
    </xdr:from>
    <xdr:to>
      <xdr:col>116</xdr:col>
      <xdr:colOff>114300</xdr:colOff>
      <xdr:row>102</xdr:row>
      <xdr:rowOff>75564</xdr:rowOff>
    </xdr:to>
    <xdr:sp macro="" textlink="">
      <xdr:nvSpPr>
        <xdr:cNvPr id="922" name="楕円 921">
          <a:extLst>
            <a:ext uri="{FF2B5EF4-FFF2-40B4-BE49-F238E27FC236}">
              <a16:creationId xmlns:a16="http://schemas.microsoft.com/office/drawing/2014/main" id="{9A550AD2-D6AD-4D27-A6DF-4C435B26FC2E}"/>
            </a:ext>
          </a:extLst>
        </xdr:cNvPr>
        <xdr:cNvSpPr/>
      </xdr:nvSpPr>
      <xdr:spPr>
        <a:xfrm>
          <a:off x="19897725" y="166014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168291</xdr:rowOff>
    </xdr:from>
    <xdr:ext cx="469744" cy="259045"/>
    <xdr:sp macro="" textlink="">
      <xdr:nvSpPr>
        <xdr:cNvPr id="923" name="【公民館】&#10;一人当たり面積該当値テキスト">
          <a:extLst>
            <a:ext uri="{FF2B5EF4-FFF2-40B4-BE49-F238E27FC236}">
              <a16:creationId xmlns:a16="http://schemas.microsoft.com/office/drawing/2014/main" id="{D2D10954-4461-41C7-942E-137C18B69D2C}"/>
            </a:ext>
          </a:extLst>
        </xdr:cNvPr>
        <xdr:cNvSpPr txBox="1"/>
      </xdr:nvSpPr>
      <xdr:spPr>
        <a:xfrm>
          <a:off x="19992975" y="16456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111125</xdr:rowOff>
    </xdr:from>
    <xdr:to>
      <xdr:col>112</xdr:col>
      <xdr:colOff>38100</xdr:colOff>
      <xdr:row>102</xdr:row>
      <xdr:rowOff>41275</xdr:rowOff>
    </xdr:to>
    <xdr:sp macro="" textlink="">
      <xdr:nvSpPr>
        <xdr:cNvPr id="924" name="楕円 923">
          <a:extLst>
            <a:ext uri="{FF2B5EF4-FFF2-40B4-BE49-F238E27FC236}">
              <a16:creationId xmlns:a16="http://schemas.microsoft.com/office/drawing/2014/main" id="{CD6BFC7B-CEC4-46A7-9BED-571406777B7E}"/>
            </a:ext>
          </a:extLst>
        </xdr:cNvPr>
        <xdr:cNvSpPr/>
      </xdr:nvSpPr>
      <xdr:spPr>
        <a:xfrm>
          <a:off x="19154775" y="165703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161925</xdr:rowOff>
    </xdr:from>
    <xdr:to>
      <xdr:col>116</xdr:col>
      <xdr:colOff>63500</xdr:colOff>
      <xdr:row>102</xdr:row>
      <xdr:rowOff>24764</xdr:rowOff>
    </xdr:to>
    <xdr:cxnSp macro="">
      <xdr:nvCxnSpPr>
        <xdr:cNvPr id="925" name="直線コネクタ 924">
          <a:extLst>
            <a:ext uri="{FF2B5EF4-FFF2-40B4-BE49-F238E27FC236}">
              <a16:creationId xmlns:a16="http://schemas.microsoft.com/office/drawing/2014/main" id="{138DA644-9CFA-4C18-8122-8036053348CF}"/>
            </a:ext>
          </a:extLst>
        </xdr:cNvPr>
        <xdr:cNvCxnSpPr/>
      </xdr:nvCxnSpPr>
      <xdr:spPr>
        <a:xfrm>
          <a:off x="19202400" y="16617950"/>
          <a:ext cx="752475" cy="4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31114</xdr:rowOff>
    </xdr:from>
    <xdr:to>
      <xdr:col>107</xdr:col>
      <xdr:colOff>101600</xdr:colOff>
      <xdr:row>101</xdr:row>
      <xdr:rowOff>132714</xdr:rowOff>
    </xdr:to>
    <xdr:sp macro="" textlink="">
      <xdr:nvSpPr>
        <xdr:cNvPr id="926" name="楕円 925">
          <a:extLst>
            <a:ext uri="{FF2B5EF4-FFF2-40B4-BE49-F238E27FC236}">
              <a16:creationId xmlns:a16="http://schemas.microsoft.com/office/drawing/2014/main" id="{A3DB9C93-1A0B-490D-93FC-9AAB557B1EB8}"/>
            </a:ext>
          </a:extLst>
        </xdr:cNvPr>
        <xdr:cNvSpPr/>
      </xdr:nvSpPr>
      <xdr:spPr>
        <a:xfrm>
          <a:off x="18345150" y="164871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81914</xdr:rowOff>
    </xdr:from>
    <xdr:to>
      <xdr:col>111</xdr:col>
      <xdr:colOff>177800</xdr:colOff>
      <xdr:row>101</xdr:row>
      <xdr:rowOff>161925</xdr:rowOff>
    </xdr:to>
    <xdr:cxnSp macro="">
      <xdr:nvCxnSpPr>
        <xdr:cNvPr id="927" name="直線コネクタ 926">
          <a:extLst>
            <a:ext uri="{FF2B5EF4-FFF2-40B4-BE49-F238E27FC236}">
              <a16:creationId xmlns:a16="http://schemas.microsoft.com/office/drawing/2014/main" id="{211811D2-5D5C-46D8-AFE1-99D33A0E92D5}"/>
            </a:ext>
          </a:extLst>
        </xdr:cNvPr>
        <xdr:cNvCxnSpPr/>
      </xdr:nvCxnSpPr>
      <xdr:spPr>
        <a:xfrm>
          <a:off x="18392775" y="16544289"/>
          <a:ext cx="809625" cy="7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48261</xdr:rowOff>
    </xdr:from>
    <xdr:to>
      <xdr:col>102</xdr:col>
      <xdr:colOff>165100</xdr:colOff>
      <xdr:row>101</xdr:row>
      <xdr:rowOff>149861</xdr:rowOff>
    </xdr:to>
    <xdr:sp macro="" textlink="">
      <xdr:nvSpPr>
        <xdr:cNvPr id="928" name="楕円 927">
          <a:extLst>
            <a:ext uri="{FF2B5EF4-FFF2-40B4-BE49-F238E27FC236}">
              <a16:creationId xmlns:a16="http://schemas.microsoft.com/office/drawing/2014/main" id="{ACC5F95E-C031-40DE-B9FA-D43B87639642}"/>
            </a:ext>
          </a:extLst>
        </xdr:cNvPr>
        <xdr:cNvSpPr/>
      </xdr:nvSpPr>
      <xdr:spPr>
        <a:xfrm>
          <a:off x="17554575" y="165042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81914</xdr:rowOff>
    </xdr:from>
    <xdr:to>
      <xdr:col>107</xdr:col>
      <xdr:colOff>50800</xdr:colOff>
      <xdr:row>101</xdr:row>
      <xdr:rowOff>99061</xdr:rowOff>
    </xdr:to>
    <xdr:cxnSp macro="">
      <xdr:nvCxnSpPr>
        <xdr:cNvPr id="929" name="直線コネクタ 928">
          <a:extLst>
            <a:ext uri="{FF2B5EF4-FFF2-40B4-BE49-F238E27FC236}">
              <a16:creationId xmlns:a16="http://schemas.microsoft.com/office/drawing/2014/main" id="{AE985228-CA99-48CB-8C46-1F1A06F19B9A}"/>
            </a:ext>
          </a:extLst>
        </xdr:cNvPr>
        <xdr:cNvCxnSpPr/>
      </xdr:nvCxnSpPr>
      <xdr:spPr>
        <a:xfrm flipV="1">
          <a:off x="17602200" y="16544289"/>
          <a:ext cx="790575"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65405</xdr:rowOff>
    </xdr:from>
    <xdr:to>
      <xdr:col>98</xdr:col>
      <xdr:colOff>38100</xdr:colOff>
      <xdr:row>101</xdr:row>
      <xdr:rowOff>167005</xdr:rowOff>
    </xdr:to>
    <xdr:sp macro="" textlink="">
      <xdr:nvSpPr>
        <xdr:cNvPr id="930" name="楕円 929">
          <a:extLst>
            <a:ext uri="{FF2B5EF4-FFF2-40B4-BE49-F238E27FC236}">
              <a16:creationId xmlns:a16="http://schemas.microsoft.com/office/drawing/2014/main" id="{47AF46A0-94A9-40E6-9FEC-765943DB64C7}"/>
            </a:ext>
          </a:extLst>
        </xdr:cNvPr>
        <xdr:cNvSpPr/>
      </xdr:nvSpPr>
      <xdr:spPr>
        <a:xfrm>
          <a:off x="16754475" y="165277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99061</xdr:rowOff>
    </xdr:from>
    <xdr:to>
      <xdr:col>102</xdr:col>
      <xdr:colOff>114300</xdr:colOff>
      <xdr:row>101</xdr:row>
      <xdr:rowOff>116205</xdr:rowOff>
    </xdr:to>
    <xdr:cxnSp macro="">
      <xdr:nvCxnSpPr>
        <xdr:cNvPr id="931" name="直線コネクタ 930">
          <a:extLst>
            <a:ext uri="{FF2B5EF4-FFF2-40B4-BE49-F238E27FC236}">
              <a16:creationId xmlns:a16="http://schemas.microsoft.com/office/drawing/2014/main" id="{29D711BA-3DDA-4BD8-86A3-C7E0021C00AD}"/>
            </a:ext>
          </a:extLst>
        </xdr:cNvPr>
        <xdr:cNvCxnSpPr/>
      </xdr:nvCxnSpPr>
      <xdr:spPr>
        <a:xfrm flipV="1">
          <a:off x="16802100" y="16561436"/>
          <a:ext cx="800100"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146702</xdr:rowOff>
    </xdr:from>
    <xdr:ext cx="469744" cy="259045"/>
    <xdr:sp macro="" textlink="">
      <xdr:nvSpPr>
        <xdr:cNvPr id="932" name="n_1aveValue【公民館】&#10;一人当たり面積">
          <a:extLst>
            <a:ext uri="{FF2B5EF4-FFF2-40B4-BE49-F238E27FC236}">
              <a16:creationId xmlns:a16="http://schemas.microsoft.com/office/drawing/2014/main" id="{16FAFFAF-BE72-4BFB-8D49-36F0BABF9A34}"/>
            </a:ext>
          </a:extLst>
        </xdr:cNvPr>
        <xdr:cNvSpPr txBox="1"/>
      </xdr:nvSpPr>
      <xdr:spPr>
        <a:xfrm>
          <a:off x="18983402" y="1711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140988</xdr:rowOff>
    </xdr:from>
    <xdr:ext cx="469744" cy="259045"/>
    <xdr:sp macro="" textlink="">
      <xdr:nvSpPr>
        <xdr:cNvPr id="933" name="n_2aveValue【公民館】&#10;一人当たり面積">
          <a:extLst>
            <a:ext uri="{FF2B5EF4-FFF2-40B4-BE49-F238E27FC236}">
              <a16:creationId xmlns:a16="http://schemas.microsoft.com/office/drawing/2014/main" id="{BD1EB2AA-7302-4061-AE3F-6E5B3D770680}"/>
            </a:ext>
          </a:extLst>
        </xdr:cNvPr>
        <xdr:cNvSpPr txBox="1"/>
      </xdr:nvSpPr>
      <xdr:spPr>
        <a:xfrm>
          <a:off x="18183302" y="17117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60977</xdr:rowOff>
    </xdr:from>
    <xdr:ext cx="469744" cy="259045"/>
    <xdr:sp macro="" textlink="">
      <xdr:nvSpPr>
        <xdr:cNvPr id="934" name="n_3aveValue【公民館】&#10;一人当たり面積">
          <a:extLst>
            <a:ext uri="{FF2B5EF4-FFF2-40B4-BE49-F238E27FC236}">
              <a16:creationId xmlns:a16="http://schemas.microsoft.com/office/drawing/2014/main" id="{38878AC6-6AAE-4463-AFA5-1AA91B047A2E}"/>
            </a:ext>
          </a:extLst>
        </xdr:cNvPr>
        <xdr:cNvSpPr txBox="1"/>
      </xdr:nvSpPr>
      <xdr:spPr>
        <a:xfrm>
          <a:off x="17383202" y="1703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100982</xdr:rowOff>
    </xdr:from>
    <xdr:ext cx="469744" cy="259045"/>
    <xdr:sp macro="" textlink="">
      <xdr:nvSpPr>
        <xdr:cNvPr id="935" name="n_4aveValue【公民館】&#10;一人当たり面積">
          <a:extLst>
            <a:ext uri="{FF2B5EF4-FFF2-40B4-BE49-F238E27FC236}">
              <a16:creationId xmlns:a16="http://schemas.microsoft.com/office/drawing/2014/main" id="{09E3F737-CE01-4198-A9FC-41FCDE5E8703}"/>
            </a:ext>
          </a:extLst>
        </xdr:cNvPr>
        <xdr:cNvSpPr txBox="1"/>
      </xdr:nvSpPr>
      <xdr:spPr>
        <a:xfrm>
          <a:off x="16592627" y="1707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57802</xdr:rowOff>
    </xdr:from>
    <xdr:ext cx="469744" cy="259045"/>
    <xdr:sp macro="" textlink="">
      <xdr:nvSpPr>
        <xdr:cNvPr id="936" name="n_1mainValue【公民館】&#10;一人当たり面積">
          <a:extLst>
            <a:ext uri="{FF2B5EF4-FFF2-40B4-BE49-F238E27FC236}">
              <a16:creationId xmlns:a16="http://schemas.microsoft.com/office/drawing/2014/main" id="{E7AC61C1-E2F0-4E3D-86E8-A736C562E01B}"/>
            </a:ext>
          </a:extLst>
        </xdr:cNvPr>
        <xdr:cNvSpPr txBox="1"/>
      </xdr:nvSpPr>
      <xdr:spPr>
        <a:xfrm>
          <a:off x="18983402" y="16345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149241</xdr:rowOff>
    </xdr:from>
    <xdr:ext cx="469744" cy="259045"/>
    <xdr:sp macro="" textlink="">
      <xdr:nvSpPr>
        <xdr:cNvPr id="937" name="n_2mainValue【公民館】&#10;一人当たり面積">
          <a:extLst>
            <a:ext uri="{FF2B5EF4-FFF2-40B4-BE49-F238E27FC236}">
              <a16:creationId xmlns:a16="http://schemas.microsoft.com/office/drawing/2014/main" id="{59DFDCCF-098D-410B-A89C-4ECCE508032A}"/>
            </a:ext>
          </a:extLst>
        </xdr:cNvPr>
        <xdr:cNvSpPr txBox="1"/>
      </xdr:nvSpPr>
      <xdr:spPr>
        <a:xfrm>
          <a:off x="18183302" y="1626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166388</xdr:rowOff>
    </xdr:from>
    <xdr:ext cx="469744" cy="259045"/>
    <xdr:sp macro="" textlink="">
      <xdr:nvSpPr>
        <xdr:cNvPr id="938" name="n_3mainValue【公民館】&#10;一人当たり面積">
          <a:extLst>
            <a:ext uri="{FF2B5EF4-FFF2-40B4-BE49-F238E27FC236}">
              <a16:creationId xmlns:a16="http://schemas.microsoft.com/office/drawing/2014/main" id="{EAE9B2AA-836C-4BEA-A265-7A8338444764}"/>
            </a:ext>
          </a:extLst>
        </xdr:cNvPr>
        <xdr:cNvSpPr txBox="1"/>
      </xdr:nvSpPr>
      <xdr:spPr>
        <a:xfrm>
          <a:off x="17383202" y="16279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12082</xdr:rowOff>
    </xdr:from>
    <xdr:ext cx="469744" cy="259045"/>
    <xdr:sp macro="" textlink="">
      <xdr:nvSpPr>
        <xdr:cNvPr id="939" name="n_4mainValue【公民館】&#10;一人当たり面積">
          <a:extLst>
            <a:ext uri="{FF2B5EF4-FFF2-40B4-BE49-F238E27FC236}">
              <a16:creationId xmlns:a16="http://schemas.microsoft.com/office/drawing/2014/main" id="{396AD2AA-0AEB-47ED-BB09-D0B4B3687E95}"/>
            </a:ext>
          </a:extLst>
        </xdr:cNvPr>
        <xdr:cNvSpPr txBox="1"/>
      </xdr:nvSpPr>
      <xdr:spPr>
        <a:xfrm>
          <a:off x="16592627" y="1629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0" name="正方形/長方形 939">
          <a:extLst>
            <a:ext uri="{FF2B5EF4-FFF2-40B4-BE49-F238E27FC236}">
              <a16:creationId xmlns:a16="http://schemas.microsoft.com/office/drawing/2014/main" id="{4EA3DF32-DC27-4E06-874A-13DBB485CFE3}"/>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1" name="正方形/長方形 940">
          <a:extLst>
            <a:ext uri="{FF2B5EF4-FFF2-40B4-BE49-F238E27FC236}">
              <a16:creationId xmlns:a16="http://schemas.microsoft.com/office/drawing/2014/main" id="{FE82AAE0-4122-42E7-A314-718ED7A14E51}"/>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2" name="テキスト ボックス 941">
          <a:extLst>
            <a:ext uri="{FF2B5EF4-FFF2-40B4-BE49-F238E27FC236}">
              <a16:creationId xmlns:a16="http://schemas.microsoft.com/office/drawing/2014/main" id="{6A115404-0415-4389-A9E7-53A2D696221D}"/>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有形固定資産減価償却率について、施設分類別に見て総じて類似団体より高い傾向にある。中でも</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道路</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橋りょう・トンネル</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などのインフラ資産及び</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学校</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認定こども園・幼稚園・保育所</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などで類似団体と比べて高くなっており、</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道路</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橋りょう・トンネル</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に関しては、大規模合併により耐用年数に近い資産が増加したこと、</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学校</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認定こども園・幼稚園・保育所</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に関しては、類似団体に比べ老朽施設の更新・廃止が遅れていることが理由として挙げられる。一方で、</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公営住宅</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については個別施設計画に基づき順次更新、解体を行ったことで類似団体と比べて低くなっている。</a:t>
          </a:r>
          <a:endParaRPr lang="ja-JP" altLang="ja-JP" sz="13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C69710A-199B-47A9-9423-36CE3982272A}"/>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B554EC3-7C92-48EE-8C09-064D065601A9}"/>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AFD6128-6FCB-4303-ADE6-9CDA677FC07A}"/>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676CCE9-E611-4746-AA85-87CA30E29976}"/>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愛媛県今治市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6D845FB-F284-4330-9D39-D6635010134F}"/>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3E22C09-CDB8-49B4-A166-3BD3D9947C18}"/>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53A31A5-B8B3-4E17-B8EF-0ABA011A064F}"/>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F3A2146-3E6B-4DF2-8D9F-798A8793B14A}"/>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A366429-996A-4FA9-869A-3130110E5CAD}"/>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FE6BCC9-FE64-41B0-B4B6-4C2065B567F0}"/>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147,702
143,419
419.21
84,999,696
80,762,107
3,583,864
44,277,595
49,987,295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F207717-60B5-4DCA-BB37-94AB22F528D3}"/>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6CBDB79-A126-4B70-830D-0F8E3EC09A4A}"/>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7999071-7C0B-4EB1-888C-5C5170996918}"/>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7EF07D1-A496-4ADF-8722-339D593D97F6}"/>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783DA36-FB52-4BAA-9C0F-0085D3E15E77}"/>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B6538AD-075A-4AE4-99FC-788525B0269B}"/>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43C84DC-7156-4CAA-9B73-EF9E0C166C7C}"/>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2A2B84F-270D-46FC-95F2-496344FD59D0}"/>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5E5BF32-1495-4BB4-851E-6F4A47E7232C}"/>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1298EF2-F928-469E-9BC0-40A69F98B2B4}"/>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D05B851-9EA5-4BC1-9A30-CAA9804E02B4}"/>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37F10CB-101F-4677-8A67-8A3F5B37250D}"/>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38FED85-0E1D-42B0-857A-150F977D7201}"/>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D0EF1A1-6A37-4490-9C1C-82746BE3997B}"/>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456FFE5-53D6-4144-8D4A-F00BFD762634}"/>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74D40EE-AE46-4FA5-9777-3730B6977377}"/>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ECA87EF-B129-4388-B8B0-25051D56A3D2}"/>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E5F9B62-2F4C-4575-910B-5C9F7D5E5EA9}"/>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1B17CAE-CD5F-4AE0-B279-B2DD7458D06F}"/>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377FD22-3EF8-49A2-9C89-8305B5262ACB}"/>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A90E0A5-D4DD-4E2C-A0AC-5FA1B596A9A4}"/>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08CCE07-74ED-4514-A9D9-420FAD315800}"/>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1D6AA60-37AB-4DCA-89BB-A8D956AFA885}"/>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EF01DF9-0E10-45A0-B796-21A63D0AF598}"/>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969FA0C-C27A-4EB9-BE9A-9CD454656D29}"/>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1F5765F-F6BB-411E-B923-69FE005C3CDD}"/>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7E6FA83-F482-425B-BE89-08B66DE428F9}"/>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A093B26-64A2-4B04-B7AD-2735A3FDA033}"/>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B63C760-0CD5-4B87-9D2B-B6EE66CB36AF}"/>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44A6245-2F60-41C4-A56F-C4B1F017C153}"/>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8E3DA87-F4A2-4CB9-9E66-06A9C18EB849}"/>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4369210-8513-430F-99F6-AD87DBCF3FBE}"/>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43ECDADC-E832-4C08-B66B-F876BEF37F0B}"/>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65E703B8-C8BD-4B0E-A90C-42502E84DD16}"/>
            </a:ext>
          </a:extLst>
        </xdr:cNvPr>
        <xdr:cNvSpPr txBox="1"/>
      </xdr:nvSpPr>
      <xdr:spPr>
        <a:xfrm>
          <a:off x="339891" y="664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9ADA33C-F75C-4343-AB84-DD0A27B5D5D1}"/>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771098F-59F2-427A-B44E-378F9E264BC5}"/>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F1FBF80-5CD7-4873-8BDA-397E109D9F35}"/>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E98A5F6-F58C-4ED7-B25D-1047E548701C}"/>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FC81CF7-79EF-40C1-B5E2-B885A31FAFEA}"/>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410BA3B-1967-4DC7-8C6E-00DBA53DB3A1}"/>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466C2BC-24BB-46F0-8E0F-FB3A9BB2B780}"/>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63353E64-ACF5-47BA-B6FF-656467D60FAE}"/>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733A1EBF-6BFA-4E5A-B61C-83488AC6E89E}"/>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144780</xdr:rowOff>
    </xdr:from>
    <xdr:to>
      <xdr:col>24</xdr:col>
      <xdr:colOff>62865</xdr:colOff>
      <xdr:row>41</xdr:row>
      <xdr:rowOff>96774</xdr:rowOff>
    </xdr:to>
    <xdr:cxnSp macro="">
      <xdr:nvCxnSpPr>
        <xdr:cNvPr id="55" name="直線コネクタ 54">
          <a:extLst>
            <a:ext uri="{FF2B5EF4-FFF2-40B4-BE49-F238E27FC236}">
              <a16:creationId xmlns:a16="http://schemas.microsoft.com/office/drawing/2014/main" id="{A0606242-67ED-4D8E-83FD-4760B5E760EE}"/>
            </a:ext>
          </a:extLst>
        </xdr:cNvPr>
        <xdr:cNvCxnSpPr/>
      </xdr:nvCxnSpPr>
      <xdr:spPr>
        <a:xfrm flipV="1">
          <a:off x="4180840" y="5656580"/>
          <a:ext cx="0" cy="1088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100601</xdr:rowOff>
    </xdr:from>
    <xdr:ext cx="405111" cy="259045"/>
    <xdr:sp macro="" textlink="">
      <xdr:nvSpPr>
        <xdr:cNvPr id="56" name="【図書館】&#10;有形固定資産減価償却率最小値テキスト">
          <a:extLst>
            <a:ext uri="{FF2B5EF4-FFF2-40B4-BE49-F238E27FC236}">
              <a16:creationId xmlns:a16="http://schemas.microsoft.com/office/drawing/2014/main" id="{727B4328-B8F2-43AA-8E26-155F6ECE9411}"/>
            </a:ext>
          </a:extLst>
        </xdr:cNvPr>
        <xdr:cNvSpPr txBox="1"/>
      </xdr:nvSpPr>
      <xdr:spPr>
        <a:xfrm>
          <a:off x="4219575" y="6752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96774</xdr:rowOff>
    </xdr:from>
    <xdr:to>
      <xdr:col>24</xdr:col>
      <xdr:colOff>152400</xdr:colOff>
      <xdr:row>41</xdr:row>
      <xdr:rowOff>96774</xdr:rowOff>
    </xdr:to>
    <xdr:cxnSp macro="">
      <xdr:nvCxnSpPr>
        <xdr:cNvPr id="57" name="直線コネクタ 56">
          <a:extLst>
            <a:ext uri="{FF2B5EF4-FFF2-40B4-BE49-F238E27FC236}">
              <a16:creationId xmlns:a16="http://schemas.microsoft.com/office/drawing/2014/main" id="{06CF1AD0-36D7-43F5-9756-D3A1A464E45E}"/>
            </a:ext>
          </a:extLst>
        </xdr:cNvPr>
        <xdr:cNvCxnSpPr/>
      </xdr:nvCxnSpPr>
      <xdr:spPr>
        <a:xfrm>
          <a:off x="4105275" y="674522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91457</xdr:rowOff>
    </xdr:from>
    <xdr:ext cx="405111" cy="259045"/>
    <xdr:sp macro="" textlink="">
      <xdr:nvSpPr>
        <xdr:cNvPr id="58" name="【図書館】&#10;有形固定資産減価償却率最大値テキスト">
          <a:extLst>
            <a:ext uri="{FF2B5EF4-FFF2-40B4-BE49-F238E27FC236}">
              <a16:creationId xmlns:a16="http://schemas.microsoft.com/office/drawing/2014/main" id="{F5E31A8D-6DD3-427E-8A13-6B6CB5068AB7}"/>
            </a:ext>
          </a:extLst>
        </xdr:cNvPr>
        <xdr:cNvSpPr txBox="1"/>
      </xdr:nvSpPr>
      <xdr:spPr>
        <a:xfrm>
          <a:off x="4219575" y="544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144780</xdr:rowOff>
    </xdr:from>
    <xdr:to>
      <xdr:col>24</xdr:col>
      <xdr:colOff>152400</xdr:colOff>
      <xdr:row>34</xdr:row>
      <xdr:rowOff>144780</xdr:rowOff>
    </xdr:to>
    <xdr:cxnSp macro="">
      <xdr:nvCxnSpPr>
        <xdr:cNvPr id="59" name="直線コネクタ 58">
          <a:extLst>
            <a:ext uri="{FF2B5EF4-FFF2-40B4-BE49-F238E27FC236}">
              <a16:creationId xmlns:a16="http://schemas.microsoft.com/office/drawing/2014/main" id="{0383181B-07C2-421A-9CEB-28AB6501CA3B}"/>
            </a:ext>
          </a:extLst>
        </xdr:cNvPr>
        <xdr:cNvCxnSpPr/>
      </xdr:nvCxnSpPr>
      <xdr:spPr>
        <a:xfrm>
          <a:off x="4105275" y="56565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66565</xdr:rowOff>
    </xdr:from>
    <xdr:ext cx="405111" cy="259045"/>
    <xdr:sp macro="" textlink="">
      <xdr:nvSpPr>
        <xdr:cNvPr id="60" name="【図書館】&#10;有形固定資産減価償却率平均値テキスト">
          <a:extLst>
            <a:ext uri="{FF2B5EF4-FFF2-40B4-BE49-F238E27FC236}">
              <a16:creationId xmlns:a16="http://schemas.microsoft.com/office/drawing/2014/main" id="{8584F0A6-F0B2-4B16-A016-B6FB6EDD00D6}"/>
            </a:ext>
          </a:extLst>
        </xdr:cNvPr>
        <xdr:cNvSpPr txBox="1"/>
      </xdr:nvSpPr>
      <xdr:spPr>
        <a:xfrm>
          <a:off x="4219575" y="6070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43688</xdr:rowOff>
    </xdr:from>
    <xdr:to>
      <xdr:col>24</xdr:col>
      <xdr:colOff>114300</xdr:colOff>
      <xdr:row>38</xdr:row>
      <xdr:rowOff>145288</xdr:rowOff>
    </xdr:to>
    <xdr:sp macro="" textlink="">
      <xdr:nvSpPr>
        <xdr:cNvPr id="61" name="フローチャート: 判断 60">
          <a:extLst>
            <a:ext uri="{FF2B5EF4-FFF2-40B4-BE49-F238E27FC236}">
              <a16:creationId xmlns:a16="http://schemas.microsoft.com/office/drawing/2014/main" id="{C92BA819-A5FA-4123-9587-1FEBCB93FE96}"/>
            </a:ext>
          </a:extLst>
        </xdr:cNvPr>
        <xdr:cNvSpPr/>
      </xdr:nvSpPr>
      <xdr:spPr>
        <a:xfrm>
          <a:off x="4124325" y="62095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32258</xdr:rowOff>
    </xdr:from>
    <xdr:to>
      <xdr:col>20</xdr:col>
      <xdr:colOff>38100</xdr:colOff>
      <xdr:row>38</xdr:row>
      <xdr:rowOff>133858</xdr:rowOff>
    </xdr:to>
    <xdr:sp macro="" textlink="">
      <xdr:nvSpPr>
        <xdr:cNvPr id="62" name="フローチャート: 判断 61">
          <a:extLst>
            <a:ext uri="{FF2B5EF4-FFF2-40B4-BE49-F238E27FC236}">
              <a16:creationId xmlns:a16="http://schemas.microsoft.com/office/drawing/2014/main" id="{A9AACE37-8042-44B6-9CEF-3E6089DE8ABB}"/>
            </a:ext>
          </a:extLst>
        </xdr:cNvPr>
        <xdr:cNvSpPr/>
      </xdr:nvSpPr>
      <xdr:spPr>
        <a:xfrm>
          <a:off x="3381375" y="619175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151130</xdr:rowOff>
    </xdr:from>
    <xdr:to>
      <xdr:col>15</xdr:col>
      <xdr:colOff>101600</xdr:colOff>
      <xdr:row>38</xdr:row>
      <xdr:rowOff>81280</xdr:rowOff>
    </xdr:to>
    <xdr:sp macro="" textlink="">
      <xdr:nvSpPr>
        <xdr:cNvPr id="63" name="フローチャート: 判断 62">
          <a:extLst>
            <a:ext uri="{FF2B5EF4-FFF2-40B4-BE49-F238E27FC236}">
              <a16:creationId xmlns:a16="http://schemas.microsoft.com/office/drawing/2014/main" id="{48C14D7A-DD42-4898-B8C9-602E04994CCF}"/>
            </a:ext>
          </a:extLst>
        </xdr:cNvPr>
        <xdr:cNvSpPr/>
      </xdr:nvSpPr>
      <xdr:spPr>
        <a:xfrm>
          <a:off x="2571750" y="61518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109982</xdr:rowOff>
    </xdr:from>
    <xdr:to>
      <xdr:col>10</xdr:col>
      <xdr:colOff>165100</xdr:colOff>
      <xdr:row>38</xdr:row>
      <xdr:rowOff>40132</xdr:rowOff>
    </xdr:to>
    <xdr:sp macro="" textlink="">
      <xdr:nvSpPr>
        <xdr:cNvPr id="64" name="フローチャート: 判断 63">
          <a:extLst>
            <a:ext uri="{FF2B5EF4-FFF2-40B4-BE49-F238E27FC236}">
              <a16:creationId xmlns:a16="http://schemas.microsoft.com/office/drawing/2014/main" id="{DC3E19BF-2C79-45E3-9631-B2783160B753}"/>
            </a:ext>
          </a:extLst>
        </xdr:cNvPr>
        <xdr:cNvSpPr/>
      </xdr:nvSpPr>
      <xdr:spPr>
        <a:xfrm>
          <a:off x="1781175" y="61075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80264</xdr:rowOff>
    </xdr:from>
    <xdr:to>
      <xdr:col>6</xdr:col>
      <xdr:colOff>38100</xdr:colOff>
      <xdr:row>38</xdr:row>
      <xdr:rowOff>10414</xdr:rowOff>
    </xdr:to>
    <xdr:sp macro="" textlink="">
      <xdr:nvSpPr>
        <xdr:cNvPr id="65" name="フローチャート: 判断 64">
          <a:extLst>
            <a:ext uri="{FF2B5EF4-FFF2-40B4-BE49-F238E27FC236}">
              <a16:creationId xmlns:a16="http://schemas.microsoft.com/office/drawing/2014/main" id="{C2A2DE05-0E50-4A7D-B24B-44700B0472B5}"/>
            </a:ext>
          </a:extLst>
        </xdr:cNvPr>
        <xdr:cNvSpPr/>
      </xdr:nvSpPr>
      <xdr:spPr>
        <a:xfrm>
          <a:off x="981075" y="608418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F9705848-A221-4A30-B709-81EAADBC25D1}"/>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C122680-D3CD-4E92-8D52-F64BD226C427}"/>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FD1D4EF-9A4B-43F8-BE4E-B18A6ECF48FE}"/>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F5E31A5-80DF-4814-AD08-A0CD5A871E1C}"/>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5270CF8-066E-414B-AA28-D6FB53D62F39}"/>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103124</xdr:rowOff>
    </xdr:from>
    <xdr:to>
      <xdr:col>24</xdr:col>
      <xdr:colOff>114300</xdr:colOff>
      <xdr:row>39</xdr:row>
      <xdr:rowOff>33274</xdr:rowOff>
    </xdr:to>
    <xdr:sp macro="" textlink="">
      <xdr:nvSpPr>
        <xdr:cNvPr id="71" name="楕円 70">
          <a:extLst>
            <a:ext uri="{FF2B5EF4-FFF2-40B4-BE49-F238E27FC236}">
              <a16:creationId xmlns:a16="http://schemas.microsoft.com/office/drawing/2014/main" id="{337E5D64-6495-48E5-9607-1814CB74E3CB}"/>
            </a:ext>
          </a:extLst>
        </xdr:cNvPr>
        <xdr:cNvSpPr/>
      </xdr:nvSpPr>
      <xdr:spPr>
        <a:xfrm>
          <a:off x="4124325" y="626897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81551</xdr:rowOff>
    </xdr:from>
    <xdr:ext cx="405111" cy="259045"/>
    <xdr:sp macro="" textlink="">
      <xdr:nvSpPr>
        <xdr:cNvPr id="72" name="【図書館】&#10;有形固定資産減価償却率該当値テキスト">
          <a:extLst>
            <a:ext uri="{FF2B5EF4-FFF2-40B4-BE49-F238E27FC236}">
              <a16:creationId xmlns:a16="http://schemas.microsoft.com/office/drawing/2014/main" id="{DDD11AFE-0335-4168-B185-FA5A978C3FB4}"/>
            </a:ext>
          </a:extLst>
        </xdr:cNvPr>
        <xdr:cNvSpPr txBox="1"/>
      </xdr:nvSpPr>
      <xdr:spPr>
        <a:xfrm>
          <a:off x="4219575" y="6247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59690</xdr:rowOff>
    </xdr:from>
    <xdr:to>
      <xdr:col>20</xdr:col>
      <xdr:colOff>38100</xdr:colOff>
      <xdr:row>38</xdr:row>
      <xdr:rowOff>161290</xdr:rowOff>
    </xdr:to>
    <xdr:sp macro="" textlink="">
      <xdr:nvSpPr>
        <xdr:cNvPr id="73" name="楕円 72">
          <a:extLst>
            <a:ext uri="{FF2B5EF4-FFF2-40B4-BE49-F238E27FC236}">
              <a16:creationId xmlns:a16="http://schemas.microsoft.com/office/drawing/2014/main" id="{3B9DF774-B4D6-4663-A41B-9825094D4525}"/>
            </a:ext>
          </a:extLst>
        </xdr:cNvPr>
        <xdr:cNvSpPr/>
      </xdr:nvSpPr>
      <xdr:spPr>
        <a:xfrm>
          <a:off x="3381375" y="62223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110490</xdr:rowOff>
    </xdr:from>
    <xdr:to>
      <xdr:col>24</xdr:col>
      <xdr:colOff>63500</xdr:colOff>
      <xdr:row>38</xdr:row>
      <xdr:rowOff>153924</xdr:rowOff>
    </xdr:to>
    <xdr:cxnSp macro="">
      <xdr:nvCxnSpPr>
        <xdr:cNvPr id="74" name="直線コネクタ 73">
          <a:extLst>
            <a:ext uri="{FF2B5EF4-FFF2-40B4-BE49-F238E27FC236}">
              <a16:creationId xmlns:a16="http://schemas.microsoft.com/office/drawing/2014/main" id="{6ED242F5-2CC0-4463-90B8-7500D06C443A}"/>
            </a:ext>
          </a:extLst>
        </xdr:cNvPr>
        <xdr:cNvCxnSpPr/>
      </xdr:nvCxnSpPr>
      <xdr:spPr>
        <a:xfrm>
          <a:off x="3429000" y="6269990"/>
          <a:ext cx="752475" cy="4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13970</xdr:rowOff>
    </xdr:from>
    <xdr:to>
      <xdr:col>15</xdr:col>
      <xdr:colOff>101600</xdr:colOff>
      <xdr:row>38</xdr:row>
      <xdr:rowOff>115570</xdr:rowOff>
    </xdr:to>
    <xdr:sp macro="" textlink="">
      <xdr:nvSpPr>
        <xdr:cNvPr id="75" name="楕円 74">
          <a:extLst>
            <a:ext uri="{FF2B5EF4-FFF2-40B4-BE49-F238E27FC236}">
              <a16:creationId xmlns:a16="http://schemas.microsoft.com/office/drawing/2014/main" id="{58A6B079-9E79-49D0-A3EA-501BB1ECA27E}"/>
            </a:ext>
          </a:extLst>
        </xdr:cNvPr>
        <xdr:cNvSpPr/>
      </xdr:nvSpPr>
      <xdr:spPr>
        <a:xfrm>
          <a:off x="2571750" y="61734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64770</xdr:rowOff>
    </xdr:from>
    <xdr:to>
      <xdr:col>19</xdr:col>
      <xdr:colOff>177800</xdr:colOff>
      <xdr:row>38</xdr:row>
      <xdr:rowOff>110490</xdr:rowOff>
    </xdr:to>
    <xdr:cxnSp macro="">
      <xdr:nvCxnSpPr>
        <xdr:cNvPr id="76" name="直線コネクタ 75">
          <a:extLst>
            <a:ext uri="{FF2B5EF4-FFF2-40B4-BE49-F238E27FC236}">
              <a16:creationId xmlns:a16="http://schemas.microsoft.com/office/drawing/2014/main" id="{CBD07FF1-6340-435D-AC2C-E95AF58612BA}"/>
            </a:ext>
          </a:extLst>
        </xdr:cNvPr>
        <xdr:cNvCxnSpPr/>
      </xdr:nvCxnSpPr>
      <xdr:spPr>
        <a:xfrm>
          <a:off x="2619375" y="6230620"/>
          <a:ext cx="80962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137414</xdr:rowOff>
    </xdr:from>
    <xdr:to>
      <xdr:col>10</xdr:col>
      <xdr:colOff>165100</xdr:colOff>
      <xdr:row>38</xdr:row>
      <xdr:rowOff>67564</xdr:rowOff>
    </xdr:to>
    <xdr:sp macro="" textlink="">
      <xdr:nvSpPr>
        <xdr:cNvPr id="77" name="楕円 76">
          <a:extLst>
            <a:ext uri="{FF2B5EF4-FFF2-40B4-BE49-F238E27FC236}">
              <a16:creationId xmlns:a16="http://schemas.microsoft.com/office/drawing/2014/main" id="{5F5200E7-A70B-429D-833B-2B9B154B14C7}"/>
            </a:ext>
          </a:extLst>
        </xdr:cNvPr>
        <xdr:cNvSpPr/>
      </xdr:nvSpPr>
      <xdr:spPr>
        <a:xfrm>
          <a:off x="1781175" y="614133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16764</xdr:rowOff>
    </xdr:from>
    <xdr:to>
      <xdr:col>15</xdr:col>
      <xdr:colOff>50800</xdr:colOff>
      <xdr:row>38</xdr:row>
      <xdr:rowOff>64770</xdr:rowOff>
    </xdr:to>
    <xdr:cxnSp macro="">
      <xdr:nvCxnSpPr>
        <xdr:cNvPr id="78" name="直線コネクタ 77">
          <a:extLst>
            <a:ext uri="{FF2B5EF4-FFF2-40B4-BE49-F238E27FC236}">
              <a16:creationId xmlns:a16="http://schemas.microsoft.com/office/drawing/2014/main" id="{F153586F-5045-47CA-B544-4742F48AE70C}"/>
            </a:ext>
          </a:extLst>
        </xdr:cNvPr>
        <xdr:cNvCxnSpPr/>
      </xdr:nvCxnSpPr>
      <xdr:spPr>
        <a:xfrm>
          <a:off x="1828800" y="6179439"/>
          <a:ext cx="790575" cy="5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98552</xdr:rowOff>
    </xdr:from>
    <xdr:to>
      <xdr:col>6</xdr:col>
      <xdr:colOff>38100</xdr:colOff>
      <xdr:row>38</xdr:row>
      <xdr:rowOff>28702</xdr:rowOff>
    </xdr:to>
    <xdr:sp macro="" textlink="">
      <xdr:nvSpPr>
        <xdr:cNvPr id="79" name="楕円 78">
          <a:extLst>
            <a:ext uri="{FF2B5EF4-FFF2-40B4-BE49-F238E27FC236}">
              <a16:creationId xmlns:a16="http://schemas.microsoft.com/office/drawing/2014/main" id="{668B5377-3991-4508-A0D4-56DDFAA0D5BE}"/>
            </a:ext>
          </a:extLst>
        </xdr:cNvPr>
        <xdr:cNvSpPr/>
      </xdr:nvSpPr>
      <xdr:spPr>
        <a:xfrm>
          <a:off x="981075" y="610247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149352</xdr:rowOff>
    </xdr:from>
    <xdr:to>
      <xdr:col>10</xdr:col>
      <xdr:colOff>114300</xdr:colOff>
      <xdr:row>38</xdr:row>
      <xdr:rowOff>16764</xdr:rowOff>
    </xdr:to>
    <xdr:cxnSp macro="">
      <xdr:nvCxnSpPr>
        <xdr:cNvPr id="80" name="直線コネクタ 79">
          <a:extLst>
            <a:ext uri="{FF2B5EF4-FFF2-40B4-BE49-F238E27FC236}">
              <a16:creationId xmlns:a16="http://schemas.microsoft.com/office/drawing/2014/main" id="{11E44DB4-60F2-4C90-9653-AD8773518010}"/>
            </a:ext>
          </a:extLst>
        </xdr:cNvPr>
        <xdr:cNvCxnSpPr/>
      </xdr:nvCxnSpPr>
      <xdr:spPr>
        <a:xfrm>
          <a:off x="1028700" y="6150102"/>
          <a:ext cx="800100"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150385</xdr:rowOff>
    </xdr:from>
    <xdr:ext cx="405111" cy="259045"/>
    <xdr:sp macro="" textlink="">
      <xdr:nvSpPr>
        <xdr:cNvPr id="81" name="n_1aveValue【図書館】&#10;有形固定資産減価償却率">
          <a:extLst>
            <a:ext uri="{FF2B5EF4-FFF2-40B4-BE49-F238E27FC236}">
              <a16:creationId xmlns:a16="http://schemas.microsoft.com/office/drawing/2014/main" id="{256FF910-2A2F-4E94-BD33-442BA3F5CA6B}"/>
            </a:ext>
          </a:extLst>
        </xdr:cNvPr>
        <xdr:cNvSpPr txBox="1"/>
      </xdr:nvSpPr>
      <xdr:spPr>
        <a:xfrm>
          <a:off x="3239144" y="5989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97807</xdr:rowOff>
    </xdr:from>
    <xdr:ext cx="405111" cy="259045"/>
    <xdr:sp macro="" textlink="">
      <xdr:nvSpPr>
        <xdr:cNvPr id="82" name="n_2aveValue【図書館】&#10;有形固定資産減価償却率">
          <a:extLst>
            <a:ext uri="{FF2B5EF4-FFF2-40B4-BE49-F238E27FC236}">
              <a16:creationId xmlns:a16="http://schemas.microsoft.com/office/drawing/2014/main" id="{34F4A79D-59BF-4012-92D8-B959D295430A}"/>
            </a:ext>
          </a:extLst>
        </xdr:cNvPr>
        <xdr:cNvSpPr txBox="1"/>
      </xdr:nvSpPr>
      <xdr:spPr>
        <a:xfrm>
          <a:off x="2439044"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56659</xdr:rowOff>
    </xdr:from>
    <xdr:ext cx="405111" cy="259045"/>
    <xdr:sp macro="" textlink="">
      <xdr:nvSpPr>
        <xdr:cNvPr id="83" name="n_3aveValue【図書館】&#10;有形固定資産減価償却率">
          <a:extLst>
            <a:ext uri="{FF2B5EF4-FFF2-40B4-BE49-F238E27FC236}">
              <a16:creationId xmlns:a16="http://schemas.microsoft.com/office/drawing/2014/main" id="{547E1439-6CC5-4130-A88F-A9953711D296}"/>
            </a:ext>
          </a:extLst>
        </xdr:cNvPr>
        <xdr:cNvSpPr txBox="1"/>
      </xdr:nvSpPr>
      <xdr:spPr>
        <a:xfrm>
          <a:off x="1648469" y="589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26941</xdr:rowOff>
    </xdr:from>
    <xdr:ext cx="405111" cy="259045"/>
    <xdr:sp macro="" textlink="">
      <xdr:nvSpPr>
        <xdr:cNvPr id="84" name="n_4aveValue【図書館】&#10;有形固定資産減価償却率">
          <a:extLst>
            <a:ext uri="{FF2B5EF4-FFF2-40B4-BE49-F238E27FC236}">
              <a16:creationId xmlns:a16="http://schemas.microsoft.com/office/drawing/2014/main" id="{7FF4D353-3878-499D-9B85-C726A80B0C31}"/>
            </a:ext>
          </a:extLst>
        </xdr:cNvPr>
        <xdr:cNvSpPr txBox="1"/>
      </xdr:nvSpPr>
      <xdr:spPr>
        <a:xfrm>
          <a:off x="848369" y="586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152417</xdr:rowOff>
    </xdr:from>
    <xdr:ext cx="405111" cy="259045"/>
    <xdr:sp macro="" textlink="">
      <xdr:nvSpPr>
        <xdr:cNvPr id="85" name="n_1mainValue【図書館】&#10;有形固定資産減価償却率">
          <a:extLst>
            <a:ext uri="{FF2B5EF4-FFF2-40B4-BE49-F238E27FC236}">
              <a16:creationId xmlns:a16="http://schemas.microsoft.com/office/drawing/2014/main" id="{3C96F203-D739-401F-BEFF-0F42F38451E1}"/>
            </a:ext>
          </a:extLst>
        </xdr:cNvPr>
        <xdr:cNvSpPr txBox="1"/>
      </xdr:nvSpPr>
      <xdr:spPr>
        <a:xfrm>
          <a:off x="3239144" y="631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6" name="n_2mainValue【図書館】&#10;有形固定資産減価償却率">
          <a:extLst>
            <a:ext uri="{FF2B5EF4-FFF2-40B4-BE49-F238E27FC236}">
              <a16:creationId xmlns:a16="http://schemas.microsoft.com/office/drawing/2014/main" id="{BE8B2C68-F9AB-4DE7-921B-B45F2E8F1F76}"/>
            </a:ext>
          </a:extLst>
        </xdr:cNvPr>
        <xdr:cNvSpPr txBox="1"/>
      </xdr:nvSpPr>
      <xdr:spPr>
        <a:xfrm>
          <a:off x="24390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58691</xdr:rowOff>
    </xdr:from>
    <xdr:ext cx="405111" cy="259045"/>
    <xdr:sp macro="" textlink="">
      <xdr:nvSpPr>
        <xdr:cNvPr id="87" name="n_3mainValue【図書館】&#10;有形固定資産減価償却率">
          <a:extLst>
            <a:ext uri="{FF2B5EF4-FFF2-40B4-BE49-F238E27FC236}">
              <a16:creationId xmlns:a16="http://schemas.microsoft.com/office/drawing/2014/main" id="{D2478BBF-88BF-4424-81B5-1D4A9D061F31}"/>
            </a:ext>
          </a:extLst>
        </xdr:cNvPr>
        <xdr:cNvSpPr txBox="1"/>
      </xdr:nvSpPr>
      <xdr:spPr>
        <a:xfrm>
          <a:off x="1648469" y="622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19829</xdr:rowOff>
    </xdr:from>
    <xdr:ext cx="405111" cy="259045"/>
    <xdr:sp macro="" textlink="">
      <xdr:nvSpPr>
        <xdr:cNvPr id="88" name="n_4mainValue【図書館】&#10;有形固定資産減価償却率">
          <a:extLst>
            <a:ext uri="{FF2B5EF4-FFF2-40B4-BE49-F238E27FC236}">
              <a16:creationId xmlns:a16="http://schemas.microsoft.com/office/drawing/2014/main" id="{D6C2862E-7261-4466-941B-DEEB37BE97D8}"/>
            </a:ext>
          </a:extLst>
        </xdr:cNvPr>
        <xdr:cNvSpPr txBox="1"/>
      </xdr:nvSpPr>
      <xdr:spPr>
        <a:xfrm>
          <a:off x="848369" y="6182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822EB01-810D-47CC-9C4B-B5F128EBC617}"/>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F156B0E1-7477-46D4-8B41-3B570ABBE1BF}"/>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43AFD2F-2744-42B0-BD6D-82A50A77FC12}"/>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32AD046D-B784-4A05-A187-9026C8D5E3C0}"/>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71F2E96A-7727-4531-B03F-3A6348A428BC}"/>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D60961A-E9FD-469F-9CF2-E204B5EB2A42}"/>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71761BB8-EC24-4163-8B71-12BE67C27987}"/>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2B7B834D-FD1B-4069-97AD-A545F48FDDAB}"/>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4326F28C-B1AF-4E96-8854-BAC35012E5F6}"/>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F142FBED-671B-43E7-BB61-5A2488994F84}"/>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6F098BD0-4068-4E78-A181-8ECBA71F5BF3}"/>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4D76CDE6-8CF4-42E2-86AB-7BFE0A7DDDC9}"/>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854AD4EA-E4CF-4159-B3A3-2EEA6717C6E6}"/>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4BFB6253-D68E-4D0D-8D69-ECFAA7C6ED16}"/>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A36E9AC4-6888-407E-98D4-4624A4D2CA4B}"/>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4" name="テキスト ボックス 103">
          <a:extLst>
            <a:ext uri="{FF2B5EF4-FFF2-40B4-BE49-F238E27FC236}">
              <a16:creationId xmlns:a16="http://schemas.microsoft.com/office/drawing/2014/main" id="{9899290A-0649-47D5-9844-1F65926AEA71}"/>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BA0F2AA8-C833-4C17-850A-AB41A33D897F}"/>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6" name="テキスト ボックス 105">
          <a:extLst>
            <a:ext uri="{FF2B5EF4-FFF2-40B4-BE49-F238E27FC236}">
              <a16:creationId xmlns:a16="http://schemas.microsoft.com/office/drawing/2014/main" id="{8E1CC38E-2856-4CE6-B19A-BA2C23EB929E}"/>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2D7D9F24-9FA2-4269-B1C8-321EE8E12A9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8" name="テキスト ボックス 107">
          <a:extLst>
            <a:ext uri="{FF2B5EF4-FFF2-40B4-BE49-F238E27FC236}">
              <a16:creationId xmlns:a16="http://schemas.microsoft.com/office/drawing/2014/main" id="{6BA4DCC4-9681-45A6-8F2C-1916C3088D19}"/>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図書館】&#10;一人当たり面積グラフ枠">
          <a:extLst>
            <a:ext uri="{FF2B5EF4-FFF2-40B4-BE49-F238E27FC236}">
              <a16:creationId xmlns:a16="http://schemas.microsoft.com/office/drawing/2014/main" id="{61DD5E12-5A2D-4ABA-BC5D-49CFAA5A5266}"/>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64770</xdr:rowOff>
    </xdr:to>
    <xdr:cxnSp macro="">
      <xdr:nvCxnSpPr>
        <xdr:cNvPr id="110" name="直線コネクタ 109">
          <a:extLst>
            <a:ext uri="{FF2B5EF4-FFF2-40B4-BE49-F238E27FC236}">
              <a16:creationId xmlns:a16="http://schemas.microsoft.com/office/drawing/2014/main" id="{774E9A5F-8D6C-4AD1-B476-EDE177C873C8}"/>
            </a:ext>
          </a:extLst>
        </xdr:cNvPr>
        <xdr:cNvCxnSpPr/>
      </xdr:nvCxnSpPr>
      <xdr:spPr>
        <a:xfrm flipV="1">
          <a:off x="9429115" y="5372100"/>
          <a:ext cx="0" cy="1344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68597</xdr:rowOff>
    </xdr:from>
    <xdr:ext cx="469744" cy="259045"/>
    <xdr:sp macro="" textlink="">
      <xdr:nvSpPr>
        <xdr:cNvPr id="111" name="【図書館】&#10;一人当たり面積最小値テキスト">
          <a:extLst>
            <a:ext uri="{FF2B5EF4-FFF2-40B4-BE49-F238E27FC236}">
              <a16:creationId xmlns:a16="http://schemas.microsoft.com/office/drawing/2014/main" id="{177DD91A-F310-4E8C-95D7-C5B2DE78F9BC}"/>
            </a:ext>
          </a:extLst>
        </xdr:cNvPr>
        <xdr:cNvSpPr txBox="1"/>
      </xdr:nvSpPr>
      <xdr:spPr>
        <a:xfrm>
          <a:off x="9467850" y="6713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64770</xdr:rowOff>
    </xdr:from>
    <xdr:to>
      <xdr:col>55</xdr:col>
      <xdr:colOff>88900</xdr:colOff>
      <xdr:row>41</xdr:row>
      <xdr:rowOff>64770</xdr:rowOff>
    </xdr:to>
    <xdr:cxnSp macro="">
      <xdr:nvCxnSpPr>
        <xdr:cNvPr id="112" name="直線コネクタ 111">
          <a:extLst>
            <a:ext uri="{FF2B5EF4-FFF2-40B4-BE49-F238E27FC236}">
              <a16:creationId xmlns:a16="http://schemas.microsoft.com/office/drawing/2014/main" id="{AC86FBE1-7E2A-4FA1-A9EE-78A2190BBF7E}"/>
            </a:ext>
          </a:extLst>
        </xdr:cNvPr>
        <xdr:cNvCxnSpPr/>
      </xdr:nvCxnSpPr>
      <xdr:spPr>
        <a:xfrm>
          <a:off x="9363075" y="671639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3" name="【図書館】&#10;一人当たり面積最大値テキスト">
          <a:extLst>
            <a:ext uri="{FF2B5EF4-FFF2-40B4-BE49-F238E27FC236}">
              <a16:creationId xmlns:a16="http://schemas.microsoft.com/office/drawing/2014/main" id="{44EFB882-B3D3-4D3B-B905-D229BC15077B}"/>
            </a:ext>
          </a:extLst>
        </xdr:cNvPr>
        <xdr:cNvSpPr txBox="1"/>
      </xdr:nvSpPr>
      <xdr:spPr>
        <a:xfrm>
          <a:off x="9467850" y="516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4" name="直線コネクタ 113">
          <a:extLst>
            <a:ext uri="{FF2B5EF4-FFF2-40B4-BE49-F238E27FC236}">
              <a16:creationId xmlns:a16="http://schemas.microsoft.com/office/drawing/2014/main" id="{A4D948AD-C0DC-4757-8D01-A8C4A1B0B702}"/>
            </a:ext>
          </a:extLst>
        </xdr:cNvPr>
        <xdr:cNvCxnSpPr/>
      </xdr:nvCxnSpPr>
      <xdr:spPr>
        <a:xfrm>
          <a:off x="9363075" y="53721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72407</xdr:rowOff>
    </xdr:from>
    <xdr:ext cx="469744" cy="259045"/>
    <xdr:sp macro="" textlink="">
      <xdr:nvSpPr>
        <xdr:cNvPr id="115" name="【図書館】&#10;一人当たり面積平均値テキスト">
          <a:extLst>
            <a:ext uri="{FF2B5EF4-FFF2-40B4-BE49-F238E27FC236}">
              <a16:creationId xmlns:a16="http://schemas.microsoft.com/office/drawing/2014/main" id="{FCF98730-E073-404C-A62C-6570E33B7EBD}"/>
            </a:ext>
          </a:extLst>
        </xdr:cNvPr>
        <xdr:cNvSpPr txBox="1"/>
      </xdr:nvSpPr>
      <xdr:spPr>
        <a:xfrm>
          <a:off x="9467850" y="5908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93980</xdr:rowOff>
    </xdr:from>
    <xdr:to>
      <xdr:col>55</xdr:col>
      <xdr:colOff>50800</xdr:colOff>
      <xdr:row>37</xdr:row>
      <xdr:rowOff>24130</xdr:rowOff>
    </xdr:to>
    <xdr:sp macro="" textlink="">
      <xdr:nvSpPr>
        <xdr:cNvPr id="116" name="フローチャート: 判断 115">
          <a:extLst>
            <a:ext uri="{FF2B5EF4-FFF2-40B4-BE49-F238E27FC236}">
              <a16:creationId xmlns:a16="http://schemas.microsoft.com/office/drawing/2014/main" id="{3EE73F2B-2113-409D-A63B-EABE9D75DC74}"/>
            </a:ext>
          </a:extLst>
        </xdr:cNvPr>
        <xdr:cNvSpPr/>
      </xdr:nvSpPr>
      <xdr:spPr>
        <a:xfrm>
          <a:off x="9401175" y="593280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71120</xdr:rowOff>
    </xdr:from>
    <xdr:to>
      <xdr:col>50</xdr:col>
      <xdr:colOff>165100</xdr:colOff>
      <xdr:row>37</xdr:row>
      <xdr:rowOff>1270</xdr:rowOff>
    </xdr:to>
    <xdr:sp macro="" textlink="">
      <xdr:nvSpPr>
        <xdr:cNvPr id="117" name="フローチャート: 判断 116">
          <a:extLst>
            <a:ext uri="{FF2B5EF4-FFF2-40B4-BE49-F238E27FC236}">
              <a16:creationId xmlns:a16="http://schemas.microsoft.com/office/drawing/2014/main" id="{E19B39A7-EA13-4C8A-AA1D-630B0F5DF819}"/>
            </a:ext>
          </a:extLst>
        </xdr:cNvPr>
        <xdr:cNvSpPr/>
      </xdr:nvSpPr>
      <xdr:spPr>
        <a:xfrm>
          <a:off x="8639175" y="59067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36</xdr:row>
      <xdr:rowOff>71120</xdr:rowOff>
    </xdr:from>
    <xdr:to>
      <xdr:col>46</xdr:col>
      <xdr:colOff>38100</xdr:colOff>
      <xdr:row>37</xdr:row>
      <xdr:rowOff>1270</xdr:rowOff>
    </xdr:to>
    <xdr:sp macro="" textlink="">
      <xdr:nvSpPr>
        <xdr:cNvPr id="118" name="フローチャート: 判断 117">
          <a:extLst>
            <a:ext uri="{FF2B5EF4-FFF2-40B4-BE49-F238E27FC236}">
              <a16:creationId xmlns:a16="http://schemas.microsoft.com/office/drawing/2014/main" id="{0941B60E-0FF1-4E13-B639-CD4E2F0C8AAC}"/>
            </a:ext>
          </a:extLst>
        </xdr:cNvPr>
        <xdr:cNvSpPr/>
      </xdr:nvSpPr>
      <xdr:spPr>
        <a:xfrm>
          <a:off x="7839075" y="59067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36</xdr:row>
      <xdr:rowOff>93980</xdr:rowOff>
    </xdr:from>
    <xdr:to>
      <xdr:col>41</xdr:col>
      <xdr:colOff>101600</xdr:colOff>
      <xdr:row>37</xdr:row>
      <xdr:rowOff>24130</xdr:rowOff>
    </xdr:to>
    <xdr:sp macro="" textlink="">
      <xdr:nvSpPr>
        <xdr:cNvPr id="119" name="フローチャート: 判断 118">
          <a:extLst>
            <a:ext uri="{FF2B5EF4-FFF2-40B4-BE49-F238E27FC236}">
              <a16:creationId xmlns:a16="http://schemas.microsoft.com/office/drawing/2014/main" id="{7E006FBC-8868-41F6-AA38-759FB199AF16}"/>
            </a:ext>
          </a:extLst>
        </xdr:cNvPr>
        <xdr:cNvSpPr/>
      </xdr:nvSpPr>
      <xdr:spPr>
        <a:xfrm>
          <a:off x="7029450" y="59328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116840</xdr:rowOff>
    </xdr:from>
    <xdr:to>
      <xdr:col>36</xdr:col>
      <xdr:colOff>165100</xdr:colOff>
      <xdr:row>37</xdr:row>
      <xdr:rowOff>46990</xdr:rowOff>
    </xdr:to>
    <xdr:sp macro="" textlink="">
      <xdr:nvSpPr>
        <xdr:cNvPr id="120" name="フローチャート: 判断 119">
          <a:extLst>
            <a:ext uri="{FF2B5EF4-FFF2-40B4-BE49-F238E27FC236}">
              <a16:creationId xmlns:a16="http://schemas.microsoft.com/office/drawing/2014/main" id="{124DBDE1-E98E-48F8-ACF8-8545463CFD6A}"/>
            </a:ext>
          </a:extLst>
        </xdr:cNvPr>
        <xdr:cNvSpPr/>
      </xdr:nvSpPr>
      <xdr:spPr>
        <a:xfrm>
          <a:off x="6238875" y="59556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E25FB783-A2C6-4EFA-B5EB-CF8BCCC30631}"/>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43C4B321-1A1E-4CAD-9566-41F815F06276}"/>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158230D5-8713-4BB2-AFDE-6EE82942217D}"/>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3C37824-A502-4D3A-9E4F-8774054F5BF1}"/>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8FDDAC9-79D2-425F-AF93-5419A8BC27B3}"/>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139700</xdr:rowOff>
    </xdr:from>
    <xdr:to>
      <xdr:col>55</xdr:col>
      <xdr:colOff>50800</xdr:colOff>
      <xdr:row>33</xdr:row>
      <xdr:rowOff>69850</xdr:rowOff>
    </xdr:to>
    <xdr:sp macro="" textlink="">
      <xdr:nvSpPr>
        <xdr:cNvPr id="126" name="楕円 125">
          <a:extLst>
            <a:ext uri="{FF2B5EF4-FFF2-40B4-BE49-F238E27FC236}">
              <a16:creationId xmlns:a16="http://schemas.microsoft.com/office/drawing/2014/main" id="{EA40E2F0-9671-4DC4-B815-1024A6279735}"/>
            </a:ext>
          </a:extLst>
        </xdr:cNvPr>
        <xdr:cNvSpPr/>
      </xdr:nvSpPr>
      <xdr:spPr>
        <a:xfrm>
          <a:off x="9401175" y="533400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32</xdr:row>
      <xdr:rowOff>92727</xdr:rowOff>
    </xdr:from>
    <xdr:ext cx="469744" cy="259045"/>
    <xdr:sp macro="" textlink="">
      <xdr:nvSpPr>
        <xdr:cNvPr id="127" name="【図書館】&#10;一人当たり面積該当値テキスト">
          <a:extLst>
            <a:ext uri="{FF2B5EF4-FFF2-40B4-BE49-F238E27FC236}">
              <a16:creationId xmlns:a16="http://schemas.microsoft.com/office/drawing/2014/main" id="{1C0ACF6B-6248-4307-880E-BDC6D2F2FF8E}"/>
            </a:ext>
          </a:extLst>
        </xdr:cNvPr>
        <xdr:cNvSpPr txBox="1"/>
      </xdr:nvSpPr>
      <xdr:spPr>
        <a:xfrm>
          <a:off x="9467850" y="5283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139700</xdr:rowOff>
    </xdr:from>
    <xdr:to>
      <xdr:col>50</xdr:col>
      <xdr:colOff>165100</xdr:colOff>
      <xdr:row>33</xdr:row>
      <xdr:rowOff>69850</xdr:rowOff>
    </xdr:to>
    <xdr:sp macro="" textlink="">
      <xdr:nvSpPr>
        <xdr:cNvPr id="128" name="楕円 127">
          <a:extLst>
            <a:ext uri="{FF2B5EF4-FFF2-40B4-BE49-F238E27FC236}">
              <a16:creationId xmlns:a16="http://schemas.microsoft.com/office/drawing/2014/main" id="{77465A44-7C94-4897-B579-0531E41BD8F6}"/>
            </a:ext>
          </a:extLst>
        </xdr:cNvPr>
        <xdr:cNvSpPr/>
      </xdr:nvSpPr>
      <xdr:spPr>
        <a:xfrm>
          <a:off x="8639175" y="53340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19050</xdr:rowOff>
    </xdr:from>
    <xdr:to>
      <xdr:col>55</xdr:col>
      <xdr:colOff>0</xdr:colOff>
      <xdr:row>33</xdr:row>
      <xdr:rowOff>19050</xdr:rowOff>
    </xdr:to>
    <xdr:cxnSp macro="">
      <xdr:nvCxnSpPr>
        <xdr:cNvPr id="129" name="直線コネクタ 128">
          <a:extLst>
            <a:ext uri="{FF2B5EF4-FFF2-40B4-BE49-F238E27FC236}">
              <a16:creationId xmlns:a16="http://schemas.microsoft.com/office/drawing/2014/main" id="{CBCD3BED-7D14-4C83-84E0-52B198A7D8A2}"/>
            </a:ext>
          </a:extLst>
        </xdr:cNvPr>
        <xdr:cNvCxnSpPr/>
      </xdr:nvCxnSpPr>
      <xdr:spPr>
        <a:xfrm>
          <a:off x="8686800" y="53721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162560</xdr:rowOff>
    </xdr:from>
    <xdr:to>
      <xdr:col>46</xdr:col>
      <xdr:colOff>38100</xdr:colOff>
      <xdr:row>33</xdr:row>
      <xdr:rowOff>92710</xdr:rowOff>
    </xdr:to>
    <xdr:sp macro="" textlink="">
      <xdr:nvSpPr>
        <xdr:cNvPr id="130" name="楕円 129">
          <a:extLst>
            <a:ext uri="{FF2B5EF4-FFF2-40B4-BE49-F238E27FC236}">
              <a16:creationId xmlns:a16="http://schemas.microsoft.com/office/drawing/2014/main" id="{4D772040-B32E-4AA5-A9F0-56F304887FD7}"/>
            </a:ext>
          </a:extLst>
        </xdr:cNvPr>
        <xdr:cNvSpPr/>
      </xdr:nvSpPr>
      <xdr:spPr>
        <a:xfrm>
          <a:off x="7839075" y="53505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19050</xdr:rowOff>
    </xdr:from>
    <xdr:to>
      <xdr:col>50</xdr:col>
      <xdr:colOff>114300</xdr:colOff>
      <xdr:row>33</xdr:row>
      <xdr:rowOff>41910</xdr:rowOff>
    </xdr:to>
    <xdr:cxnSp macro="">
      <xdr:nvCxnSpPr>
        <xdr:cNvPr id="131" name="直線コネクタ 130">
          <a:extLst>
            <a:ext uri="{FF2B5EF4-FFF2-40B4-BE49-F238E27FC236}">
              <a16:creationId xmlns:a16="http://schemas.microsoft.com/office/drawing/2014/main" id="{E12C342F-5262-4B1C-912D-BD4426F146FF}"/>
            </a:ext>
          </a:extLst>
        </xdr:cNvPr>
        <xdr:cNvCxnSpPr/>
      </xdr:nvCxnSpPr>
      <xdr:spPr>
        <a:xfrm flipV="1">
          <a:off x="7886700" y="5372100"/>
          <a:ext cx="8001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13970</xdr:rowOff>
    </xdr:from>
    <xdr:to>
      <xdr:col>41</xdr:col>
      <xdr:colOff>101600</xdr:colOff>
      <xdr:row>33</xdr:row>
      <xdr:rowOff>115570</xdr:rowOff>
    </xdr:to>
    <xdr:sp macro="" textlink="">
      <xdr:nvSpPr>
        <xdr:cNvPr id="132" name="楕円 131">
          <a:extLst>
            <a:ext uri="{FF2B5EF4-FFF2-40B4-BE49-F238E27FC236}">
              <a16:creationId xmlns:a16="http://schemas.microsoft.com/office/drawing/2014/main" id="{6C4941CC-F9C5-4B60-A627-86E5DAFA216A}"/>
            </a:ext>
          </a:extLst>
        </xdr:cNvPr>
        <xdr:cNvSpPr/>
      </xdr:nvSpPr>
      <xdr:spPr>
        <a:xfrm>
          <a:off x="7029450" y="53638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33</xdr:row>
      <xdr:rowOff>41910</xdr:rowOff>
    </xdr:from>
    <xdr:to>
      <xdr:col>45</xdr:col>
      <xdr:colOff>177800</xdr:colOff>
      <xdr:row>33</xdr:row>
      <xdr:rowOff>64770</xdr:rowOff>
    </xdr:to>
    <xdr:cxnSp macro="">
      <xdr:nvCxnSpPr>
        <xdr:cNvPr id="133" name="直線コネクタ 132">
          <a:extLst>
            <a:ext uri="{FF2B5EF4-FFF2-40B4-BE49-F238E27FC236}">
              <a16:creationId xmlns:a16="http://schemas.microsoft.com/office/drawing/2014/main" id="{9DACE65B-B867-40A0-AE41-97BED5EA7168}"/>
            </a:ext>
          </a:extLst>
        </xdr:cNvPr>
        <xdr:cNvCxnSpPr/>
      </xdr:nvCxnSpPr>
      <xdr:spPr>
        <a:xfrm flipV="1">
          <a:off x="7077075" y="5398135"/>
          <a:ext cx="80962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33</xdr:row>
      <xdr:rowOff>36830</xdr:rowOff>
    </xdr:from>
    <xdr:to>
      <xdr:col>36</xdr:col>
      <xdr:colOff>165100</xdr:colOff>
      <xdr:row>33</xdr:row>
      <xdr:rowOff>138430</xdr:rowOff>
    </xdr:to>
    <xdr:sp macro="" textlink="">
      <xdr:nvSpPr>
        <xdr:cNvPr id="134" name="楕円 133">
          <a:extLst>
            <a:ext uri="{FF2B5EF4-FFF2-40B4-BE49-F238E27FC236}">
              <a16:creationId xmlns:a16="http://schemas.microsoft.com/office/drawing/2014/main" id="{23185CA7-8CC8-4941-AEE3-8D5924937CBE}"/>
            </a:ext>
          </a:extLst>
        </xdr:cNvPr>
        <xdr:cNvSpPr/>
      </xdr:nvSpPr>
      <xdr:spPr>
        <a:xfrm>
          <a:off x="6238875" y="53898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33</xdr:row>
      <xdr:rowOff>64770</xdr:rowOff>
    </xdr:from>
    <xdr:to>
      <xdr:col>41</xdr:col>
      <xdr:colOff>50800</xdr:colOff>
      <xdr:row>33</xdr:row>
      <xdr:rowOff>87630</xdr:rowOff>
    </xdr:to>
    <xdr:cxnSp macro="">
      <xdr:nvCxnSpPr>
        <xdr:cNvPr id="135" name="直線コネクタ 134">
          <a:extLst>
            <a:ext uri="{FF2B5EF4-FFF2-40B4-BE49-F238E27FC236}">
              <a16:creationId xmlns:a16="http://schemas.microsoft.com/office/drawing/2014/main" id="{F90B308F-2411-42CA-8330-399B52157923}"/>
            </a:ext>
          </a:extLst>
        </xdr:cNvPr>
        <xdr:cNvCxnSpPr/>
      </xdr:nvCxnSpPr>
      <xdr:spPr>
        <a:xfrm flipV="1">
          <a:off x="6286500" y="5420995"/>
          <a:ext cx="7905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163847</xdr:rowOff>
    </xdr:from>
    <xdr:ext cx="469744" cy="259045"/>
    <xdr:sp macro="" textlink="">
      <xdr:nvSpPr>
        <xdr:cNvPr id="136" name="n_1aveValue【図書館】&#10;一人当たり面積">
          <a:extLst>
            <a:ext uri="{FF2B5EF4-FFF2-40B4-BE49-F238E27FC236}">
              <a16:creationId xmlns:a16="http://schemas.microsoft.com/office/drawing/2014/main" id="{868A3AED-BAFC-4716-B2B1-EDF854F1750E}"/>
            </a:ext>
          </a:extLst>
        </xdr:cNvPr>
        <xdr:cNvSpPr txBox="1"/>
      </xdr:nvSpPr>
      <xdr:spPr>
        <a:xfrm>
          <a:off x="8458277" y="599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163847</xdr:rowOff>
    </xdr:from>
    <xdr:ext cx="469744" cy="259045"/>
    <xdr:sp macro="" textlink="">
      <xdr:nvSpPr>
        <xdr:cNvPr id="137" name="n_2aveValue【図書館】&#10;一人当たり面積">
          <a:extLst>
            <a:ext uri="{FF2B5EF4-FFF2-40B4-BE49-F238E27FC236}">
              <a16:creationId xmlns:a16="http://schemas.microsoft.com/office/drawing/2014/main" id="{A0165F84-2CA7-4180-AF56-29F08E17EFDB}"/>
            </a:ext>
          </a:extLst>
        </xdr:cNvPr>
        <xdr:cNvSpPr txBox="1"/>
      </xdr:nvSpPr>
      <xdr:spPr>
        <a:xfrm>
          <a:off x="7677227" y="599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15257</xdr:rowOff>
    </xdr:from>
    <xdr:ext cx="469744" cy="259045"/>
    <xdr:sp macro="" textlink="">
      <xdr:nvSpPr>
        <xdr:cNvPr id="138" name="n_3aveValue【図書館】&#10;一人当たり面積">
          <a:extLst>
            <a:ext uri="{FF2B5EF4-FFF2-40B4-BE49-F238E27FC236}">
              <a16:creationId xmlns:a16="http://schemas.microsoft.com/office/drawing/2014/main" id="{ECA302AC-F7DA-407B-8115-DC6F6F94A8D3}"/>
            </a:ext>
          </a:extLst>
        </xdr:cNvPr>
        <xdr:cNvSpPr txBox="1"/>
      </xdr:nvSpPr>
      <xdr:spPr>
        <a:xfrm>
          <a:off x="6867602" y="601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38117</xdr:rowOff>
    </xdr:from>
    <xdr:ext cx="469744" cy="259045"/>
    <xdr:sp macro="" textlink="">
      <xdr:nvSpPr>
        <xdr:cNvPr id="139" name="n_4aveValue【図書館】&#10;一人当たり面積">
          <a:extLst>
            <a:ext uri="{FF2B5EF4-FFF2-40B4-BE49-F238E27FC236}">
              <a16:creationId xmlns:a16="http://schemas.microsoft.com/office/drawing/2014/main" id="{5DB90984-5B12-43DF-ADDB-70F232A50060}"/>
            </a:ext>
          </a:extLst>
        </xdr:cNvPr>
        <xdr:cNvSpPr txBox="1"/>
      </xdr:nvSpPr>
      <xdr:spPr>
        <a:xfrm>
          <a:off x="6067502" y="6038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31</xdr:row>
      <xdr:rowOff>86377</xdr:rowOff>
    </xdr:from>
    <xdr:ext cx="469744" cy="259045"/>
    <xdr:sp macro="" textlink="">
      <xdr:nvSpPr>
        <xdr:cNvPr id="140" name="n_1mainValue【図書館】&#10;一人当たり面積">
          <a:extLst>
            <a:ext uri="{FF2B5EF4-FFF2-40B4-BE49-F238E27FC236}">
              <a16:creationId xmlns:a16="http://schemas.microsoft.com/office/drawing/2014/main" id="{4259D138-3A9D-4391-8044-5A8DBBE2DA24}"/>
            </a:ext>
          </a:extLst>
        </xdr:cNvPr>
        <xdr:cNvSpPr txBox="1"/>
      </xdr:nvSpPr>
      <xdr:spPr>
        <a:xfrm>
          <a:off x="8458277" y="511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31</xdr:row>
      <xdr:rowOff>109237</xdr:rowOff>
    </xdr:from>
    <xdr:ext cx="469744" cy="259045"/>
    <xdr:sp macro="" textlink="">
      <xdr:nvSpPr>
        <xdr:cNvPr id="141" name="n_2mainValue【図書館】&#10;一人当たり面積">
          <a:extLst>
            <a:ext uri="{FF2B5EF4-FFF2-40B4-BE49-F238E27FC236}">
              <a16:creationId xmlns:a16="http://schemas.microsoft.com/office/drawing/2014/main" id="{898D009C-B611-4435-83D9-B56F6FED0599}"/>
            </a:ext>
          </a:extLst>
        </xdr:cNvPr>
        <xdr:cNvSpPr txBox="1"/>
      </xdr:nvSpPr>
      <xdr:spPr>
        <a:xfrm>
          <a:off x="7677227" y="5135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31</xdr:row>
      <xdr:rowOff>132097</xdr:rowOff>
    </xdr:from>
    <xdr:ext cx="469744" cy="259045"/>
    <xdr:sp macro="" textlink="">
      <xdr:nvSpPr>
        <xdr:cNvPr id="142" name="n_3mainValue【図書館】&#10;一人当たり面積">
          <a:extLst>
            <a:ext uri="{FF2B5EF4-FFF2-40B4-BE49-F238E27FC236}">
              <a16:creationId xmlns:a16="http://schemas.microsoft.com/office/drawing/2014/main" id="{AE51E5D0-53BF-4EE5-ACAF-45FC52755BC6}"/>
            </a:ext>
          </a:extLst>
        </xdr:cNvPr>
        <xdr:cNvSpPr txBox="1"/>
      </xdr:nvSpPr>
      <xdr:spPr>
        <a:xfrm>
          <a:off x="6867602" y="516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31</xdr:row>
      <xdr:rowOff>154957</xdr:rowOff>
    </xdr:from>
    <xdr:ext cx="469744" cy="259045"/>
    <xdr:sp macro="" textlink="">
      <xdr:nvSpPr>
        <xdr:cNvPr id="143" name="n_4mainValue【図書館】&#10;一人当たり面積">
          <a:extLst>
            <a:ext uri="{FF2B5EF4-FFF2-40B4-BE49-F238E27FC236}">
              <a16:creationId xmlns:a16="http://schemas.microsoft.com/office/drawing/2014/main" id="{E92E86FC-A2B2-425F-85FB-956F481A7CF3}"/>
            </a:ext>
          </a:extLst>
        </xdr:cNvPr>
        <xdr:cNvSpPr txBox="1"/>
      </xdr:nvSpPr>
      <xdr:spPr>
        <a:xfrm>
          <a:off x="6067502" y="5184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0959C7A9-9F44-4063-9E9E-B78C1E0E7C46}"/>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7911A3C9-BE3D-4C80-A9F0-15FB8DD148A2}"/>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4176F4B2-52C6-4AC7-9C8D-59CE59109F39}"/>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63FBB15E-E4BE-4772-911E-6CA806D5C0E0}"/>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FA75FB56-D165-4B6D-8F11-137A5BC520E7}"/>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563B68A2-99B6-49E0-9FF3-DE91124124B5}"/>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084A52DA-969A-496C-8294-5209CDDC32DF}"/>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5A5AA6E6-0807-40A7-9ED6-AB6C6ED269E0}"/>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037EBB57-7A6D-485D-8B87-ED2424A50DFE}"/>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4B735972-3544-4727-98AF-A8296CB5DD97}"/>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B06542E0-8C5F-4FF9-92AB-211405CE5B7E}"/>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95153BFC-D054-4CF4-9D9B-48AFBE9E70AB}"/>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159855</xdr:rowOff>
    </xdr:from>
    <xdr:ext cx="403059" cy="259045"/>
    <xdr:sp macro="" textlink="">
      <xdr:nvSpPr>
        <xdr:cNvPr id="156" name="テキスト ボックス 155">
          <a:extLst>
            <a:ext uri="{FF2B5EF4-FFF2-40B4-BE49-F238E27FC236}">
              <a16:creationId xmlns:a16="http://schemas.microsoft.com/office/drawing/2014/main" id="{954B92C5-4A3C-495B-8A00-EE0200037482}"/>
            </a:ext>
          </a:extLst>
        </xdr:cNvPr>
        <xdr:cNvSpPr txBox="1"/>
      </xdr:nvSpPr>
      <xdr:spPr>
        <a:xfrm>
          <a:off x="339891"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A18DD1BB-73C0-47C9-8E03-1CBBAA0FB785}"/>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95D4007F-4C59-405E-9867-33A9E1009256}"/>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1A04EB47-B0A3-4459-A824-72EB70ABC523}"/>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22A40E03-A4EC-4C49-B544-190C82E8EF2A}"/>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A0C9B4A9-EF22-4668-8215-62B81F1307A3}"/>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0B99B762-479F-4497-BF96-C81827DF1377}"/>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9911D58F-F6AA-4A79-A262-C4B22BAABFEE}"/>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E4FC5939-83FB-4C5C-9D42-DF6F8F9A866E}"/>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52A9ED05-FB4F-4DC4-9ADB-32782DC9331B}"/>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66" name="テキスト ボックス 165">
          <a:extLst>
            <a:ext uri="{FF2B5EF4-FFF2-40B4-BE49-F238E27FC236}">
              <a16:creationId xmlns:a16="http://schemas.microsoft.com/office/drawing/2014/main" id="{0599B3EC-F3D6-47A4-B56D-1B35D422DA35}"/>
            </a:ext>
          </a:extLst>
        </xdr:cNvPr>
        <xdr:cNvSpPr txBox="1"/>
      </xdr:nvSpPr>
      <xdr:spPr>
        <a:xfrm>
          <a:off x="339891"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E741E8AF-8518-4ABF-9143-E592A4BBC7A4}"/>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AEAEBB96-4F5F-4500-BDA6-46D082E9C175}"/>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49DA3EB5-B6A7-42A9-B2B9-BD8B230544F6}"/>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93073</xdr:rowOff>
    </xdr:from>
    <xdr:to>
      <xdr:col>24</xdr:col>
      <xdr:colOff>62865</xdr:colOff>
      <xdr:row>65</xdr:row>
      <xdr:rowOff>11430</xdr:rowOff>
    </xdr:to>
    <xdr:cxnSp macro="">
      <xdr:nvCxnSpPr>
        <xdr:cNvPr id="170" name="直線コネクタ 169">
          <a:extLst>
            <a:ext uri="{FF2B5EF4-FFF2-40B4-BE49-F238E27FC236}">
              <a16:creationId xmlns:a16="http://schemas.microsoft.com/office/drawing/2014/main" id="{1963EF28-B38A-4F89-9306-4F6C7F047E90}"/>
            </a:ext>
          </a:extLst>
        </xdr:cNvPr>
        <xdr:cNvCxnSpPr/>
      </xdr:nvCxnSpPr>
      <xdr:spPr>
        <a:xfrm flipV="1">
          <a:off x="4180840" y="9008473"/>
          <a:ext cx="0" cy="1534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65</xdr:row>
      <xdr:rowOff>15257</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DF94F993-B345-4FCC-88DF-53E14C2F217C}"/>
            </a:ext>
          </a:extLst>
        </xdr:cNvPr>
        <xdr:cNvSpPr txBox="1"/>
      </xdr:nvSpPr>
      <xdr:spPr>
        <a:xfrm>
          <a:off x="4219575" y="1054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65</xdr:row>
      <xdr:rowOff>11430</xdr:rowOff>
    </xdr:from>
    <xdr:to>
      <xdr:col>24</xdr:col>
      <xdr:colOff>152400</xdr:colOff>
      <xdr:row>65</xdr:row>
      <xdr:rowOff>11430</xdr:rowOff>
    </xdr:to>
    <xdr:cxnSp macro="">
      <xdr:nvCxnSpPr>
        <xdr:cNvPr id="172" name="直線コネクタ 171">
          <a:extLst>
            <a:ext uri="{FF2B5EF4-FFF2-40B4-BE49-F238E27FC236}">
              <a16:creationId xmlns:a16="http://schemas.microsoft.com/office/drawing/2014/main" id="{A5ACA3A1-6E77-4829-9EEE-BB8BFD4FE369}"/>
            </a:ext>
          </a:extLst>
        </xdr:cNvPr>
        <xdr:cNvCxnSpPr/>
      </xdr:nvCxnSpPr>
      <xdr:spPr>
        <a:xfrm>
          <a:off x="4105275" y="105429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39750</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EF8FDAD6-617D-458C-A96E-67E0C182C647}"/>
            </a:ext>
          </a:extLst>
        </xdr:cNvPr>
        <xdr:cNvSpPr txBox="1"/>
      </xdr:nvSpPr>
      <xdr:spPr>
        <a:xfrm>
          <a:off x="4219575" y="8793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93073</xdr:rowOff>
    </xdr:from>
    <xdr:to>
      <xdr:col>24</xdr:col>
      <xdr:colOff>152400</xdr:colOff>
      <xdr:row>55</xdr:row>
      <xdr:rowOff>93073</xdr:rowOff>
    </xdr:to>
    <xdr:cxnSp macro="">
      <xdr:nvCxnSpPr>
        <xdr:cNvPr id="174" name="直線コネクタ 173">
          <a:extLst>
            <a:ext uri="{FF2B5EF4-FFF2-40B4-BE49-F238E27FC236}">
              <a16:creationId xmlns:a16="http://schemas.microsoft.com/office/drawing/2014/main" id="{46113D52-5EB3-4242-9E67-4035BF553C4B}"/>
            </a:ext>
          </a:extLst>
        </xdr:cNvPr>
        <xdr:cNvCxnSpPr/>
      </xdr:nvCxnSpPr>
      <xdr:spPr>
        <a:xfrm>
          <a:off x="4105275" y="90084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136996</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D3445561-A72F-410A-B938-B238F8903631}"/>
            </a:ext>
          </a:extLst>
        </xdr:cNvPr>
        <xdr:cNvSpPr txBox="1"/>
      </xdr:nvSpPr>
      <xdr:spPr>
        <a:xfrm>
          <a:off x="4219575" y="95413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114119</xdr:rowOff>
    </xdr:from>
    <xdr:to>
      <xdr:col>24</xdr:col>
      <xdr:colOff>114300</xdr:colOff>
      <xdr:row>60</xdr:row>
      <xdr:rowOff>44269</xdr:rowOff>
    </xdr:to>
    <xdr:sp macro="" textlink="">
      <xdr:nvSpPr>
        <xdr:cNvPr id="176" name="フローチャート: 判断 175">
          <a:extLst>
            <a:ext uri="{FF2B5EF4-FFF2-40B4-BE49-F238E27FC236}">
              <a16:creationId xmlns:a16="http://schemas.microsoft.com/office/drawing/2014/main" id="{E4F638DB-886D-4209-B643-C3614A16D24B}"/>
            </a:ext>
          </a:extLst>
        </xdr:cNvPr>
        <xdr:cNvSpPr/>
      </xdr:nvSpPr>
      <xdr:spPr>
        <a:xfrm>
          <a:off x="4124325" y="96772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161472</xdr:rowOff>
    </xdr:from>
    <xdr:to>
      <xdr:col>20</xdr:col>
      <xdr:colOff>38100</xdr:colOff>
      <xdr:row>59</xdr:row>
      <xdr:rowOff>91622</xdr:rowOff>
    </xdr:to>
    <xdr:sp macro="" textlink="">
      <xdr:nvSpPr>
        <xdr:cNvPr id="177" name="フローチャート: 判断 176">
          <a:extLst>
            <a:ext uri="{FF2B5EF4-FFF2-40B4-BE49-F238E27FC236}">
              <a16:creationId xmlns:a16="http://schemas.microsoft.com/office/drawing/2014/main" id="{DEF39E75-EBAF-498A-AAF1-8A74BD98F173}"/>
            </a:ext>
          </a:extLst>
        </xdr:cNvPr>
        <xdr:cNvSpPr/>
      </xdr:nvSpPr>
      <xdr:spPr>
        <a:xfrm>
          <a:off x="3381375" y="956582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171269</xdr:rowOff>
    </xdr:from>
    <xdr:to>
      <xdr:col>15</xdr:col>
      <xdr:colOff>101600</xdr:colOff>
      <xdr:row>59</xdr:row>
      <xdr:rowOff>101419</xdr:rowOff>
    </xdr:to>
    <xdr:sp macro="" textlink="">
      <xdr:nvSpPr>
        <xdr:cNvPr id="178" name="フローチャート: 判断 177">
          <a:extLst>
            <a:ext uri="{FF2B5EF4-FFF2-40B4-BE49-F238E27FC236}">
              <a16:creationId xmlns:a16="http://schemas.microsoft.com/office/drawing/2014/main" id="{B98CBB8C-D0A2-4A11-B738-D3D95D5219CF}"/>
            </a:ext>
          </a:extLst>
        </xdr:cNvPr>
        <xdr:cNvSpPr/>
      </xdr:nvSpPr>
      <xdr:spPr>
        <a:xfrm>
          <a:off x="2571750" y="95629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112485</xdr:rowOff>
    </xdr:from>
    <xdr:to>
      <xdr:col>10</xdr:col>
      <xdr:colOff>165100</xdr:colOff>
      <xdr:row>59</xdr:row>
      <xdr:rowOff>42635</xdr:rowOff>
    </xdr:to>
    <xdr:sp macro="" textlink="">
      <xdr:nvSpPr>
        <xdr:cNvPr id="179" name="フローチャート: 判断 178">
          <a:extLst>
            <a:ext uri="{FF2B5EF4-FFF2-40B4-BE49-F238E27FC236}">
              <a16:creationId xmlns:a16="http://schemas.microsoft.com/office/drawing/2014/main" id="{8A21C99E-A164-4569-B9D4-E8A481EA1669}"/>
            </a:ext>
          </a:extLst>
        </xdr:cNvPr>
        <xdr:cNvSpPr/>
      </xdr:nvSpPr>
      <xdr:spPr>
        <a:xfrm>
          <a:off x="1781175" y="95136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135346</xdr:rowOff>
    </xdr:from>
    <xdr:to>
      <xdr:col>6</xdr:col>
      <xdr:colOff>38100</xdr:colOff>
      <xdr:row>59</xdr:row>
      <xdr:rowOff>65496</xdr:rowOff>
    </xdr:to>
    <xdr:sp macro="" textlink="">
      <xdr:nvSpPr>
        <xdr:cNvPr id="180" name="フローチャート: 判断 179">
          <a:extLst>
            <a:ext uri="{FF2B5EF4-FFF2-40B4-BE49-F238E27FC236}">
              <a16:creationId xmlns:a16="http://schemas.microsoft.com/office/drawing/2014/main" id="{6A39AB28-90B0-438D-BCBC-F35575B16A53}"/>
            </a:ext>
          </a:extLst>
        </xdr:cNvPr>
        <xdr:cNvSpPr/>
      </xdr:nvSpPr>
      <xdr:spPr>
        <a:xfrm>
          <a:off x="981075" y="953652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55CB8274-999E-48EC-9F5B-D352C12B3721}"/>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2389826-FFCE-4313-A8C9-ABBD2328650A}"/>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D01F5A7-AE72-4AB9-B869-364DB17E8E40}"/>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6BD8173-7746-4B1F-AAF4-A1813D949A43}"/>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2E6F62D-608F-48CA-93AF-0E9FE5937CAA}"/>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123916</xdr:rowOff>
    </xdr:from>
    <xdr:to>
      <xdr:col>24</xdr:col>
      <xdr:colOff>114300</xdr:colOff>
      <xdr:row>64</xdr:row>
      <xdr:rowOff>54066</xdr:rowOff>
    </xdr:to>
    <xdr:sp macro="" textlink="">
      <xdr:nvSpPr>
        <xdr:cNvPr id="186" name="楕円 185">
          <a:extLst>
            <a:ext uri="{FF2B5EF4-FFF2-40B4-BE49-F238E27FC236}">
              <a16:creationId xmlns:a16="http://schemas.microsoft.com/office/drawing/2014/main" id="{A2A753BD-D1BE-47D5-8455-FBD15DE5C7A2}"/>
            </a:ext>
          </a:extLst>
        </xdr:cNvPr>
        <xdr:cNvSpPr/>
      </xdr:nvSpPr>
      <xdr:spPr>
        <a:xfrm>
          <a:off x="4124325" y="1033154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102343</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7450DEA2-EEA4-46F9-8D7A-1900BFA776D2}"/>
            </a:ext>
          </a:extLst>
        </xdr:cNvPr>
        <xdr:cNvSpPr txBox="1"/>
      </xdr:nvSpPr>
      <xdr:spPr>
        <a:xfrm>
          <a:off x="4219575" y="10316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114119</xdr:rowOff>
    </xdr:from>
    <xdr:to>
      <xdr:col>20</xdr:col>
      <xdr:colOff>38100</xdr:colOff>
      <xdr:row>64</xdr:row>
      <xdr:rowOff>44269</xdr:rowOff>
    </xdr:to>
    <xdr:sp macro="" textlink="">
      <xdr:nvSpPr>
        <xdr:cNvPr id="188" name="楕円 187">
          <a:extLst>
            <a:ext uri="{FF2B5EF4-FFF2-40B4-BE49-F238E27FC236}">
              <a16:creationId xmlns:a16="http://schemas.microsoft.com/office/drawing/2014/main" id="{9F666334-90FF-45BF-86D2-F340C3C055E7}"/>
            </a:ext>
          </a:extLst>
        </xdr:cNvPr>
        <xdr:cNvSpPr/>
      </xdr:nvSpPr>
      <xdr:spPr>
        <a:xfrm>
          <a:off x="3381375" y="103249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164919</xdr:rowOff>
    </xdr:from>
    <xdr:to>
      <xdr:col>24</xdr:col>
      <xdr:colOff>63500</xdr:colOff>
      <xdr:row>64</xdr:row>
      <xdr:rowOff>3266</xdr:rowOff>
    </xdr:to>
    <xdr:cxnSp macro="">
      <xdr:nvCxnSpPr>
        <xdr:cNvPr id="189" name="直線コネクタ 188">
          <a:extLst>
            <a:ext uri="{FF2B5EF4-FFF2-40B4-BE49-F238E27FC236}">
              <a16:creationId xmlns:a16="http://schemas.microsoft.com/office/drawing/2014/main" id="{8868B1DA-820F-469E-9DF5-971A10EDD56F}"/>
            </a:ext>
          </a:extLst>
        </xdr:cNvPr>
        <xdr:cNvCxnSpPr/>
      </xdr:nvCxnSpPr>
      <xdr:spPr>
        <a:xfrm>
          <a:off x="3429000" y="10372544"/>
          <a:ext cx="752475"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71665</xdr:rowOff>
    </xdr:from>
    <xdr:to>
      <xdr:col>15</xdr:col>
      <xdr:colOff>101600</xdr:colOff>
      <xdr:row>64</xdr:row>
      <xdr:rowOff>1815</xdr:rowOff>
    </xdr:to>
    <xdr:sp macro="" textlink="">
      <xdr:nvSpPr>
        <xdr:cNvPr id="190" name="楕円 189">
          <a:extLst>
            <a:ext uri="{FF2B5EF4-FFF2-40B4-BE49-F238E27FC236}">
              <a16:creationId xmlns:a16="http://schemas.microsoft.com/office/drawing/2014/main" id="{DF86F950-6753-4DB5-8CF2-8C14DE40D4D4}"/>
            </a:ext>
          </a:extLst>
        </xdr:cNvPr>
        <xdr:cNvSpPr/>
      </xdr:nvSpPr>
      <xdr:spPr>
        <a:xfrm>
          <a:off x="2571750" y="102792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122465</xdr:rowOff>
    </xdr:from>
    <xdr:to>
      <xdr:col>19</xdr:col>
      <xdr:colOff>177800</xdr:colOff>
      <xdr:row>63</xdr:row>
      <xdr:rowOff>164919</xdr:rowOff>
    </xdr:to>
    <xdr:cxnSp macro="">
      <xdr:nvCxnSpPr>
        <xdr:cNvPr id="191" name="直線コネクタ 190">
          <a:extLst>
            <a:ext uri="{FF2B5EF4-FFF2-40B4-BE49-F238E27FC236}">
              <a16:creationId xmlns:a16="http://schemas.microsoft.com/office/drawing/2014/main" id="{9A504A63-18D6-4C42-919D-21070B396B3E}"/>
            </a:ext>
          </a:extLst>
        </xdr:cNvPr>
        <xdr:cNvCxnSpPr/>
      </xdr:nvCxnSpPr>
      <xdr:spPr>
        <a:xfrm>
          <a:off x="2619375" y="10336440"/>
          <a:ext cx="809625" cy="3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9616</xdr:rowOff>
    </xdr:from>
    <xdr:to>
      <xdr:col>10</xdr:col>
      <xdr:colOff>165100</xdr:colOff>
      <xdr:row>63</xdr:row>
      <xdr:rowOff>111216</xdr:rowOff>
    </xdr:to>
    <xdr:sp macro="" textlink="">
      <xdr:nvSpPr>
        <xdr:cNvPr id="192" name="楕円 191">
          <a:extLst>
            <a:ext uri="{FF2B5EF4-FFF2-40B4-BE49-F238E27FC236}">
              <a16:creationId xmlns:a16="http://schemas.microsoft.com/office/drawing/2014/main" id="{5835C211-B428-4436-A2E6-780A8518DECA}"/>
            </a:ext>
          </a:extLst>
        </xdr:cNvPr>
        <xdr:cNvSpPr/>
      </xdr:nvSpPr>
      <xdr:spPr>
        <a:xfrm>
          <a:off x="1781175" y="1021724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60416</xdr:rowOff>
    </xdr:from>
    <xdr:to>
      <xdr:col>15</xdr:col>
      <xdr:colOff>50800</xdr:colOff>
      <xdr:row>63</xdr:row>
      <xdr:rowOff>122465</xdr:rowOff>
    </xdr:to>
    <xdr:cxnSp macro="">
      <xdr:nvCxnSpPr>
        <xdr:cNvPr id="193" name="直線コネクタ 192">
          <a:extLst>
            <a:ext uri="{FF2B5EF4-FFF2-40B4-BE49-F238E27FC236}">
              <a16:creationId xmlns:a16="http://schemas.microsoft.com/office/drawing/2014/main" id="{FBF75B0F-09EE-4537-9ABF-17B4A17F35DF}"/>
            </a:ext>
          </a:extLst>
        </xdr:cNvPr>
        <xdr:cNvCxnSpPr/>
      </xdr:nvCxnSpPr>
      <xdr:spPr>
        <a:xfrm>
          <a:off x="1828800" y="10274391"/>
          <a:ext cx="790575"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128815</xdr:rowOff>
    </xdr:from>
    <xdr:to>
      <xdr:col>6</xdr:col>
      <xdr:colOff>38100</xdr:colOff>
      <xdr:row>63</xdr:row>
      <xdr:rowOff>58965</xdr:rowOff>
    </xdr:to>
    <xdr:sp macro="" textlink="">
      <xdr:nvSpPr>
        <xdr:cNvPr id="194" name="楕円 193">
          <a:extLst>
            <a:ext uri="{FF2B5EF4-FFF2-40B4-BE49-F238E27FC236}">
              <a16:creationId xmlns:a16="http://schemas.microsoft.com/office/drawing/2014/main" id="{9A46220E-3434-42CF-9C74-B0DCEF9661F5}"/>
            </a:ext>
          </a:extLst>
        </xdr:cNvPr>
        <xdr:cNvSpPr/>
      </xdr:nvSpPr>
      <xdr:spPr>
        <a:xfrm>
          <a:off x="981075" y="101745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8165</xdr:rowOff>
    </xdr:from>
    <xdr:to>
      <xdr:col>10</xdr:col>
      <xdr:colOff>114300</xdr:colOff>
      <xdr:row>63</xdr:row>
      <xdr:rowOff>60416</xdr:rowOff>
    </xdr:to>
    <xdr:cxnSp macro="">
      <xdr:nvCxnSpPr>
        <xdr:cNvPr id="195" name="直線コネクタ 194">
          <a:extLst>
            <a:ext uri="{FF2B5EF4-FFF2-40B4-BE49-F238E27FC236}">
              <a16:creationId xmlns:a16="http://schemas.microsoft.com/office/drawing/2014/main" id="{6F5F9ACB-3BDE-417D-8C50-513EB5DC0A79}"/>
            </a:ext>
          </a:extLst>
        </xdr:cNvPr>
        <xdr:cNvCxnSpPr/>
      </xdr:nvCxnSpPr>
      <xdr:spPr>
        <a:xfrm>
          <a:off x="1028700" y="10222140"/>
          <a:ext cx="8001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108149</xdr:rowOff>
    </xdr:from>
    <xdr:ext cx="405111" cy="259045"/>
    <xdr:sp macro="" textlink="">
      <xdr:nvSpPr>
        <xdr:cNvPr id="196" name="n_1aveValue【体育館・プール】&#10;有形固定資産減価償却率">
          <a:extLst>
            <a:ext uri="{FF2B5EF4-FFF2-40B4-BE49-F238E27FC236}">
              <a16:creationId xmlns:a16="http://schemas.microsoft.com/office/drawing/2014/main" id="{63581248-505A-4C74-8A53-AD50764EA5BD}"/>
            </a:ext>
          </a:extLst>
        </xdr:cNvPr>
        <xdr:cNvSpPr txBox="1"/>
      </xdr:nvSpPr>
      <xdr:spPr>
        <a:xfrm>
          <a:off x="3239144" y="9344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117946</xdr:rowOff>
    </xdr:from>
    <xdr:ext cx="405111" cy="259045"/>
    <xdr:sp macro="" textlink="">
      <xdr:nvSpPr>
        <xdr:cNvPr id="197" name="n_2aveValue【体育館・プール】&#10;有形固定資産減価償却率">
          <a:extLst>
            <a:ext uri="{FF2B5EF4-FFF2-40B4-BE49-F238E27FC236}">
              <a16:creationId xmlns:a16="http://schemas.microsoft.com/office/drawing/2014/main" id="{1E85B20C-9E0E-42C6-B76F-C4B3B462B3E8}"/>
            </a:ext>
          </a:extLst>
        </xdr:cNvPr>
        <xdr:cNvSpPr txBox="1"/>
      </xdr:nvSpPr>
      <xdr:spPr>
        <a:xfrm>
          <a:off x="2439044" y="9360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59162</xdr:rowOff>
    </xdr:from>
    <xdr:ext cx="405111" cy="259045"/>
    <xdr:sp macro="" textlink="">
      <xdr:nvSpPr>
        <xdr:cNvPr id="198" name="n_3aveValue【体育館・プール】&#10;有形固定資産減価償却率">
          <a:extLst>
            <a:ext uri="{FF2B5EF4-FFF2-40B4-BE49-F238E27FC236}">
              <a16:creationId xmlns:a16="http://schemas.microsoft.com/office/drawing/2014/main" id="{7F7D4C76-1206-48DB-BDA7-DD7778F1499B}"/>
            </a:ext>
          </a:extLst>
        </xdr:cNvPr>
        <xdr:cNvSpPr txBox="1"/>
      </xdr:nvSpPr>
      <xdr:spPr>
        <a:xfrm>
          <a:off x="1648469" y="929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82023</xdr:rowOff>
    </xdr:from>
    <xdr:ext cx="405111" cy="259045"/>
    <xdr:sp macro="" textlink="">
      <xdr:nvSpPr>
        <xdr:cNvPr id="199" name="n_4aveValue【体育館・プール】&#10;有形固定資産減価償却率">
          <a:extLst>
            <a:ext uri="{FF2B5EF4-FFF2-40B4-BE49-F238E27FC236}">
              <a16:creationId xmlns:a16="http://schemas.microsoft.com/office/drawing/2014/main" id="{72C4C00E-C75D-4219-A4B7-ECF170CC86F1}"/>
            </a:ext>
          </a:extLst>
        </xdr:cNvPr>
        <xdr:cNvSpPr txBox="1"/>
      </xdr:nvSpPr>
      <xdr:spPr>
        <a:xfrm>
          <a:off x="848369" y="9324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35396</xdr:rowOff>
    </xdr:from>
    <xdr:ext cx="405111" cy="259045"/>
    <xdr:sp macro="" textlink="">
      <xdr:nvSpPr>
        <xdr:cNvPr id="200" name="n_1mainValue【体育館・プール】&#10;有形固定資産減価償却率">
          <a:extLst>
            <a:ext uri="{FF2B5EF4-FFF2-40B4-BE49-F238E27FC236}">
              <a16:creationId xmlns:a16="http://schemas.microsoft.com/office/drawing/2014/main" id="{5F91CA01-66EA-4531-8A43-E3B96C623B7B}"/>
            </a:ext>
          </a:extLst>
        </xdr:cNvPr>
        <xdr:cNvSpPr txBox="1"/>
      </xdr:nvSpPr>
      <xdr:spPr>
        <a:xfrm>
          <a:off x="3239144" y="1040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164392</xdr:rowOff>
    </xdr:from>
    <xdr:ext cx="405111" cy="259045"/>
    <xdr:sp macro="" textlink="">
      <xdr:nvSpPr>
        <xdr:cNvPr id="201" name="n_2mainValue【体育館・プール】&#10;有形固定資産減価償却率">
          <a:extLst>
            <a:ext uri="{FF2B5EF4-FFF2-40B4-BE49-F238E27FC236}">
              <a16:creationId xmlns:a16="http://schemas.microsoft.com/office/drawing/2014/main" id="{0E591640-E7BB-4195-96C0-5B07BD7731F6}"/>
            </a:ext>
          </a:extLst>
        </xdr:cNvPr>
        <xdr:cNvSpPr txBox="1"/>
      </xdr:nvSpPr>
      <xdr:spPr>
        <a:xfrm>
          <a:off x="2439044" y="10372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102343</xdr:rowOff>
    </xdr:from>
    <xdr:ext cx="405111" cy="259045"/>
    <xdr:sp macro="" textlink="">
      <xdr:nvSpPr>
        <xdr:cNvPr id="202" name="n_3mainValue【体育館・プール】&#10;有形固定資産減価償却率">
          <a:extLst>
            <a:ext uri="{FF2B5EF4-FFF2-40B4-BE49-F238E27FC236}">
              <a16:creationId xmlns:a16="http://schemas.microsoft.com/office/drawing/2014/main" id="{010122BC-F342-4F0C-ABA3-77975646286F}"/>
            </a:ext>
          </a:extLst>
        </xdr:cNvPr>
        <xdr:cNvSpPr txBox="1"/>
      </xdr:nvSpPr>
      <xdr:spPr>
        <a:xfrm>
          <a:off x="1648469" y="10316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50092</xdr:rowOff>
    </xdr:from>
    <xdr:ext cx="405111" cy="259045"/>
    <xdr:sp macro="" textlink="">
      <xdr:nvSpPr>
        <xdr:cNvPr id="203" name="n_4mainValue【体育館・プール】&#10;有形固定資産減価償却率">
          <a:extLst>
            <a:ext uri="{FF2B5EF4-FFF2-40B4-BE49-F238E27FC236}">
              <a16:creationId xmlns:a16="http://schemas.microsoft.com/office/drawing/2014/main" id="{6E808CE0-A520-46AC-882D-15B5D843EA21}"/>
            </a:ext>
          </a:extLst>
        </xdr:cNvPr>
        <xdr:cNvSpPr txBox="1"/>
      </xdr:nvSpPr>
      <xdr:spPr>
        <a:xfrm>
          <a:off x="848369" y="10257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AEB9BD8D-A48D-40FC-9AA1-53DED6016045}"/>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CC433C19-D038-409D-8083-6C3388BC70E4}"/>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F28A59B-47BC-4713-98FE-5FBEF90ED08E}"/>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B6426738-3A75-489C-837B-34F68E0CC74D}"/>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6BD85ADA-DF73-4599-BD28-D4FCB286D203}"/>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7C43E7B8-1849-48A6-8D1A-AB5CA217FDE6}"/>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6E9467FA-ED75-4197-9251-70D3BB555B75}"/>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CFC386CA-8A3B-403E-ADC1-22A07353439B}"/>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CE8EBF7B-A2B8-452D-A63E-3006E5FDE352}"/>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EBD28F38-16F7-4D59-88ED-31491BF8532F}"/>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3E3B78DC-6CEB-4612-BFF7-8DEFFF1FE1F4}"/>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CD490AAD-808E-47AD-8485-89ED517C9769}"/>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580CEE1A-8395-4961-AE6F-603570DD938A}"/>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D9FC2E93-4130-424B-88B2-AF3DEC738D61}"/>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520585C3-124C-4DCD-B6C8-16693D4CDF2B}"/>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A6DF5F77-3607-4ACF-AA4C-843A35A2E125}"/>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4EF69503-290E-460D-82AC-1B30DDAEF5DB}"/>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2E04FF34-3E11-4495-B21E-42BCAA39BDB0}"/>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EF0432B9-A124-479E-9B9D-98695EFC38FA}"/>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EF862988-D062-40B8-A1E0-5F2682F18A76}"/>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5930FAC0-DD78-4F1A-A795-83374C42721A}"/>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216C8545-A1FE-4B2F-B712-6B0C1C47EE91}"/>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D2EEFACB-F097-4265-B800-5CC3B03B145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15240</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391EE037-615E-4E5E-ADE2-1C435B93D289}"/>
            </a:ext>
          </a:extLst>
        </xdr:cNvPr>
        <xdr:cNvCxnSpPr/>
      </xdr:nvCxnSpPr>
      <xdr:spPr>
        <a:xfrm flipV="1">
          <a:off x="9429115" y="9251315"/>
          <a:ext cx="0" cy="990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6CEB39DF-4F2A-4E31-B09B-5EEFC80B48A3}"/>
            </a:ext>
          </a:extLst>
        </xdr:cNvPr>
        <xdr:cNvSpPr txBox="1"/>
      </xdr:nvSpPr>
      <xdr:spPr>
        <a:xfrm>
          <a:off x="9467850" y="1024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A6415520-FAAE-4108-B806-7231A251A888}"/>
            </a:ext>
          </a:extLst>
        </xdr:cNvPr>
        <xdr:cNvCxnSpPr/>
      </xdr:nvCxnSpPr>
      <xdr:spPr>
        <a:xfrm>
          <a:off x="9363075" y="102419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133367</xdr:rowOff>
    </xdr:from>
    <xdr:ext cx="469744" cy="259045"/>
    <xdr:sp macro="" textlink="">
      <xdr:nvSpPr>
        <xdr:cNvPr id="230" name="【体育館・プール】&#10;一人当たり面積最大値テキスト">
          <a:extLst>
            <a:ext uri="{FF2B5EF4-FFF2-40B4-BE49-F238E27FC236}">
              <a16:creationId xmlns:a16="http://schemas.microsoft.com/office/drawing/2014/main" id="{5CED4031-8749-4DE4-99FA-18DA792D7DB0}"/>
            </a:ext>
          </a:extLst>
        </xdr:cNvPr>
        <xdr:cNvSpPr txBox="1"/>
      </xdr:nvSpPr>
      <xdr:spPr>
        <a:xfrm>
          <a:off x="9467850" y="904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15240</xdr:rowOff>
    </xdr:from>
    <xdr:to>
      <xdr:col>55</xdr:col>
      <xdr:colOff>88900</xdr:colOff>
      <xdr:row>57</xdr:row>
      <xdr:rowOff>15240</xdr:rowOff>
    </xdr:to>
    <xdr:cxnSp macro="">
      <xdr:nvCxnSpPr>
        <xdr:cNvPr id="231" name="直線コネクタ 230">
          <a:extLst>
            <a:ext uri="{FF2B5EF4-FFF2-40B4-BE49-F238E27FC236}">
              <a16:creationId xmlns:a16="http://schemas.microsoft.com/office/drawing/2014/main" id="{47ADCCF5-6375-47FE-9067-F4AC04B7113E}"/>
            </a:ext>
          </a:extLst>
        </xdr:cNvPr>
        <xdr:cNvCxnSpPr/>
      </xdr:nvCxnSpPr>
      <xdr:spPr>
        <a:xfrm>
          <a:off x="9363075" y="92513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22877</xdr:rowOff>
    </xdr:from>
    <xdr:ext cx="469744" cy="259045"/>
    <xdr:sp macro="" textlink="">
      <xdr:nvSpPr>
        <xdr:cNvPr id="232" name="【体育館・プール】&#10;一人当たり面積平均値テキスト">
          <a:extLst>
            <a:ext uri="{FF2B5EF4-FFF2-40B4-BE49-F238E27FC236}">
              <a16:creationId xmlns:a16="http://schemas.microsoft.com/office/drawing/2014/main" id="{D20310D7-7655-4AA3-9720-FD5C6FCC2E62}"/>
            </a:ext>
          </a:extLst>
        </xdr:cNvPr>
        <xdr:cNvSpPr txBox="1"/>
      </xdr:nvSpPr>
      <xdr:spPr>
        <a:xfrm>
          <a:off x="9467850" y="9751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44450</xdr:rowOff>
    </xdr:from>
    <xdr:to>
      <xdr:col>55</xdr:col>
      <xdr:colOff>50800</xdr:colOff>
      <xdr:row>60</xdr:row>
      <xdr:rowOff>146050</xdr:rowOff>
    </xdr:to>
    <xdr:sp macro="" textlink="">
      <xdr:nvSpPr>
        <xdr:cNvPr id="233" name="フローチャート: 判断 232">
          <a:extLst>
            <a:ext uri="{FF2B5EF4-FFF2-40B4-BE49-F238E27FC236}">
              <a16:creationId xmlns:a16="http://schemas.microsoft.com/office/drawing/2014/main" id="{FEF48435-D9F8-459B-B15F-9DF58D2FCDCB}"/>
            </a:ext>
          </a:extLst>
        </xdr:cNvPr>
        <xdr:cNvSpPr/>
      </xdr:nvSpPr>
      <xdr:spPr>
        <a:xfrm>
          <a:off x="9401175" y="977265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78740</xdr:rowOff>
    </xdr:from>
    <xdr:to>
      <xdr:col>50</xdr:col>
      <xdr:colOff>165100</xdr:colOff>
      <xdr:row>61</xdr:row>
      <xdr:rowOff>8890</xdr:rowOff>
    </xdr:to>
    <xdr:sp macro="" textlink="">
      <xdr:nvSpPr>
        <xdr:cNvPr id="234" name="フローチャート: 判断 233">
          <a:extLst>
            <a:ext uri="{FF2B5EF4-FFF2-40B4-BE49-F238E27FC236}">
              <a16:creationId xmlns:a16="http://schemas.microsoft.com/office/drawing/2014/main" id="{A9E5BC60-929F-4C6F-8EBA-A6E71CDF8749}"/>
            </a:ext>
          </a:extLst>
        </xdr:cNvPr>
        <xdr:cNvSpPr/>
      </xdr:nvSpPr>
      <xdr:spPr>
        <a:xfrm>
          <a:off x="8639175" y="98037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93980</xdr:rowOff>
    </xdr:from>
    <xdr:to>
      <xdr:col>46</xdr:col>
      <xdr:colOff>38100</xdr:colOff>
      <xdr:row>61</xdr:row>
      <xdr:rowOff>24130</xdr:rowOff>
    </xdr:to>
    <xdr:sp macro="" textlink="">
      <xdr:nvSpPr>
        <xdr:cNvPr id="235" name="フローチャート: 判断 234">
          <a:extLst>
            <a:ext uri="{FF2B5EF4-FFF2-40B4-BE49-F238E27FC236}">
              <a16:creationId xmlns:a16="http://schemas.microsoft.com/office/drawing/2014/main" id="{7EE181DA-54DE-4A0C-905D-AA1A28EE4CD3}"/>
            </a:ext>
          </a:extLst>
        </xdr:cNvPr>
        <xdr:cNvSpPr/>
      </xdr:nvSpPr>
      <xdr:spPr>
        <a:xfrm>
          <a:off x="7839075" y="98190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58</xdr:row>
      <xdr:rowOff>132080</xdr:rowOff>
    </xdr:from>
    <xdr:to>
      <xdr:col>41</xdr:col>
      <xdr:colOff>101600</xdr:colOff>
      <xdr:row>59</xdr:row>
      <xdr:rowOff>62230</xdr:rowOff>
    </xdr:to>
    <xdr:sp macro="" textlink="">
      <xdr:nvSpPr>
        <xdr:cNvPr id="236" name="フローチャート: 判断 235">
          <a:extLst>
            <a:ext uri="{FF2B5EF4-FFF2-40B4-BE49-F238E27FC236}">
              <a16:creationId xmlns:a16="http://schemas.microsoft.com/office/drawing/2014/main" id="{40E91639-CA10-4863-9366-678226D8431D}"/>
            </a:ext>
          </a:extLst>
        </xdr:cNvPr>
        <xdr:cNvSpPr/>
      </xdr:nvSpPr>
      <xdr:spPr>
        <a:xfrm>
          <a:off x="7029450" y="95332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124460</xdr:rowOff>
    </xdr:from>
    <xdr:to>
      <xdr:col>36</xdr:col>
      <xdr:colOff>165100</xdr:colOff>
      <xdr:row>61</xdr:row>
      <xdr:rowOff>54610</xdr:rowOff>
    </xdr:to>
    <xdr:sp macro="" textlink="">
      <xdr:nvSpPr>
        <xdr:cNvPr id="237" name="フローチャート: 判断 236">
          <a:extLst>
            <a:ext uri="{FF2B5EF4-FFF2-40B4-BE49-F238E27FC236}">
              <a16:creationId xmlns:a16="http://schemas.microsoft.com/office/drawing/2014/main" id="{B5089844-91DC-4704-873F-D4A17CD0F345}"/>
            </a:ext>
          </a:extLst>
        </xdr:cNvPr>
        <xdr:cNvSpPr/>
      </xdr:nvSpPr>
      <xdr:spPr>
        <a:xfrm>
          <a:off x="6238875" y="98463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C5F1C25-4423-46C2-A01B-1399717ABE95}"/>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314606D-A63C-443F-9B34-B579027DC900}"/>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CB24051-0743-4B26-B978-84A3794889B6}"/>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91A7A80-DECD-4A18-B4E8-8CA074520ACB}"/>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2ED613E-9F1A-4A96-8509-4D73B1CF7ADF}"/>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135890</xdr:rowOff>
    </xdr:from>
    <xdr:to>
      <xdr:col>55</xdr:col>
      <xdr:colOff>50800</xdr:colOff>
      <xdr:row>57</xdr:row>
      <xdr:rowOff>66040</xdr:rowOff>
    </xdr:to>
    <xdr:sp macro="" textlink="">
      <xdr:nvSpPr>
        <xdr:cNvPr id="243" name="楕円 242">
          <a:extLst>
            <a:ext uri="{FF2B5EF4-FFF2-40B4-BE49-F238E27FC236}">
              <a16:creationId xmlns:a16="http://schemas.microsoft.com/office/drawing/2014/main" id="{8933B123-C8C9-450A-883D-241207B84A94}"/>
            </a:ext>
          </a:extLst>
        </xdr:cNvPr>
        <xdr:cNvSpPr/>
      </xdr:nvSpPr>
      <xdr:spPr>
        <a:xfrm>
          <a:off x="9401175" y="921321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88917</xdr:rowOff>
    </xdr:from>
    <xdr:ext cx="469744" cy="259045"/>
    <xdr:sp macro="" textlink="">
      <xdr:nvSpPr>
        <xdr:cNvPr id="244" name="【体育館・プール】&#10;一人当たり面積該当値テキスト">
          <a:extLst>
            <a:ext uri="{FF2B5EF4-FFF2-40B4-BE49-F238E27FC236}">
              <a16:creationId xmlns:a16="http://schemas.microsoft.com/office/drawing/2014/main" id="{60D0509C-3CF2-4353-B2C4-2A51ECC946E1}"/>
            </a:ext>
          </a:extLst>
        </xdr:cNvPr>
        <xdr:cNvSpPr txBox="1"/>
      </xdr:nvSpPr>
      <xdr:spPr>
        <a:xfrm>
          <a:off x="9467850" y="9163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139700</xdr:rowOff>
    </xdr:from>
    <xdr:to>
      <xdr:col>50</xdr:col>
      <xdr:colOff>165100</xdr:colOff>
      <xdr:row>57</xdr:row>
      <xdr:rowOff>69850</xdr:rowOff>
    </xdr:to>
    <xdr:sp macro="" textlink="">
      <xdr:nvSpPr>
        <xdr:cNvPr id="245" name="楕円 244">
          <a:extLst>
            <a:ext uri="{FF2B5EF4-FFF2-40B4-BE49-F238E27FC236}">
              <a16:creationId xmlns:a16="http://schemas.microsoft.com/office/drawing/2014/main" id="{11F50250-2AF4-4D18-AEB7-5499751FEC8F}"/>
            </a:ext>
          </a:extLst>
        </xdr:cNvPr>
        <xdr:cNvSpPr/>
      </xdr:nvSpPr>
      <xdr:spPr>
        <a:xfrm>
          <a:off x="8639175" y="92202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15240</xdr:rowOff>
    </xdr:from>
    <xdr:to>
      <xdr:col>55</xdr:col>
      <xdr:colOff>0</xdr:colOff>
      <xdr:row>57</xdr:row>
      <xdr:rowOff>19050</xdr:rowOff>
    </xdr:to>
    <xdr:cxnSp macro="">
      <xdr:nvCxnSpPr>
        <xdr:cNvPr id="246" name="直線コネクタ 245">
          <a:extLst>
            <a:ext uri="{FF2B5EF4-FFF2-40B4-BE49-F238E27FC236}">
              <a16:creationId xmlns:a16="http://schemas.microsoft.com/office/drawing/2014/main" id="{30B16448-C4B6-4CBA-97B7-8DFDD006C856}"/>
            </a:ext>
          </a:extLst>
        </xdr:cNvPr>
        <xdr:cNvCxnSpPr/>
      </xdr:nvCxnSpPr>
      <xdr:spPr>
        <a:xfrm flipV="1">
          <a:off x="8686800" y="9251315"/>
          <a:ext cx="74295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154940</xdr:rowOff>
    </xdr:from>
    <xdr:to>
      <xdr:col>46</xdr:col>
      <xdr:colOff>38100</xdr:colOff>
      <xdr:row>57</xdr:row>
      <xdr:rowOff>85090</xdr:rowOff>
    </xdr:to>
    <xdr:sp macro="" textlink="">
      <xdr:nvSpPr>
        <xdr:cNvPr id="247" name="楕円 246">
          <a:extLst>
            <a:ext uri="{FF2B5EF4-FFF2-40B4-BE49-F238E27FC236}">
              <a16:creationId xmlns:a16="http://schemas.microsoft.com/office/drawing/2014/main" id="{C7C36E89-1AB7-45FA-B2AC-9D370ED5D309}"/>
            </a:ext>
          </a:extLst>
        </xdr:cNvPr>
        <xdr:cNvSpPr/>
      </xdr:nvSpPr>
      <xdr:spPr>
        <a:xfrm>
          <a:off x="7839075" y="92322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19050</xdr:rowOff>
    </xdr:from>
    <xdr:to>
      <xdr:col>50</xdr:col>
      <xdr:colOff>114300</xdr:colOff>
      <xdr:row>57</xdr:row>
      <xdr:rowOff>34290</xdr:rowOff>
    </xdr:to>
    <xdr:cxnSp macro="">
      <xdr:nvCxnSpPr>
        <xdr:cNvPr id="248" name="直線コネクタ 247">
          <a:extLst>
            <a:ext uri="{FF2B5EF4-FFF2-40B4-BE49-F238E27FC236}">
              <a16:creationId xmlns:a16="http://schemas.microsoft.com/office/drawing/2014/main" id="{02B834EC-9A05-46CF-BA99-080B2F07DE53}"/>
            </a:ext>
          </a:extLst>
        </xdr:cNvPr>
        <xdr:cNvCxnSpPr/>
      </xdr:nvCxnSpPr>
      <xdr:spPr>
        <a:xfrm flipV="1">
          <a:off x="7886700" y="9258300"/>
          <a:ext cx="8001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170180</xdr:rowOff>
    </xdr:from>
    <xdr:to>
      <xdr:col>41</xdr:col>
      <xdr:colOff>101600</xdr:colOff>
      <xdr:row>57</xdr:row>
      <xdr:rowOff>100330</xdr:rowOff>
    </xdr:to>
    <xdr:sp macro="" textlink="">
      <xdr:nvSpPr>
        <xdr:cNvPr id="249" name="楕円 248">
          <a:extLst>
            <a:ext uri="{FF2B5EF4-FFF2-40B4-BE49-F238E27FC236}">
              <a16:creationId xmlns:a16="http://schemas.microsoft.com/office/drawing/2014/main" id="{D4859C36-4E57-42E7-9412-BDADD8A4B68C}"/>
            </a:ext>
          </a:extLst>
        </xdr:cNvPr>
        <xdr:cNvSpPr/>
      </xdr:nvSpPr>
      <xdr:spPr>
        <a:xfrm>
          <a:off x="7029450" y="92379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34290</xdr:rowOff>
    </xdr:from>
    <xdr:to>
      <xdr:col>45</xdr:col>
      <xdr:colOff>177800</xdr:colOff>
      <xdr:row>57</xdr:row>
      <xdr:rowOff>49530</xdr:rowOff>
    </xdr:to>
    <xdr:cxnSp macro="">
      <xdr:nvCxnSpPr>
        <xdr:cNvPr id="250" name="直線コネクタ 249">
          <a:extLst>
            <a:ext uri="{FF2B5EF4-FFF2-40B4-BE49-F238E27FC236}">
              <a16:creationId xmlns:a16="http://schemas.microsoft.com/office/drawing/2014/main" id="{5C2E35F1-C7B0-4EF9-8372-542088AA21C2}"/>
            </a:ext>
          </a:extLst>
        </xdr:cNvPr>
        <xdr:cNvCxnSpPr/>
      </xdr:nvCxnSpPr>
      <xdr:spPr>
        <a:xfrm flipV="1">
          <a:off x="7077075" y="9270365"/>
          <a:ext cx="80962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21590</xdr:rowOff>
    </xdr:from>
    <xdr:to>
      <xdr:col>36</xdr:col>
      <xdr:colOff>165100</xdr:colOff>
      <xdr:row>57</xdr:row>
      <xdr:rowOff>123190</xdr:rowOff>
    </xdr:to>
    <xdr:sp macro="" textlink="">
      <xdr:nvSpPr>
        <xdr:cNvPr id="251" name="楕円 250">
          <a:extLst>
            <a:ext uri="{FF2B5EF4-FFF2-40B4-BE49-F238E27FC236}">
              <a16:creationId xmlns:a16="http://schemas.microsoft.com/office/drawing/2014/main" id="{A02B3C3A-577A-47AE-AF2D-1E49B0BF6ABC}"/>
            </a:ext>
          </a:extLst>
        </xdr:cNvPr>
        <xdr:cNvSpPr/>
      </xdr:nvSpPr>
      <xdr:spPr>
        <a:xfrm>
          <a:off x="6238875" y="92608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49530</xdr:rowOff>
    </xdr:from>
    <xdr:to>
      <xdr:col>41</xdr:col>
      <xdr:colOff>50800</xdr:colOff>
      <xdr:row>57</xdr:row>
      <xdr:rowOff>72390</xdr:rowOff>
    </xdr:to>
    <xdr:cxnSp macro="">
      <xdr:nvCxnSpPr>
        <xdr:cNvPr id="252" name="直線コネクタ 251">
          <a:extLst>
            <a:ext uri="{FF2B5EF4-FFF2-40B4-BE49-F238E27FC236}">
              <a16:creationId xmlns:a16="http://schemas.microsoft.com/office/drawing/2014/main" id="{6C2BB731-D88A-4E25-B7BA-9D940EAD7143}"/>
            </a:ext>
          </a:extLst>
        </xdr:cNvPr>
        <xdr:cNvCxnSpPr/>
      </xdr:nvCxnSpPr>
      <xdr:spPr>
        <a:xfrm flipV="1">
          <a:off x="6286500" y="9285605"/>
          <a:ext cx="7905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17</xdr:rowOff>
    </xdr:from>
    <xdr:ext cx="469744" cy="259045"/>
    <xdr:sp macro="" textlink="">
      <xdr:nvSpPr>
        <xdr:cNvPr id="253" name="n_1aveValue【体育館・プール】&#10;一人当たり面積">
          <a:extLst>
            <a:ext uri="{FF2B5EF4-FFF2-40B4-BE49-F238E27FC236}">
              <a16:creationId xmlns:a16="http://schemas.microsoft.com/office/drawing/2014/main" id="{1FAA08D5-816A-4024-82D0-7745E203BDFC}"/>
            </a:ext>
          </a:extLst>
        </xdr:cNvPr>
        <xdr:cNvSpPr txBox="1"/>
      </xdr:nvSpPr>
      <xdr:spPr>
        <a:xfrm>
          <a:off x="8458277" y="9886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15257</xdr:rowOff>
    </xdr:from>
    <xdr:ext cx="469744" cy="259045"/>
    <xdr:sp macro="" textlink="">
      <xdr:nvSpPr>
        <xdr:cNvPr id="254" name="n_2aveValue【体育館・プール】&#10;一人当たり面積">
          <a:extLst>
            <a:ext uri="{FF2B5EF4-FFF2-40B4-BE49-F238E27FC236}">
              <a16:creationId xmlns:a16="http://schemas.microsoft.com/office/drawing/2014/main" id="{E6F32CB2-B0C9-404F-9D12-EA89B57B3566}"/>
            </a:ext>
          </a:extLst>
        </xdr:cNvPr>
        <xdr:cNvSpPr txBox="1"/>
      </xdr:nvSpPr>
      <xdr:spPr>
        <a:xfrm>
          <a:off x="7677227" y="9899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53357</xdr:rowOff>
    </xdr:from>
    <xdr:ext cx="469744" cy="259045"/>
    <xdr:sp macro="" textlink="">
      <xdr:nvSpPr>
        <xdr:cNvPr id="255" name="n_3aveValue【体育館・プール】&#10;一人当たり面積">
          <a:extLst>
            <a:ext uri="{FF2B5EF4-FFF2-40B4-BE49-F238E27FC236}">
              <a16:creationId xmlns:a16="http://schemas.microsoft.com/office/drawing/2014/main" id="{E08591DA-A6B8-450B-8D7D-B9BB61818FE2}"/>
            </a:ext>
          </a:extLst>
        </xdr:cNvPr>
        <xdr:cNvSpPr txBox="1"/>
      </xdr:nvSpPr>
      <xdr:spPr>
        <a:xfrm>
          <a:off x="6867602" y="961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45737</xdr:rowOff>
    </xdr:from>
    <xdr:ext cx="469744" cy="259045"/>
    <xdr:sp macro="" textlink="">
      <xdr:nvSpPr>
        <xdr:cNvPr id="256" name="n_4aveValue【体育館・プール】&#10;一人当たり面積">
          <a:extLst>
            <a:ext uri="{FF2B5EF4-FFF2-40B4-BE49-F238E27FC236}">
              <a16:creationId xmlns:a16="http://schemas.microsoft.com/office/drawing/2014/main" id="{C40BE78E-A6E5-4C12-9397-E97180F53C1B}"/>
            </a:ext>
          </a:extLst>
        </xdr:cNvPr>
        <xdr:cNvSpPr txBox="1"/>
      </xdr:nvSpPr>
      <xdr:spPr>
        <a:xfrm>
          <a:off x="6067502" y="9935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55</xdr:row>
      <xdr:rowOff>86377</xdr:rowOff>
    </xdr:from>
    <xdr:ext cx="469744" cy="259045"/>
    <xdr:sp macro="" textlink="">
      <xdr:nvSpPr>
        <xdr:cNvPr id="257" name="n_1mainValue【体育館・プール】&#10;一人当たり面積">
          <a:extLst>
            <a:ext uri="{FF2B5EF4-FFF2-40B4-BE49-F238E27FC236}">
              <a16:creationId xmlns:a16="http://schemas.microsoft.com/office/drawing/2014/main" id="{CA431706-387C-4000-9B56-52E8B583A57D}"/>
            </a:ext>
          </a:extLst>
        </xdr:cNvPr>
        <xdr:cNvSpPr txBox="1"/>
      </xdr:nvSpPr>
      <xdr:spPr>
        <a:xfrm>
          <a:off x="8458277" y="8998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55</xdr:row>
      <xdr:rowOff>101617</xdr:rowOff>
    </xdr:from>
    <xdr:ext cx="469744" cy="259045"/>
    <xdr:sp macro="" textlink="">
      <xdr:nvSpPr>
        <xdr:cNvPr id="258" name="n_2mainValue【体育館・プール】&#10;一人当たり面積">
          <a:extLst>
            <a:ext uri="{FF2B5EF4-FFF2-40B4-BE49-F238E27FC236}">
              <a16:creationId xmlns:a16="http://schemas.microsoft.com/office/drawing/2014/main" id="{1B612FCA-C802-4D7B-A9C4-B82B4F32A751}"/>
            </a:ext>
          </a:extLst>
        </xdr:cNvPr>
        <xdr:cNvSpPr txBox="1"/>
      </xdr:nvSpPr>
      <xdr:spPr>
        <a:xfrm>
          <a:off x="7677227" y="9020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55</xdr:row>
      <xdr:rowOff>116857</xdr:rowOff>
    </xdr:from>
    <xdr:ext cx="469744" cy="259045"/>
    <xdr:sp macro="" textlink="">
      <xdr:nvSpPr>
        <xdr:cNvPr id="259" name="n_3mainValue【体育館・プール】&#10;一人当たり面積">
          <a:extLst>
            <a:ext uri="{FF2B5EF4-FFF2-40B4-BE49-F238E27FC236}">
              <a16:creationId xmlns:a16="http://schemas.microsoft.com/office/drawing/2014/main" id="{74584055-3279-4E41-867A-D48AEAFF8308}"/>
            </a:ext>
          </a:extLst>
        </xdr:cNvPr>
        <xdr:cNvSpPr txBox="1"/>
      </xdr:nvSpPr>
      <xdr:spPr>
        <a:xfrm>
          <a:off x="6867602" y="903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55</xdr:row>
      <xdr:rowOff>139717</xdr:rowOff>
    </xdr:from>
    <xdr:ext cx="469744" cy="259045"/>
    <xdr:sp macro="" textlink="">
      <xdr:nvSpPr>
        <xdr:cNvPr id="260" name="n_4mainValue【体育館・プール】&#10;一人当たり面積">
          <a:extLst>
            <a:ext uri="{FF2B5EF4-FFF2-40B4-BE49-F238E27FC236}">
              <a16:creationId xmlns:a16="http://schemas.microsoft.com/office/drawing/2014/main" id="{CB84E824-0E01-428D-859D-EA84CCD9DA00}"/>
            </a:ext>
          </a:extLst>
        </xdr:cNvPr>
        <xdr:cNvSpPr txBox="1"/>
      </xdr:nvSpPr>
      <xdr:spPr>
        <a:xfrm>
          <a:off x="6067502" y="9058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FC56E8D3-9B42-4439-A455-2D47BD18EC5C}"/>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6F566CAB-9CFD-4FA8-9837-53607F40A74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E5D56665-B37D-4C4E-97AC-D8379A05E345}"/>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938DF71A-B13C-4578-83D2-B08C0E67C85C}"/>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272EC558-5DB9-4B3C-967F-69ECD1A7C37B}"/>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59133616-5115-4955-BB30-71D5F26C0875}"/>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C57F4614-E190-43C1-B4A7-FF0DF7E71942}"/>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6613718A-954D-4850-8B82-B9854F2E793C}"/>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E96AA427-9B90-418D-96B5-46225A147207}"/>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56F8B90F-0075-40DF-86C6-55BA83F07D61}"/>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BF5C80F9-E89C-4A9A-AB08-68D38EF67572}"/>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2" name="直線コネクタ 271">
          <a:extLst>
            <a:ext uri="{FF2B5EF4-FFF2-40B4-BE49-F238E27FC236}">
              <a16:creationId xmlns:a16="http://schemas.microsoft.com/office/drawing/2014/main" id="{464B826D-0D4C-4974-9374-5797E332BEAD}"/>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3" name="テキスト ボックス 272">
          <a:extLst>
            <a:ext uri="{FF2B5EF4-FFF2-40B4-BE49-F238E27FC236}">
              <a16:creationId xmlns:a16="http://schemas.microsoft.com/office/drawing/2014/main" id="{CC1DCC3C-FF22-43E4-BFFF-2622B669B157}"/>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4" name="直線コネクタ 273">
          <a:extLst>
            <a:ext uri="{FF2B5EF4-FFF2-40B4-BE49-F238E27FC236}">
              <a16:creationId xmlns:a16="http://schemas.microsoft.com/office/drawing/2014/main" id="{E95E226A-5203-482D-BB29-C289982518DA}"/>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5" name="テキスト ボックス 274">
          <a:extLst>
            <a:ext uri="{FF2B5EF4-FFF2-40B4-BE49-F238E27FC236}">
              <a16:creationId xmlns:a16="http://schemas.microsoft.com/office/drawing/2014/main" id="{3E63273C-35F7-45A8-B881-08B863B87F1A}"/>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6" name="直線コネクタ 275">
          <a:extLst>
            <a:ext uri="{FF2B5EF4-FFF2-40B4-BE49-F238E27FC236}">
              <a16:creationId xmlns:a16="http://schemas.microsoft.com/office/drawing/2014/main" id="{A5E6E3DD-0000-4B5D-AA27-0F077BF3F49E}"/>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7" name="テキスト ボックス 276">
          <a:extLst>
            <a:ext uri="{FF2B5EF4-FFF2-40B4-BE49-F238E27FC236}">
              <a16:creationId xmlns:a16="http://schemas.microsoft.com/office/drawing/2014/main" id="{19430FE2-2ADD-47F9-AE52-C2BCF0ABCD4B}"/>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8" name="直線コネクタ 277">
          <a:extLst>
            <a:ext uri="{FF2B5EF4-FFF2-40B4-BE49-F238E27FC236}">
              <a16:creationId xmlns:a16="http://schemas.microsoft.com/office/drawing/2014/main" id="{275CE845-F030-4C68-950C-85220C19E0EE}"/>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9" name="テキスト ボックス 278">
          <a:extLst>
            <a:ext uri="{FF2B5EF4-FFF2-40B4-BE49-F238E27FC236}">
              <a16:creationId xmlns:a16="http://schemas.microsoft.com/office/drawing/2014/main" id="{A9246CCA-F981-4779-8CD0-3AEAB0118C62}"/>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0" name="直線コネクタ 279">
          <a:extLst>
            <a:ext uri="{FF2B5EF4-FFF2-40B4-BE49-F238E27FC236}">
              <a16:creationId xmlns:a16="http://schemas.microsoft.com/office/drawing/2014/main" id="{0A584F0C-0595-454B-9365-D7551C897A8C}"/>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1" name="テキスト ボックス 280">
          <a:extLst>
            <a:ext uri="{FF2B5EF4-FFF2-40B4-BE49-F238E27FC236}">
              <a16:creationId xmlns:a16="http://schemas.microsoft.com/office/drawing/2014/main" id="{D4CD4BF0-09D2-4DEC-995E-CA6F4156BDB1}"/>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2" name="直線コネクタ 281">
          <a:extLst>
            <a:ext uri="{FF2B5EF4-FFF2-40B4-BE49-F238E27FC236}">
              <a16:creationId xmlns:a16="http://schemas.microsoft.com/office/drawing/2014/main" id="{7ACFC67C-9F42-4EB4-B37E-3CD0994FCA5C}"/>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3" name="テキスト ボックス 282">
          <a:extLst>
            <a:ext uri="{FF2B5EF4-FFF2-40B4-BE49-F238E27FC236}">
              <a16:creationId xmlns:a16="http://schemas.microsoft.com/office/drawing/2014/main" id="{23440716-57C3-4DBF-845A-50BF6F4F16EE}"/>
            </a:ext>
          </a:extLst>
        </xdr:cNvPr>
        <xdr:cNvSpPr txBox="1"/>
      </xdr:nvSpPr>
      <xdr:spPr>
        <a:xfrm>
          <a:off x="339891" y="124207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1B8725D1-3033-434E-9092-6A866FB1CBAE}"/>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4817EFB7-38DB-4452-8579-E712E52911E5}"/>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8344A323-1E7C-404C-B3A6-756FA18A57D5}"/>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60961</xdr:rowOff>
    </xdr:from>
    <xdr:to>
      <xdr:col>24</xdr:col>
      <xdr:colOff>62865</xdr:colOff>
      <xdr:row>85</xdr:row>
      <xdr:rowOff>118111</xdr:rowOff>
    </xdr:to>
    <xdr:cxnSp macro="">
      <xdr:nvCxnSpPr>
        <xdr:cNvPr id="287" name="直線コネクタ 286">
          <a:extLst>
            <a:ext uri="{FF2B5EF4-FFF2-40B4-BE49-F238E27FC236}">
              <a16:creationId xmlns:a16="http://schemas.microsoft.com/office/drawing/2014/main" id="{46E10929-0BC9-4D74-B077-FC0EC1B6CA22}"/>
            </a:ext>
          </a:extLst>
        </xdr:cNvPr>
        <xdr:cNvCxnSpPr/>
      </xdr:nvCxnSpPr>
      <xdr:spPr>
        <a:xfrm flipV="1">
          <a:off x="4180840" y="12703811"/>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121938</xdr:rowOff>
    </xdr:from>
    <xdr:ext cx="405111" cy="259045"/>
    <xdr:sp macro="" textlink="">
      <xdr:nvSpPr>
        <xdr:cNvPr id="288" name="【福祉施設】&#10;有形固定資産減価償却率最小値テキスト">
          <a:extLst>
            <a:ext uri="{FF2B5EF4-FFF2-40B4-BE49-F238E27FC236}">
              <a16:creationId xmlns:a16="http://schemas.microsoft.com/office/drawing/2014/main" id="{FBEB6E89-35C2-49AD-8249-9598F3F5A40B}"/>
            </a:ext>
          </a:extLst>
        </xdr:cNvPr>
        <xdr:cNvSpPr txBox="1"/>
      </xdr:nvSpPr>
      <xdr:spPr>
        <a:xfrm>
          <a:off x="4219575" y="13898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118111</xdr:rowOff>
    </xdr:from>
    <xdr:to>
      <xdr:col>24</xdr:col>
      <xdr:colOff>152400</xdr:colOff>
      <xdr:row>85</xdr:row>
      <xdr:rowOff>118111</xdr:rowOff>
    </xdr:to>
    <xdr:cxnSp macro="">
      <xdr:nvCxnSpPr>
        <xdr:cNvPr id="289" name="直線コネクタ 288">
          <a:extLst>
            <a:ext uri="{FF2B5EF4-FFF2-40B4-BE49-F238E27FC236}">
              <a16:creationId xmlns:a16="http://schemas.microsoft.com/office/drawing/2014/main" id="{F111D50C-1F65-410A-989F-F96A67568DA0}"/>
            </a:ext>
          </a:extLst>
        </xdr:cNvPr>
        <xdr:cNvCxnSpPr/>
      </xdr:nvCxnSpPr>
      <xdr:spPr>
        <a:xfrm>
          <a:off x="4105275" y="138944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7638</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D4A5113D-0A34-49F8-B59A-DD8F4548B139}"/>
            </a:ext>
          </a:extLst>
        </xdr:cNvPr>
        <xdr:cNvSpPr txBox="1"/>
      </xdr:nvSpPr>
      <xdr:spPr>
        <a:xfrm>
          <a:off x="4219575" y="1248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60961</xdr:rowOff>
    </xdr:from>
    <xdr:to>
      <xdr:col>24</xdr:col>
      <xdr:colOff>152400</xdr:colOff>
      <xdr:row>78</xdr:row>
      <xdr:rowOff>60961</xdr:rowOff>
    </xdr:to>
    <xdr:cxnSp macro="">
      <xdr:nvCxnSpPr>
        <xdr:cNvPr id="291" name="直線コネクタ 290">
          <a:extLst>
            <a:ext uri="{FF2B5EF4-FFF2-40B4-BE49-F238E27FC236}">
              <a16:creationId xmlns:a16="http://schemas.microsoft.com/office/drawing/2014/main" id="{785D9E53-15F3-4440-94FB-E01FBAA893CF}"/>
            </a:ext>
          </a:extLst>
        </xdr:cNvPr>
        <xdr:cNvCxnSpPr/>
      </xdr:nvCxnSpPr>
      <xdr:spPr>
        <a:xfrm>
          <a:off x="4105275" y="127038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117583</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2F6319EA-B757-4140-AB6C-D75A2031CEF6}"/>
            </a:ext>
          </a:extLst>
        </xdr:cNvPr>
        <xdr:cNvSpPr txBox="1"/>
      </xdr:nvSpPr>
      <xdr:spPr>
        <a:xfrm>
          <a:off x="4219575" y="129223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139156</xdr:rowOff>
    </xdr:from>
    <xdr:to>
      <xdr:col>24</xdr:col>
      <xdr:colOff>114300</xdr:colOff>
      <xdr:row>80</xdr:row>
      <xdr:rowOff>69306</xdr:rowOff>
    </xdr:to>
    <xdr:sp macro="" textlink="">
      <xdr:nvSpPr>
        <xdr:cNvPr id="293" name="フローチャート: 判断 292">
          <a:extLst>
            <a:ext uri="{FF2B5EF4-FFF2-40B4-BE49-F238E27FC236}">
              <a16:creationId xmlns:a16="http://schemas.microsoft.com/office/drawing/2014/main" id="{44985470-E22F-4920-AEC4-E5625E389A00}"/>
            </a:ext>
          </a:extLst>
        </xdr:cNvPr>
        <xdr:cNvSpPr/>
      </xdr:nvSpPr>
      <xdr:spPr>
        <a:xfrm>
          <a:off x="4124325" y="1294393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70576</xdr:rowOff>
    </xdr:from>
    <xdr:to>
      <xdr:col>20</xdr:col>
      <xdr:colOff>38100</xdr:colOff>
      <xdr:row>80</xdr:row>
      <xdr:rowOff>726</xdr:rowOff>
    </xdr:to>
    <xdr:sp macro="" textlink="">
      <xdr:nvSpPr>
        <xdr:cNvPr id="294" name="フローチャート: 判断 293">
          <a:extLst>
            <a:ext uri="{FF2B5EF4-FFF2-40B4-BE49-F238E27FC236}">
              <a16:creationId xmlns:a16="http://schemas.microsoft.com/office/drawing/2014/main" id="{735CBCCD-B1B7-4958-8954-366F76B45183}"/>
            </a:ext>
          </a:extLst>
        </xdr:cNvPr>
        <xdr:cNvSpPr/>
      </xdr:nvSpPr>
      <xdr:spPr>
        <a:xfrm>
          <a:off x="3381375" y="128690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5262</xdr:rowOff>
    </xdr:from>
    <xdr:to>
      <xdr:col>15</xdr:col>
      <xdr:colOff>101600</xdr:colOff>
      <xdr:row>79</xdr:row>
      <xdr:rowOff>106862</xdr:rowOff>
    </xdr:to>
    <xdr:sp macro="" textlink="">
      <xdr:nvSpPr>
        <xdr:cNvPr id="295" name="フローチャート: 判断 294">
          <a:extLst>
            <a:ext uri="{FF2B5EF4-FFF2-40B4-BE49-F238E27FC236}">
              <a16:creationId xmlns:a16="http://schemas.microsoft.com/office/drawing/2014/main" id="{9F7CF4D6-473D-49B5-9D70-1FC477AE63E8}"/>
            </a:ext>
          </a:extLst>
        </xdr:cNvPr>
        <xdr:cNvSpPr/>
      </xdr:nvSpPr>
      <xdr:spPr>
        <a:xfrm>
          <a:off x="2571750" y="128100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78</xdr:row>
      <xdr:rowOff>147320</xdr:rowOff>
    </xdr:from>
    <xdr:to>
      <xdr:col>10</xdr:col>
      <xdr:colOff>165100</xdr:colOff>
      <xdr:row>79</xdr:row>
      <xdr:rowOff>77470</xdr:rowOff>
    </xdr:to>
    <xdr:sp macro="" textlink="">
      <xdr:nvSpPr>
        <xdr:cNvPr id="296" name="フローチャート: 判断 295">
          <a:extLst>
            <a:ext uri="{FF2B5EF4-FFF2-40B4-BE49-F238E27FC236}">
              <a16:creationId xmlns:a16="http://schemas.microsoft.com/office/drawing/2014/main" id="{05276BB2-290A-45F0-9F99-5BD6D2320201}"/>
            </a:ext>
          </a:extLst>
        </xdr:cNvPr>
        <xdr:cNvSpPr/>
      </xdr:nvSpPr>
      <xdr:spPr>
        <a:xfrm>
          <a:off x="1781175" y="127838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111398</xdr:rowOff>
    </xdr:from>
    <xdr:to>
      <xdr:col>6</xdr:col>
      <xdr:colOff>38100</xdr:colOff>
      <xdr:row>79</xdr:row>
      <xdr:rowOff>41548</xdr:rowOff>
    </xdr:to>
    <xdr:sp macro="" textlink="">
      <xdr:nvSpPr>
        <xdr:cNvPr id="297" name="フローチャート: 判断 296">
          <a:extLst>
            <a:ext uri="{FF2B5EF4-FFF2-40B4-BE49-F238E27FC236}">
              <a16:creationId xmlns:a16="http://schemas.microsoft.com/office/drawing/2014/main" id="{D523D316-8C3A-4970-B16C-FD0CF0F807B0}"/>
            </a:ext>
          </a:extLst>
        </xdr:cNvPr>
        <xdr:cNvSpPr/>
      </xdr:nvSpPr>
      <xdr:spPr>
        <a:xfrm>
          <a:off x="981075" y="127510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7A423F7-2FF3-4919-94BD-4E85642BF9EB}"/>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659B35E-62C4-4272-B341-BAA3EFAADA01}"/>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202DBB7-BDCA-4625-822D-197BC4152F05}"/>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A35DBDF-78B5-4C4C-8ECB-D988735B2BBC}"/>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31330A7-745B-4255-A4CA-366AB5526D2A}"/>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86905</xdr:rowOff>
    </xdr:from>
    <xdr:to>
      <xdr:col>24</xdr:col>
      <xdr:colOff>114300</xdr:colOff>
      <xdr:row>80</xdr:row>
      <xdr:rowOff>17055</xdr:rowOff>
    </xdr:to>
    <xdr:sp macro="" textlink="">
      <xdr:nvSpPr>
        <xdr:cNvPr id="303" name="楕円 302">
          <a:extLst>
            <a:ext uri="{FF2B5EF4-FFF2-40B4-BE49-F238E27FC236}">
              <a16:creationId xmlns:a16="http://schemas.microsoft.com/office/drawing/2014/main" id="{BA4650A7-E8F6-44BF-9977-1F5D699900F7}"/>
            </a:ext>
          </a:extLst>
        </xdr:cNvPr>
        <xdr:cNvSpPr/>
      </xdr:nvSpPr>
      <xdr:spPr>
        <a:xfrm>
          <a:off x="4124325" y="128853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109782</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5886615F-B1CE-4C8D-9C09-5A34D6DDE0DF}"/>
            </a:ext>
          </a:extLst>
        </xdr:cNvPr>
        <xdr:cNvSpPr txBox="1"/>
      </xdr:nvSpPr>
      <xdr:spPr>
        <a:xfrm>
          <a:off x="4219575" y="12746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21589</xdr:rowOff>
    </xdr:from>
    <xdr:to>
      <xdr:col>20</xdr:col>
      <xdr:colOff>38100</xdr:colOff>
      <xdr:row>79</xdr:row>
      <xdr:rowOff>123189</xdr:rowOff>
    </xdr:to>
    <xdr:sp macro="" textlink="">
      <xdr:nvSpPr>
        <xdr:cNvPr id="305" name="楕円 304">
          <a:extLst>
            <a:ext uri="{FF2B5EF4-FFF2-40B4-BE49-F238E27FC236}">
              <a16:creationId xmlns:a16="http://schemas.microsoft.com/office/drawing/2014/main" id="{493EC8B3-46F6-4123-9923-DF33D5659D6B}"/>
            </a:ext>
          </a:extLst>
        </xdr:cNvPr>
        <xdr:cNvSpPr/>
      </xdr:nvSpPr>
      <xdr:spPr>
        <a:xfrm>
          <a:off x="3381375" y="128231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72389</xdr:rowOff>
    </xdr:from>
    <xdr:to>
      <xdr:col>24</xdr:col>
      <xdr:colOff>63500</xdr:colOff>
      <xdr:row>79</xdr:row>
      <xdr:rowOff>137705</xdr:rowOff>
    </xdr:to>
    <xdr:cxnSp macro="">
      <xdr:nvCxnSpPr>
        <xdr:cNvPr id="306" name="直線コネクタ 305">
          <a:extLst>
            <a:ext uri="{FF2B5EF4-FFF2-40B4-BE49-F238E27FC236}">
              <a16:creationId xmlns:a16="http://schemas.microsoft.com/office/drawing/2014/main" id="{CAD8CF2A-6D8D-4FE0-87E3-D5A760DD6163}"/>
            </a:ext>
          </a:extLst>
        </xdr:cNvPr>
        <xdr:cNvCxnSpPr/>
      </xdr:nvCxnSpPr>
      <xdr:spPr>
        <a:xfrm>
          <a:off x="3429000" y="12870814"/>
          <a:ext cx="752475" cy="71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134257</xdr:rowOff>
    </xdr:from>
    <xdr:to>
      <xdr:col>15</xdr:col>
      <xdr:colOff>101600</xdr:colOff>
      <xdr:row>79</xdr:row>
      <xdr:rowOff>64407</xdr:rowOff>
    </xdr:to>
    <xdr:sp macro="" textlink="">
      <xdr:nvSpPr>
        <xdr:cNvPr id="307" name="楕円 306">
          <a:extLst>
            <a:ext uri="{FF2B5EF4-FFF2-40B4-BE49-F238E27FC236}">
              <a16:creationId xmlns:a16="http://schemas.microsoft.com/office/drawing/2014/main" id="{3992CC9F-DF14-48F8-94F9-E982E15271A7}"/>
            </a:ext>
          </a:extLst>
        </xdr:cNvPr>
        <xdr:cNvSpPr/>
      </xdr:nvSpPr>
      <xdr:spPr>
        <a:xfrm>
          <a:off x="2571750" y="127739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13607</xdr:rowOff>
    </xdr:from>
    <xdr:to>
      <xdr:col>19</xdr:col>
      <xdr:colOff>177800</xdr:colOff>
      <xdr:row>79</xdr:row>
      <xdr:rowOff>72389</xdr:rowOff>
    </xdr:to>
    <xdr:cxnSp macro="">
      <xdr:nvCxnSpPr>
        <xdr:cNvPr id="308" name="直線コネクタ 307">
          <a:extLst>
            <a:ext uri="{FF2B5EF4-FFF2-40B4-BE49-F238E27FC236}">
              <a16:creationId xmlns:a16="http://schemas.microsoft.com/office/drawing/2014/main" id="{A2F81C1F-8B75-4DAE-9A4B-B0888782CE4E}"/>
            </a:ext>
          </a:extLst>
        </xdr:cNvPr>
        <xdr:cNvCxnSpPr/>
      </xdr:nvCxnSpPr>
      <xdr:spPr>
        <a:xfrm>
          <a:off x="2619375" y="12812032"/>
          <a:ext cx="809625"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62412</xdr:rowOff>
    </xdr:from>
    <xdr:to>
      <xdr:col>10</xdr:col>
      <xdr:colOff>165100</xdr:colOff>
      <xdr:row>78</xdr:row>
      <xdr:rowOff>164012</xdr:rowOff>
    </xdr:to>
    <xdr:sp macro="" textlink="">
      <xdr:nvSpPr>
        <xdr:cNvPr id="309" name="楕円 308">
          <a:extLst>
            <a:ext uri="{FF2B5EF4-FFF2-40B4-BE49-F238E27FC236}">
              <a16:creationId xmlns:a16="http://schemas.microsoft.com/office/drawing/2014/main" id="{7FD6614A-AE84-494C-86A5-498B2B13658B}"/>
            </a:ext>
          </a:extLst>
        </xdr:cNvPr>
        <xdr:cNvSpPr/>
      </xdr:nvSpPr>
      <xdr:spPr>
        <a:xfrm>
          <a:off x="1781175" y="127052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113212</xdr:rowOff>
    </xdr:from>
    <xdr:to>
      <xdr:col>15</xdr:col>
      <xdr:colOff>50800</xdr:colOff>
      <xdr:row>79</xdr:row>
      <xdr:rowOff>13607</xdr:rowOff>
    </xdr:to>
    <xdr:cxnSp macro="">
      <xdr:nvCxnSpPr>
        <xdr:cNvPr id="310" name="直線コネクタ 309">
          <a:extLst>
            <a:ext uri="{FF2B5EF4-FFF2-40B4-BE49-F238E27FC236}">
              <a16:creationId xmlns:a16="http://schemas.microsoft.com/office/drawing/2014/main" id="{5DE91D56-1AC8-48B8-9547-389AD79CA1C9}"/>
            </a:ext>
          </a:extLst>
        </xdr:cNvPr>
        <xdr:cNvCxnSpPr/>
      </xdr:nvCxnSpPr>
      <xdr:spPr>
        <a:xfrm>
          <a:off x="1828800" y="12752887"/>
          <a:ext cx="790575" cy="5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168548</xdr:rowOff>
    </xdr:from>
    <xdr:to>
      <xdr:col>6</xdr:col>
      <xdr:colOff>38100</xdr:colOff>
      <xdr:row>78</xdr:row>
      <xdr:rowOff>98698</xdr:rowOff>
    </xdr:to>
    <xdr:sp macro="" textlink="">
      <xdr:nvSpPr>
        <xdr:cNvPr id="311" name="楕円 310">
          <a:extLst>
            <a:ext uri="{FF2B5EF4-FFF2-40B4-BE49-F238E27FC236}">
              <a16:creationId xmlns:a16="http://schemas.microsoft.com/office/drawing/2014/main" id="{0F9484A5-B9D4-4A06-B94E-0F5D343B3AF5}"/>
            </a:ext>
          </a:extLst>
        </xdr:cNvPr>
        <xdr:cNvSpPr/>
      </xdr:nvSpPr>
      <xdr:spPr>
        <a:xfrm>
          <a:off x="981075" y="1263677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47898</xdr:rowOff>
    </xdr:from>
    <xdr:to>
      <xdr:col>10</xdr:col>
      <xdr:colOff>114300</xdr:colOff>
      <xdr:row>78</xdr:row>
      <xdr:rowOff>113212</xdr:rowOff>
    </xdr:to>
    <xdr:cxnSp macro="">
      <xdr:nvCxnSpPr>
        <xdr:cNvPr id="312" name="直線コネクタ 311">
          <a:extLst>
            <a:ext uri="{FF2B5EF4-FFF2-40B4-BE49-F238E27FC236}">
              <a16:creationId xmlns:a16="http://schemas.microsoft.com/office/drawing/2014/main" id="{297928C5-B559-451F-A890-2A83BC0374F0}"/>
            </a:ext>
          </a:extLst>
        </xdr:cNvPr>
        <xdr:cNvCxnSpPr/>
      </xdr:nvCxnSpPr>
      <xdr:spPr>
        <a:xfrm>
          <a:off x="1028700" y="12684398"/>
          <a:ext cx="800100" cy="6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163303</xdr:rowOff>
    </xdr:from>
    <xdr:ext cx="405111" cy="259045"/>
    <xdr:sp macro="" textlink="">
      <xdr:nvSpPr>
        <xdr:cNvPr id="313" name="n_1aveValue【福祉施設】&#10;有形固定資産減価償却率">
          <a:extLst>
            <a:ext uri="{FF2B5EF4-FFF2-40B4-BE49-F238E27FC236}">
              <a16:creationId xmlns:a16="http://schemas.microsoft.com/office/drawing/2014/main" id="{9E21DF72-01F4-4ADA-948D-EEF2446DEA98}"/>
            </a:ext>
          </a:extLst>
        </xdr:cNvPr>
        <xdr:cNvSpPr txBox="1"/>
      </xdr:nvSpPr>
      <xdr:spPr>
        <a:xfrm>
          <a:off x="3239144" y="12961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97989</xdr:rowOff>
    </xdr:from>
    <xdr:ext cx="405111" cy="259045"/>
    <xdr:sp macro="" textlink="">
      <xdr:nvSpPr>
        <xdr:cNvPr id="314" name="n_2aveValue【福祉施設】&#10;有形固定資産減価償却率">
          <a:extLst>
            <a:ext uri="{FF2B5EF4-FFF2-40B4-BE49-F238E27FC236}">
              <a16:creationId xmlns:a16="http://schemas.microsoft.com/office/drawing/2014/main" id="{04EB808D-1A65-4DC9-972C-866C908AE7BE}"/>
            </a:ext>
          </a:extLst>
        </xdr:cNvPr>
        <xdr:cNvSpPr txBox="1"/>
      </xdr:nvSpPr>
      <xdr:spPr>
        <a:xfrm>
          <a:off x="2439044" y="12899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68597</xdr:rowOff>
    </xdr:from>
    <xdr:ext cx="405111" cy="259045"/>
    <xdr:sp macro="" textlink="">
      <xdr:nvSpPr>
        <xdr:cNvPr id="315" name="n_3aveValue【福祉施設】&#10;有形固定資産減価償却率">
          <a:extLst>
            <a:ext uri="{FF2B5EF4-FFF2-40B4-BE49-F238E27FC236}">
              <a16:creationId xmlns:a16="http://schemas.microsoft.com/office/drawing/2014/main" id="{B3FBC03E-5786-48BA-BF10-8789856EA449}"/>
            </a:ext>
          </a:extLst>
        </xdr:cNvPr>
        <xdr:cNvSpPr txBox="1"/>
      </xdr:nvSpPr>
      <xdr:spPr>
        <a:xfrm>
          <a:off x="1648469" y="1286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32675</xdr:rowOff>
    </xdr:from>
    <xdr:ext cx="405111" cy="259045"/>
    <xdr:sp macro="" textlink="">
      <xdr:nvSpPr>
        <xdr:cNvPr id="316" name="n_4aveValue【福祉施設】&#10;有形固定資産減価償却率">
          <a:extLst>
            <a:ext uri="{FF2B5EF4-FFF2-40B4-BE49-F238E27FC236}">
              <a16:creationId xmlns:a16="http://schemas.microsoft.com/office/drawing/2014/main" id="{81938C58-AB8D-4A5B-9298-A5C47F1E01AA}"/>
            </a:ext>
          </a:extLst>
        </xdr:cNvPr>
        <xdr:cNvSpPr txBox="1"/>
      </xdr:nvSpPr>
      <xdr:spPr>
        <a:xfrm>
          <a:off x="848369" y="12831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139716</xdr:rowOff>
    </xdr:from>
    <xdr:ext cx="405111" cy="259045"/>
    <xdr:sp macro="" textlink="">
      <xdr:nvSpPr>
        <xdr:cNvPr id="317" name="n_1mainValue【福祉施設】&#10;有形固定資産減価償却率">
          <a:extLst>
            <a:ext uri="{FF2B5EF4-FFF2-40B4-BE49-F238E27FC236}">
              <a16:creationId xmlns:a16="http://schemas.microsoft.com/office/drawing/2014/main" id="{104C956B-388E-4C61-B3BF-8D46508177DE}"/>
            </a:ext>
          </a:extLst>
        </xdr:cNvPr>
        <xdr:cNvSpPr txBox="1"/>
      </xdr:nvSpPr>
      <xdr:spPr>
        <a:xfrm>
          <a:off x="3239144" y="12620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80934</xdr:rowOff>
    </xdr:from>
    <xdr:ext cx="405111" cy="259045"/>
    <xdr:sp macro="" textlink="">
      <xdr:nvSpPr>
        <xdr:cNvPr id="318" name="n_2mainValue【福祉施設】&#10;有形固定資産減価償却率">
          <a:extLst>
            <a:ext uri="{FF2B5EF4-FFF2-40B4-BE49-F238E27FC236}">
              <a16:creationId xmlns:a16="http://schemas.microsoft.com/office/drawing/2014/main" id="{9CB0AD3E-2AAE-484D-960E-C0C54A130B93}"/>
            </a:ext>
          </a:extLst>
        </xdr:cNvPr>
        <xdr:cNvSpPr txBox="1"/>
      </xdr:nvSpPr>
      <xdr:spPr>
        <a:xfrm>
          <a:off x="2439044" y="12561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9089</xdr:rowOff>
    </xdr:from>
    <xdr:ext cx="405111" cy="259045"/>
    <xdr:sp macro="" textlink="">
      <xdr:nvSpPr>
        <xdr:cNvPr id="319" name="n_3mainValue【福祉施設】&#10;有形固定資産減価償却率">
          <a:extLst>
            <a:ext uri="{FF2B5EF4-FFF2-40B4-BE49-F238E27FC236}">
              <a16:creationId xmlns:a16="http://schemas.microsoft.com/office/drawing/2014/main" id="{CBFF4D28-5756-4902-A418-DC28AF82268C}"/>
            </a:ext>
          </a:extLst>
        </xdr:cNvPr>
        <xdr:cNvSpPr txBox="1"/>
      </xdr:nvSpPr>
      <xdr:spPr>
        <a:xfrm>
          <a:off x="1648469" y="12490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115225</xdr:rowOff>
    </xdr:from>
    <xdr:ext cx="405111" cy="259045"/>
    <xdr:sp macro="" textlink="">
      <xdr:nvSpPr>
        <xdr:cNvPr id="320" name="n_4mainValue【福祉施設】&#10;有形固定資産減価償却率">
          <a:extLst>
            <a:ext uri="{FF2B5EF4-FFF2-40B4-BE49-F238E27FC236}">
              <a16:creationId xmlns:a16="http://schemas.microsoft.com/office/drawing/2014/main" id="{72390875-A2A9-4336-8CF1-4707354488DE}"/>
            </a:ext>
          </a:extLst>
        </xdr:cNvPr>
        <xdr:cNvSpPr txBox="1"/>
      </xdr:nvSpPr>
      <xdr:spPr>
        <a:xfrm>
          <a:off x="848369" y="12431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C6AF21BF-2D2A-40B9-903A-A66E233EB29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656A1AF2-BB5B-4FFB-8FC6-52AE31264B0B}"/>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9A35EABA-034F-409E-AFA1-4B4A1CC7D526}"/>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EFB63F8B-040B-48A9-8851-7CC96FE87466}"/>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538BAF08-7222-499F-95A5-1728AE0A5881}"/>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A3F209DA-387B-4293-BE01-281708310BDC}"/>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207BC947-7F27-4A46-AC4D-1EE775BB8EDA}"/>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9C0C18-6BF8-4893-B8DB-C63CAD220F9A}"/>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75C778BB-47CF-48B6-BBD7-283C88EA0EA0}"/>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93C06FAC-ECA6-4B96-A20B-73DE581F9BD0}"/>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6E90AC2F-47B6-4921-8F3E-510280F8A9F3}"/>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F60CB3AF-F0DD-4EA2-BC54-36DA38309B8E}"/>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26D219AA-52E7-4BDA-83A5-DEA2A8F05F90}"/>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1CC75366-8A07-4FAD-8BBC-74418BEAD5E0}"/>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A13B387E-B8F2-4B40-9C4C-88DE4D9B3314}"/>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F0A34FA4-C9EC-4445-9701-1A5248A536DD}"/>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1CA05D6E-9522-4E5D-98C4-80E06FF52DB6}"/>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35D593E1-3CB8-475D-B0D1-5BFF33C0EE56}"/>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EE8F89F6-14B5-4E18-930A-2E379765B82A}"/>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250C84FB-970F-4296-8B9D-7989F060022E}"/>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549CCCF5-6AED-461F-94AD-60C6CBE984C3}"/>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64BE39BC-E803-42B7-90E7-9CCF0A972D79}"/>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9E016E1B-607E-4319-80FD-16E93B423A70}"/>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87630</xdr:rowOff>
    </xdr:from>
    <xdr:to>
      <xdr:col>54</xdr:col>
      <xdr:colOff>189865</xdr:colOff>
      <xdr:row>86</xdr:row>
      <xdr:rowOff>45720</xdr:rowOff>
    </xdr:to>
    <xdr:cxnSp macro="">
      <xdr:nvCxnSpPr>
        <xdr:cNvPr id="344" name="直線コネクタ 343">
          <a:extLst>
            <a:ext uri="{FF2B5EF4-FFF2-40B4-BE49-F238E27FC236}">
              <a16:creationId xmlns:a16="http://schemas.microsoft.com/office/drawing/2014/main" id="{E197ADD7-3D7A-41DB-A69C-A65CE64B5707}"/>
            </a:ext>
          </a:extLst>
        </xdr:cNvPr>
        <xdr:cNvCxnSpPr/>
      </xdr:nvCxnSpPr>
      <xdr:spPr>
        <a:xfrm flipV="1">
          <a:off x="9429115" y="12562205"/>
          <a:ext cx="0" cy="1421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49547</xdr:rowOff>
    </xdr:from>
    <xdr:ext cx="469744" cy="259045"/>
    <xdr:sp macro="" textlink="">
      <xdr:nvSpPr>
        <xdr:cNvPr id="345" name="【福祉施設】&#10;一人当たり面積最小値テキスト">
          <a:extLst>
            <a:ext uri="{FF2B5EF4-FFF2-40B4-BE49-F238E27FC236}">
              <a16:creationId xmlns:a16="http://schemas.microsoft.com/office/drawing/2014/main" id="{E17B6458-D075-4414-BEAD-F20C5804B32F}"/>
            </a:ext>
          </a:extLst>
        </xdr:cNvPr>
        <xdr:cNvSpPr txBox="1"/>
      </xdr:nvSpPr>
      <xdr:spPr>
        <a:xfrm>
          <a:off x="9467850"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45720</xdr:rowOff>
    </xdr:from>
    <xdr:to>
      <xdr:col>55</xdr:col>
      <xdr:colOff>88900</xdr:colOff>
      <xdr:row>86</xdr:row>
      <xdr:rowOff>45720</xdr:rowOff>
    </xdr:to>
    <xdr:cxnSp macro="">
      <xdr:nvCxnSpPr>
        <xdr:cNvPr id="346" name="直線コネクタ 345">
          <a:extLst>
            <a:ext uri="{FF2B5EF4-FFF2-40B4-BE49-F238E27FC236}">
              <a16:creationId xmlns:a16="http://schemas.microsoft.com/office/drawing/2014/main" id="{9D9800BD-2C89-4B23-A815-AD242560F56C}"/>
            </a:ext>
          </a:extLst>
        </xdr:cNvPr>
        <xdr:cNvCxnSpPr/>
      </xdr:nvCxnSpPr>
      <xdr:spPr>
        <a:xfrm>
          <a:off x="9363075" y="1398397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34307</xdr:rowOff>
    </xdr:from>
    <xdr:ext cx="469744" cy="259045"/>
    <xdr:sp macro="" textlink="">
      <xdr:nvSpPr>
        <xdr:cNvPr id="347" name="【福祉施設】&#10;一人当たり面積最大値テキスト">
          <a:extLst>
            <a:ext uri="{FF2B5EF4-FFF2-40B4-BE49-F238E27FC236}">
              <a16:creationId xmlns:a16="http://schemas.microsoft.com/office/drawing/2014/main" id="{CE84B59D-9519-4FF5-B9B3-D5DED892BC67}"/>
            </a:ext>
          </a:extLst>
        </xdr:cNvPr>
        <xdr:cNvSpPr txBox="1"/>
      </xdr:nvSpPr>
      <xdr:spPr>
        <a:xfrm>
          <a:off x="9467850" y="12346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87630</xdr:rowOff>
    </xdr:from>
    <xdr:to>
      <xdr:col>55</xdr:col>
      <xdr:colOff>88900</xdr:colOff>
      <xdr:row>77</xdr:row>
      <xdr:rowOff>87630</xdr:rowOff>
    </xdr:to>
    <xdr:cxnSp macro="">
      <xdr:nvCxnSpPr>
        <xdr:cNvPr id="348" name="直線コネクタ 347">
          <a:extLst>
            <a:ext uri="{FF2B5EF4-FFF2-40B4-BE49-F238E27FC236}">
              <a16:creationId xmlns:a16="http://schemas.microsoft.com/office/drawing/2014/main" id="{1E07A144-FA59-4644-9F9D-9BC409BAE56A}"/>
            </a:ext>
          </a:extLst>
        </xdr:cNvPr>
        <xdr:cNvCxnSpPr/>
      </xdr:nvCxnSpPr>
      <xdr:spPr>
        <a:xfrm>
          <a:off x="9363075" y="125622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80027</xdr:rowOff>
    </xdr:from>
    <xdr:ext cx="469744" cy="259045"/>
    <xdr:sp macro="" textlink="">
      <xdr:nvSpPr>
        <xdr:cNvPr id="349" name="【福祉施設】&#10;一人当たり面積平均値テキスト">
          <a:extLst>
            <a:ext uri="{FF2B5EF4-FFF2-40B4-BE49-F238E27FC236}">
              <a16:creationId xmlns:a16="http://schemas.microsoft.com/office/drawing/2014/main" id="{7915843B-7CF4-478B-808D-2E0A1F32A40A}"/>
            </a:ext>
          </a:extLst>
        </xdr:cNvPr>
        <xdr:cNvSpPr txBox="1"/>
      </xdr:nvSpPr>
      <xdr:spPr>
        <a:xfrm>
          <a:off x="9467850" y="13370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101600</xdr:rowOff>
    </xdr:from>
    <xdr:to>
      <xdr:col>55</xdr:col>
      <xdr:colOff>50800</xdr:colOff>
      <xdr:row>83</xdr:row>
      <xdr:rowOff>31750</xdr:rowOff>
    </xdr:to>
    <xdr:sp macro="" textlink="">
      <xdr:nvSpPr>
        <xdr:cNvPr id="350" name="フローチャート: 判断 349">
          <a:extLst>
            <a:ext uri="{FF2B5EF4-FFF2-40B4-BE49-F238E27FC236}">
              <a16:creationId xmlns:a16="http://schemas.microsoft.com/office/drawing/2014/main" id="{8A7D95A6-A4C8-44E9-B545-3DBD1B52FD40}"/>
            </a:ext>
          </a:extLst>
        </xdr:cNvPr>
        <xdr:cNvSpPr/>
      </xdr:nvSpPr>
      <xdr:spPr>
        <a:xfrm>
          <a:off x="9401175" y="13392150"/>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124461</xdr:rowOff>
    </xdr:from>
    <xdr:to>
      <xdr:col>50</xdr:col>
      <xdr:colOff>165100</xdr:colOff>
      <xdr:row>83</xdr:row>
      <xdr:rowOff>54611</xdr:rowOff>
    </xdr:to>
    <xdr:sp macro="" textlink="">
      <xdr:nvSpPr>
        <xdr:cNvPr id="351" name="フローチャート: 判断 350">
          <a:extLst>
            <a:ext uri="{FF2B5EF4-FFF2-40B4-BE49-F238E27FC236}">
              <a16:creationId xmlns:a16="http://schemas.microsoft.com/office/drawing/2014/main" id="{882CF808-F8E4-4EE9-A355-C193EC77E853}"/>
            </a:ext>
          </a:extLst>
        </xdr:cNvPr>
        <xdr:cNvSpPr/>
      </xdr:nvSpPr>
      <xdr:spPr>
        <a:xfrm>
          <a:off x="8639175" y="134086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116839</xdr:rowOff>
    </xdr:from>
    <xdr:to>
      <xdr:col>46</xdr:col>
      <xdr:colOff>38100</xdr:colOff>
      <xdr:row>83</xdr:row>
      <xdr:rowOff>46989</xdr:rowOff>
    </xdr:to>
    <xdr:sp macro="" textlink="">
      <xdr:nvSpPr>
        <xdr:cNvPr id="352" name="フローチャート: 判断 351">
          <a:extLst>
            <a:ext uri="{FF2B5EF4-FFF2-40B4-BE49-F238E27FC236}">
              <a16:creationId xmlns:a16="http://schemas.microsoft.com/office/drawing/2014/main" id="{32D693B1-14AB-4EF4-A952-38F056747CD9}"/>
            </a:ext>
          </a:extLst>
        </xdr:cNvPr>
        <xdr:cNvSpPr/>
      </xdr:nvSpPr>
      <xdr:spPr>
        <a:xfrm>
          <a:off x="7839075" y="1340421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71120</xdr:rowOff>
    </xdr:from>
    <xdr:to>
      <xdr:col>41</xdr:col>
      <xdr:colOff>101600</xdr:colOff>
      <xdr:row>83</xdr:row>
      <xdr:rowOff>1270</xdr:rowOff>
    </xdr:to>
    <xdr:sp macro="" textlink="">
      <xdr:nvSpPr>
        <xdr:cNvPr id="353" name="フローチャート: 判断 352">
          <a:extLst>
            <a:ext uri="{FF2B5EF4-FFF2-40B4-BE49-F238E27FC236}">
              <a16:creationId xmlns:a16="http://schemas.microsoft.com/office/drawing/2014/main" id="{5EE44E9F-9763-4729-BA48-06BFB27694E3}"/>
            </a:ext>
          </a:extLst>
        </xdr:cNvPr>
        <xdr:cNvSpPr/>
      </xdr:nvSpPr>
      <xdr:spPr>
        <a:xfrm>
          <a:off x="7029450" y="133553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109220</xdr:rowOff>
    </xdr:from>
    <xdr:to>
      <xdr:col>36</xdr:col>
      <xdr:colOff>165100</xdr:colOff>
      <xdr:row>83</xdr:row>
      <xdr:rowOff>39370</xdr:rowOff>
    </xdr:to>
    <xdr:sp macro="" textlink="">
      <xdr:nvSpPr>
        <xdr:cNvPr id="354" name="フローチャート: 判断 353">
          <a:extLst>
            <a:ext uri="{FF2B5EF4-FFF2-40B4-BE49-F238E27FC236}">
              <a16:creationId xmlns:a16="http://schemas.microsoft.com/office/drawing/2014/main" id="{F2D9E65F-0CA8-4172-8886-3F5926DFC487}"/>
            </a:ext>
          </a:extLst>
        </xdr:cNvPr>
        <xdr:cNvSpPr/>
      </xdr:nvSpPr>
      <xdr:spPr>
        <a:xfrm>
          <a:off x="6238875" y="133934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3B61A38-F6A0-4251-B7D3-014EB796D44D}"/>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76A0B12-4F55-4951-9FAD-CBDF2A3BD51D}"/>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016EAE6-82C0-4FAD-A4AA-F42AEE30C375}"/>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4B184F7-BAF1-407F-82A8-6921961CC56A}"/>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D32204B-C0B4-44BF-9474-3712C40163C6}"/>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36830</xdr:rowOff>
    </xdr:from>
    <xdr:to>
      <xdr:col>55</xdr:col>
      <xdr:colOff>50800</xdr:colOff>
      <xdr:row>77</xdr:row>
      <xdr:rowOff>138430</xdr:rowOff>
    </xdr:to>
    <xdr:sp macro="" textlink="">
      <xdr:nvSpPr>
        <xdr:cNvPr id="360" name="楕円 359">
          <a:extLst>
            <a:ext uri="{FF2B5EF4-FFF2-40B4-BE49-F238E27FC236}">
              <a16:creationId xmlns:a16="http://schemas.microsoft.com/office/drawing/2014/main" id="{509EB74E-C3E0-4887-B0CC-03D282FF224D}"/>
            </a:ext>
          </a:extLst>
        </xdr:cNvPr>
        <xdr:cNvSpPr/>
      </xdr:nvSpPr>
      <xdr:spPr>
        <a:xfrm>
          <a:off x="9401175" y="1251458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76</xdr:row>
      <xdr:rowOff>161307</xdr:rowOff>
    </xdr:from>
    <xdr:ext cx="469744" cy="259045"/>
    <xdr:sp macro="" textlink="">
      <xdr:nvSpPr>
        <xdr:cNvPr id="361" name="【福祉施設】&#10;一人当たり面積該当値テキスト">
          <a:extLst>
            <a:ext uri="{FF2B5EF4-FFF2-40B4-BE49-F238E27FC236}">
              <a16:creationId xmlns:a16="http://schemas.microsoft.com/office/drawing/2014/main" id="{79EEEEFF-5F46-4E9F-9C1E-A36C69B7883C}"/>
            </a:ext>
          </a:extLst>
        </xdr:cNvPr>
        <xdr:cNvSpPr txBox="1"/>
      </xdr:nvSpPr>
      <xdr:spPr>
        <a:xfrm>
          <a:off x="9467850" y="1248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59689</xdr:rowOff>
    </xdr:from>
    <xdr:to>
      <xdr:col>50</xdr:col>
      <xdr:colOff>165100</xdr:colOff>
      <xdr:row>77</xdr:row>
      <xdr:rowOff>161289</xdr:rowOff>
    </xdr:to>
    <xdr:sp macro="" textlink="">
      <xdr:nvSpPr>
        <xdr:cNvPr id="362" name="楕円 361">
          <a:extLst>
            <a:ext uri="{FF2B5EF4-FFF2-40B4-BE49-F238E27FC236}">
              <a16:creationId xmlns:a16="http://schemas.microsoft.com/office/drawing/2014/main" id="{84951170-154B-4607-B321-6E72BA941018}"/>
            </a:ext>
          </a:extLst>
        </xdr:cNvPr>
        <xdr:cNvSpPr/>
      </xdr:nvSpPr>
      <xdr:spPr>
        <a:xfrm>
          <a:off x="8639175" y="125374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77</xdr:row>
      <xdr:rowOff>87630</xdr:rowOff>
    </xdr:from>
    <xdr:to>
      <xdr:col>55</xdr:col>
      <xdr:colOff>0</xdr:colOff>
      <xdr:row>77</xdr:row>
      <xdr:rowOff>110489</xdr:rowOff>
    </xdr:to>
    <xdr:cxnSp macro="">
      <xdr:nvCxnSpPr>
        <xdr:cNvPr id="363" name="直線コネクタ 362">
          <a:extLst>
            <a:ext uri="{FF2B5EF4-FFF2-40B4-BE49-F238E27FC236}">
              <a16:creationId xmlns:a16="http://schemas.microsoft.com/office/drawing/2014/main" id="{A4DC695F-8B97-451B-B74A-F9D7307630FD}"/>
            </a:ext>
          </a:extLst>
        </xdr:cNvPr>
        <xdr:cNvCxnSpPr/>
      </xdr:nvCxnSpPr>
      <xdr:spPr>
        <a:xfrm flipV="1">
          <a:off x="8686800" y="12562205"/>
          <a:ext cx="7429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82550</xdr:rowOff>
    </xdr:from>
    <xdr:to>
      <xdr:col>46</xdr:col>
      <xdr:colOff>38100</xdr:colOff>
      <xdr:row>78</xdr:row>
      <xdr:rowOff>12700</xdr:rowOff>
    </xdr:to>
    <xdr:sp macro="" textlink="">
      <xdr:nvSpPr>
        <xdr:cNvPr id="364" name="楕円 363">
          <a:extLst>
            <a:ext uri="{FF2B5EF4-FFF2-40B4-BE49-F238E27FC236}">
              <a16:creationId xmlns:a16="http://schemas.microsoft.com/office/drawing/2014/main" id="{7E0F86FB-695C-4B7B-ACE8-BB345B38700B}"/>
            </a:ext>
          </a:extLst>
        </xdr:cNvPr>
        <xdr:cNvSpPr/>
      </xdr:nvSpPr>
      <xdr:spPr>
        <a:xfrm>
          <a:off x="7839075" y="125634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110489</xdr:rowOff>
    </xdr:from>
    <xdr:to>
      <xdr:col>50</xdr:col>
      <xdr:colOff>114300</xdr:colOff>
      <xdr:row>77</xdr:row>
      <xdr:rowOff>133350</xdr:rowOff>
    </xdr:to>
    <xdr:cxnSp macro="">
      <xdr:nvCxnSpPr>
        <xdr:cNvPr id="365" name="直線コネクタ 364">
          <a:extLst>
            <a:ext uri="{FF2B5EF4-FFF2-40B4-BE49-F238E27FC236}">
              <a16:creationId xmlns:a16="http://schemas.microsoft.com/office/drawing/2014/main" id="{4710CE34-003B-445D-8B12-633225EE2CE1}"/>
            </a:ext>
          </a:extLst>
        </xdr:cNvPr>
        <xdr:cNvCxnSpPr/>
      </xdr:nvCxnSpPr>
      <xdr:spPr>
        <a:xfrm flipV="1">
          <a:off x="7886700" y="12585064"/>
          <a:ext cx="800100" cy="2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97789</xdr:rowOff>
    </xdr:from>
    <xdr:to>
      <xdr:col>41</xdr:col>
      <xdr:colOff>101600</xdr:colOff>
      <xdr:row>78</xdr:row>
      <xdr:rowOff>27939</xdr:rowOff>
    </xdr:to>
    <xdr:sp macro="" textlink="">
      <xdr:nvSpPr>
        <xdr:cNvPr id="366" name="楕円 365">
          <a:extLst>
            <a:ext uri="{FF2B5EF4-FFF2-40B4-BE49-F238E27FC236}">
              <a16:creationId xmlns:a16="http://schemas.microsoft.com/office/drawing/2014/main" id="{875C2898-DD82-4D0E-B09F-1754799D57A2}"/>
            </a:ext>
          </a:extLst>
        </xdr:cNvPr>
        <xdr:cNvSpPr/>
      </xdr:nvSpPr>
      <xdr:spPr>
        <a:xfrm>
          <a:off x="7029450" y="125755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77</xdr:row>
      <xdr:rowOff>133350</xdr:rowOff>
    </xdr:from>
    <xdr:to>
      <xdr:col>45</xdr:col>
      <xdr:colOff>177800</xdr:colOff>
      <xdr:row>77</xdr:row>
      <xdr:rowOff>148589</xdr:rowOff>
    </xdr:to>
    <xdr:cxnSp macro="">
      <xdr:nvCxnSpPr>
        <xdr:cNvPr id="367" name="直線コネクタ 366">
          <a:extLst>
            <a:ext uri="{FF2B5EF4-FFF2-40B4-BE49-F238E27FC236}">
              <a16:creationId xmlns:a16="http://schemas.microsoft.com/office/drawing/2014/main" id="{8D5EDAD6-41FB-4DE8-97A6-A00BC2B68225}"/>
            </a:ext>
          </a:extLst>
        </xdr:cNvPr>
        <xdr:cNvCxnSpPr/>
      </xdr:nvCxnSpPr>
      <xdr:spPr>
        <a:xfrm flipV="1">
          <a:off x="7077075" y="12611100"/>
          <a:ext cx="809625"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77</xdr:row>
      <xdr:rowOff>128270</xdr:rowOff>
    </xdr:from>
    <xdr:to>
      <xdr:col>36</xdr:col>
      <xdr:colOff>165100</xdr:colOff>
      <xdr:row>78</xdr:row>
      <xdr:rowOff>58420</xdr:rowOff>
    </xdr:to>
    <xdr:sp macro="" textlink="">
      <xdr:nvSpPr>
        <xdr:cNvPr id="368" name="楕円 367">
          <a:extLst>
            <a:ext uri="{FF2B5EF4-FFF2-40B4-BE49-F238E27FC236}">
              <a16:creationId xmlns:a16="http://schemas.microsoft.com/office/drawing/2014/main" id="{6C2621B4-DDAF-42D8-8A99-05114AF4F6F3}"/>
            </a:ext>
          </a:extLst>
        </xdr:cNvPr>
        <xdr:cNvSpPr/>
      </xdr:nvSpPr>
      <xdr:spPr>
        <a:xfrm>
          <a:off x="6238875" y="126028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77</xdr:row>
      <xdr:rowOff>148589</xdr:rowOff>
    </xdr:from>
    <xdr:to>
      <xdr:col>41</xdr:col>
      <xdr:colOff>50800</xdr:colOff>
      <xdr:row>78</xdr:row>
      <xdr:rowOff>7620</xdr:rowOff>
    </xdr:to>
    <xdr:cxnSp macro="">
      <xdr:nvCxnSpPr>
        <xdr:cNvPr id="369" name="直線コネクタ 368">
          <a:extLst>
            <a:ext uri="{FF2B5EF4-FFF2-40B4-BE49-F238E27FC236}">
              <a16:creationId xmlns:a16="http://schemas.microsoft.com/office/drawing/2014/main" id="{797FC64D-C6D8-41E5-B937-516A885F2A19}"/>
            </a:ext>
          </a:extLst>
        </xdr:cNvPr>
        <xdr:cNvCxnSpPr/>
      </xdr:nvCxnSpPr>
      <xdr:spPr>
        <a:xfrm flipV="1">
          <a:off x="6286500" y="12623164"/>
          <a:ext cx="790575" cy="2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45738</xdr:rowOff>
    </xdr:from>
    <xdr:ext cx="469744" cy="259045"/>
    <xdr:sp macro="" textlink="">
      <xdr:nvSpPr>
        <xdr:cNvPr id="370" name="n_1aveValue【福祉施設】&#10;一人当たり面積">
          <a:extLst>
            <a:ext uri="{FF2B5EF4-FFF2-40B4-BE49-F238E27FC236}">
              <a16:creationId xmlns:a16="http://schemas.microsoft.com/office/drawing/2014/main" id="{D6A78B90-5BA6-429B-ACDE-A1550D3F9324}"/>
            </a:ext>
          </a:extLst>
        </xdr:cNvPr>
        <xdr:cNvSpPr txBox="1"/>
      </xdr:nvSpPr>
      <xdr:spPr>
        <a:xfrm>
          <a:off x="8458277" y="1349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38116</xdr:rowOff>
    </xdr:from>
    <xdr:ext cx="469744" cy="259045"/>
    <xdr:sp macro="" textlink="">
      <xdr:nvSpPr>
        <xdr:cNvPr id="371" name="n_2aveValue【福祉施設】&#10;一人当たり面積">
          <a:extLst>
            <a:ext uri="{FF2B5EF4-FFF2-40B4-BE49-F238E27FC236}">
              <a16:creationId xmlns:a16="http://schemas.microsoft.com/office/drawing/2014/main" id="{131D5D16-3F61-46AA-8811-41ADFF319A15}"/>
            </a:ext>
          </a:extLst>
        </xdr:cNvPr>
        <xdr:cNvSpPr txBox="1"/>
      </xdr:nvSpPr>
      <xdr:spPr>
        <a:xfrm>
          <a:off x="7677227" y="13487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163847</xdr:rowOff>
    </xdr:from>
    <xdr:ext cx="469744" cy="259045"/>
    <xdr:sp macro="" textlink="">
      <xdr:nvSpPr>
        <xdr:cNvPr id="372" name="n_3aveValue【福祉施設】&#10;一人当たり面積">
          <a:extLst>
            <a:ext uri="{FF2B5EF4-FFF2-40B4-BE49-F238E27FC236}">
              <a16:creationId xmlns:a16="http://schemas.microsoft.com/office/drawing/2014/main" id="{E102A3EA-3504-4E66-8A70-8A6681981E58}"/>
            </a:ext>
          </a:extLst>
        </xdr:cNvPr>
        <xdr:cNvSpPr txBox="1"/>
      </xdr:nvSpPr>
      <xdr:spPr>
        <a:xfrm>
          <a:off x="6867602" y="1344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30497</xdr:rowOff>
    </xdr:from>
    <xdr:ext cx="469744" cy="259045"/>
    <xdr:sp macro="" textlink="">
      <xdr:nvSpPr>
        <xdr:cNvPr id="373" name="n_4aveValue【福祉施設】&#10;一人当たり面積">
          <a:extLst>
            <a:ext uri="{FF2B5EF4-FFF2-40B4-BE49-F238E27FC236}">
              <a16:creationId xmlns:a16="http://schemas.microsoft.com/office/drawing/2014/main" id="{5009D13E-C364-4918-A0DB-A856C770A667}"/>
            </a:ext>
          </a:extLst>
        </xdr:cNvPr>
        <xdr:cNvSpPr txBox="1"/>
      </xdr:nvSpPr>
      <xdr:spPr>
        <a:xfrm>
          <a:off x="6067502" y="1347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6366</xdr:rowOff>
    </xdr:from>
    <xdr:ext cx="469744" cy="259045"/>
    <xdr:sp macro="" textlink="">
      <xdr:nvSpPr>
        <xdr:cNvPr id="374" name="n_1mainValue【福祉施設】&#10;一人当たり面積">
          <a:extLst>
            <a:ext uri="{FF2B5EF4-FFF2-40B4-BE49-F238E27FC236}">
              <a16:creationId xmlns:a16="http://schemas.microsoft.com/office/drawing/2014/main" id="{15DDE0A1-1D25-40F8-B6F7-C59A80094031}"/>
            </a:ext>
          </a:extLst>
        </xdr:cNvPr>
        <xdr:cNvSpPr txBox="1"/>
      </xdr:nvSpPr>
      <xdr:spPr>
        <a:xfrm>
          <a:off x="8458277" y="12325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29227</xdr:rowOff>
    </xdr:from>
    <xdr:ext cx="469744" cy="259045"/>
    <xdr:sp macro="" textlink="">
      <xdr:nvSpPr>
        <xdr:cNvPr id="375" name="n_2mainValue【福祉施設】&#10;一人当たり面積">
          <a:extLst>
            <a:ext uri="{FF2B5EF4-FFF2-40B4-BE49-F238E27FC236}">
              <a16:creationId xmlns:a16="http://schemas.microsoft.com/office/drawing/2014/main" id="{393019FB-579F-4980-A43E-02C00306D4F0}"/>
            </a:ext>
          </a:extLst>
        </xdr:cNvPr>
        <xdr:cNvSpPr txBox="1"/>
      </xdr:nvSpPr>
      <xdr:spPr>
        <a:xfrm>
          <a:off x="7677227" y="1234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76</xdr:row>
      <xdr:rowOff>44466</xdr:rowOff>
    </xdr:from>
    <xdr:ext cx="469744" cy="259045"/>
    <xdr:sp macro="" textlink="">
      <xdr:nvSpPr>
        <xdr:cNvPr id="376" name="n_3mainValue【福祉施設】&#10;一人当たり面積">
          <a:extLst>
            <a:ext uri="{FF2B5EF4-FFF2-40B4-BE49-F238E27FC236}">
              <a16:creationId xmlns:a16="http://schemas.microsoft.com/office/drawing/2014/main" id="{A611C541-795D-43A2-9904-A7C5DFD2EC00}"/>
            </a:ext>
          </a:extLst>
        </xdr:cNvPr>
        <xdr:cNvSpPr txBox="1"/>
      </xdr:nvSpPr>
      <xdr:spPr>
        <a:xfrm>
          <a:off x="6867602" y="12363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76</xdr:row>
      <xdr:rowOff>74947</xdr:rowOff>
    </xdr:from>
    <xdr:ext cx="469744" cy="259045"/>
    <xdr:sp macro="" textlink="">
      <xdr:nvSpPr>
        <xdr:cNvPr id="377" name="n_4mainValue【福祉施設】&#10;一人当たり面積">
          <a:extLst>
            <a:ext uri="{FF2B5EF4-FFF2-40B4-BE49-F238E27FC236}">
              <a16:creationId xmlns:a16="http://schemas.microsoft.com/office/drawing/2014/main" id="{F8785CC7-0A24-452D-AE90-84DD669B1A8F}"/>
            </a:ext>
          </a:extLst>
        </xdr:cNvPr>
        <xdr:cNvSpPr txBox="1"/>
      </xdr:nvSpPr>
      <xdr:spPr>
        <a:xfrm>
          <a:off x="6067502" y="12390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CB17B824-F3D8-4394-AA4A-D979B5633919}"/>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3A83D5-913F-4BE4-8AC1-0FC0C1DABBB1}"/>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A1001B60-CE4A-4D0D-B9CE-6B95B095E9D3}"/>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40876301-F44B-4364-A5FE-47FD889EF6DF}"/>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A9B3F4D3-8130-418E-B9A9-2A559FA48AF5}"/>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74CC5492-A12C-4875-A114-9058DDFCD76A}"/>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F6370803-0106-4A04-A4E5-ACD8CEB5DED6}"/>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3D031B48-197E-46D2-865A-7B04320AF317}"/>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A9A6FDD4-3910-42E7-B8BD-34C6A8A9F010}"/>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2C22513D-F542-441F-9686-B7D94B9DF926}"/>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BFD86C5F-0508-44E3-9C2E-740792D4405D}"/>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E95B59F0-6EAE-4F7E-970D-23DF67D07F9D}"/>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CE6CEDC4-AA33-4D43-813B-D17D67DC99AD}"/>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CE981E89-B373-4309-8834-8A9BFED22ECC}"/>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9715764F-BD37-4872-8225-D7BAFEEA8BBF}"/>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222AC06E-B015-442F-97F2-3410A4B18325}"/>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3075F07F-ECDF-4D90-A4AE-C2DC6B2138A9}"/>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54492C6B-BF5D-47AD-A8E8-E91FA664B437}"/>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47A9E4E9-9232-413A-9EB5-9DE560CD20D7}"/>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4C9D1989-DEB6-4805-A7B2-0FA3D7106C8C}"/>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7D59516D-A179-4BDC-9FA2-DB95B82BB4E5}"/>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7359FD79-5459-4FF8-BAEB-F48962E0AE79}"/>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C5F0DF25-2212-403D-B27B-27DDCC5534AF}"/>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F5C902DB-1827-4BD4-A340-038C18C25742}"/>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F6A3D1BC-EE17-4AC2-BAA8-58EADC457DD6}"/>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148045</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31222E11-1D67-4DFD-B817-6A2120EDD5BC}"/>
            </a:ext>
          </a:extLst>
        </xdr:cNvPr>
        <xdr:cNvCxnSpPr/>
      </xdr:nvCxnSpPr>
      <xdr:spPr>
        <a:xfrm flipV="1">
          <a:off x="4180840" y="16432620"/>
          <a:ext cx="0" cy="1433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C0F9004A-6F80-451C-AC55-D6738EE8A64B}"/>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6687A1BA-569A-4C06-B15C-CD780EA454F0}"/>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94722</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4FCCA626-A141-4493-9503-04A0DEDA9AF9}"/>
            </a:ext>
          </a:extLst>
        </xdr:cNvPr>
        <xdr:cNvSpPr txBox="1"/>
      </xdr:nvSpPr>
      <xdr:spPr>
        <a:xfrm>
          <a:off x="4219575" y="16211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148045</xdr:rowOff>
    </xdr:from>
    <xdr:to>
      <xdr:col>24</xdr:col>
      <xdr:colOff>152400</xdr:colOff>
      <xdr:row>100</xdr:row>
      <xdr:rowOff>148045</xdr:rowOff>
    </xdr:to>
    <xdr:cxnSp macro="">
      <xdr:nvCxnSpPr>
        <xdr:cNvPr id="407" name="直線コネクタ 406">
          <a:extLst>
            <a:ext uri="{FF2B5EF4-FFF2-40B4-BE49-F238E27FC236}">
              <a16:creationId xmlns:a16="http://schemas.microsoft.com/office/drawing/2014/main" id="{774E15AF-964E-467D-B93C-605D19EA5014}"/>
            </a:ext>
          </a:extLst>
        </xdr:cNvPr>
        <xdr:cNvCxnSpPr/>
      </xdr:nvCxnSpPr>
      <xdr:spPr>
        <a:xfrm>
          <a:off x="4105275" y="164326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107059</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340794CE-5431-43F3-B0B2-8BC8E4F0ABA9}"/>
            </a:ext>
          </a:extLst>
        </xdr:cNvPr>
        <xdr:cNvSpPr txBox="1"/>
      </xdr:nvSpPr>
      <xdr:spPr>
        <a:xfrm>
          <a:off x="4219575" y="169059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84182</xdr:rowOff>
    </xdr:from>
    <xdr:to>
      <xdr:col>24</xdr:col>
      <xdr:colOff>114300</xdr:colOff>
      <xdr:row>105</xdr:row>
      <xdr:rowOff>14332</xdr:rowOff>
    </xdr:to>
    <xdr:sp macro="" textlink="">
      <xdr:nvSpPr>
        <xdr:cNvPr id="409" name="フローチャート: 判断 408">
          <a:extLst>
            <a:ext uri="{FF2B5EF4-FFF2-40B4-BE49-F238E27FC236}">
              <a16:creationId xmlns:a16="http://schemas.microsoft.com/office/drawing/2014/main" id="{0F0ABC94-8EFD-45B8-B9F5-6A0B762AF43E}"/>
            </a:ext>
          </a:extLst>
        </xdr:cNvPr>
        <xdr:cNvSpPr/>
      </xdr:nvSpPr>
      <xdr:spPr>
        <a:xfrm>
          <a:off x="4124325" y="170609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0" name="フローチャート: 判断 409">
          <a:extLst>
            <a:ext uri="{FF2B5EF4-FFF2-40B4-BE49-F238E27FC236}">
              <a16:creationId xmlns:a16="http://schemas.microsoft.com/office/drawing/2014/main" id="{50DEACF0-64AD-4044-BD19-3657993E03BD}"/>
            </a:ext>
          </a:extLst>
        </xdr:cNvPr>
        <xdr:cNvSpPr/>
      </xdr:nvSpPr>
      <xdr:spPr>
        <a:xfrm>
          <a:off x="3381375" y="170592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41729</xdr:rowOff>
    </xdr:from>
    <xdr:to>
      <xdr:col>15</xdr:col>
      <xdr:colOff>101600</xdr:colOff>
      <xdr:row>104</xdr:row>
      <xdr:rowOff>143329</xdr:rowOff>
    </xdr:to>
    <xdr:sp macro="" textlink="">
      <xdr:nvSpPr>
        <xdr:cNvPr id="411" name="フローチャート: 判断 410">
          <a:extLst>
            <a:ext uri="{FF2B5EF4-FFF2-40B4-BE49-F238E27FC236}">
              <a16:creationId xmlns:a16="http://schemas.microsoft.com/office/drawing/2014/main" id="{F1A25049-F3B5-44F3-A2E5-FD0600A8A64A}"/>
            </a:ext>
          </a:extLst>
        </xdr:cNvPr>
        <xdr:cNvSpPr/>
      </xdr:nvSpPr>
      <xdr:spPr>
        <a:xfrm>
          <a:off x="2571750" y="170184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xdr:rowOff>
    </xdr:from>
    <xdr:to>
      <xdr:col>10</xdr:col>
      <xdr:colOff>165100</xdr:colOff>
      <xdr:row>104</xdr:row>
      <xdr:rowOff>102507</xdr:rowOff>
    </xdr:to>
    <xdr:sp macro="" textlink="">
      <xdr:nvSpPr>
        <xdr:cNvPr id="412" name="フローチャート: 判断 411">
          <a:extLst>
            <a:ext uri="{FF2B5EF4-FFF2-40B4-BE49-F238E27FC236}">
              <a16:creationId xmlns:a16="http://schemas.microsoft.com/office/drawing/2014/main" id="{95C87211-B3D2-4309-99A9-FFF8B50B6C51}"/>
            </a:ext>
          </a:extLst>
        </xdr:cNvPr>
        <xdr:cNvSpPr/>
      </xdr:nvSpPr>
      <xdr:spPr>
        <a:xfrm>
          <a:off x="1781175" y="169744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23768</xdr:rowOff>
    </xdr:from>
    <xdr:to>
      <xdr:col>6</xdr:col>
      <xdr:colOff>38100</xdr:colOff>
      <xdr:row>104</xdr:row>
      <xdr:rowOff>125368</xdr:rowOff>
    </xdr:to>
    <xdr:sp macro="" textlink="">
      <xdr:nvSpPr>
        <xdr:cNvPr id="413" name="フローチャート: 判断 412">
          <a:extLst>
            <a:ext uri="{FF2B5EF4-FFF2-40B4-BE49-F238E27FC236}">
              <a16:creationId xmlns:a16="http://schemas.microsoft.com/office/drawing/2014/main" id="{BB381805-561E-4FB5-BF1F-0F36EF476AC5}"/>
            </a:ext>
          </a:extLst>
        </xdr:cNvPr>
        <xdr:cNvSpPr/>
      </xdr:nvSpPr>
      <xdr:spPr>
        <a:xfrm>
          <a:off x="981075" y="170004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5C64B1B-FC87-4690-BB97-A1304388C862}"/>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AE1C7AD-3F3F-4495-9659-9985F2CA7354}"/>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FA9E306-ACE5-4D8A-822B-C07191CDAC99}"/>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E7747BBF-DC01-4476-AA42-E8A3ACBFC1D0}"/>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E07EB35A-60F4-4FCA-8F3F-20B7958838DA}"/>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107043</xdr:rowOff>
    </xdr:from>
    <xdr:to>
      <xdr:col>24</xdr:col>
      <xdr:colOff>114300</xdr:colOff>
      <xdr:row>107</xdr:row>
      <xdr:rowOff>37193</xdr:rowOff>
    </xdr:to>
    <xdr:sp macro="" textlink="">
      <xdr:nvSpPr>
        <xdr:cNvPr id="419" name="楕円 418">
          <a:extLst>
            <a:ext uri="{FF2B5EF4-FFF2-40B4-BE49-F238E27FC236}">
              <a16:creationId xmlns:a16="http://schemas.microsoft.com/office/drawing/2014/main" id="{36637054-B7DD-447F-8428-96787611D7A5}"/>
            </a:ext>
          </a:extLst>
        </xdr:cNvPr>
        <xdr:cNvSpPr/>
      </xdr:nvSpPr>
      <xdr:spPr>
        <a:xfrm>
          <a:off x="4124325" y="1742031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85470</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74DE1F7E-8DE6-4171-8472-001C28FC43C9}"/>
            </a:ext>
          </a:extLst>
        </xdr:cNvPr>
        <xdr:cNvSpPr txBox="1"/>
      </xdr:nvSpPr>
      <xdr:spPr>
        <a:xfrm>
          <a:off x="4219575" y="17405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64588</xdr:rowOff>
    </xdr:from>
    <xdr:to>
      <xdr:col>20</xdr:col>
      <xdr:colOff>38100</xdr:colOff>
      <xdr:row>106</xdr:row>
      <xdr:rowOff>166188</xdr:rowOff>
    </xdr:to>
    <xdr:sp macro="" textlink="">
      <xdr:nvSpPr>
        <xdr:cNvPr id="421" name="楕円 420">
          <a:extLst>
            <a:ext uri="{FF2B5EF4-FFF2-40B4-BE49-F238E27FC236}">
              <a16:creationId xmlns:a16="http://schemas.microsoft.com/office/drawing/2014/main" id="{20759A74-F411-45BF-B2D0-AE650D7521DD}"/>
            </a:ext>
          </a:extLst>
        </xdr:cNvPr>
        <xdr:cNvSpPr/>
      </xdr:nvSpPr>
      <xdr:spPr>
        <a:xfrm>
          <a:off x="3381375" y="173842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115388</xdr:rowOff>
    </xdr:from>
    <xdr:to>
      <xdr:col>24</xdr:col>
      <xdr:colOff>63500</xdr:colOff>
      <xdr:row>106</xdr:row>
      <xdr:rowOff>157843</xdr:rowOff>
    </xdr:to>
    <xdr:cxnSp macro="">
      <xdr:nvCxnSpPr>
        <xdr:cNvPr id="422" name="直線コネクタ 421">
          <a:extLst>
            <a:ext uri="{FF2B5EF4-FFF2-40B4-BE49-F238E27FC236}">
              <a16:creationId xmlns:a16="http://schemas.microsoft.com/office/drawing/2014/main" id="{C580CC53-8187-40FC-9834-5CC35D6A559E}"/>
            </a:ext>
          </a:extLst>
        </xdr:cNvPr>
        <xdr:cNvCxnSpPr/>
      </xdr:nvCxnSpPr>
      <xdr:spPr>
        <a:xfrm>
          <a:off x="3429000" y="17431838"/>
          <a:ext cx="752475" cy="4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23768</xdr:rowOff>
    </xdr:from>
    <xdr:to>
      <xdr:col>15</xdr:col>
      <xdr:colOff>101600</xdr:colOff>
      <xdr:row>106</xdr:row>
      <xdr:rowOff>125368</xdr:rowOff>
    </xdr:to>
    <xdr:sp macro="" textlink="">
      <xdr:nvSpPr>
        <xdr:cNvPr id="423" name="楕円 422">
          <a:extLst>
            <a:ext uri="{FF2B5EF4-FFF2-40B4-BE49-F238E27FC236}">
              <a16:creationId xmlns:a16="http://schemas.microsoft.com/office/drawing/2014/main" id="{6A2FEB9F-9F05-42B8-B7C9-3E7C9EE1150E}"/>
            </a:ext>
          </a:extLst>
        </xdr:cNvPr>
        <xdr:cNvSpPr/>
      </xdr:nvSpPr>
      <xdr:spPr>
        <a:xfrm>
          <a:off x="2571750" y="173433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74568</xdr:rowOff>
    </xdr:from>
    <xdr:to>
      <xdr:col>19</xdr:col>
      <xdr:colOff>177800</xdr:colOff>
      <xdr:row>106</xdr:row>
      <xdr:rowOff>115388</xdr:rowOff>
    </xdr:to>
    <xdr:cxnSp macro="">
      <xdr:nvCxnSpPr>
        <xdr:cNvPr id="424" name="直線コネクタ 423">
          <a:extLst>
            <a:ext uri="{FF2B5EF4-FFF2-40B4-BE49-F238E27FC236}">
              <a16:creationId xmlns:a16="http://schemas.microsoft.com/office/drawing/2014/main" id="{BF5A2427-9D85-466E-9BD6-5A6AA0CBB61B}"/>
            </a:ext>
          </a:extLst>
        </xdr:cNvPr>
        <xdr:cNvCxnSpPr/>
      </xdr:nvCxnSpPr>
      <xdr:spPr>
        <a:xfrm>
          <a:off x="2619375" y="17391018"/>
          <a:ext cx="809625"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154395</xdr:rowOff>
    </xdr:from>
    <xdr:to>
      <xdr:col>10</xdr:col>
      <xdr:colOff>165100</xdr:colOff>
      <xdr:row>106</xdr:row>
      <xdr:rowOff>84545</xdr:rowOff>
    </xdr:to>
    <xdr:sp macro="" textlink="">
      <xdr:nvSpPr>
        <xdr:cNvPr id="425" name="楕円 424">
          <a:extLst>
            <a:ext uri="{FF2B5EF4-FFF2-40B4-BE49-F238E27FC236}">
              <a16:creationId xmlns:a16="http://schemas.microsoft.com/office/drawing/2014/main" id="{5AB347CC-91E5-4948-8801-8F3FA4851B59}"/>
            </a:ext>
          </a:extLst>
        </xdr:cNvPr>
        <xdr:cNvSpPr/>
      </xdr:nvSpPr>
      <xdr:spPr>
        <a:xfrm>
          <a:off x="1781175" y="172993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33745</xdr:rowOff>
    </xdr:from>
    <xdr:to>
      <xdr:col>15</xdr:col>
      <xdr:colOff>50800</xdr:colOff>
      <xdr:row>106</xdr:row>
      <xdr:rowOff>74568</xdr:rowOff>
    </xdr:to>
    <xdr:cxnSp macro="">
      <xdr:nvCxnSpPr>
        <xdr:cNvPr id="426" name="直線コネクタ 425">
          <a:extLst>
            <a:ext uri="{FF2B5EF4-FFF2-40B4-BE49-F238E27FC236}">
              <a16:creationId xmlns:a16="http://schemas.microsoft.com/office/drawing/2014/main" id="{20FB198B-292F-44D0-A88F-0A80E0693D3E}"/>
            </a:ext>
          </a:extLst>
        </xdr:cNvPr>
        <xdr:cNvCxnSpPr/>
      </xdr:nvCxnSpPr>
      <xdr:spPr>
        <a:xfrm>
          <a:off x="1828800" y="17347020"/>
          <a:ext cx="790575" cy="43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111942</xdr:rowOff>
    </xdr:from>
    <xdr:to>
      <xdr:col>6</xdr:col>
      <xdr:colOff>38100</xdr:colOff>
      <xdr:row>106</xdr:row>
      <xdr:rowOff>42092</xdr:rowOff>
    </xdr:to>
    <xdr:sp macro="" textlink="">
      <xdr:nvSpPr>
        <xdr:cNvPr id="427" name="楕円 426">
          <a:extLst>
            <a:ext uri="{FF2B5EF4-FFF2-40B4-BE49-F238E27FC236}">
              <a16:creationId xmlns:a16="http://schemas.microsoft.com/office/drawing/2014/main" id="{90F46109-6C2C-401E-B621-8D774F181663}"/>
            </a:ext>
          </a:extLst>
        </xdr:cNvPr>
        <xdr:cNvSpPr/>
      </xdr:nvSpPr>
      <xdr:spPr>
        <a:xfrm>
          <a:off x="981075" y="1725694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162742</xdr:rowOff>
    </xdr:from>
    <xdr:to>
      <xdr:col>10</xdr:col>
      <xdr:colOff>114300</xdr:colOff>
      <xdr:row>106</xdr:row>
      <xdr:rowOff>33745</xdr:rowOff>
    </xdr:to>
    <xdr:cxnSp macro="">
      <xdr:nvCxnSpPr>
        <xdr:cNvPr id="428" name="直線コネクタ 427">
          <a:extLst>
            <a:ext uri="{FF2B5EF4-FFF2-40B4-BE49-F238E27FC236}">
              <a16:creationId xmlns:a16="http://schemas.microsoft.com/office/drawing/2014/main" id="{1A89CA90-C17B-44AA-B9CB-5827E4967EA2}"/>
            </a:ext>
          </a:extLst>
        </xdr:cNvPr>
        <xdr:cNvCxnSpPr/>
      </xdr:nvCxnSpPr>
      <xdr:spPr>
        <a:xfrm>
          <a:off x="1028700" y="17304567"/>
          <a:ext cx="8001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29227</xdr:rowOff>
    </xdr:from>
    <xdr:ext cx="405111" cy="259045"/>
    <xdr:sp macro="" textlink="">
      <xdr:nvSpPr>
        <xdr:cNvPr id="429" name="n_1aveValue【市民会館】&#10;有形固定資産減価償却率">
          <a:extLst>
            <a:ext uri="{FF2B5EF4-FFF2-40B4-BE49-F238E27FC236}">
              <a16:creationId xmlns:a16="http://schemas.microsoft.com/office/drawing/2014/main" id="{F6E767A7-04B6-49B5-BB4A-61025D7079E5}"/>
            </a:ext>
          </a:extLst>
        </xdr:cNvPr>
        <xdr:cNvSpPr txBox="1"/>
      </xdr:nvSpPr>
      <xdr:spPr>
        <a:xfrm>
          <a:off x="3239144" y="16828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159856</xdr:rowOff>
    </xdr:from>
    <xdr:ext cx="405111" cy="259045"/>
    <xdr:sp macro="" textlink="">
      <xdr:nvSpPr>
        <xdr:cNvPr id="430" name="n_2aveValue【市民会館】&#10;有形固定資産減価償却率">
          <a:extLst>
            <a:ext uri="{FF2B5EF4-FFF2-40B4-BE49-F238E27FC236}">
              <a16:creationId xmlns:a16="http://schemas.microsoft.com/office/drawing/2014/main" id="{86DF11DF-006E-4737-89EA-2E8B497E93A5}"/>
            </a:ext>
          </a:extLst>
        </xdr:cNvPr>
        <xdr:cNvSpPr txBox="1"/>
      </xdr:nvSpPr>
      <xdr:spPr>
        <a:xfrm>
          <a:off x="2439044" y="16793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119034</xdr:rowOff>
    </xdr:from>
    <xdr:ext cx="405111" cy="259045"/>
    <xdr:sp macro="" textlink="">
      <xdr:nvSpPr>
        <xdr:cNvPr id="431" name="n_3aveValue【市民会館】&#10;有形固定資産減価償却率">
          <a:extLst>
            <a:ext uri="{FF2B5EF4-FFF2-40B4-BE49-F238E27FC236}">
              <a16:creationId xmlns:a16="http://schemas.microsoft.com/office/drawing/2014/main" id="{64D86A4A-315C-41BE-9DA0-6659BC1827DC}"/>
            </a:ext>
          </a:extLst>
        </xdr:cNvPr>
        <xdr:cNvSpPr txBox="1"/>
      </xdr:nvSpPr>
      <xdr:spPr>
        <a:xfrm>
          <a:off x="1648469" y="16752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141895</xdr:rowOff>
    </xdr:from>
    <xdr:ext cx="405111" cy="259045"/>
    <xdr:sp macro="" textlink="">
      <xdr:nvSpPr>
        <xdr:cNvPr id="432" name="n_4aveValue【市民会館】&#10;有形固定資産減価償却率">
          <a:extLst>
            <a:ext uri="{FF2B5EF4-FFF2-40B4-BE49-F238E27FC236}">
              <a16:creationId xmlns:a16="http://schemas.microsoft.com/office/drawing/2014/main" id="{63D4120E-3C47-449C-8562-B391722D8900}"/>
            </a:ext>
          </a:extLst>
        </xdr:cNvPr>
        <xdr:cNvSpPr txBox="1"/>
      </xdr:nvSpPr>
      <xdr:spPr>
        <a:xfrm>
          <a:off x="848369" y="16775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157315</xdr:rowOff>
    </xdr:from>
    <xdr:ext cx="405111" cy="259045"/>
    <xdr:sp macro="" textlink="">
      <xdr:nvSpPr>
        <xdr:cNvPr id="433" name="n_1mainValue【市民会館】&#10;有形固定資産減価償却率">
          <a:extLst>
            <a:ext uri="{FF2B5EF4-FFF2-40B4-BE49-F238E27FC236}">
              <a16:creationId xmlns:a16="http://schemas.microsoft.com/office/drawing/2014/main" id="{F839DF72-C7BA-4D49-8EC5-6088FA57143A}"/>
            </a:ext>
          </a:extLst>
        </xdr:cNvPr>
        <xdr:cNvSpPr txBox="1"/>
      </xdr:nvSpPr>
      <xdr:spPr>
        <a:xfrm>
          <a:off x="3239144" y="17476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116495</xdr:rowOff>
    </xdr:from>
    <xdr:ext cx="405111" cy="259045"/>
    <xdr:sp macro="" textlink="">
      <xdr:nvSpPr>
        <xdr:cNvPr id="434" name="n_2mainValue【市民会館】&#10;有形固定資産減価償却率">
          <a:extLst>
            <a:ext uri="{FF2B5EF4-FFF2-40B4-BE49-F238E27FC236}">
              <a16:creationId xmlns:a16="http://schemas.microsoft.com/office/drawing/2014/main" id="{C4D393C8-C827-42D5-81DA-C5C061D76BEC}"/>
            </a:ext>
          </a:extLst>
        </xdr:cNvPr>
        <xdr:cNvSpPr txBox="1"/>
      </xdr:nvSpPr>
      <xdr:spPr>
        <a:xfrm>
          <a:off x="2439044" y="17432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75672</xdr:rowOff>
    </xdr:from>
    <xdr:ext cx="405111" cy="259045"/>
    <xdr:sp macro="" textlink="">
      <xdr:nvSpPr>
        <xdr:cNvPr id="435" name="n_3mainValue【市民会館】&#10;有形固定資産減価償却率">
          <a:extLst>
            <a:ext uri="{FF2B5EF4-FFF2-40B4-BE49-F238E27FC236}">
              <a16:creationId xmlns:a16="http://schemas.microsoft.com/office/drawing/2014/main" id="{50EA2BCC-C380-4C9B-8F96-C965430486A2}"/>
            </a:ext>
          </a:extLst>
        </xdr:cNvPr>
        <xdr:cNvSpPr txBox="1"/>
      </xdr:nvSpPr>
      <xdr:spPr>
        <a:xfrm>
          <a:off x="1648469" y="1739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33219</xdr:rowOff>
    </xdr:from>
    <xdr:ext cx="405111" cy="259045"/>
    <xdr:sp macro="" textlink="">
      <xdr:nvSpPr>
        <xdr:cNvPr id="436" name="n_4mainValue【市民会館】&#10;有形固定資産減価償却率">
          <a:extLst>
            <a:ext uri="{FF2B5EF4-FFF2-40B4-BE49-F238E27FC236}">
              <a16:creationId xmlns:a16="http://schemas.microsoft.com/office/drawing/2014/main" id="{DA53FAC2-2E2D-4ABB-8F68-BD0BDC44581D}"/>
            </a:ext>
          </a:extLst>
        </xdr:cNvPr>
        <xdr:cNvSpPr txBox="1"/>
      </xdr:nvSpPr>
      <xdr:spPr>
        <a:xfrm>
          <a:off x="848369" y="17346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143ECFF9-616F-4B66-A984-4716AEFA35ED}"/>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4E09273B-2790-4585-AEAE-5EA04E2C21B0}"/>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6FAF5E7B-C17D-4D29-B6FB-2BEAD7B02487}"/>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9BFFE22-86A9-4306-A515-2D6AA9B8D6A8}"/>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FF758B2D-0B1F-456C-A017-AA2050E16DF6}"/>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ACDC3F62-0180-40B1-965D-118FA17A523D}"/>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59F3471A-A503-4E5D-B97E-A4AB7670B3D7}"/>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5F06C357-1B80-423A-AD61-2E80505F68FA}"/>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B651F196-71FC-4EF3-B847-E6BF77DE0987}"/>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97C296F1-3FA8-432E-B575-AF1A59BDE1CE}"/>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8A2A0942-AD9C-49AE-B2B1-3ABBC60C283E}"/>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8" name="テキスト ボックス 447">
          <a:extLst>
            <a:ext uri="{FF2B5EF4-FFF2-40B4-BE49-F238E27FC236}">
              <a16:creationId xmlns:a16="http://schemas.microsoft.com/office/drawing/2014/main" id="{E47B43A7-88E0-40F0-84D8-5184F93B72BC}"/>
            </a:ext>
          </a:extLst>
        </xdr:cNvPr>
        <xdr:cNvSpPr txBox="1"/>
      </xdr:nvSpPr>
      <xdr:spPr>
        <a:xfrm>
          <a:off x="5527221"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2A3A62D4-7FFE-4B5D-BABF-AD43C87F1D29}"/>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0" name="テキスト ボックス 449">
          <a:extLst>
            <a:ext uri="{FF2B5EF4-FFF2-40B4-BE49-F238E27FC236}">
              <a16:creationId xmlns:a16="http://schemas.microsoft.com/office/drawing/2014/main" id="{F7C12D2F-D2B7-4E50-A731-D0DB2A87B09C}"/>
            </a:ext>
          </a:extLst>
        </xdr:cNvPr>
        <xdr:cNvSpPr txBox="1"/>
      </xdr:nvSpPr>
      <xdr:spPr>
        <a:xfrm>
          <a:off x="5527221"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57523062-B759-4D3F-8854-3669187FB96F}"/>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2" name="テキスト ボックス 451">
          <a:extLst>
            <a:ext uri="{FF2B5EF4-FFF2-40B4-BE49-F238E27FC236}">
              <a16:creationId xmlns:a16="http://schemas.microsoft.com/office/drawing/2014/main" id="{BAA79595-4FFB-476F-B967-F598E983ECEB}"/>
            </a:ext>
          </a:extLst>
        </xdr:cNvPr>
        <xdr:cNvSpPr txBox="1"/>
      </xdr:nvSpPr>
      <xdr:spPr>
        <a:xfrm>
          <a:off x="5527221"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47686294-5B17-4B5C-8CCA-A4313CE6A508}"/>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4" name="テキスト ボックス 453">
          <a:extLst>
            <a:ext uri="{FF2B5EF4-FFF2-40B4-BE49-F238E27FC236}">
              <a16:creationId xmlns:a16="http://schemas.microsoft.com/office/drawing/2014/main" id="{F215EC9D-FE70-4ADF-86EF-0A6002FB3DDB}"/>
            </a:ext>
          </a:extLst>
        </xdr:cNvPr>
        <xdr:cNvSpPr txBox="1"/>
      </xdr:nvSpPr>
      <xdr:spPr>
        <a:xfrm>
          <a:off x="5527221"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231D56C5-4B2A-4216-B0DD-E4342610CA6E}"/>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F0E29FA5-6884-4CCC-A380-3BEEB6E2A373}"/>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A8AF2C09-0F04-4FD2-9752-90DC2E7E7E55}"/>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153924</xdr:rowOff>
    </xdr:from>
    <xdr:to>
      <xdr:col>54</xdr:col>
      <xdr:colOff>189865</xdr:colOff>
      <xdr:row>107</xdr:row>
      <xdr:rowOff>137922</xdr:rowOff>
    </xdr:to>
    <xdr:cxnSp macro="">
      <xdr:nvCxnSpPr>
        <xdr:cNvPr id="458" name="直線コネクタ 457">
          <a:extLst>
            <a:ext uri="{FF2B5EF4-FFF2-40B4-BE49-F238E27FC236}">
              <a16:creationId xmlns:a16="http://schemas.microsoft.com/office/drawing/2014/main" id="{D76C12FB-13A6-4B44-8C8D-419025FB8CCA}"/>
            </a:ext>
          </a:extLst>
        </xdr:cNvPr>
        <xdr:cNvCxnSpPr/>
      </xdr:nvCxnSpPr>
      <xdr:spPr>
        <a:xfrm flipV="1">
          <a:off x="9429115" y="16441674"/>
          <a:ext cx="0" cy="1187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141749</xdr:rowOff>
    </xdr:from>
    <xdr:ext cx="469744" cy="259045"/>
    <xdr:sp macro="" textlink="">
      <xdr:nvSpPr>
        <xdr:cNvPr id="459" name="【市民会館】&#10;一人当たり面積最小値テキスト">
          <a:extLst>
            <a:ext uri="{FF2B5EF4-FFF2-40B4-BE49-F238E27FC236}">
              <a16:creationId xmlns:a16="http://schemas.microsoft.com/office/drawing/2014/main" id="{68CF7CE5-AAEC-4418-AACB-20DB8316C77C}"/>
            </a:ext>
          </a:extLst>
        </xdr:cNvPr>
        <xdr:cNvSpPr txBox="1"/>
      </xdr:nvSpPr>
      <xdr:spPr>
        <a:xfrm>
          <a:off x="9467850" y="17632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137922</xdr:rowOff>
    </xdr:from>
    <xdr:to>
      <xdr:col>55</xdr:col>
      <xdr:colOff>88900</xdr:colOff>
      <xdr:row>107</xdr:row>
      <xdr:rowOff>137922</xdr:rowOff>
    </xdr:to>
    <xdr:cxnSp macro="">
      <xdr:nvCxnSpPr>
        <xdr:cNvPr id="460" name="直線コネクタ 459">
          <a:extLst>
            <a:ext uri="{FF2B5EF4-FFF2-40B4-BE49-F238E27FC236}">
              <a16:creationId xmlns:a16="http://schemas.microsoft.com/office/drawing/2014/main" id="{D2A60D32-D831-446B-903D-C8CB60CAE9E5}"/>
            </a:ext>
          </a:extLst>
        </xdr:cNvPr>
        <xdr:cNvCxnSpPr/>
      </xdr:nvCxnSpPr>
      <xdr:spPr>
        <a:xfrm>
          <a:off x="9363075" y="1762899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100601</xdr:rowOff>
    </xdr:from>
    <xdr:ext cx="469744" cy="259045"/>
    <xdr:sp macro="" textlink="">
      <xdr:nvSpPr>
        <xdr:cNvPr id="461" name="【市民会館】&#10;一人当たり面積最大値テキスト">
          <a:extLst>
            <a:ext uri="{FF2B5EF4-FFF2-40B4-BE49-F238E27FC236}">
              <a16:creationId xmlns:a16="http://schemas.microsoft.com/office/drawing/2014/main" id="{410BCE21-9DB5-4F36-9137-819AADB020BD}"/>
            </a:ext>
          </a:extLst>
        </xdr:cNvPr>
        <xdr:cNvSpPr txBox="1"/>
      </xdr:nvSpPr>
      <xdr:spPr>
        <a:xfrm>
          <a:off x="9467850" y="16220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153924</xdr:rowOff>
    </xdr:from>
    <xdr:to>
      <xdr:col>55</xdr:col>
      <xdr:colOff>88900</xdr:colOff>
      <xdr:row>100</xdr:row>
      <xdr:rowOff>153924</xdr:rowOff>
    </xdr:to>
    <xdr:cxnSp macro="">
      <xdr:nvCxnSpPr>
        <xdr:cNvPr id="462" name="直線コネクタ 461">
          <a:extLst>
            <a:ext uri="{FF2B5EF4-FFF2-40B4-BE49-F238E27FC236}">
              <a16:creationId xmlns:a16="http://schemas.microsoft.com/office/drawing/2014/main" id="{792CADF7-A59E-41DD-B56C-9D75656F6D46}"/>
            </a:ext>
          </a:extLst>
        </xdr:cNvPr>
        <xdr:cNvCxnSpPr/>
      </xdr:nvCxnSpPr>
      <xdr:spPr>
        <a:xfrm>
          <a:off x="9363075" y="1644167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132859</xdr:rowOff>
    </xdr:from>
    <xdr:ext cx="469744" cy="259045"/>
    <xdr:sp macro="" textlink="">
      <xdr:nvSpPr>
        <xdr:cNvPr id="463" name="【市民会館】&#10;一人当たり面積平均値テキスト">
          <a:extLst>
            <a:ext uri="{FF2B5EF4-FFF2-40B4-BE49-F238E27FC236}">
              <a16:creationId xmlns:a16="http://schemas.microsoft.com/office/drawing/2014/main" id="{8749112D-4E35-4668-ACC6-36F68DBBC34C}"/>
            </a:ext>
          </a:extLst>
        </xdr:cNvPr>
        <xdr:cNvSpPr txBox="1"/>
      </xdr:nvSpPr>
      <xdr:spPr>
        <a:xfrm>
          <a:off x="9467850" y="17106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109982</xdr:rowOff>
    </xdr:from>
    <xdr:to>
      <xdr:col>55</xdr:col>
      <xdr:colOff>50800</xdr:colOff>
      <xdr:row>106</xdr:row>
      <xdr:rowOff>40132</xdr:rowOff>
    </xdr:to>
    <xdr:sp macro="" textlink="">
      <xdr:nvSpPr>
        <xdr:cNvPr id="464" name="フローチャート: 判断 463">
          <a:extLst>
            <a:ext uri="{FF2B5EF4-FFF2-40B4-BE49-F238E27FC236}">
              <a16:creationId xmlns:a16="http://schemas.microsoft.com/office/drawing/2014/main" id="{14DCE2F8-E811-41F0-913A-49F66E61BED4}"/>
            </a:ext>
          </a:extLst>
        </xdr:cNvPr>
        <xdr:cNvSpPr/>
      </xdr:nvSpPr>
      <xdr:spPr>
        <a:xfrm>
          <a:off x="9401175" y="17251807"/>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114554</xdr:rowOff>
    </xdr:from>
    <xdr:to>
      <xdr:col>50</xdr:col>
      <xdr:colOff>165100</xdr:colOff>
      <xdr:row>106</xdr:row>
      <xdr:rowOff>44704</xdr:rowOff>
    </xdr:to>
    <xdr:sp macro="" textlink="">
      <xdr:nvSpPr>
        <xdr:cNvPr id="465" name="フローチャート: 判断 464">
          <a:extLst>
            <a:ext uri="{FF2B5EF4-FFF2-40B4-BE49-F238E27FC236}">
              <a16:creationId xmlns:a16="http://schemas.microsoft.com/office/drawing/2014/main" id="{1E4306F0-0D61-4234-B3BC-09559490A0D9}"/>
            </a:ext>
          </a:extLst>
        </xdr:cNvPr>
        <xdr:cNvSpPr/>
      </xdr:nvSpPr>
      <xdr:spPr>
        <a:xfrm>
          <a:off x="8639175" y="1725955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105411</xdr:rowOff>
    </xdr:from>
    <xdr:to>
      <xdr:col>46</xdr:col>
      <xdr:colOff>38100</xdr:colOff>
      <xdr:row>106</xdr:row>
      <xdr:rowOff>35561</xdr:rowOff>
    </xdr:to>
    <xdr:sp macro="" textlink="">
      <xdr:nvSpPr>
        <xdr:cNvPr id="466" name="フローチャート: 判断 465">
          <a:extLst>
            <a:ext uri="{FF2B5EF4-FFF2-40B4-BE49-F238E27FC236}">
              <a16:creationId xmlns:a16="http://schemas.microsoft.com/office/drawing/2014/main" id="{DA9DE3D2-D58E-4FFF-995C-0FFF692C89C2}"/>
            </a:ext>
          </a:extLst>
        </xdr:cNvPr>
        <xdr:cNvSpPr/>
      </xdr:nvSpPr>
      <xdr:spPr>
        <a:xfrm>
          <a:off x="7839075" y="172472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105411</xdr:rowOff>
    </xdr:from>
    <xdr:to>
      <xdr:col>41</xdr:col>
      <xdr:colOff>101600</xdr:colOff>
      <xdr:row>106</xdr:row>
      <xdr:rowOff>35561</xdr:rowOff>
    </xdr:to>
    <xdr:sp macro="" textlink="">
      <xdr:nvSpPr>
        <xdr:cNvPr id="467" name="フローチャート: 判断 466">
          <a:extLst>
            <a:ext uri="{FF2B5EF4-FFF2-40B4-BE49-F238E27FC236}">
              <a16:creationId xmlns:a16="http://schemas.microsoft.com/office/drawing/2014/main" id="{C374C966-8DBE-47EC-B9A4-CA41D82B5D42}"/>
            </a:ext>
          </a:extLst>
        </xdr:cNvPr>
        <xdr:cNvSpPr/>
      </xdr:nvSpPr>
      <xdr:spPr>
        <a:xfrm>
          <a:off x="7029450" y="172472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119126</xdr:rowOff>
    </xdr:from>
    <xdr:to>
      <xdr:col>36</xdr:col>
      <xdr:colOff>165100</xdr:colOff>
      <xdr:row>106</xdr:row>
      <xdr:rowOff>49276</xdr:rowOff>
    </xdr:to>
    <xdr:sp macro="" textlink="">
      <xdr:nvSpPr>
        <xdr:cNvPr id="468" name="フローチャート: 判断 467">
          <a:extLst>
            <a:ext uri="{FF2B5EF4-FFF2-40B4-BE49-F238E27FC236}">
              <a16:creationId xmlns:a16="http://schemas.microsoft.com/office/drawing/2014/main" id="{150643CB-3270-4630-8376-1A6712A4E605}"/>
            </a:ext>
          </a:extLst>
        </xdr:cNvPr>
        <xdr:cNvSpPr/>
      </xdr:nvSpPr>
      <xdr:spPr>
        <a:xfrm>
          <a:off x="6238875" y="172673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EC8CD5A2-B313-4CA9-A557-AA738ACF2574}"/>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64269F9C-632E-4412-99BB-C557B1DF46B0}"/>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055B6E9-B1D6-45D5-83A2-B1CB9D258D67}"/>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742B1DFC-6D77-446D-A94F-EDCE234EB9A4}"/>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27DACDE3-6AE7-4BB6-9AA1-4FF10AB44A09}"/>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68835</xdr:rowOff>
    </xdr:from>
    <xdr:to>
      <xdr:col>55</xdr:col>
      <xdr:colOff>50800</xdr:colOff>
      <xdr:row>107</xdr:row>
      <xdr:rowOff>170435</xdr:rowOff>
    </xdr:to>
    <xdr:sp macro="" textlink="">
      <xdr:nvSpPr>
        <xdr:cNvPr id="474" name="楕円 473">
          <a:extLst>
            <a:ext uri="{FF2B5EF4-FFF2-40B4-BE49-F238E27FC236}">
              <a16:creationId xmlns:a16="http://schemas.microsoft.com/office/drawing/2014/main" id="{E9BC8EE5-F8E9-420B-8938-BF7AA758B8F4}"/>
            </a:ext>
          </a:extLst>
        </xdr:cNvPr>
        <xdr:cNvSpPr/>
      </xdr:nvSpPr>
      <xdr:spPr>
        <a:xfrm>
          <a:off x="9401175" y="1755356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155212</xdr:rowOff>
    </xdr:from>
    <xdr:ext cx="469744" cy="259045"/>
    <xdr:sp macro="" textlink="">
      <xdr:nvSpPr>
        <xdr:cNvPr id="475" name="【市民会館】&#10;一人当たり面積該当値テキスト">
          <a:extLst>
            <a:ext uri="{FF2B5EF4-FFF2-40B4-BE49-F238E27FC236}">
              <a16:creationId xmlns:a16="http://schemas.microsoft.com/office/drawing/2014/main" id="{E0FA3219-2324-4F37-AA8D-82C6A53ABD0C}"/>
            </a:ext>
          </a:extLst>
        </xdr:cNvPr>
        <xdr:cNvSpPr txBox="1"/>
      </xdr:nvSpPr>
      <xdr:spPr>
        <a:xfrm>
          <a:off x="9467850" y="17471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73406</xdr:rowOff>
    </xdr:from>
    <xdr:to>
      <xdr:col>50</xdr:col>
      <xdr:colOff>165100</xdr:colOff>
      <xdr:row>108</xdr:row>
      <xdr:rowOff>3556</xdr:rowOff>
    </xdr:to>
    <xdr:sp macro="" textlink="">
      <xdr:nvSpPr>
        <xdr:cNvPr id="476" name="楕円 475">
          <a:extLst>
            <a:ext uri="{FF2B5EF4-FFF2-40B4-BE49-F238E27FC236}">
              <a16:creationId xmlns:a16="http://schemas.microsoft.com/office/drawing/2014/main" id="{97087CD5-6141-4626-BD56-6828CF536ABB}"/>
            </a:ext>
          </a:extLst>
        </xdr:cNvPr>
        <xdr:cNvSpPr/>
      </xdr:nvSpPr>
      <xdr:spPr>
        <a:xfrm>
          <a:off x="8639175" y="1756130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119635</xdr:rowOff>
    </xdr:from>
    <xdr:to>
      <xdr:col>55</xdr:col>
      <xdr:colOff>0</xdr:colOff>
      <xdr:row>107</xdr:row>
      <xdr:rowOff>124206</xdr:rowOff>
    </xdr:to>
    <xdr:cxnSp macro="">
      <xdr:nvCxnSpPr>
        <xdr:cNvPr id="477" name="直線コネクタ 476">
          <a:extLst>
            <a:ext uri="{FF2B5EF4-FFF2-40B4-BE49-F238E27FC236}">
              <a16:creationId xmlns:a16="http://schemas.microsoft.com/office/drawing/2014/main" id="{5EC15EE5-D783-4AF5-B38A-B35A5CA5FDB5}"/>
            </a:ext>
          </a:extLst>
        </xdr:cNvPr>
        <xdr:cNvCxnSpPr/>
      </xdr:nvCxnSpPr>
      <xdr:spPr>
        <a:xfrm flipV="1">
          <a:off x="8686800" y="1761071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73406</xdr:rowOff>
    </xdr:from>
    <xdr:to>
      <xdr:col>46</xdr:col>
      <xdr:colOff>38100</xdr:colOff>
      <xdr:row>108</xdr:row>
      <xdr:rowOff>3556</xdr:rowOff>
    </xdr:to>
    <xdr:sp macro="" textlink="">
      <xdr:nvSpPr>
        <xdr:cNvPr id="478" name="楕円 477">
          <a:extLst>
            <a:ext uri="{FF2B5EF4-FFF2-40B4-BE49-F238E27FC236}">
              <a16:creationId xmlns:a16="http://schemas.microsoft.com/office/drawing/2014/main" id="{98C0D27E-8B09-48A2-BB8D-2BEBCC09D4D4}"/>
            </a:ext>
          </a:extLst>
        </xdr:cNvPr>
        <xdr:cNvSpPr/>
      </xdr:nvSpPr>
      <xdr:spPr>
        <a:xfrm>
          <a:off x="7839075" y="175613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124206</xdr:rowOff>
    </xdr:from>
    <xdr:to>
      <xdr:col>50</xdr:col>
      <xdr:colOff>114300</xdr:colOff>
      <xdr:row>107</xdr:row>
      <xdr:rowOff>124206</xdr:rowOff>
    </xdr:to>
    <xdr:cxnSp macro="">
      <xdr:nvCxnSpPr>
        <xdr:cNvPr id="479" name="直線コネクタ 478">
          <a:extLst>
            <a:ext uri="{FF2B5EF4-FFF2-40B4-BE49-F238E27FC236}">
              <a16:creationId xmlns:a16="http://schemas.microsoft.com/office/drawing/2014/main" id="{5BE66244-35E2-43A3-AA3C-E285A8C59C9D}"/>
            </a:ext>
          </a:extLst>
        </xdr:cNvPr>
        <xdr:cNvCxnSpPr/>
      </xdr:nvCxnSpPr>
      <xdr:spPr>
        <a:xfrm>
          <a:off x="7886700" y="1760893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73406</xdr:rowOff>
    </xdr:from>
    <xdr:to>
      <xdr:col>41</xdr:col>
      <xdr:colOff>101600</xdr:colOff>
      <xdr:row>108</xdr:row>
      <xdr:rowOff>3556</xdr:rowOff>
    </xdr:to>
    <xdr:sp macro="" textlink="">
      <xdr:nvSpPr>
        <xdr:cNvPr id="480" name="楕円 479">
          <a:extLst>
            <a:ext uri="{FF2B5EF4-FFF2-40B4-BE49-F238E27FC236}">
              <a16:creationId xmlns:a16="http://schemas.microsoft.com/office/drawing/2014/main" id="{DDDF868B-5247-4874-B927-E1678E9C1E56}"/>
            </a:ext>
          </a:extLst>
        </xdr:cNvPr>
        <xdr:cNvSpPr/>
      </xdr:nvSpPr>
      <xdr:spPr>
        <a:xfrm>
          <a:off x="7029450" y="1756130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124206</xdr:rowOff>
    </xdr:from>
    <xdr:to>
      <xdr:col>45</xdr:col>
      <xdr:colOff>177800</xdr:colOff>
      <xdr:row>107</xdr:row>
      <xdr:rowOff>124206</xdr:rowOff>
    </xdr:to>
    <xdr:cxnSp macro="">
      <xdr:nvCxnSpPr>
        <xdr:cNvPr id="481" name="直線コネクタ 480">
          <a:extLst>
            <a:ext uri="{FF2B5EF4-FFF2-40B4-BE49-F238E27FC236}">
              <a16:creationId xmlns:a16="http://schemas.microsoft.com/office/drawing/2014/main" id="{9E5B931C-FE25-42C2-AF35-0D9E69A70421}"/>
            </a:ext>
          </a:extLst>
        </xdr:cNvPr>
        <xdr:cNvCxnSpPr/>
      </xdr:nvCxnSpPr>
      <xdr:spPr>
        <a:xfrm>
          <a:off x="7077075" y="1760893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77978</xdr:rowOff>
    </xdr:from>
    <xdr:to>
      <xdr:col>36</xdr:col>
      <xdr:colOff>165100</xdr:colOff>
      <xdr:row>108</xdr:row>
      <xdr:rowOff>8128</xdr:rowOff>
    </xdr:to>
    <xdr:sp macro="" textlink="">
      <xdr:nvSpPr>
        <xdr:cNvPr id="482" name="楕円 481">
          <a:extLst>
            <a:ext uri="{FF2B5EF4-FFF2-40B4-BE49-F238E27FC236}">
              <a16:creationId xmlns:a16="http://schemas.microsoft.com/office/drawing/2014/main" id="{E562C4FC-F35A-4EC4-B655-F4963377618B}"/>
            </a:ext>
          </a:extLst>
        </xdr:cNvPr>
        <xdr:cNvSpPr/>
      </xdr:nvSpPr>
      <xdr:spPr>
        <a:xfrm>
          <a:off x="6238875" y="1756587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124206</xdr:rowOff>
    </xdr:from>
    <xdr:to>
      <xdr:col>41</xdr:col>
      <xdr:colOff>50800</xdr:colOff>
      <xdr:row>107</xdr:row>
      <xdr:rowOff>128778</xdr:rowOff>
    </xdr:to>
    <xdr:cxnSp macro="">
      <xdr:nvCxnSpPr>
        <xdr:cNvPr id="483" name="直線コネクタ 482">
          <a:extLst>
            <a:ext uri="{FF2B5EF4-FFF2-40B4-BE49-F238E27FC236}">
              <a16:creationId xmlns:a16="http://schemas.microsoft.com/office/drawing/2014/main" id="{F997D1AD-8AC9-4E9A-B044-4BD1E599701B}"/>
            </a:ext>
          </a:extLst>
        </xdr:cNvPr>
        <xdr:cNvCxnSpPr/>
      </xdr:nvCxnSpPr>
      <xdr:spPr>
        <a:xfrm flipV="1">
          <a:off x="6286500" y="17608931"/>
          <a:ext cx="7905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61231</xdr:rowOff>
    </xdr:from>
    <xdr:ext cx="469744" cy="259045"/>
    <xdr:sp macro="" textlink="">
      <xdr:nvSpPr>
        <xdr:cNvPr id="484" name="n_1aveValue【市民会館】&#10;一人当たり面積">
          <a:extLst>
            <a:ext uri="{FF2B5EF4-FFF2-40B4-BE49-F238E27FC236}">
              <a16:creationId xmlns:a16="http://schemas.microsoft.com/office/drawing/2014/main" id="{C3B779AE-069D-4FF3-813A-857AD8EBC676}"/>
            </a:ext>
          </a:extLst>
        </xdr:cNvPr>
        <xdr:cNvSpPr txBox="1"/>
      </xdr:nvSpPr>
      <xdr:spPr>
        <a:xfrm>
          <a:off x="8458277" y="1703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52088</xdr:rowOff>
    </xdr:from>
    <xdr:ext cx="469744" cy="259045"/>
    <xdr:sp macro="" textlink="">
      <xdr:nvSpPr>
        <xdr:cNvPr id="485" name="n_2aveValue【市民会館】&#10;一人当たり面積">
          <a:extLst>
            <a:ext uri="{FF2B5EF4-FFF2-40B4-BE49-F238E27FC236}">
              <a16:creationId xmlns:a16="http://schemas.microsoft.com/office/drawing/2014/main" id="{12548887-D77F-4523-B65F-9E7AD3F0A423}"/>
            </a:ext>
          </a:extLst>
        </xdr:cNvPr>
        <xdr:cNvSpPr txBox="1"/>
      </xdr:nvSpPr>
      <xdr:spPr>
        <a:xfrm>
          <a:off x="7677227" y="17022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52088</xdr:rowOff>
    </xdr:from>
    <xdr:ext cx="469744" cy="259045"/>
    <xdr:sp macro="" textlink="">
      <xdr:nvSpPr>
        <xdr:cNvPr id="486" name="n_3aveValue【市民会館】&#10;一人当たり面積">
          <a:extLst>
            <a:ext uri="{FF2B5EF4-FFF2-40B4-BE49-F238E27FC236}">
              <a16:creationId xmlns:a16="http://schemas.microsoft.com/office/drawing/2014/main" id="{82D34FE6-3C05-49A1-8178-157346ECDA7A}"/>
            </a:ext>
          </a:extLst>
        </xdr:cNvPr>
        <xdr:cNvSpPr txBox="1"/>
      </xdr:nvSpPr>
      <xdr:spPr>
        <a:xfrm>
          <a:off x="6867602" y="17022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65803</xdr:rowOff>
    </xdr:from>
    <xdr:ext cx="469744" cy="259045"/>
    <xdr:sp macro="" textlink="">
      <xdr:nvSpPr>
        <xdr:cNvPr id="487" name="n_4aveValue【市民会館】&#10;一人当たり面積">
          <a:extLst>
            <a:ext uri="{FF2B5EF4-FFF2-40B4-BE49-F238E27FC236}">
              <a16:creationId xmlns:a16="http://schemas.microsoft.com/office/drawing/2014/main" id="{D732D56D-B8C0-4EFF-AA86-1C2459A1201F}"/>
            </a:ext>
          </a:extLst>
        </xdr:cNvPr>
        <xdr:cNvSpPr txBox="1"/>
      </xdr:nvSpPr>
      <xdr:spPr>
        <a:xfrm>
          <a:off x="6067502" y="17042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166133</xdr:rowOff>
    </xdr:from>
    <xdr:ext cx="469744" cy="259045"/>
    <xdr:sp macro="" textlink="">
      <xdr:nvSpPr>
        <xdr:cNvPr id="488" name="n_1mainValue【市民会館】&#10;一人当たり面積">
          <a:extLst>
            <a:ext uri="{FF2B5EF4-FFF2-40B4-BE49-F238E27FC236}">
              <a16:creationId xmlns:a16="http://schemas.microsoft.com/office/drawing/2014/main" id="{7CE61EA4-08E7-4FFB-A720-B1091D1F4272}"/>
            </a:ext>
          </a:extLst>
        </xdr:cNvPr>
        <xdr:cNvSpPr txBox="1"/>
      </xdr:nvSpPr>
      <xdr:spPr>
        <a:xfrm>
          <a:off x="8458277" y="1765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166133</xdr:rowOff>
    </xdr:from>
    <xdr:ext cx="469744" cy="259045"/>
    <xdr:sp macro="" textlink="">
      <xdr:nvSpPr>
        <xdr:cNvPr id="489" name="n_2mainValue【市民会館】&#10;一人当たり面積">
          <a:extLst>
            <a:ext uri="{FF2B5EF4-FFF2-40B4-BE49-F238E27FC236}">
              <a16:creationId xmlns:a16="http://schemas.microsoft.com/office/drawing/2014/main" id="{ECBE0345-7CDF-479A-B7DF-7864307ED389}"/>
            </a:ext>
          </a:extLst>
        </xdr:cNvPr>
        <xdr:cNvSpPr txBox="1"/>
      </xdr:nvSpPr>
      <xdr:spPr>
        <a:xfrm>
          <a:off x="7677227" y="1765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166133</xdr:rowOff>
    </xdr:from>
    <xdr:ext cx="469744" cy="259045"/>
    <xdr:sp macro="" textlink="">
      <xdr:nvSpPr>
        <xdr:cNvPr id="490" name="n_3mainValue【市民会館】&#10;一人当たり面積">
          <a:extLst>
            <a:ext uri="{FF2B5EF4-FFF2-40B4-BE49-F238E27FC236}">
              <a16:creationId xmlns:a16="http://schemas.microsoft.com/office/drawing/2014/main" id="{A2C6241B-C018-442F-81FB-3368327BC601}"/>
            </a:ext>
          </a:extLst>
        </xdr:cNvPr>
        <xdr:cNvSpPr txBox="1"/>
      </xdr:nvSpPr>
      <xdr:spPr>
        <a:xfrm>
          <a:off x="6867602" y="1765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170705</xdr:rowOff>
    </xdr:from>
    <xdr:ext cx="469744" cy="259045"/>
    <xdr:sp macro="" textlink="">
      <xdr:nvSpPr>
        <xdr:cNvPr id="491" name="n_4mainValue【市民会館】&#10;一人当たり面積">
          <a:extLst>
            <a:ext uri="{FF2B5EF4-FFF2-40B4-BE49-F238E27FC236}">
              <a16:creationId xmlns:a16="http://schemas.microsoft.com/office/drawing/2014/main" id="{6D9D0AD9-6777-4549-9B32-642D6D655CF8}"/>
            </a:ext>
          </a:extLst>
        </xdr:cNvPr>
        <xdr:cNvSpPr txBox="1"/>
      </xdr:nvSpPr>
      <xdr:spPr>
        <a:xfrm>
          <a:off x="6067502" y="1765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11B383AE-17C8-443B-9DD8-911B9AB9ECDA}"/>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5A62E6EA-26BF-4FED-A62B-2EE740BB2199}"/>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A58CDF1F-2304-4054-8C1F-28AE7F7878C9}"/>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67EA5390-34C9-4FC3-8E69-D24598E2D127}"/>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86CFB81C-4350-4755-BA67-F44294407AA8}"/>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67D17D28-D3AE-4745-BF54-5BDB5C219137}"/>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BE54BC52-94A3-4D0A-B036-8D01F25DEA72}"/>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FA62542B-D936-4A7E-B23F-47E3E7D264F1}"/>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432367FC-1934-485C-AE56-5F7E7E076E86}"/>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AE3DB324-B3C6-4123-900A-1EB7E58D005A}"/>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F8163094-9834-42A0-878D-5E520314E186}"/>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28251653-6C8E-4D96-A54A-393A757C3CB2}"/>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BED66019-7809-4A97-B473-E2478755AB5E}"/>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7334EEA9-79E1-4B6F-9E5E-6DB1DBEB240D}"/>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1A2BAC4A-F70F-4DEF-8C1B-FF08C4C5600C}"/>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C429BD1F-27D1-4D6F-B8AB-2A42F8FB44FB}"/>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880DEE0D-0E43-4ADE-A4B5-A16133EEC5B4}"/>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805F878A-2044-4258-A42E-395450A66439}"/>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04D2C38F-1FE1-48D6-8B6F-C2ACD49CEF69}"/>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EDEB409E-57A3-4317-A7E0-BDB20E39C0AC}"/>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D490A8F6-2372-4A09-8491-BDA21EAAB354}"/>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88E0C4E3-96CC-40BF-A149-4B035060FB26}"/>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365572BF-37D2-4A94-937E-6C4581526CBE}"/>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567A1B78-70E6-41F1-BBFC-E10FAF91C162}"/>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35</xdr:row>
      <xdr:rowOff>62865</xdr:rowOff>
    </xdr:from>
    <xdr:to>
      <xdr:col>85</xdr:col>
      <xdr:colOff>126364</xdr:colOff>
      <xdr:row>42</xdr:row>
      <xdr:rowOff>11430</xdr:rowOff>
    </xdr:to>
    <xdr:cxnSp macro="">
      <xdr:nvCxnSpPr>
        <xdr:cNvPr id="516" name="直線コネクタ 515">
          <a:extLst>
            <a:ext uri="{FF2B5EF4-FFF2-40B4-BE49-F238E27FC236}">
              <a16:creationId xmlns:a16="http://schemas.microsoft.com/office/drawing/2014/main" id="{A83E4095-4460-4091-89FA-5F736871F024}"/>
            </a:ext>
          </a:extLst>
        </xdr:cNvPr>
        <xdr:cNvCxnSpPr/>
      </xdr:nvCxnSpPr>
      <xdr:spPr>
        <a:xfrm flipV="1">
          <a:off x="14696439" y="5742940"/>
          <a:ext cx="0" cy="1075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15257</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22F7FE7B-C7AC-4CE8-B115-B78EC02AE2E8}"/>
            </a:ext>
          </a:extLst>
        </xdr:cNvPr>
        <xdr:cNvSpPr txBox="1"/>
      </xdr:nvSpPr>
      <xdr:spPr>
        <a:xfrm>
          <a:off x="14735175" y="6822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11430</xdr:rowOff>
    </xdr:from>
    <xdr:to>
      <xdr:col>86</xdr:col>
      <xdr:colOff>25400</xdr:colOff>
      <xdr:row>42</xdr:row>
      <xdr:rowOff>11430</xdr:rowOff>
    </xdr:to>
    <xdr:cxnSp macro="">
      <xdr:nvCxnSpPr>
        <xdr:cNvPr id="518" name="直線コネクタ 517">
          <a:extLst>
            <a:ext uri="{FF2B5EF4-FFF2-40B4-BE49-F238E27FC236}">
              <a16:creationId xmlns:a16="http://schemas.microsoft.com/office/drawing/2014/main" id="{6C3470A0-36F8-4E60-8052-CF233600012B}"/>
            </a:ext>
          </a:extLst>
        </xdr:cNvPr>
        <xdr:cNvCxnSpPr/>
      </xdr:nvCxnSpPr>
      <xdr:spPr>
        <a:xfrm>
          <a:off x="14611350" y="68186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9542</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599A7F78-D08F-4E12-9E37-53CB18EA59D1}"/>
            </a:ext>
          </a:extLst>
        </xdr:cNvPr>
        <xdr:cNvSpPr txBox="1"/>
      </xdr:nvSpPr>
      <xdr:spPr>
        <a:xfrm>
          <a:off x="14735175" y="552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62865</xdr:rowOff>
    </xdr:from>
    <xdr:to>
      <xdr:col>86</xdr:col>
      <xdr:colOff>25400</xdr:colOff>
      <xdr:row>35</xdr:row>
      <xdr:rowOff>62865</xdr:rowOff>
    </xdr:to>
    <xdr:cxnSp macro="">
      <xdr:nvCxnSpPr>
        <xdr:cNvPr id="520" name="直線コネクタ 519">
          <a:extLst>
            <a:ext uri="{FF2B5EF4-FFF2-40B4-BE49-F238E27FC236}">
              <a16:creationId xmlns:a16="http://schemas.microsoft.com/office/drawing/2014/main" id="{98FEA873-D410-4EC8-A58E-C7021376A9E9}"/>
            </a:ext>
          </a:extLst>
        </xdr:cNvPr>
        <xdr:cNvCxnSpPr/>
      </xdr:nvCxnSpPr>
      <xdr:spPr>
        <a:xfrm>
          <a:off x="14611350" y="57429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41927</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9810C7FF-3811-4444-9E0F-3181EA48328D}"/>
            </a:ext>
          </a:extLst>
        </xdr:cNvPr>
        <xdr:cNvSpPr txBox="1"/>
      </xdr:nvSpPr>
      <xdr:spPr>
        <a:xfrm>
          <a:off x="14735175" y="60458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63500</xdr:rowOff>
    </xdr:from>
    <xdr:to>
      <xdr:col>85</xdr:col>
      <xdr:colOff>177800</xdr:colOff>
      <xdr:row>37</xdr:row>
      <xdr:rowOff>165100</xdr:rowOff>
    </xdr:to>
    <xdr:sp macro="" textlink="">
      <xdr:nvSpPr>
        <xdr:cNvPr id="522" name="フローチャート: 判断 521">
          <a:extLst>
            <a:ext uri="{FF2B5EF4-FFF2-40B4-BE49-F238E27FC236}">
              <a16:creationId xmlns:a16="http://schemas.microsoft.com/office/drawing/2014/main" id="{7D7906DA-F402-4818-AD45-D7614BF3AB71}"/>
            </a:ext>
          </a:extLst>
        </xdr:cNvPr>
        <xdr:cNvSpPr/>
      </xdr:nvSpPr>
      <xdr:spPr>
        <a:xfrm>
          <a:off x="14649450" y="60674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523" name="フローチャート: 判断 522">
          <a:extLst>
            <a:ext uri="{FF2B5EF4-FFF2-40B4-BE49-F238E27FC236}">
              <a16:creationId xmlns:a16="http://schemas.microsoft.com/office/drawing/2014/main" id="{9F24AA1C-D40B-4828-884E-9ADE8BE88C0A}"/>
            </a:ext>
          </a:extLst>
        </xdr:cNvPr>
        <xdr:cNvSpPr/>
      </xdr:nvSpPr>
      <xdr:spPr>
        <a:xfrm>
          <a:off x="13887450" y="602869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143510</xdr:rowOff>
    </xdr:from>
    <xdr:to>
      <xdr:col>76</xdr:col>
      <xdr:colOff>165100</xdr:colOff>
      <xdr:row>37</xdr:row>
      <xdr:rowOff>73660</xdr:rowOff>
    </xdr:to>
    <xdr:sp macro="" textlink="">
      <xdr:nvSpPr>
        <xdr:cNvPr id="524" name="フローチャート: 判断 523">
          <a:extLst>
            <a:ext uri="{FF2B5EF4-FFF2-40B4-BE49-F238E27FC236}">
              <a16:creationId xmlns:a16="http://schemas.microsoft.com/office/drawing/2014/main" id="{14DCB3DE-810E-4128-976A-0F85EC0BE530}"/>
            </a:ext>
          </a:extLst>
        </xdr:cNvPr>
        <xdr:cNvSpPr/>
      </xdr:nvSpPr>
      <xdr:spPr>
        <a:xfrm>
          <a:off x="13096875" y="59791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86360</xdr:rowOff>
    </xdr:from>
    <xdr:to>
      <xdr:col>72</xdr:col>
      <xdr:colOff>38100</xdr:colOff>
      <xdr:row>37</xdr:row>
      <xdr:rowOff>16510</xdr:rowOff>
    </xdr:to>
    <xdr:sp macro="" textlink="">
      <xdr:nvSpPr>
        <xdr:cNvPr id="525" name="フローチャート: 判断 524">
          <a:extLst>
            <a:ext uri="{FF2B5EF4-FFF2-40B4-BE49-F238E27FC236}">
              <a16:creationId xmlns:a16="http://schemas.microsoft.com/office/drawing/2014/main" id="{78C616A4-75C4-4D6B-BB7B-23E5FAB58268}"/>
            </a:ext>
          </a:extLst>
        </xdr:cNvPr>
        <xdr:cNvSpPr/>
      </xdr:nvSpPr>
      <xdr:spPr>
        <a:xfrm>
          <a:off x="12296775" y="59220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526" name="フローチャート: 判断 525">
          <a:extLst>
            <a:ext uri="{FF2B5EF4-FFF2-40B4-BE49-F238E27FC236}">
              <a16:creationId xmlns:a16="http://schemas.microsoft.com/office/drawing/2014/main" id="{8CF2BC4F-133F-4574-B176-41F4832A8608}"/>
            </a:ext>
          </a:extLst>
        </xdr:cNvPr>
        <xdr:cNvSpPr/>
      </xdr:nvSpPr>
      <xdr:spPr>
        <a:xfrm>
          <a:off x="11487150" y="60166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4798447-60C1-41DF-9DFA-972C49DE4E1E}"/>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C5DAEAF-A248-4ACE-9799-6D76C01C4DBC}"/>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B7C49C17-FE6A-4FC8-BDCB-0DDF043E69D9}"/>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5C87F8A-1649-4F5F-9100-CE8419980EC7}"/>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256C860B-90E3-4682-9AF0-CF33EFD72096}"/>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73025</xdr:rowOff>
    </xdr:from>
    <xdr:to>
      <xdr:col>85</xdr:col>
      <xdr:colOff>177800</xdr:colOff>
      <xdr:row>36</xdr:row>
      <xdr:rowOff>3175</xdr:rowOff>
    </xdr:to>
    <xdr:sp macro="" textlink="">
      <xdr:nvSpPr>
        <xdr:cNvPr id="532" name="楕円 531">
          <a:extLst>
            <a:ext uri="{FF2B5EF4-FFF2-40B4-BE49-F238E27FC236}">
              <a16:creationId xmlns:a16="http://schemas.microsoft.com/office/drawing/2014/main" id="{3A6DE594-D3BF-43D5-AB67-F8DD2312C3AD}"/>
            </a:ext>
          </a:extLst>
        </xdr:cNvPr>
        <xdr:cNvSpPr/>
      </xdr:nvSpPr>
      <xdr:spPr>
        <a:xfrm>
          <a:off x="14649450" y="57499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159402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B2F6D685-3510-446D-AD4C-9306BF42FB59}"/>
            </a:ext>
          </a:extLst>
        </xdr:cNvPr>
        <xdr:cNvSpPr txBox="1"/>
      </xdr:nvSpPr>
      <xdr:spPr>
        <a:xfrm>
          <a:off x="14735175" y="567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164465</xdr:rowOff>
    </xdr:from>
    <xdr:to>
      <xdr:col>81</xdr:col>
      <xdr:colOff>101600</xdr:colOff>
      <xdr:row>35</xdr:row>
      <xdr:rowOff>94615</xdr:rowOff>
    </xdr:to>
    <xdr:sp macro="" textlink="">
      <xdr:nvSpPr>
        <xdr:cNvPr id="534" name="楕円 533">
          <a:extLst>
            <a:ext uri="{FF2B5EF4-FFF2-40B4-BE49-F238E27FC236}">
              <a16:creationId xmlns:a16="http://schemas.microsoft.com/office/drawing/2014/main" id="{592608D6-78F6-4FF5-AD02-64030039EE7E}"/>
            </a:ext>
          </a:extLst>
        </xdr:cNvPr>
        <xdr:cNvSpPr/>
      </xdr:nvSpPr>
      <xdr:spPr>
        <a:xfrm>
          <a:off x="13887450" y="56762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43815</xdr:rowOff>
    </xdr:from>
    <xdr:to>
      <xdr:col>85</xdr:col>
      <xdr:colOff>127000</xdr:colOff>
      <xdr:row>35</xdr:row>
      <xdr:rowOff>123825</xdr:rowOff>
    </xdr:to>
    <xdr:cxnSp macro="">
      <xdr:nvCxnSpPr>
        <xdr:cNvPr id="535" name="直線コネクタ 534">
          <a:extLst>
            <a:ext uri="{FF2B5EF4-FFF2-40B4-BE49-F238E27FC236}">
              <a16:creationId xmlns:a16="http://schemas.microsoft.com/office/drawing/2014/main" id="{E503B82E-484A-47D3-A0E7-C3359C147CB3}"/>
            </a:ext>
          </a:extLst>
        </xdr:cNvPr>
        <xdr:cNvCxnSpPr/>
      </xdr:nvCxnSpPr>
      <xdr:spPr>
        <a:xfrm>
          <a:off x="13935075" y="5723890"/>
          <a:ext cx="762000" cy="7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88265</xdr:rowOff>
    </xdr:from>
    <xdr:to>
      <xdr:col>76</xdr:col>
      <xdr:colOff>165100</xdr:colOff>
      <xdr:row>35</xdr:row>
      <xdr:rowOff>18415</xdr:rowOff>
    </xdr:to>
    <xdr:sp macro="" textlink="">
      <xdr:nvSpPr>
        <xdr:cNvPr id="536" name="楕円 535">
          <a:extLst>
            <a:ext uri="{FF2B5EF4-FFF2-40B4-BE49-F238E27FC236}">
              <a16:creationId xmlns:a16="http://schemas.microsoft.com/office/drawing/2014/main" id="{3C0B815E-4834-4137-8262-2E224724E9B5}"/>
            </a:ext>
          </a:extLst>
        </xdr:cNvPr>
        <xdr:cNvSpPr/>
      </xdr:nvSpPr>
      <xdr:spPr>
        <a:xfrm>
          <a:off x="13096875" y="56000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139065</xdr:rowOff>
    </xdr:from>
    <xdr:to>
      <xdr:col>81</xdr:col>
      <xdr:colOff>50800</xdr:colOff>
      <xdr:row>35</xdr:row>
      <xdr:rowOff>43815</xdr:rowOff>
    </xdr:to>
    <xdr:cxnSp macro="">
      <xdr:nvCxnSpPr>
        <xdr:cNvPr id="537" name="直線コネクタ 536">
          <a:extLst>
            <a:ext uri="{FF2B5EF4-FFF2-40B4-BE49-F238E27FC236}">
              <a16:creationId xmlns:a16="http://schemas.microsoft.com/office/drawing/2014/main" id="{4A17DCEC-B0EA-4D81-BD8E-A88FFD795AC6}"/>
            </a:ext>
          </a:extLst>
        </xdr:cNvPr>
        <xdr:cNvCxnSpPr/>
      </xdr:nvCxnSpPr>
      <xdr:spPr>
        <a:xfrm>
          <a:off x="13144500" y="5657215"/>
          <a:ext cx="790575"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44450</xdr:rowOff>
    </xdr:from>
    <xdr:to>
      <xdr:col>72</xdr:col>
      <xdr:colOff>38100</xdr:colOff>
      <xdr:row>34</xdr:row>
      <xdr:rowOff>146050</xdr:rowOff>
    </xdr:to>
    <xdr:sp macro="" textlink="">
      <xdr:nvSpPr>
        <xdr:cNvPr id="538" name="楕円 537">
          <a:extLst>
            <a:ext uri="{FF2B5EF4-FFF2-40B4-BE49-F238E27FC236}">
              <a16:creationId xmlns:a16="http://schemas.microsoft.com/office/drawing/2014/main" id="{B7214D8E-22EC-4ADA-AD0C-588F3CDD441D}"/>
            </a:ext>
          </a:extLst>
        </xdr:cNvPr>
        <xdr:cNvSpPr/>
      </xdr:nvSpPr>
      <xdr:spPr>
        <a:xfrm>
          <a:off x="12296775" y="55626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95250</xdr:rowOff>
    </xdr:from>
    <xdr:to>
      <xdr:col>76</xdr:col>
      <xdr:colOff>114300</xdr:colOff>
      <xdr:row>34</xdr:row>
      <xdr:rowOff>139065</xdr:rowOff>
    </xdr:to>
    <xdr:cxnSp macro="">
      <xdr:nvCxnSpPr>
        <xdr:cNvPr id="539" name="直線コネクタ 538">
          <a:extLst>
            <a:ext uri="{FF2B5EF4-FFF2-40B4-BE49-F238E27FC236}">
              <a16:creationId xmlns:a16="http://schemas.microsoft.com/office/drawing/2014/main" id="{A7A31149-3CC4-49A9-85E9-68DE2BFCBED5}"/>
            </a:ext>
          </a:extLst>
        </xdr:cNvPr>
        <xdr:cNvCxnSpPr/>
      </xdr:nvCxnSpPr>
      <xdr:spPr>
        <a:xfrm>
          <a:off x="12344400" y="5610225"/>
          <a:ext cx="8001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76835</xdr:rowOff>
    </xdr:from>
    <xdr:to>
      <xdr:col>67</xdr:col>
      <xdr:colOff>101600</xdr:colOff>
      <xdr:row>37</xdr:row>
      <xdr:rowOff>6985</xdr:rowOff>
    </xdr:to>
    <xdr:sp macro="" textlink="">
      <xdr:nvSpPr>
        <xdr:cNvPr id="540" name="楕円 539">
          <a:extLst>
            <a:ext uri="{FF2B5EF4-FFF2-40B4-BE49-F238E27FC236}">
              <a16:creationId xmlns:a16="http://schemas.microsoft.com/office/drawing/2014/main" id="{4057A577-AADE-487A-B262-99FDDD9C5032}"/>
            </a:ext>
          </a:extLst>
        </xdr:cNvPr>
        <xdr:cNvSpPr/>
      </xdr:nvSpPr>
      <xdr:spPr>
        <a:xfrm>
          <a:off x="11487150" y="59156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95250</xdr:rowOff>
    </xdr:from>
    <xdr:to>
      <xdr:col>71</xdr:col>
      <xdr:colOff>177800</xdr:colOff>
      <xdr:row>36</xdr:row>
      <xdr:rowOff>127635</xdr:rowOff>
    </xdr:to>
    <xdr:cxnSp macro="">
      <xdr:nvCxnSpPr>
        <xdr:cNvPr id="541" name="直線コネクタ 540">
          <a:extLst>
            <a:ext uri="{FF2B5EF4-FFF2-40B4-BE49-F238E27FC236}">
              <a16:creationId xmlns:a16="http://schemas.microsoft.com/office/drawing/2014/main" id="{141FFF9A-87BD-40CB-8E64-8C649CD7667A}"/>
            </a:ext>
          </a:extLst>
        </xdr:cNvPr>
        <xdr:cNvCxnSpPr/>
      </xdr:nvCxnSpPr>
      <xdr:spPr>
        <a:xfrm flipV="1">
          <a:off x="11534775" y="5610225"/>
          <a:ext cx="809625" cy="353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123842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22F84E18-65C4-4FEA-84EE-4F596F3CC39F}"/>
            </a:ext>
          </a:extLst>
        </xdr:cNvPr>
        <xdr:cNvSpPr txBox="1"/>
      </xdr:nvSpPr>
      <xdr:spPr>
        <a:xfrm>
          <a:off x="13745219"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64787</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DD44408E-AD2D-4C41-92F1-C35C1D3F3818}"/>
            </a:ext>
          </a:extLst>
        </xdr:cNvPr>
        <xdr:cNvSpPr txBox="1"/>
      </xdr:nvSpPr>
      <xdr:spPr>
        <a:xfrm>
          <a:off x="12964169" y="6068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7637</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F13DC31C-BBF0-4EC6-8309-ABC9CBEC41E3}"/>
            </a:ext>
          </a:extLst>
        </xdr:cNvPr>
        <xdr:cNvSpPr txBox="1"/>
      </xdr:nvSpPr>
      <xdr:spPr>
        <a:xfrm>
          <a:off x="12164069" y="6011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108602</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AFDC7749-DE29-4598-B562-D42DA47BA93B}"/>
            </a:ext>
          </a:extLst>
        </xdr:cNvPr>
        <xdr:cNvSpPr txBox="1"/>
      </xdr:nvSpPr>
      <xdr:spPr>
        <a:xfrm>
          <a:off x="11354444"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111142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A5F9CA4A-60A8-4C70-9D1E-3986C54C9A55}"/>
            </a:ext>
          </a:extLst>
        </xdr:cNvPr>
        <xdr:cNvSpPr txBox="1"/>
      </xdr:nvSpPr>
      <xdr:spPr>
        <a:xfrm>
          <a:off x="13745219" y="546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34942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B4FF34C5-541C-4602-BD9B-DE68B9305C9F}"/>
            </a:ext>
          </a:extLst>
        </xdr:cNvPr>
        <xdr:cNvSpPr txBox="1"/>
      </xdr:nvSpPr>
      <xdr:spPr>
        <a:xfrm>
          <a:off x="12964169" y="538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162577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743CA585-08F5-4F93-B29E-C23D54A97B2E}"/>
            </a:ext>
          </a:extLst>
        </xdr:cNvPr>
        <xdr:cNvSpPr txBox="1"/>
      </xdr:nvSpPr>
      <xdr:spPr>
        <a:xfrm>
          <a:off x="12164069" y="5350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23512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B3B7FA8E-8352-414D-AA3D-B0D8C62324A5}"/>
            </a:ext>
          </a:extLst>
        </xdr:cNvPr>
        <xdr:cNvSpPr txBox="1"/>
      </xdr:nvSpPr>
      <xdr:spPr>
        <a:xfrm>
          <a:off x="11354444" y="570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0CE6B541-6C3B-4AB5-ADE6-6A7343C48433}"/>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A889325E-6AD9-4F82-A67C-41F5413FFD4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B76BDA29-F759-4D05-97A0-23E8AF4BCB33}"/>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BA6D4E39-490A-4E18-99E9-E7082A7216A5}"/>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9FFEF759-A9BC-4F0E-B875-3D4A612640CF}"/>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3D7F66BA-98EE-428C-88F7-B81F7C2C058A}"/>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2067ED7D-09DD-4E41-B04F-6681E44F87C5}"/>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62413DE7-1D00-4EA5-92E6-E53B37324816}"/>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32D71935-0AC6-4F7E-9045-B65BDF9CF66B}"/>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201EB9E4-B63F-4CB8-B6EA-843769D89323}"/>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60" name="直線コネクタ 559">
          <a:extLst>
            <a:ext uri="{FF2B5EF4-FFF2-40B4-BE49-F238E27FC236}">
              <a16:creationId xmlns:a16="http://schemas.microsoft.com/office/drawing/2014/main" id="{1F9808C1-47F4-4681-9CF4-155905831270}"/>
            </a:ext>
          </a:extLst>
        </xdr:cNvPr>
        <xdr:cNvCxnSpPr/>
      </xdr:nvCxnSpPr>
      <xdr:spPr>
        <a:xfrm>
          <a:off x="16459200" y="666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61" name="テキスト ボックス 560">
          <a:extLst>
            <a:ext uri="{FF2B5EF4-FFF2-40B4-BE49-F238E27FC236}">
              <a16:creationId xmlns:a16="http://schemas.microsoft.com/office/drawing/2014/main" id="{71831A12-940E-41E4-923A-8361DA226CA4}"/>
            </a:ext>
          </a:extLst>
        </xdr:cNvPr>
        <xdr:cNvSpPr txBox="1"/>
      </xdr:nvSpPr>
      <xdr:spPr>
        <a:xfrm>
          <a:off x="16248514" y="653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2" name="直線コネクタ 561">
          <a:extLst>
            <a:ext uri="{FF2B5EF4-FFF2-40B4-BE49-F238E27FC236}">
              <a16:creationId xmlns:a16="http://schemas.microsoft.com/office/drawing/2014/main" id="{A1D1EDE7-2714-4C6F-8AD8-60FC573BC6E6}"/>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3" name="テキスト ボックス 562">
          <a:extLst>
            <a:ext uri="{FF2B5EF4-FFF2-40B4-BE49-F238E27FC236}">
              <a16:creationId xmlns:a16="http://schemas.microsoft.com/office/drawing/2014/main" id="{A174CAB1-49C2-4F0B-B714-25021E37844C}"/>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4" name="直線コネクタ 563">
          <a:extLst>
            <a:ext uri="{FF2B5EF4-FFF2-40B4-BE49-F238E27FC236}">
              <a16:creationId xmlns:a16="http://schemas.microsoft.com/office/drawing/2014/main" id="{A353E5AB-8B59-400E-BA76-F8084ED7EB9D}"/>
            </a:ext>
          </a:extLst>
        </xdr:cNvPr>
        <xdr:cNvCxnSpPr/>
      </xdr:nvCxnSpPr>
      <xdr:spPr>
        <a:xfrm>
          <a:off x="16459200" y="559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65" name="テキスト ボックス 564">
          <a:extLst>
            <a:ext uri="{FF2B5EF4-FFF2-40B4-BE49-F238E27FC236}">
              <a16:creationId xmlns:a16="http://schemas.microsoft.com/office/drawing/2014/main" id="{9727845A-EAB3-4DCA-AB15-79BA2AECC273}"/>
            </a:ext>
          </a:extLst>
        </xdr:cNvPr>
        <xdr:cNvSpPr txBox="1"/>
      </xdr:nvSpPr>
      <xdr:spPr>
        <a:xfrm>
          <a:off x="15936806" y="54553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a:extLst>
            <a:ext uri="{FF2B5EF4-FFF2-40B4-BE49-F238E27FC236}">
              <a16:creationId xmlns:a16="http://schemas.microsoft.com/office/drawing/2014/main" id="{D0F4C1FE-5B99-4045-9C1C-62B405621682}"/>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7" name="テキスト ボックス 566">
          <a:extLst>
            <a:ext uri="{FF2B5EF4-FFF2-40B4-BE49-F238E27FC236}">
              <a16:creationId xmlns:a16="http://schemas.microsoft.com/office/drawing/2014/main" id="{4C72CC98-DE2E-4A06-924E-F1AA18B1F4E8}"/>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一般廃棄物処理施設】&#10;一人当たり有形固定資産（償却資産）額グラフ枠">
          <a:extLst>
            <a:ext uri="{FF2B5EF4-FFF2-40B4-BE49-F238E27FC236}">
              <a16:creationId xmlns:a16="http://schemas.microsoft.com/office/drawing/2014/main" id="{31D0F359-CD2B-4837-BB7A-502BCEA56828}"/>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2294</xdr:rowOff>
    </xdr:from>
    <xdr:to>
      <xdr:col>116</xdr:col>
      <xdr:colOff>62864</xdr:colOff>
      <xdr:row>41</xdr:row>
      <xdr:rowOff>10334</xdr:rowOff>
    </xdr:to>
    <xdr:cxnSp macro="">
      <xdr:nvCxnSpPr>
        <xdr:cNvPr id="569" name="直線コネクタ 568">
          <a:extLst>
            <a:ext uri="{FF2B5EF4-FFF2-40B4-BE49-F238E27FC236}">
              <a16:creationId xmlns:a16="http://schemas.microsoft.com/office/drawing/2014/main" id="{A99EDECF-50D2-4C41-BB33-23CE01933F29}"/>
            </a:ext>
          </a:extLst>
        </xdr:cNvPr>
        <xdr:cNvCxnSpPr/>
      </xdr:nvCxnSpPr>
      <xdr:spPr>
        <a:xfrm flipV="1">
          <a:off x="19954239" y="5517269"/>
          <a:ext cx="0" cy="1138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14161</xdr:rowOff>
    </xdr:from>
    <xdr:ext cx="469744" cy="259045"/>
    <xdr:sp macro="" textlink="">
      <xdr:nvSpPr>
        <xdr:cNvPr id="570" name="【一般廃棄物処理施設】&#10;一人当たり有形固定資産（償却資産）額最小値テキスト">
          <a:extLst>
            <a:ext uri="{FF2B5EF4-FFF2-40B4-BE49-F238E27FC236}">
              <a16:creationId xmlns:a16="http://schemas.microsoft.com/office/drawing/2014/main" id="{A56A9B20-E2E8-47E0-9DC2-A9789BE4FC17}"/>
            </a:ext>
          </a:extLst>
        </xdr:cNvPr>
        <xdr:cNvSpPr txBox="1"/>
      </xdr:nvSpPr>
      <xdr:spPr>
        <a:xfrm>
          <a:off x="19992975" y="6659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10334</xdr:rowOff>
    </xdr:from>
    <xdr:to>
      <xdr:col>116</xdr:col>
      <xdr:colOff>152400</xdr:colOff>
      <xdr:row>41</xdr:row>
      <xdr:rowOff>10334</xdr:rowOff>
    </xdr:to>
    <xdr:cxnSp macro="">
      <xdr:nvCxnSpPr>
        <xdr:cNvPr id="571" name="直線コネクタ 570">
          <a:extLst>
            <a:ext uri="{FF2B5EF4-FFF2-40B4-BE49-F238E27FC236}">
              <a16:creationId xmlns:a16="http://schemas.microsoft.com/office/drawing/2014/main" id="{B604600A-F692-469B-A56B-820084298E07}"/>
            </a:ext>
          </a:extLst>
        </xdr:cNvPr>
        <xdr:cNvCxnSpPr/>
      </xdr:nvCxnSpPr>
      <xdr:spPr>
        <a:xfrm>
          <a:off x="19878675" y="66556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120421</xdr:rowOff>
    </xdr:from>
    <xdr:ext cx="599010" cy="259045"/>
    <xdr:sp macro="" textlink="">
      <xdr:nvSpPr>
        <xdr:cNvPr id="572" name="【一般廃棄物処理施設】&#10;一人当たり有形固定資産（償却資産）額最大値テキスト">
          <a:extLst>
            <a:ext uri="{FF2B5EF4-FFF2-40B4-BE49-F238E27FC236}">
              <a16:creationId xmlns:a16="http://schemas.microsoft.com/office/drawing/2014/main" id="{326D6B62-ED8F-4068-979F-AA6D7A272102}"/>
            </a:ext>
          </a:extLst>
        </xdr:cNvPr>
        <xdr:cNvSpPr txBox="1"/>
      </xdr:nvSpPr>
      <xdr:spPr>
        <a:xfrm>
          <a:off x="19992975" y="5314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2294</xdr:rowOff>
    </xdr:from>
    <xdr:to>
      <xdr:col>116</xdr:col>
      <xdr:colOff>152400</xdr:colOff>
      <xdr:row>34</xdr:row>
      <xdr:rowOff>2294</xdr:rowOff>
    </xdr:to>
    <xdr:cxnSp macro="">
      <xdr:nvCxnSpPr>
        <xdr:cNvPr id="573" name="直線コネクタ 572">
          <a:extLst>
            <a:ext uri="{FF2B5EF4-FFF2-40B4-BE49-F238E27FC236}">
              <a16:creationId xmlns:a16="http://schemas.microsoft.com/office/drawing/2014/main" id="{7CE98F4B-7B34-4DF4-A003-0DB5B5B8A9E1}"/>
            </a:ext>
          </a:extLst>
        </xdr:cNvPr>
        <xdr:cNvCxnSpPr/>
      </xdr:nvCxnSpPr>
      <xdr:spPr>
        <a:xfrm>
          <a:off x="19878675" y="55172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12096</xdr:rowOff>
    </xdr:from>
    <xdr:ext cx="534377" cy="259045"/>
    <xdr:sp macro="" textlink="">
      <xdr:nvSpPr>
        <xdr:cNvPr id="574" name="【一般廃棄物処理施設】&#10;一人当たり有形固定資産（償却資産）額平均値テキスト">
          <a:extLst>
            <a:ext uri="{FF2B5EF4-FFF2-40B4-BE49-F238E27FC236}">
              <a16:creationId xmlns:a16="http://schemas.microsoft.com/office/drawing/2014/main" id="{CC7063C1-4BF0-4394-BDF4-99A4368CEAE7}"/>
            </a:ext>
          </a:extLst>
        </xdr:cNvPr>
        <xdr:cNvSpPr txBox="1"/>
      </xdr:nvSpPr>
      <xdr:spPr>
        <a:xfrm>
          <a:off x="19992975" y="61715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33669</xdr:rowOff>
    </xdr:from>
    <xdr:to>
      <xdr:col>116</xdr:col>
      <xdr:colOff>114300</xdr:colOff>
      <xdr:row>38</xdr:row>
      <xdr:rowOff>135269</xdr:rowOff>
    </xdr:to>
    <xdr:sp macro="" textlink="">
      <xdr:nvSpPr>
        <xdr:cNvPr id="575" name="フローチャート: 判断 574">
          <a:extLst>
            <a:ext uri="{FF2B5EF4-FFF2-40B4-BE49-F238E27FC236}">
              <a16:creationId xmlns:a16="http://schemas.microsoft.com/office/drawing/2014/main" id="{A062CBDD-FA69-46BE-B2BB-147B98CAC0A0}"/>
            </a:ext>
          </a:extLst>
        </xdr:cNvPr>
        <xdr:cNvSpPr/>
      </xdr:nvSpPr>
      <xdr:spPr>
        <a:xfrm>
          <a:off x="19897725" y="61931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170584</xdr:rowOff>
    </xdr:from>
    <xdr:to>
      <xdr:col>112</xdr:col>
      <xdr:colOff>38100</xdr:colOff>
      <xdr:row>38</xdr:row>
      <xdr:rowOff>100734</xdr:rowOff>
    </xdr:to>
    <xdr:sp macro="" textlink="">
      <xdr:nvSpPr>
        <xdr:cNvPr id="576" name="フローチャート: 判断 575">
          <a:extLst>
            <a:ext uri="{FF2B5EF4-FFF2-40B4-BE49-F238E27FC236}">
              <a16:creationId xmlns:a16="http://schemas.microsoft.com/office/drawing/2014/main" id="{4AB6BDFF-3CAC-44B8-8068-8E6E7DD23918}"/>
            </a:ext>
          </a:extLst>
        </xdr:cNvPr>
        <xdr:cNvSpPr/>
      </xdr:nvSpPr>
      <xdr:spPr>
        <a:xfrm>
          <a:off x="19154775" y="616180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37</xdr:rowOff>
    </xdr:from>
    <xdr:to>
      <xdr:col>107</xdr:col>
      <xdr:colOff>101600</xdr:colOff>
      <xdr:row>38</xdr:row>
      <xdr:rowOff>101637</xdr:rowOff>
    </xdr:to>
    <xdr:sp macro="" textlink="">
      <xdr:nvSpPr>
        <xdr:cNvPr id="577" name="フローチャート: 判断 576">
          <a:extLst>
            <a:ext uri="{FF2B5EF4-FFF2-40B4-BE49-F238E27FC236}">
              <a16:creationId xmlns:a16="http://schemas.microsoft.com/office/drawing/2014/main" id="{23C14214-0B00-4B66-AC36-A62CFB5A1E17}"/>
            </a:ext>
          </a:extLst>
        </xdr:cNvPr>
        <xdr:cNvSpPr/>
      </xdr:nvSpPr>
      <xdr:spPr>
        <a:xfrm>
          <a:off x="18345150" y="61627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13256</xdr:rowOff>
    </xdr:from>
    <xdr:to>
      <xdr:col>102</xdr:col>
      <xdr:colOff>165100</xdr:colOff>
      <xdr:row>38</xdr:row>
      <xdr:rowOff>114856</xdr:rowOff>
    </xdr:to>
    <xdr:sp macro="" textlink="">
      <xdr:nvSpPr>
        <xdr:cNvPr id="578" name="フローチャート: 判断 577">
          <a:extLst>
            <a:ext uri="{FF2B5EF4-FFF2-40B4-BE49-F238E27FC236}">
              <a16:creationId xmlns:a16="http://schemas.microsoft.com/office/drawing/2014/main" id="{2CC9279B-3516-4F42-BA68-C54DEF23F951}"/>
            </a:ext>
          </a:extLst>
        </xdr:cNvPr>
        <xdr:cNvSpPr/>
      </xdr:nvSpPr>
      <xdr:spPr>
        <a:xfrm>
          <a:off x="17554575" y="61727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37670</xdr:rowOff>
    </xdr:from>
    <xdr:to>
      <xdr:col>98</xdr:col>
      <xdr:colOff>38100</xdr:colOff>
      <xdr:row>38</xdr:row>
      <xdr:rowOff>139270</xdr:rowOff>
    </xdr:to>
    <xdr:sp macro="" textlink="">
      <xdr:nvSpPr>
        <xdr:cNvPr id="579" name="フローチャート: 判断 578">
          <a:extLst>
            <a:ext uri="{FF2B5EF4-FFF2-40B4-BE49-F238E27FC236}">
              <a16:creationId xmlns:a16="http://schemas.microsoft.com/office/drawing/2014/main" id="{F8958CE7-3E32-4F77-97CF-65A80147D231}"/>
            </a:ext>
          </a:extLst>
        </xdr:cNvPr>
        <xdr:cNvSpPr/>
      </xdr:nvSpPr>
      <xdr:spPr>
        <a:xfrm>
          <a:off x="16754475" y="62003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9E548D40-8E06-41DE-A4E1-088F6D11A87E}"/>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EA626B9C-96BF-4F13-B8D0-8DFDD7317273}"/>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E0B5A6D5-E35F-41A0-9D3D-FCF016C91976}"/>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96D66BDE-0C2F-4C21-9409-EFA80A3F3AC1}"/>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3238115F-BF6E-4A79-AAB4-1486F4029958}"/>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21360</xdr:rowOff>
    </xdr:from>
    <xdr:to>
      <xdr:col>116</xdr:col>
      <xdr:colOff>114300</xdr:colOff>
      <xdr:row>37</xdr:row>
      <xdr:rowOff>122960</xdr:rowOff>
    </xdr:to>
    <xdr:sp macro="" textlink="">
      <xdr:nvSpPr>
        <xdr:cNvPr id="585" name="楕円 584">
          <a:extLst>
            <a:ext uri="{FF2B5EF4-FFF2-40B4-BE49-F238E27FC236}">
              <a16:creationId xmlns:a16="http://schemas.microsoft.com/office/drawing/2014/main" id="{CF9C2F3A-9331-41FD-B8EC-255709F5883B}"/>
            </a:ext>
          </a:extLst>
        </xdr:cNvPr>
        <xdr:cNvSpPr/>
      </xdr:nvSpPr>
      <xdr:spPr>
        <a:xfrm>
          <a:off x="19897725" y="60221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44237</xdr:rowOff>
    </xdr:from>
    <xdr:ext cx="599010" cy="259045"/>
    <xdr:sp macro="" textlink="">
      <xdr:nvSpPr>
        <xdr:cNvPr id="586" name="【一般廃棄物処理施設】&#10;一人当たり有形固定資産（償却資産）額該当値テキスト">
          <a:extLst>
            <a:ext uri="{FF2B5EF4-FFF2-40B4-BE49-F238E27FC236}">
              <a16:creationId xmlns:a16="http://schemas.microsoft.com/office/drawing/2014/main" id="{F18B6D1B-2E66-4FF6-B974-D0DC8E9F7191}"/>
            </a:ext>
          </a:extLst>
        </xdr:cNvPr>
        <xdr:cNvSpPr txBox="1"/>
      </xdr:nvSpPr>
      <xdr:spPr>
        <a:xfrm>
          <a:off x="19992975" y="5886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32309</xdr:rowOff>
    </xdr:from>
    <xdr:to>
      <xdr:col>112</xdr:col>
      <xdr:colOff>38100</xdr:colOff>
      <xdr:row>37</xdr:row>
      <xdr:rowOff>133909</xdr:rowOff>
    </xdr:to>
    <xdr:sp macro="" textlink="">
      <xdr:nvSpPr>
        <xdr:cNvPr id="587" name="楕円 586">
          <a:extLst>
            <a:ext uri="{FF2B5EF4-FFF2-40B4-BE49-F238E27FC236}">
              <a16:creationId xmlns:a16="http://schemas.microsoft.com/office/drawing/2014/main" id="{B2485F5F-6EE5-444A-86BB-747AFA34B901}"/>
            </a:ext>
          </a:extLst>
        </xdr:cNvPr>
        <xdr:cNvSpPr/>
      </xdr:nvSpPr>
      <xdr:spPr>
        <a:xfrm>
          <a:off x="19154775" y="602988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72160</xdr:rowOff>
    </xdr:from>
    <xdr:to>
      <xdr:col>116</xdr:col>
      <xdr:colOff>63500</xdr:colOff>
      <xdr:row>37</xdr:row>
      <xdr:rowOff>83109</xdr:rowOff>
    </xdr:to>
    <xdr:cxnSp macro="">
      <xdr:nvCxnSpPr>
        <xdr:cNvPr id="588" name="直線コネクタ 587">
          <a:extLst>
            <a:ext uri="{FF2B5EF4-FFF2-40B4-BE49-F238E27FC236}">
              <a16:creationId xmlns:a16="http://schemas.microsoft.com/office/drawing/2014/main" id="{AF7F4ABE-F75B-47FC-BA84-CB57C1E6A992}"/>
            </a:ext>
          </a:extLst>
        </xdr:cNvPr>
        <xdr:cNvCxnSpPr/>
      </xdr:nvCxnSpPr>
      <xdr:spPr>
        <a:xfrm flipV="1">
          <a:off x="19202400" y="6069735"/>
          <a:ext cx="752475" cy="17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37933</xdr:rowOff>
    </xdr:from>
    <xdr:to>
      <xdr:col>107</xdr:col>
      <xdr:colOff>101600</xdr:colOff>
      <xdr:row>37</xdr:row>
      <xdr:rowOff>139533</xdr:rowOff>
    </xdr:to>
    <xdr:sp macro="" textlink="">
      <xdr:nvSpPr>
        <xdr:cNvPr id="589" name="楕円 588">
          <a:extLst>
            <a:ext uri="{FF2B5EF4-FFF2-40B4-BE49-F238E27FC236}">
              <a16:creationId xmlns:a16="http://schemas.microsoft.com/office/drawing/2014/main" id="{5DFD289C-207B-423E-B0CA-8383A9B90150}"/>
            </a:ext>
          </a:extLst>
        </xdr:cNvPr>
        <xdr:cNvSpPr/>
      </xdr:nvSpPr>
      <xdr:spPr>
        <a:xfrm>
          <a:off x="18345150" y="60386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83109</xdr:rowOff>
    </xdr:from>
    <xdr:to>
      <xdr:col>111</xdr:col>
      <xdr:colOff>177800</xdr:colOff>
      <xdr:row>37</xdr:row>
      <xdr:rowOff>88733</xdr:rowOff>
    </xdr:to>
    <xdr:cxnSp macro="">
      <xdr:nvCxnSpPr>
        <xdr:cNvPr id="590" name="直線コネクタ 589">
          <a:extLst>
            <a:ext uri="{FF2B5EF4-FFF2-40B4-BE49-F238E27FC236}">
              <a16:creationId xmlns:a16="http://schemas.microsoft.com/office/drawing/2014/main" id="{D43FF41E-8934-425F-A1BC-F41691BEE94E}"/>
            </a:ext>
          </a:extLst>
        </xdr:cNvPr>
        <xdr:cNvCxnSpPr/>
      </xdr:nvCxnSpPr>
      <xdr:spPr>
        <a:xfrm flipV="1">
          <a:off x="18392775" y="608703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26714</xdr:rowOff>
    </xdr:from>
    <xdr:to>
      <xdr:col>102</xdr:col>
      <xdr:colOff>165100</xdr:colOff>
      <xdr:row>37</xdr:row>
      <xdr:rowOff>128314</xdr:rowOff>
    </xdr:to>
    <xdr:sp macro="" textlink="">
      <xdr:nvSpPr>
        <xdr:cNvPr id="591" name="楕円 590">
          <a:extLst>
            <a:ext uri="{FF2B5EF4-FFF2-40B4-BE49-F238E27FC236}">
              <a16:creationId xmlns:a16="http://schemas.microsoft.com/office/drawing/2014/main" id="{4F5DB9A3-EAF1-406C-A958-16ABFEE9148C}"/>
            </a:ext>
          </a:extLst>
        </xdr:cNvPr>
        <xdr:cNvSpPr/>
      </xdr:nvSpPr>
      <xdr:spPr>
        <a:xfrm>
          <a:off x="17554575" y="60306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77514</xdr:rowOff>
    </xdr:from>
    <xdr:to>
      <xdr:col>107</xdr:col>
      <xdr:colOff>50800</xdr:colOff>
      <xdr:row>37</xdr:row>
      <xdr:rowOff>88733</xdr:rowOff>
    </xdr:to>
    <xdr:cxnSp macro="">
      <xdr:nvCxnSpPr>
        <xdr:cNvPr id="592" name="直線コネクタ 591">
          <a:extLst>
            <a:ext uri="{FF2B5EF4-FFF2-40B4-BE49-F238E27FC236}">
              <a16:creationId xmlns:a16="http://schemas.microsoft.com/office/drawing/2014/main" id="{3C79676A-6EAF-47DE-B2D4-FEAAB8F52FE9}"/>
            </a:ext>
          </a:extLst>
        </xdr:cNvPr>
        <xdr:cNvCxnSpPr/>
      </xdr:nvCxnSpPr>
      <xdr:spPr>
        <a:xfrm>
          <a:off x="17602200" y="6078264"/>
          <a:ext cx="790575"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49500</xdr:rowOff>
    </xdr:from>
    <xdr:to>
      <xdr:col>98</xdr:col>
      <xdr:colOff>38100</xdr:colOff>
      <xdr:row>35</xdr:row>
      <xdr:rowOff>151100</xdr:rowOff>
    </xdr:to>
    <xdr:sp macro="" textlink="">
      <xdr:nvSpPr>
        <xdr:cNvPr id="593" name="楕円 592">
          <a:extLst>
            <a:ext uri="{FF2B5EF4-FFF2-40B4-BE49-F238E27FC236}">
              <a16:creationId xmlns:a16="http://schemas.microsoft.com/office/drawing/2014/main" id="{04764245-DCBB-496B-AFB5-58B7DE58942A}"/>
            </a:ext>
          </a:extLst>
        </xdr:cNvPr>
        <xdr:cNvSpPr/>
      </xdr:nvSpPr>
      <xdr:spPr>
        <a:xfrm>
          <a:off x="16754475" y="57232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100300</xdr:rowOff>
    </xdr:from>
    <xdr:to>
      <xdr:col>102</xdr:col>
      <xdr:colOff>114300</xdr:colOff>
      <xdr:row>37</xdr:row>
      <xdr:rowOff>77514</xdr:rowOff>
    </xdr:to>
    <xdr:cxnSp macro="">
      <xdr:nvCxnSpPr>
        <xdr:cNvPr id="594" name="直線コネクタ 593">
          <a:extLst>
            <a:ext uri="{FF2B5EF4-FFF2-40B4-BE49-F238E27FC236}">
              <a16:creationId xmlns:a16="http://schemas.microsoft.com/office/drawing/2014/main" id="{65DA2F17-6EF3-4C6E-8BD8-04C8175DB700}"/>
            </a:ext>
          </a:extLst>
        </xdr:cNvPr>
        <xdr:cNvCxnSpPr/>
      </xdr:nvCxnSpPr>
      <xdr:spPr>
        <a:xfrm>
          <a:off x="16802100" y="5780375"/>
          <a:ext cx="800100" cy="29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91861</xdr:rowOff>
    </xdr:from>
    <xdr:ext cx="534377" cy="259045"/>
    <xdr:sp macro="" textlink="">
      <xdr:nvSpPr>
        <xdr:cNvPr id="595" name="n_1aveValue【一般廃棄物処理施設】&#10;一人当たり有形固定資産（償却資産）額">
          <a:extLst>
            <a:ext uri="{FF2B5EF4-FFF2-40B4-BE49-F238E27FC236}">
              <a16:creationId xmlns:a16="http://schemas.microsoft.com/office/drawing/2014/main" id="{D1B04BE6-C7BB-4295-B080-B91D58FD8435}"/>
            </a:ext>
          </a:extLst>
        </xdr:cNvPr>
        <xdr:cNvSpPr txBox="1"/>
      </xdr:nvSpPr>
      <xdr:spPr>
        <a:xfrm>
          <a:off x="18944736" y="6251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92764</xdr:rowOff>
    </xdr:from>
    <xdr:ext cx="534377" cy="259045"/>
    <xdr:sp macro="" textlink="">
      <xdr:nvSpPr>
        <xdr:cNvPr id="596" name="n_2aveValue【一般廃棄物処理施設】&#10;一人当たり有形固定資産（償却資産）額">
          <a:extLst>
            <a:ext uri="{FF2B5EF4-FFF2-40B4-BE49-F238E27FC236}">
              <a16:creationId xmlns:a16="http://schemas.microsoft.com/office/drawing/2014/main" id="{4E8C71F2-770F-4D74-A7BB-E482A5F8087A}"/>
            </a:ext>
          </a:extLst>
        </xdr:cNvPr>
        <xdr:cNvSpPr txBox="1"/>
      </xdr:nvSpPr>
      <xdr:spPr>
        <a:xfrm>
          <a:off x="18163686" y="6255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105983</xdr:rowOff>
    </xdr:from>
    <xdr:ext cx="534377" cy="259045"/>
    <xdr:sp macro="" textlink="">
      <xdr:nvSpPr>
        <xdr:cNvPr id="597" name="n_3aveValue【一般廃棄物処理施設】&#10;一人当たり有形固定資産（償却資産）額">
          <a:extLst>
            <a:ext uri="{FF2B5EF4-FFF2-40B4-BE49-F238E27FC236}">
              <a16:creationId xmlns:a16="http://schemas.microsoft.com/office/drawing/2014/main" id="{16FC284A-AC94-4D96-A794-8158CDFFA2DA}"/>
            </a:ext>
          </a:extLst>
        </xdr:cNvPr>
        <xdr:cNvSpPr txBox="1"/>
      </xdr:nvSpPr>
      <xdr:spPr>
        <a:xfrm>
          <a:off x="17354061" y="626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130397</xdr:rowOff>
    </xdr:from>
    <xdr:ext cx="534377" cy="259045"/>
    <xdr:sp macro="" textlink="">
      <xdr:nvSpPr>
        <xdr:cNvPr id="598" name="n_4aveValue【一般廃棄物処理施設】&#10;一人当たり有形固定資産（償却資産）額">
          <a:extLst>
            <a:ext uri="{FF2B5EF4-FFF2-40B4-BE49-F238E27FC236}">
              <a16:creationId xmlns:a16="http://schemas.microsoft.com/office/drawing/2014/main" id="{0D1742DA-A2B1-4B59-8EAF-D8A59C570563}"/>
            </a:ext>
          </a:extLst>
        </xdr:cNvPr>
        <xdr:cNvSpPr txBox="1"/>
      </xdr:nvSpPr>
      <xdr:spPr>
        <a:xfrm>
          <a:off x="16563486" y="629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150436</xdr:rowOff>
    </xdr:from>
    <xdr:ext cx="599010" cy="259045"/>
    <xdr:sp macro="" textlink="">
      <xdr:nvSpPr>
        <xdr:cNvPr id="599" name="n_1mainValue【一般廃棄物処理施設】&#10;一人当たり有形固定資産（償却資産）額">
          <a:extLst>
            <a:ext uri="{FF2B5EF4-FFF2-40B4-BE49-F238E27FC236}">
              <a16:creationId xmlns:a16="http://schemas.microsoft.com/office/drawing/2014/main" id="{92345344-BC13-4403-9511-7E96EC3AA080}"/>
            </a:ext>
          </a:extLst>
        </xdr:cNvPr>
        <xdr:cNvSpPr txBox="1"/>
      </xdr:nvSpPr>
      <xdr:spPr>
        <a:xfrm>
          <a:off x="18915595" y="5827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156060</xdr:rowOff>
    </xdr:from>
    <xdr:ext cx="599010" cy="259045"/>
    <xdr:sp macro="" textlink="">
      <xdr:nvSpPr>
        <xdr:cNvPr id="600" name="n_2mainValue【一般廃棄物処理施設】&#10;一人当たり有形固定資産（償却資産）額">
          <a:extLst>
            <a:ext uri="{FF2B5EF4-FFF2-40B4-BE49-F238E27FC236}">
              <a16:creationId xmlns:a16="http://schemas.microsoft.com/office/drawing/2014/main" id="{E9E86B6A-9BC7-4467-8317-8BF9BBA15A0B}"/>
            </a:ext>
          </a:extLst>
        </xdr:cNvPr>
        <xdr:cNvSpPr txBox="1"/>
      </xdr:nvSpPr>
      <xdr:spPr>
        <a:xfrm>
          <a:off x="18134545" y="5836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144841</xdr:rowOff>
    </xdr:from>
    <xdr:ext cx="599010" cy="259045"/>
    <xdr:sp macro="" textlink="">
      <xdr:nvSpPr>
        <xdr:cNvPr id="601" name="n_3mainValue【一般廃棄物処理施設】&#10;一人当たり有形固定資産（償却資産）額">
          <a:extLst>
            <a:ext uri="{FF2B5EF4-FFF2-40B4-BE49-F238E27FC236}">
              <a16:creationId xmlns:a16="http://schemas.microsoft.com/office/drawing/2014/main" id="{63C278AC-5109-4F10-B11A-2B33D6D2574E}"/>
            </a:ext>
          </a:extLst>
        </xdr:cNvPr>
        <xdr:cNvSpPr txBox="1"/>
      </xdr:nvSpPr>
      <xdr:spPr>
        <a:xfrm>
          <a:off x="17324920" y="5818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33</xdr:row>
      <xdr:rowOff>167627</xdr:rowOff>
    </xdr:from>
    <xdr:ext cx="599010" cy="259045"/>
    <xdr:sp macro="" textlink="">
      <xdr:nvSpPr>
        <xdr:cNvPr id="602" name="n_4mainValue【一般廃棄物処理施設】&#10;一人当たり有形固定資産（償却資産）額">
          <a:extLst>
            <a:ext uri="{FF2B5EF4-FFF2-40B4-BE49-F238E27FC236}">
              <a16:creationId xmlns:a16="http://schemas.microsoft.com/office/drawing/2014/main" id="{DE1C4F53-EEC4-40DB-8971-09BA4ADA0933}"/>
            </a:ext>
          </a:extLst>
        </xdr:cNvPr>
        <xdr:cNvSpPr txBox="1"/>
      </xdr:nvSpPr>
      <xdr:spPr>
        <a:xfrm>
          <a:off x="16524820" y="5517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a:extLst>
            <a:ext uri="{FF2B5EF4-FFF2-40B4-BE49-F238E27FC236}">
              <a16:creationId xmlns:a16="http://schemas.microsoft.com/office/drawing/2014/main" id="{9BF598A8-23F2-4D58-9EB1-B7FA9D81F2A8}"/>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a:extLst>
            <a:ext uri="{FF2B5EF4-FFF2-40B4-BE49-F238E27FC236}">
              <a16:creationId xmlns:a16="http://schemas.microsoft.com/office/drawing/2014/main" id="{DD49CADA-1994-4B95-AD41-56C60FB0ECBF}"/>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a:extLst>
            <a:ext uri="{FF2B5EF4-FFF2-40B4-BE49-F238E27FC236}">
              <a16:creationId xmlns:a16="http://schemas.microsoft.com/office/drawing/2014/main" id="{8E72188D-CF1A-42AE-A855-10754C9B6CB3}"/>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a:extLst>
            <a:ext uri="{FF2B5EF4-FFF2-40B4-BE49-F238E27FC236}">
              <a16:creationId xmlns:a16="http://schemas.microsoft.com/office/drawing/2014/main" id="{B97A35F4-12D6-44AB-BF9E-B99737A882E2}"/>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a:extLst>
            <a:ext uri="{FF2B5EF4-FFF2-40B4-BE49-F238E27FC236}">
              <a16:creationId xmlns:a16="http://schemas.microsoft.com/office/drawing/2014/main" id="{3D9A6B62-C793-49CC-BF29-C1DD9AEDC85D}"/>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a:extLst>
            <a:ext uri="{FF2B5EF4-FFF2-40B4-BE49-F238E27FC236}">
              <a16:creationId xmlns:a16="http://schemas.microsoft.com/office/drawing/2014/main" id="{E412BF8B-D369-4476-97C0-35B684C6DE40}"/>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a:extLst>
            <a:ext uri="{FF2B5EF4-FFF2-40B4-BE49-F238E27FC236}">
              <a16:creationId xmlns:a16="http://schemas.microsoft.com/office/drawing/2014/main" id="{DEFD8BA8-70B8-489C-92CC-4FA23917B804}"/>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a:extLst>
            <a:ext uri="{FF2B5EF4-FFF2-40B4-BE49-F238E27FC236}">
              <a16:creationId xmlns:a16="http://schemas.microsoft.com/office/drawing/2014/main" id="{16BE69FB-8502-4D9A-BA3E-B5C29E09272A}"/>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a:extLst>
            <a:ext uri="{FF2B5EF4-FFF2-40B4-BE49-F238E27FC236}">
              <a16:creationId xmlns:a16="http://schemas.microsoft.com/office/drawing/2014/main" id="{CD95904F-DB7A-415A-9B19-F41C2FE3E231}"/>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a:extLst>
            <a:ext uri="{FF2B5EF4-FFF2-40B4-BE49-F238E27FC236}">
              <a16:creationId xmlns:a16="http://schemas.microsoft.com/office/drawing/2014/main" id="{B8B21D21-1481-4D96-94F4-FFFDF6D396D1}"/>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3" name="テキスト ボックス 612">
          <a:extLst>
            <a:ext uri="{FF2B5EF4-FFF2-40B4-BE49-F238E27FC236}">
              <a16:creationId xmlns:a16="http://schemas.microsoft.com/office/drawing/2014/main" id="{37A9AAD9-E7CB-486C-8060-D88CDB6DFEB9}"/>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4" name="直線コネクタ 613">
          <a:extLst>
            <a:ext uri="{FF2B5EF4-FFF2-40B4-BE49-F238E27FC236}">
              <a16:creationId xmlns:a16="http://schemas.microsoft.com/office/drawing/2014/main" id="{56357A5B-A81C-4452-AE08-F75C755974DB}"/>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5" name="テキスト ボックス 614">
          <a:extLst>
            <a:ext uri="{FF2B5EF4-FFF2-40B4-BE49-F238E27FC236}">
              <a16:creationId xmlns:a16="http://schemas.microsoft.com/office/drawing/2014/main" id="{651FEA8B-8C9A-4BC0-89F7-E2DC740285BA}"/>
            </a:ext>
          </a:extLst>
        </xdr:cNvPr>
        <xdr:cNvSpPr txBox="1"/>
      </xdr:nvSpPr>
      <xdr:spPr>
        <a:xfrm>
          <a:off x="10845966"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6" name="直線コネクタ 615">
          <a:extLst>
            <a:ext uri="{FF2B5EF4-FFF2-40B4-BE49-F238E27FC236}">
              <a16:creationId xmlns:a16="http://schemas.microsoft.com/office/drawing/2014/main" id="{73B5444B-3FCF-42B5-8A39-BBD1DA91B5E4}"/>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7" name="テキスト ボックス 616">
          <a:extLst>
            <a:ext uri="{FF2B5EF4-FFF2-40B4-BE49-F238E27FC236}">
              <a16:creationId xmlns:a16="http://schemas.microsoft.com/office/drawing/2014/main" id="{A0279998-E04F-4AFA-B21C-7324D2F0F463}"/>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8" name="直線コネクタ 617">
          <a:extLst>
            <a:ext uri="{FF2B5EF4-FFF2-40B4-BE49-F238E27FC236}">
              <a16:creationId xmlns:a16="http://schemas.microsoft.com/office/drawing/2014/main" id="{419310FF-A22E-498A-80B8-1388ED43E5C1}"/>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9" name="テキスト ボックス 618">
          <a:extLst>
            <a:ext uri="{FF2B5EF4-FFF2-40B4-BE49-F238E27FC236}">
              <a16:creationId xmlns:a16="http://schemas.microsoft.com/office/drawing/2014/main" id="{20F56D21-8B86-4AB1-862E-09C95B036074}"/>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0" name="直線コネクタ 619">
          <a:extLst>
            <a:ext uri="{FF2B5EF4-FFF2-40B4-BE49-F238E27FC236}">
              <a16:creationId xmlns:a16="http://schemas.microsoft.com/office/drawing/2014/main" id="{7C87F9AD-8C4F-48C2-AF07-CBB932511DC1}"/>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1" name="テキスト ボックス 620">
          <a:extLst>
            <a:ext uri="{FF2B5EF4-FFF2-40B4-BE49-F238E27FC236}">
              <a16:creationId xmlns:a16="http://schemas.microsoft.com/office/drawing/2014/main" id="{A36CF6C2-7B5B-40B9-9443-FB4217A79C7E}"/>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D388C5FC-B2C7-494E-A027-F1E0D49A7565}"/>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3" name="テキスト ボックス 622">
          <a:extLst>
            <a:ext uri="{FF2B5EF4-FFF2-40B4-BE49-F238E27FC236}">
              <a16:creationId xmlns:a16="http://schemas.microsoft.com/office/drawing/2014/main" id="{45A2D203-85B7-4F60-B3D5-CD6891080691}"/>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B6497996-68C1-4121-A08F-216C772869C8}"/>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64</xdr:row>
      <xdr:rowOff>73152</xdr:rowOff>
    </xdr:to>
    <xdr:cxnSp macro="">
      <xdr:nvCxnSpPr>
        <xdr:cNvPr id="625" name="直線コネクタ 624">
          <a:extLst>
            <a:ext uri="{FF2B5EF4-FFF2-40B4-BE49-F238E27FC236}">
              <a16:creationId xmlns:a16="http://schemas.microsoft.com/office/drawing/2014/main" id="{5DBE615C-65EF-46B1-B7D2-C063D5E04639}"/>
            </a:ext>
          </a:extLst>
        </xdr:cNvPr>
        <xdr:cNvCxnSpPr/>
      </xdr:nvCxnSpPr>
      <xdr:spPr>
        <a:xfrm flipV="1">
          <a:off x="14696439" y="9076309"/>
          <a:ext cx="0" cy="1369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76979</xdr:rowOff>
    </xdr:from>
    <xdr:ext cx="405111" cy="259045"/>
    <xdr:sp macro="" textlink="">
      <xdr:nvSpPr>
        <xdr:cNvPr id="626" name="【保健センター・保健所】&#10;有形固定資産減価償却率最小値テキスト">
          <a:extLst>
            <a:ext uri="{FF2B5EF4-FFF2-40B4-BE49-F238E27FC236}">
              <a16:creationId xmlns:a16="http://schemas.microsoft.com/office/drawing/2014/main" id="{0DB38B0F-F7EE-4B07-8CE7-595BF60E747C}"/>
            </a:ext>
          </a:extLst>
        </xdr:cNvPr>
        <xdr:cNvSpPr txBox="1"/>
      </xdr:nvSpPr>
      <xdr:spPr>
        <a:xfrm>
          <a:off x="14735175" y="10449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73152</xdr:rowOff>
    </xdr:from>
    <xdr:to>
      <xdr:col>86</xdr:col>
      <xdr:colOff>25400</xdr:colOff>
      <xdr:row>64</xdr:row>
      <xdr:rowOff>73152</xdr:rowOff>
    </xdr:to>
    <xdr:cxnSp macro="">
      <xdr:nvCxnSpPr>
        <xdr:cNvPr id="627" name="直線コネクタ 626">
          <a:extLst>
            <a:ext uri="{FF2B5EF4-FFF2-40B4-BE49-F238E27FC236}">
              <a16:creationId xmlns:a16="http://schemas.microsoft.com/office/drawing/2014/main" id="{6FEC1DBA-13E6-4288-B443-2C50DB951871}"/>
            </a:ext>
          </a:extLst>
        </xdr:cNvPr>
        <xdr:cNvCxnSpPr/>
      </xdr:nvCxnSpPr>
      <xdr:spPr>
        <a:xfrm>
          <a:off x="14611350" y="1044587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0B0A0AE4-F92E-4562-8A48-C9BEC71F34B7}"/>
            </a:ext>
          </a:extLst>
        </xdr:cNvPr>
        <xdr:cNvSpPr txBox="1"/>
      </xdr:nvSpPr>
      <xdr:spPr>
        <a:xfrm>
          <a:off x="14735175" y="8861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629" name="直線コネクタ 628">
          <a:extLst>
            <a:ext uri="{FF2B5EF4-FFF2-40B4-BE49-F238E27FC236}">
              <a16:creationId xmlns:a16="http://schemas.microsoft.com/office/drawing/2014/main" id="{656DE06C-6075-4B06-8E7C-B78C9839D6E9}"/>
            </a:ext>
          </a:extLst>
        </xdr:cNvPr>
        <xdr:cNvCxnSpPr/>
      </xdr:nvCxnSpPr>
      <xdr:spPr>
        <a:xfrm>
          <a:off x="14611350" y="90763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38371</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BF88B20C-E53A-48F9-BCFF-F8E96257DBB8}"/>
            </a:ext>
          </a:extLst>
        </xdr:cNvPr>
        <xdr:cNvSpPr txBox="1"/>
      </xdr:nvSpPr>
      <xdr:spPr>
        <a:xfrm>
          <a:off x="14735175" y="94395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15494</xdr:rowOff>
    </xdr:from>
    <xdr:to>
      <xdr:col>85</xdr:col>
      <xdr:colOff>177800</xdr:colOff>
      <xdr:row>59</xdr:row>
      <xdr:rowOff>117094</xdr:rowOff>
    </xdr:to>
    <xdr:sp macro="" textlink="">
      <xdr:nvSpPr>
        <xdr:cNvPr id="631" name="フローチャート: 判断 630">
          <a:extLst>
            <a:ext uri="{FF2B5EF4-FFF2-40B4-BE49-F238E27FC236}">
              <a16:creationId xmlns:a16="http://schemas.microsoft.com/office/drawing/2014/main" id="{B7E2F421-DDD7-4F43-8B38-6EE11089F409}"/>
            </a:ext>
          </a:extLst>
        </xdr:cNvPr>
        <xdr:cNvSpPr/>
      </xdr:nvSpPr>
      <xdr:spPr>
        <a:xfrm>
          <a:off x="14649450" y="95754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58928</xdr:rowOff>
    </xdr:from>
    <xdr:to>
      <xdr:col>81</xdr:col>
      <xdr:colOff>101600</xdr:colOff>
      <xdr:row>58</xdr:row>
      <xdr:rowOff>160528</xdr:rowOff>
    </xdr:to>
    <xdr:sp macro="" textlink="">
      <xdr:nvSpPr>
        <xdr:cNvPr id="632" name="フローチャート: 判断 631">
          <a:extLst>
            <a:ext uri="{FF2B5EF4-FFF2-40B4-BE49-F238E27FC236}">
              <a16:creationId xmlns:a16="http://schemas.microsoft.com/office/drawing/2014/main" id="{A85BC823-552B-451E-9EB1-481FC9DFDDC8}"/>
            </a:ext>
          </a:extLst>
        </xdr:cNvPr>
        <xdr:cNvSpPr/>
      </xdr:nvSpPr>
      <xdr:spPr>
        <a:xfrm>
          <a:off x="13887450" y="946010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134366</xdr:rowOff>
    </xdr:from>
    <xdr:to>
      <xdr:col>76</xdr:col>
      <xdr:colOff>165100</xdr:colOff>
      <xdr:row>58</xdr:row>
      <xdr:rowOff>64516</xdr:rowOff>
    </xdr:to>
    <xdr:sp macro="" textlink="">
      <xdr:nvSpPr>
        <xdr:cNvPr id="633" name="フローチャート: 判断 632">
          <a:extLst>
            <a:ext uri="{FF2B5EF4-FFF2-40B4-BE49-F238E27FC236}">
              <a16:creationId xmlns:a16="http://schemas.microsoft.com/office/drawing/2014/main" id="{F6EBB769-D778-4052-9382-2E12DDBC89EC}"/>
            </a:ext>
          </a:extLst>
        </xdr:cNvPr>
        <xdr:cNvSpPr/>
      </xdr:nvSpPr>
      <xdr:spPr>
        <a:xfrm>
          <a:off x="13096875" y="93736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29210</xdr:rowOff>
    </xdr:from>
    <xdr:to>
      <xdr:col>72</xdr:col>
      <xdr:colOff>38100</xdr:colOff>
      <xdr:row>57</xdr:row>
      <xdr:rowOff>130810</xdr:rowOff>
    </xdr:to>
    <xdr:sp macro="" textlink="">
      <xdr:nvSpPr>
        <xdr:cNvPr id="634" name="フローチャート: 判断 633">
          <a:extLst>
            <a:ext uri="{FF2B5EF4-FFF2-40B4-BE49-F238E27FC236}">
              <a16:creationId xmlns:a16="http://schemas.microsoft.com/office/drawing/2014/main" id="{94C5603D-5C1C-4A0D-BA65-FCC146DB7525}"/>
            </a:ext>
          </a:extLst>
        </xdr:cNvPr>
        <xdr:cNvSpPr/>
      </xdr:nvSpPr>
      <xdr:spPr>
        <a:xfrm>
          <a:off x="12296775" y="92652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52070</xdr:rowOff>
    </xdr:from>
    <xdr:to>
      <xdr:col>67</xdr:col>
      <xdr:colOff>101600</xdr:colOff>
      <xdr:row>57</xdr:row>
      <xdr:rowOff>153670</xdr:rowOff>
    </xdr:to>
    <xdr:sp macro="" textlink="">
      <xdr:nvSpPr>
        <xdr:cNvPr id="635" name="フローチャート: 判断 634">
          <a:extLst>
            <a:ext uri="{FF2B5EF4-FFF2-40B4-BE49-F238E27FC236}">
              <a16:creationId xmlns:a16="http://schemas.microsoft.com/office/drawing/2014/main" id="{1264CB0A-8BCA-4B1F-875F-84E524CA8E33}"/>
            </a:ext>
          </a:extLst>
        </xdr:cNvPr>
        <xdr:cNvSpPr/>
      </xdr:nvSpPr>
      <xdr:spPr>
        <a:xfrm>
          <a:off x="11487150" y="92881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F8A0104D-A240-422A-A934-DDE7D3C7FC04}"/>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1F19FBCA-4629-455D-A0DF-9785FD8FD787}"/>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B9C9886-EEE5-4898-A732-23FB0B39C972}"/>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687DCE80-D24B-444D-B4EC-7CCF41DCC8D9}"/>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AABF7E43-1537-4281-98A9-8CE9A0B45270}"/>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161798</xdr:rowOff>
    </xdr:from>
    <xdr:to>
      <xdr:col>85</xdr:col>
      <xdr:colOff>177800</xdr:colOff>
      <xdr:row>62</xdr:row>
      <xdr:rowOff>91948</xdr:rowOff>
    </xdr:to>
    <xdr:sp macro="" textlink="">
      <xdr:nvSpPr>
        <xdr:cNvPr id="641" name="楕円 640">
          <a:extLst>
            <a:ext uri="{FF2B5EF4-FFF2-40B4-BE49-F238E27FC236}">
              <a16:creationId xmlns:a16="http://schemas.microsoft.com/office/drawing/2014/main" id="{A5DD2F5D-BC67-4935-AF5E-BF35F5ACFE49}"/>
            </a:ext>
          </a:extLst>
        </xdr:cNvPr>
        <xdr:cNvSpPr/>
      </xdr:nvSpPr>
      <xdr:spPr>
        <a:xfrm>
          <a:off x="14649450" y="1005192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140225</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ED2D7704-ED69-4C78-B7A9-A9BDF0944BD4}"/>
            </a:ext>
          </a:extLst>
        </xdr:cNvPr>
        <xdr:cNvSpPr txBox="1"/>
      </xdr:nvSpPr>
      <xdr:spPr>
        <a:xfrm>
          <a:off x="14735175" y="10030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70358</xdr:rowOff>
    </xdr:from>
    <xdr:to>
      <xdr:col>81</xdr:col>
      <xdr:colOff>101600</xdr:colOff>
      <xdr:row>62</xdr:row>
      <xdr:rowOff>508</xdr:rowOff>
    </xdr:to>
    <xdr:sp macro="" textlink="">
      <xdr:nvSpPr>
        <xdr:cNvPr id="643" name="楕円 642">
          <a:extLst>
            <a:ext uri="{FF2B5EF4-FFF2-40B4-BE49-F238E27FC236}">
              <a16:creationId xmlns:a16="http://schemas.microsoft.com/office/drawing/2014/main" id="{10E50B84-7315-4A89-A894-37038A866FC7}"/>
            </a:ext>
          </a:extLst>
        </xdr:cNvPr>
        <xdr:cNvSpPr/>
      </xdr:nvSpPr>
      <xdr:spPr>
        <a:xfrm>
          <a:off x="13887450" y="99541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121158</xdr:rowOff>
    </xdr:from>
    <xdr:to>
      <xdr:col>85</xdr:col>
      <xdr:colOff>127000</xdr:colOff>
      <xdr:row>62</xdr:row>
      <xdr:rowOff>41148</xdr:rowOff>
    </xdr:to>
    <xdr:cxnSp macro="">
      <xdr:nvCxnSpPr>
        <xdr:cNvPr id="644" name="直線コネクタ 643">
          <a:extLst>
            <a:ext uri="{FF2B5EF4-FFF2-40B4-BE49-F238E27FC236}">
              <a16:creationId xmlns:a16="http://schemas.microsoft.com/office/drawing/2014/main" id="{1FE41B54-CF82-49C2-B851-888D397814CF}"/>
            </a:ext>
          </a:extLst>
        </xdr:cNvPr>
        <xdr:cNvCxnSpPr/>
      </xdr:nvCxnSpPr>
      <xdr:spPr>
        <a:xfrm>
          <a:off x="13935075" y="10011283"/>
          <a:ext cx="762000" cy="7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150368</xdr:rowOff>
    </xdr:from>
    <xdr:to>
      <xdr:col>76</xdr:col>
      <xdr:colOff>165100</xdr:colOff>
      <xdr:row>61</xdr:row>
      <xdr:rowOff>80518</xdr:rowOff>
    </xdr:to>
    <xdr:sp macro="" textlink="">
      <xdr:nvSpPr>
        <xdr:cNvPr id="645" name="楕円 644">
          <a:extLst>
            <a:ext uri="{FF2B5EF4-FFF2-40B4-BE49-F238E27FC236}">
              <a16:creationId xmlns:a16="http://schemas.microsoft.com/office/drawing/2014/main" id="{4CBED944-4967-4EA5-814A-46FA500A6597}"/>
            </a:ext>
          </a:extLst>
        </xdr:cNvPr>
        <xdr:cNvSpPr/>
      </xdr:nvSpPr>
      <xdr:spPr>
        <a:xfrm>
          <a:off x="13096875" y="98753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29718</xdr:rowOff>
    </xdr:from>
    <xdr:to>
      <xdr:col>81</xdr:col>
      <xdr:colOff>50800</xdr:colOff>
      <xdr:row>61</xdr:row>
      <xdr:rowOff>121158</xdr:rowOff>
    </xdr:to>
    <xdr:cxnSp macro="">
      <xdr:nvCxnSpPr>
        <xdr:cNvPr id="646" name="直線コネクタ 645">
          <a:extLst>
            <a:ext uri="{FF2B5EF4-FFF2-40B4-BE49-F238E27FC236}">
              <a16:creationId xmlns:a16="http://schemas.microsoft.com/office/drawing/2014/main" id="{6C7EB0AD-F813-4BAB-8647-E4CA9610A35A}"/>
            </a:ext>
          </a:extLst>
        </xdr:cNvPr>
        <xdr:cNvCxnSpPr/>
      </xdr:nvCxnSpPr>
      <xdr:spPr>
        <a:xfrm>
          <a:off x="13144500" y="9913493"/>
          <a:ext cx="790575" cy="9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58928</xdr:rowOff>
    </xdr:from>
    <xdr:to>
      <xdr:col>72</xdr:col>
      <xdr:colOff>38100</xdr:colOff>
      <xdr:row>60</xdr:row>
      <xdr:rowOff>160528</xdr:rowOff>
    </xdr:to>
    <xdr:sp macro="" textlink="">
      <xdr:nvSpPr>
        <xdr:cNvPr id="647" name="楕円 646">
          <a:extLst>
            <a:ext uri="{FF2B5EF4-FFF2-40B4-BE49-F238E27FC236}">
              <a16:creationId xmlns:a16="http://schemas.microsoft.com/office/drawing/2014/main" id="{B7EB0273-B3FB-45E9-88BC-CD1BE6390E83}"/>
            </a:ext>
          </a:extLst>
        </xdr:cNvPr>
        <xdr:cNvSpPr/>
      </xdr:nvSpPr>
      <xdr:spPr>
        <a:xfrm>
          <a:off x="12296775" y="978395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109728</xdr:rowOff>
    </xdr:from>
    <xdr:to>
      <xdr:col>76</xdr:col>
      <xdr:colOff>114300</xdr:colOff>
      <xdr:row>61</xdr:row>
      <xdr:rowOff>29718</xdr:rowOff>
    </xdr:to>
    <xdr:cxnSp macro="">
      <xdr:nvCxnSpPr>
        <xdr:cNvPr id="648" name="直線コネクタ 647">
          <a:extLst>
            <a:ext uri="{FF2B5EF4-FFF2-40B4-BE49-F238E27FC236}">
              <a16:creationId xmlns:a16="http://schemas.microsoft.com/office/drawing/2014/main" id="{710747BB-CD0D-423A-8091-BE8C8D03BD4B}"/>
            </a:ext>
          </a:extLst>
        </xdr:cNvPr>
        <xdr:cNvCxnSpPr/>
      </xdr:nvCxnSpPr>
      <xdr:spPr>
        <a:xfrm>
          <a:off x="12344400" y="9831578"/>
          <a:ext cx="8001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138938</xdr:rowOff>
    </xdr:from>
    <xdr:to>
      <xdr:col>67</xdr:col>
      <xdr:colOff>101600</xdr:colOff>
      <xdr:row>60</xdr:row>
      <xdr:rowOff>69088</xdr:rowOff>
    </xdr:to>
    <xdr:sp macro="" textlink="">
      <xdr:nvSpPr>
        <xdr:cNvPr id="649" name="楕円 648">
          <a:extLst>
            <a:ext uri="{FF2B5EF4-FFF2-40B4-BE49-F238E27FC236}">
              <a16:creationId xmlns:a16="http://schemas.microsoft.com/office/drawing/2014/main" id="{4563ED0C-BCF1-451D-AE26-307C4EF58317}"/>
            </a:ext>
          </a:extLst>
        </xdr:cNvPr>
        <xdr:cNvSpPr/>
      </xdr:nvSpPr>
      <xdr:spPr>
        <a:xfrm>
          <a:off x="11487150" y="970521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18288</xdr:rowOff>
    </xdr:from>
    <xdr:to>
      <xdr:col>71</xdr:col>
      <xdr:colOff>177800</xdr:colOff>
      <xdr:row>60</xdr:row>
      <xdr:rowOff>109728</xdr:rowOff>
    </xdr:to>
    <xdr:cxnSp macro="">
      <xdr:nvCxnSpPr>
        <xdr:cNvPr id="650" name="直線コネクタ 649">
          <a:extLst>
            <a:ext uri="{FF2B5EF4-FFF2-40B4-BE49-F238E27FC236}">
              <a16:creationId xmlns:a16="http://schemas.microsoft.com/office/drawing/2014/main" id="{7165C350-084C-4C24-8BE9-2EB81FF9C3BA}"/>
            </a:ext>
          </a:extLst>
        </xdr:cNvPr>
        <xdr:cNvCxnSpPr/>
      </xdr:nvCxnSpPr>
      <xdr:spPr>
        <a:xfrm>
          <a:off x="11534775" y="9743313"/>
          <a:ext cx="809625" cy="8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5605</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EB32D0D5-41B5-4481-BBAE-30CB9C5670C6}"/>
            </a:ext>
          </a:extLst>
        </xdr:cNvPr>
        <xdr:cNvSpPr txBox="1"/>
      </xdr:nvSpPr>
      <xdr:spPr>
        <a:xfrm>
          <a:off x="13745219" y="9248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81043</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C0A9B3CE-B5C4-460F-9665-C32069719E5D}"/>
            </a:ext>
          </a:extLst>
        </xdr:cNvPr>
        <xdr:cNvSpPr txBox="1"/>
      </xdr:nvSpPr>
      <xdr:spPr>
        <a:xfrm>
          <a:off x="12964169" y="9161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147337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7059626D-05C9-44A0-8CA2-9FB33869FB74}"/>
            </a:ext>
          </a:extLst>
        </xdr:cNvPr>
        <xdr:cNvSpPr txBox="1"/>
      </xdr:nvSpPr>
      <xdr:spPr>
        <a:xfrm>
          <a:off x="12164069" y="9059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170197</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982B8E83-47FF-4045-83BE-A5DADE394E64}"/>
            </a:ext>
          </a:extLst>
        </xdr:cNvPr>
        <xdr:cNvSpPr txBox="1"/>
      </xdr:nvSpPr>
      <xdr:spPr>
        <a:xfrm>
          <a:off x="11354444" y="907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163085</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62037452-4FBC-4223-B1CD-0BA6C8CB1BA5}"/>
            </a:ext>
          </a:extLst>
        </xdr:cNvPr>
        <xdr:cNvSpPr txBox="1"/>
      </xdr:nvSpPr>
      <xdr:spPr>
        <a:xfrm>
          <a:off x="13745219" y="10046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71645</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E9A76704-4235-45E9-80DC-1A9758A5B42B}"/>
            </a:ext>
          </a:extLst>
        </xdr:cNvPr>
        <xdr:cNvSpPr txBox="1"/>
      </xdr:nvSpPr>
      <xdr:spPr>
        <a:xfrm>
          <a:off x="12964169" y="9955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151655</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B97D7BFD-E182-4688-A939-5ED328B5D314}"/>
            </a:ext>
          </a:extLst>
        </xdr:cNvPr>
        <xdr:cNvSpPr txBox="1"/>
      </xdr:nvSpPr>
      <xdr:spPr>
        <a:xfrm>
          <a:off x="12164069" y="9876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60215</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3985D016-4B6F-456A-868F-B50C952E781C}"/>
            </a:ext>
          </a:extLst>
        </xdr:cNvPr>
        <xdr:cNvSpPr txBox="1"/>
      </xdr:nvSpPr>
      <xdr:spPr>
        <a:xfrm>
          <a:off x="11354444" y="978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767FEEBD-F126-4286-8CC4-647A2367577D}"/>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C7869BD5-BFF3-4AF1-A792-5D1C44649F07}"/>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3F6002D3-6C3C-40EF-9772-D4B95F5A1D19}"/>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C01F2395-D083-4C6E-9CB9-5589B13DA4E0}"/>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4F737E4F-20B7-439B-B0FD-FD579096FD8D}"/>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27C67DC8-91A2-4FB6-ADC7-3FA6B63A608A}"/>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49AA7794-E287-4959-8CBC-DEFF1E6F47C7}"/>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F0DABBFA-518E-46FE-95C5-762A1BBFD9E1}"/>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0743A311-AE87-4973-BD9D-39121D526D22}"/>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23CCABFC-7D20-461F-A20D-7C8F2D5B37C1}"/>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69" name="直線コネクタ 668">
          <a:extLst>
            <a:ext uri="{FF2B5EF4-FFF2-40B4-BE49-F238E27FC236}">
              <a16:creationId xmlns:a16="http://schemas.microsoft.com/office/drawing/2014/main" id="{F9F22770-05AE-4983-AEDA-655543726B22}"/>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0" name="テキスト ボックス 669">
          <a:extLst>
            <a:ext uri="{FF2B5EF4-FFF2-40B4-BE49-F238E27FC236}">
              <a16:creationId xmlns:a16="http://schemas.microsoft.com/office/drawing/2014/main" id="{99F3CDC1-EDBB-4EF7-B158-53BC671C42AA}"/>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1" name="直線コネクタ 670">
          <a:extLst>
            <a:ext uri="{FF2B5EF4-FFF2-40B4-BE49-F238E27FC236}">
              <a16:creationId xmlns:a16="http://schemas.microsoft.com/office/drawing/2014/main" id="{5672CA02-B674-4C5C-A0EA-864E56C851E9}"/>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2" name="テキスト ボックス 671">
          <a:extLst>
            <a:ext uri="{FF2B5EF4-FFF2-40B4-BE49-F238E27FC236}">
              <a16:creationId xmlns:a16="http://schemas.microsoft.com/office/drawing/2014/main" id="{26C8E89D-76A0-4AF2-B299-16BAC434D2E2}"/>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3" name="直線コネクタ 672">
          <a:extLst>
            <a:ext uri="{FF2B5EF4-FFF2-40B4-BE49-F238E27FC236}">
              <a16:creationId xmlns:a16="http://schemas.microsoft.com/office/drawing/2014/main" id="{5F959A78-E961-45C2-80F7-1B6D76F572BE}"/>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4" name="テキスト ボックス 673">
          <a:extLst>
            <a:ext uri="{FF2B5EF4-FFF2-40B4-BE49-F238E27FC236}">
              <a16:creationId xmlns:a16="http://schemas.microsoft.com/office/drawing/2014/main" id="{6405395D-7156-4A58-81E0-50A9B88CD0CE}"/>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5" name="直線コネクタ 674">
          <a:extLst>
            <a:ext uri="{FF2B5EF4-FFF2-40B4-BE49-F238E27FC236}">
              <a16:creationId xmlns:a16="http://schemas.microsoft.com/office/drawing/2014/main" id="{B7987C75-80F7-4281-8B2C-4601E22E47FD}"/>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6" name="テキスト ボックス 675">
          <a:extLst>
            <a:ext uri="{FF2B5EF4-FFF2-40B4-BE49-F238E27FC236}">
              <a16:creationId xmlns:a16="http://schemas.microsoft.com/office/drawing/2014/main" id="{3FBD2C5E-7F2B-40AB-B692-1FAEA2FA10F2}"/>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7" name="直線コネクタ 676">
          <a:extLst>
            <a:ext uri="{FF2B5EF4-FFF2-40B4-BE49-F238E27FC236}">
              <a16:creationId xmlns:a16="http://schemas.microsoft.com/office/drawing/2014/main" id="{08557A55-F6BE-4158-9EB2-163D18C4E467}"/>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8" name="テキスト ボックス 677">
          <a:extLst>
            <a:ext uri="{FF2B5EF4-FFF2-40B4-BE49-F238E27FC236}">
              <a16:creationId xmlns:a16="http://schemas.microsoft.com/office/drawing/2014/main" id="{221A5137-AE6D-4A7E-8F65-BE1E698DEE45}"/>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9" name="直線コネクタ 678">
          <a:extLst>
            <a:ext uri="{FF2B5EF4-FFF2-40B4-BE49-F238E27FC236}">
              <a16:creationId xmlns:a16="http://schemas.microsoft.com/office/drawing/2014/main" id="{AD0D3AB6-2EF9-444C-AC80-A465CC1E12F5}"/>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0" name="テキスト ボックス 679">
          <a:extLst>
            <a:ext uri="{FF2B5EF4-FFF2-40B4-BE49-F238E27FC236}">
              <a16:creationId xmlns:a16="http://schemas.microsoft.com/office/drawing/2014/main" id="{57A60F00-E009-42B1-9F4A-540AD3890A2C}"/>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56CC2E26-2765-48E6-8B58-E80DC2404CFB}"/>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D483A8B8-BF40-4E7F-BDF0-2A7708A60CAA}"/>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BD927AC8-88B0-406D-90F4-5742E46B8B3D}"/>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40822</xdr:rowOff>
    </xdr:from>
    <xdr:to>
      <xdr:col>116</xdr:col>
      <xdr:colOff>62864</xdr:colOff>
      <xdr:row>64</xdr:row>
      <xdr:rowOff>97972</xdr:rowOff>
    </xdr:to>
    <xdr:cxnSp macro="">
      <xdr:nvCxnSpPr>
        <xdr:cNvPr id="684" name="直線コネクタ 683">
          <a:extLst>
            <a:ext uri="{FF2B5EF4-FFF2-40B4-BE49-F238E27FC236}">
              <a16:creationId xmlns:a16="http://schemas.microsoft.com/office/drawing/2014/main" id="{966313A5-F4A0-43AB-9BC8-51A723CA8872}"/>
            </a:ext>
          </a:extLst>
        </xdr:cNvPr>
        <xdr:cNvCxnSpPr/>
      </xdr:nvCxnSpPr>
      <xdr:spPr>
        <a:xfrm flipV="1">
          <a:off x="19954239" y="8956222"/>
          <a:ext cx="0" cy="1514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101799</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3150F92F-0F96-4831-8F99-EF113C4FA338}"/>
            </a:ext>
          </a:extLst>
        </xdr:cNvPr>
        <xdr:cNvSpPr txBox="1"/>
      </xdr:nvSpPr>
      <xdr:spPr>
        <a:xfrm>
          <a:off x="19992975" y="10477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97972</xdr:rowOff>
    </xdr:from>
    <xdr:to>
      <xdr:col>116</xdr:col>
      <xdr:colOff>152400</xdr:colOff>
      <xdr:row>64</xdr:row>
      <xdr:rowOff>97972</xdr:rowOff>
    </xdr:to>
    <xdr:cxnSp macro="">
      <xdr:nvCxnSpPr>
        <xdr:cNvPr id="686" name="直線コネクタ 685">
          <a:extLst>
            <a:ext uri="{FF2B5EF4-FFF2-40B4-BE49-F238E27FC236}">
              <a16:creationId xmlns:a16="http://schemas.microsoft.com/office/drawing/2014/main" id="{66F90B6C-515D-411A-B454-F36000C3EA82}"/>
            </a:ext>
          </a:extLst>
        </xdr:cNvPr>
        <xdr:cNvCxnSpPr/>
      </xdr:nvCxnSpPr>
      <xdr:spPr>
        <a:xfrm>
          <a:off x="19878675" y="1047069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158949</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CCD37E4E-35D2-4316-A9F8-28F733A66249}"/>
            </a:ext>
          </a:extLst>
        </xdr:cNvPr>
        <xdr:cNvSpPr txBox="1"/>
      </xdr:nvSpPr>
      <xdr:spPr>
        <a:xfrm>
          <a:off x="19992975" y="875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40822</xdr:rowOff>
    </xdr:from>
    <xdr:to>
      <xdr:col>116</xdr:col>
      <xdr:colOff>152400</xdr:colOff>
      <xdr:row>55</xdr:row>
      <xdr:rowOff>40822</xdr:rowOff>
    </xdr:to>
    <xdr:cxnSp macro="">
      <xdr:nvCxnSpPr>
        <xdr:cNvPr id="688" name="直線コネクタ 687">
          <a:extLst>
            <a:ext uri="{FF2B5EF4-FFF2-40B4-BE49-F238E27FC236}">
              <a16:creationId xmlns:a16="http://schemas.microsoft.com/office/drawing/2014/main" id="{5AA8AA02-E206-42FE-B777-AB7161936E12}"/>
            </a:ext>
          </a:extLst>
        </xdr:cNvPr>
        <xdr:cNvCxnSpPr/>
      </xdr:nvCxnSpPr>
      <xdr:spPr>
        <a:xfrm>
          <a:off x="19878675" y="89562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159855</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37872115-68EE-48A1-9B3C-3FC51610F175}"/>
            </a:ext>
          </a:extLst>
        </xdr:cNvPr>
        <xdr:cNvSpPr txBox="1"/>
      </xdr:nvSpPr>
      <xdr:spPr>
        <a:xfrm>
          <a:off x="19992975" y="98880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136978</xdr:rowOff>
    </xdr:from>
    <xdr:to>
      <xdr:col>116</xdr:col>
      <xdr:colOff>114300</xdr:colOff>
      <xdr:row>62</xdr:row>
      <xdr:rowOff>67128</xdr:rowOff>
    </xdr:to>
    <xdr:sp macro="" textlink="">
      <xdr:nvSpPr>
        <xdr:cNvPr id="690" name="フローチャート: 判断 689">
          <a:extLst>
            <a:ext uri="{FF2B5EF4-FFF2-40B4-BE49-F238E27FC236}">
              <a16:creationId xmlns:a16="http://schemas.microsoft.com/office/drawing/2014/main" id="{E588F7E2-1BB7-46C5-BE65-191CDA8B768F}"/>
            </a:ext>
          </a:extLst>
        </xdr:cNvPr>
        <xdr:cNvSpPr/>
      </xdr:nvSpPr>
      <xdr:spPr>
        <a:xfrm>
          <a:off x="19897725" y="1002710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1" name="フローチャート: 判断 690">
          <a:extLst>
            <a:ext uri="{FF2B5EF4-FFF2-40B4-BE49-F238E27FC236}">
              <a16:creationId xmlns:a16="http://schemas.microsoft.com/office/drawing/2014/main" id="{C7030FE0-0BB5-4369-AC8E-566A9AF28E82}"/>
            </a:ext>
          </a:extLst>
        </xdr:cNvPr>
        <xdr:cNvSpPr/>
      </xdr:nvSpPr>
      <xdr:spPr>
        <a:xfrm>
          <a:off x="19154775" y="1002710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2" name="フローチャート: 判断 691">
          <a:extLst>
            <a:ext uri="{FF2B5EF4-FFF2-40B4-BE49-F238E27FC236}">
              <a16:creationId xmlns:a16="http://schemas.microsoft.com/office/drawing/2014/main" id="{931D6BBD-F225-4761-9AF3-AFF32D3E84C3}"/>
            </a:ext>
          </a:extLst>
        </xdr:cNvPr>
        <xdr:cNvSpPr/>
      </xdr:nvSpPr>
      <xdr:spPr>
        <a:xfrm>
          <a:off x="18345150" y="1002710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3" name="フローチャート: 判断 692">
          <a:extLst>
            <a:ext uri="{FF2B5EF4-FFF2-40B4-BE49-F238E27FC236}">
              <a16:creationId xmlns:a16="http://schemas.microsoft.com/office/drawing/2014/main" id="{DE5CE4EC-4873-47CF-A169-54D4CB196322}"/>
            </a:ext>
          </a:extLst>
        </xdr:cNvPr>
        <xdr:cNvSpPr/>
      </xdr:nvSpPr>
      <xdr:spPr>
        <a:xfrm>
          <a:off x="17554575" y="1002710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94" name="フローチャート: 判断 693">
          <a:extLst>
            <a:ext uri="{FF2B5EF4-FFF2-40B4-BE49-F238E27FC236}">
              <a16:creationId xmlns:a16="http://schemas.microsoft.com/office/drawing/2014/main" id="{9468C315-52C9-4386-A663-E62058E8EC9F}"/>
            </a:ext>
          </a:extLst>
        </xdr:cNvPr>
        <xdr:cNvSpPr/>
      </xdr:nvSpPr>
      <xdr:spPr>
        <a:xfrm>
          <a:off x="16754475" y="1002710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7C522767-C5F2-4204-AA49-6DBCE750A0E0}"/>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B85E16D9-C7D4-41BC-8D1B-6D699436A219}"/>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95EC11E1-5B0E-438C-937E-62887A63E327}"/>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5FEDBB5D-8F01-4EF9-A858-AC8805F4E54F}"/>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26556770-C3A9-44EF-A72F-85D21D7994B5}"/>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700" name="楕円 699">
          <a:extLst>
            <a:ext uri="{FF2B5EF4-FFF2-40B4-BE49-F238E27FC236}">
              <a16:creationId xmlns:a16="http://schemas.microsoft.com/office/drawing/2014/main" id="{958D7AFE-7938-4A04-A111-50F653CFEEF8}"/>
            </a:ext>
          </a:extLst>
        </xdr:cNvPr>
        <xdr:cNvSpPr/>
      </xdr:nvSpPr>
      <xdr:spPr>
        <a:xfrm>
          <a:off x="19897725" y="1004025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131734</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5EF741D9-E30E-4434-814E-1270A367F5FC}"/>
            </a:ext>
          </a:extLst>
        </xdr:cNvPr>
        <xdr:cNvSpPr txBox="1"/>
      </xdr:nvSpPr>
      <xdr:spPr>
        <a:xfrm>
          <a:off x="19992975" y="10018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169635</xdr:rowOff>
    </xdr:from>
    <xdr:to>
      <xdr:col>112</xdr:col>
      <xdr:colOff>38100</xdr:colOff>
      <xdr:row>62</xdr:row>
      <xdr:rowOff>99785</xdr:rowOff>
    </xdr:to>
    <xdr:sp macro="" textlink="">
      <xdr:nvSpPr>
        <xdr:cNvPr id="702" name="楕円 701">
          <a:extLst>
            <a:ext uri="{FF2B5EF4-FFF2-40B4-BE49-F238E27FC236}">
              <a16:creationId xmlns:a16="http://schemas.microsoft.com/office/drawing/2014/main" id="{B8E13E16-2F9A-4883-A7EE-0FDD593E0DA1}"/>
            </a:ext>
          </a:extLst>
        </xdr:cNvPr>
        <xdr:cNvSpPr/>
      </xdr:nvSpPr>
      <xdr:spPr>
        <a:xfrm>
          <a:off x="19154775" y="100470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32657</xdr:rowOff>
    </xdr:from>
    <xdr:to>
      <xdr:col>116</xdr:col>
      <xdr:colOff>63500</xdr:colOff>
      <xdr:row>62</xdr:row>
      <xdr:rowOff>48985</xdr:rowOff>
    </xdr:to>
    <xdr:cxnSp macro="">
      <xdr:nvCxnSpPr>
        <xdr:cNvPr id="703" name="直線コネクタ 702">
          <a:extLst>
            <a:ext uri="{FF2B5EF4-FFF2-40B4-BE49-F238E27FC236}">
              <a16:creationId xmlns:a16="http://schemas.microsoft.com/office/drawing/2014/main" id="{24D49F43-F75D-44B3-B5F4-A2DD3E58AAA0}"/>
            </a:ext>
          </a:extLst>
        </xdr:cNvPr>
        <xdr:cNvCxnSpPr/>
      </xdr:nvCxnSpPr>
      <xdr:spPr>
        <a:xfrm flipV="1">
          <a:off x="19202400" y="10078357"/>
          <a:ext cx="752475"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169635</xdr:rowOff>
    </xdr:from>
    <xdr:to>
      <xdr:col>107</xdr:col>
      <xdr:colOff>101600</xdr:colOff>
      <xdr:row>62</xdr:row>
      <xdr:rowOff>99785</xdr:rowOff>
    </xdr:to>
    <xdr:sp macro="" textlink="">
      <xdr:nvSpPr>
        <xdr:cNvPr id="704" name="楕円 703">
          <a:extLst>
            <a:ext uri="{FF2B5EF4-FFF2-40B4-BE49-F238E27FC236}">
              <a16:creationId xmlns:a16="http://schemas.microsoft.com/office/drawing/2014/main" id="{BD0D48D8-19B9-45F1-8625-B77C828F518F}"/>
            </a:ext>
          </a:extLst>
        </xdr:cNvPr>
        <xdr:cNvSpPr/>
      </xdr:nvSpPr>
      <xdr:spPr>
        <a:xfrm>
          <a:off x="18345150" y="100470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48985</xdr:rowOff>
    </xdr:from>
    <xdr:to>
      <xdr:col>111</xdr:col>
      <xdr:colOff>177800</xdr:colOff>
      <xdr:row>62</xdr:row>
      <xdr:rowOff>48985</xdr:rowOff>
    </xdr:to>
    <xdr:cxnSp macro="">
      <xdr:nvCxnSpPr>
        <xdr:cNvPr id="705" name="直線コネクタ 704">
          <a:extLst>
            <a:ext uri="{FF2B5EF4-FFF2-40B4-BE49-F238E27FC236}">
              <a16:creationId xmlns:a16="http://schemas.microsoft.com/office/drawing/2014/main" id="{88F50003-AF00-435C-860B-DA602EFA02BF}"/>
            </a:ext>
          </a:extLst>
        </xdr:cNvPr>
        <xdr:cNvCxnSpPr/>
      </xdr:nvCxnSpPr>
      <xdr:spPr>
        <a:xfrm>
          <a:off x="18392775" y="1009468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169635</xdr:rowOff>
    </xdr:from>
    <xdr:to>
      <xdr:col>102</xdr:col>
      <xdr:colOff>165100</xdr:colOff>
      <xdr:row>62</xdr:row>
      <xdr:rowOff>99785</xdr:rowOff>
    </xdr:to>
    <xdr:sp macro="" textlink="">
      <xdr:nvSpPr>
        <xdr:cNvPr id="706" name="楕円 705">
          <a:extLst>
            <a:ext uri="{FF2B5EF4-FFF2-40B4-BE49-F238E27FC236}">
              <a16:creationId xmlns:a16="http://schemas.microsoft.com/office/drawing/2014/main" id="{19E2184D-3C4F-40AD-868E-F34D24F82E24}"/>
            </a:ext>
          </a:extLst>
        </xdr:cNvPr>
        <xdr:cNvSpPr/>
      </xdr:nvSpPr>
      <xdr:spPr>
        <a:xfrm>
          <a:off x="17554575" y="100470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48985</xdr:rowOff>
    </xdr:from>
    <xdr:to>
      <xdr:col>107</xdr:col>
      <xdr:colOff>50800</xdr:colOff>
      <xdr:row>62</xdr:row>
      <xdr:rowOff>48985</xdr:rowOff>
    </xdr:to>
    <xdr:cxnSp macro="">
      <xdr:nvCxnSpPr>
        <xdr:cNvPr id="707" name="直線コネクタ 706">
          <a:extLst>
            <a:ext uri="{FF2B5EF4-FFF2-40B4-BE49-F238E27FC236}">
              <a16:creationId xmlns:a16="http://schemas.microsoft.com/office/drawing/2014/main" id="{6AFC3482-A71B-46E2-942B-AE46948CE821}"/>
            </a:ext>
          </a:extLst>
        </xdr:cNvPr>
        <xdr:cNvCxnSpPr/>
      </xdr:nvCxnSpPr>
      <xdr:spPr>
        <a:xfrm>
          <a:off x="17602200" y="1009468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14515</xdr:rowOff>
    </xdr:from>
    <xdr:to>
      <xdr:col>98</xdr:col>
      <xdr:colOff>38100</xdr:colOff>
      <xdr:row>62</xdr:row>
      <xdr:rowOff>116115</xdr:rowOff>
    </xdr:to>
    <xdr:sp macro="" textlink="">
      <xdr:nvSpPr>
        <xdr:cNvPr id="708" name="楕円 707">
          <a:extLst>
            <a:ext uri="{FF2B5EF4-FFF2-40B4-BE49-F238E27FC236}">
              <a16:creationId xmlns:a16="http://schemas.microsoft.com/office/drawing/2014/main" id="{EF672018-5CD4-4C1C-9FE6-3768CA5D3F2B}"/>
            </a:ext>
          </a:extLst>
        </xdr:cNvPr>
        <xdr:cNvSpPr/>
      </xdr:nvSpPr>
      <xdr:spPr>
        <a:xfrm>
          <a:off x="16754475" y="100602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48985</xdr:rowOff>
    </xdr:from>
    <xdr:to>
      <xdr:col>102</xdr:col>
      <xdr:colOff>114300</xdr:colOff>
      <xdr:row>62</xdr:row>
      <xdr:rowOff>65315</xdr:rowOff>
    </xdr:to>
    <xdr:cxnSp macro="">
      <xdr:nvCxnSpPr>
        <xdr:cNvPr id="709" name="直線コネクタ 708">
          <a:extLst>
            <a:ext uri="{FF2B5EF4-FFF2-40B4-BE49-F238E27FC236}">
              <a16:creationId xmlns:a16="http://schemas.microsoft.com/office/drawing/2014/main" id="{483F9459-EF88-45CB-9BE5-34A79334FD2F}"/>
            </a:ext>
          </a:extLst>
        </xdr:cNvPr>
        <xdr:cNvCxnSpPr/>
      </xdr:nvCxnSpPr>
      <xdr:spPr>
        <a:xfrm flipV="1">
          <a:off x="16802100" y="10094685"/>
          <a:ext cx="800100" cy="2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10" name="n_1aveValue【保健センター・保健所】&#10;一人当たり面積">
          <a:extLst>
            <a:ext uri="{FF2B5EF4-FFF2-40B4-BE49-F238E27FC236}">
              <a16:creationId xmlns:a16="http://schemas.microsoft.com/office/drawing/2014/main" id="{4F070AA9-51CC-4797-BFC7-5E5F95D165FE}"/>
            </a:ext>
          </a:extLst>
        </xdr:cNvPr>
        <xdr:cNvSpPr txBox="1"/>
      </xdr:nvSpPr>
      <xdr:spPr>
        <a:xfrm>
          <a:off x="18983402" y="981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1" name="n_2aveValue【保健センター・保健所】&#10;一人当たり面積">
          <a:extLst>
            <a:ext uri="{FF2B5EF4-FFF2-40B4-BE49-F238E27FC236}">
              <a16:creationId xmlns:a16="http://schemas.microsoft.com/office/drawing/2014/main" id="{ADA20C75-7AFB-4AD3-9CC8-AFD0E428DC60}"/>
            </a:ext>
          </a:extLst>
        </xdr:cNvPr>
        <xdr:cNvSpPr txBox="1"/>
      </xdr:nvSpPr>
      <xdr:spPr>
        <a:xfrm>
          <a:off x="18183302" y="981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2" name="n_3aveValue【保健センター・保健所】&#10;一人当たり面積">
          <a:extLst>
            <a:ext uri="{FF2B5EF4-FFF2-40B4-BE49-F238E27FC236}">
              <a16:creationId xmlns:a16="http://schemas.microsoft.com/office/drawing/2014/main" id="{20343D53-6977-46B8-8286-89E7109C5DAF}"/>
            </a:ext>
          </a:extLst>
        </xdr:cNvPr>
        <xdr:cNvSpPr txBox="1"/>
      </xdr:nvSpPr>
      <xdr:spPr>
        <a:xfrm>
          <a:off x="17383202" y="981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13" name="n_4aveValue【保健センター・保健所】&#10;一人当たり面積">
          <a:extLst>
            <a:ext uri="{FF2B5EF4-FFF2-40B4-BE49-F238E27FC236}">
              <a16:creationId xmlns:a16="http://schemas.microsoft.com/office/drawing/2014/main" id="{F1BBF65C-D164-45D9-9E93-05137709E9D2}"/>
            </a:ext>
          </a:extLst>
        </xdr:cNvPr>
        <xdr:cNvSpPr txBox="1"/>
      </xdr:nvSpPr>
      <xdr:spPr>
        <a:xfrm>
          <a:off x="16592627" y="981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90912</xdr:rowOff>
    </xdr:from>
    <xdr:ext cx="469744" cy="259045"/>
    <xdr:sp macro="" textlink="">
      <xdr:nvSpPr>
        <xdr:cNvPr id="714" name="n_1mainValue【保健センター・保健所】&#10;一人当たり面積">
          <a:extLst>
            <a:ext uri="{FF2B5EF4-FFF2-40B4-BE49-F238E27FC236}">
              <a16:creationId xmlns:a16="http://schemas.microsoft.com/office/drawing/2014/main" id="{60354747-BA7F-44C3-AE1A-A4BC0CF45FE5}"/>
            </a:ext>
          </a:extLst>
        </xdr:cNvPr>
        <xdr:cNvSpPr txBox="1"/>
      </xdr:nvSpPr>
      <xdr:spPr>
        <a:xfrm>
          <a:off x="18983402" y="10136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90912</xdr:rowOff>
    </xdr:from>
    <xdr:ext cx="469744" cy="259045"/>
    <xdr:sp macro="" textlink="">
      <xdr:nvSpPr>
        <xdr:cNvPr id="715" name="n_2mainValue【保健センター・保健所】&#10;一人当たり面積">
          <a:extLst>
            <a:ext uri="{FF2B5EF4-FFF2-40B4-BE49-F238E27FC236}">
              <a16:creationId xmlns:a16="http://schemas.microsoft.com/office/drawing/2014/main" id="{A86991A6-3855-4696-9734-51BA897275F4}"/>
            </a:ext>
          </a:extLst>
        </xdr:cNvPr>
        <xdr:cNvSpPr txBox="1"/>
      </xdr:nvSpPr>
      <xdr:spPr>
        <a:xfrm>
          <a:off x="18183302" y="10136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90912</xdr:rowOff>
    </xdr:from>
    <xdr:ext cx="469744" cy="259045"/>
    <xdr:sp macro="" textlink="">
      <xdr:nvSpPr>
        <xdr:cNvPr id="716" name="n_3mainValue【保健センター・保健所】&#10;一人当たり面積">
          <a:extLst>
            <a:ext uri="{FF2B5EF4-FFF2-40B4-BE49-F238E27FC236}">
              <a16:creationId xmlns:a16="http://schemas.microsoft.com/office/drawing/2014/main" id="{2918E918-1A57-44FE-BC96-8D23C2668179}"/>
            </a:ext>
          </a:extLst>
        </xdr:cNvPr>
        <xdr:cNvSpPr txBox="1"/>
      </xdr:nvSpPr>
      <xdr:spPr>
        <a:xfrm>
          <a:off x="17383202" y="10136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107242</xdr:rowOff>
    </xdr:from>
    <xdr:ext cx="469744" cy="259045"/>
    <xdr:sp macro="" textlink="">
      <xdr:nvSpPr>
        <xdr:cNvPr id="717" name="n_4mainValue【保健センター・保健所】&#10;一人当たり面積">
          <a:extLst>
            <a:ext uri="{FF2B5EF4-FFF2-40B4-BE49-F238E27FC236}">
              <a16:creationId xmlns:a16="http://schemas.microsoft.com/office/drawing/2014/main" id="{A6FB922A-ADD3-4FCC-A715-CAECB4AF1AFD}"/>
            </a:ext>
          </a:extLst>
        </xdr:cNvPr>
        <xdr:cNvSpPr txBox="1"/>
      </xdr:nvSpPr>
      <xdr:spPr>
        <a:xfrm>
          <a:off x="16592627" y="10152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E1AB3C3C-0B61-46D2-87BD-ACB43EC275AD}"/>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971F35E7-2232-452D-AD33-B040B072E1E5}"/>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6B591B4F-7119-4C65-8010-02F13291F3CD}"/>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FE46CEE9-2DFB-43B7-B786-08C841529D5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0168EAF1-A1B2-498B-B719-95F6BCA2A6A4}"/>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CDF87643-F300-4431-AF4A-5575C823C09A}"/>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22915605-E485-4FBD-84B7-7C9FD796C134}"/>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233763A6-4437-4D0C-99C6-F030B3312C6C}"/>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8FB53F2E-D1BE-4FBE-83D4-2B3811AB4368}"/>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356DB95F-942D-4333-84DB-339B6B8F3652}"/>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B9BBE3E0-93ED-42FC-9AD1-D090FE4F0D71}"/>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9" name="直線コネクタ 728">
          <a:extLst>
            <a:ext uri="{FF2B5EF4-FFF2-40B4-BE49-F238E27FC236}">
              <a16:creationId xmlns:a16="http://schemas.microsoft.com/office/drawing/2014/main" id="{7B93E643-820E-46C7-B846-833B276E2502}"/>
            </a:ext>
          </a:extLst>
        </xdr:cNvPr>
        <xdr:cNvCxnSpPr/>
      </xdr:nvCxnSpPr>
      <xdr:spPr>
        <a:xfrm>
          <a:off x="11210925" y="13973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30" name="テキスト ボックス 729">
          <a:extLst>
            <a:ext uri="{FF2B5EF4-FFF2-40B4-BE49-F238E27FC236}">
              <a16:creationId xmlns:a16="http://schemas.microsoft.com/office/drawing/2014/main" id="{85E76AB4-FFCD-40B8-939E-199CA8980EAA}"/>
            </a:ext>
          </a:extLst>
        </xdr:cNvPr>
        <xdr:cNvSpPr txBox="1"/>
      </xdr:nvSpPr>
      <xdr:spPr>
        <a:xfrm>
          <a:off x="10845966" y="13837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1" name="直線コネクタ 730">
          <a:extLst>
            <a:ext uri="{FF2B5EF4-FFF2-40B4-BE49-F238E27FC236}">
              <a16:creationId xmlns:a16="http://schemas.microsoft.com/office/drawing/2014/main" id="{28986738-4B6B-49A8-A21E-AAB35E4538AE}"/>
            </a:ext>
          </a:extLst>
        </xdr:cNvPr>
        <xdr:cNvCxnSpPr/>
      </xdr:nvCxnSpPr>
      <xdr:spPr>
        <a:xfrm>
          <a:off x="11210925" y="13544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2" name="テキスト ボックス 731">
          <a:extLst>
            <a:ext uri="{FF2B5EF4-FFF2-40B4-BE49-F238E27FC236}">
              <a16:creationId xmlns:a16="http://schemas.microsoft.com/office/drawing/2014/main" id="{7178F0E4-9859-4C57-8219-473AC6C4D134}"/>
            </a:ext>
          </a:extLst>
        </xdr:cNvPr>
        <xdr:cNvSpPr txBox="1"/>
      </xdr:nvSpPr>
      <xdr:spPr>
        <a:xfrm>
          <a:off x="10845966"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3" name="直線コネクタ 732">
          <a:extLst>
            <a:ext uri="{FF2B5EF4-FFF2-40B4-BE49-F238E27FC236}">
              <a16:creationId xmlns:a16="http://schemas.microsoft.com/office/drawing/2014/main" id="{33E35CE7-4CA4-40E3-A85F-F3C0CEC0E35F}"/>
            </a:ext>
          </a:extLst>
        </xdr:cNvPr>
        <xdr:cNvCxnSpPr/>
      </xdr:nvCxnSpPr>
      <xdr:spPr>
        <a:xfrm>
          <a:off x="11210925" y="13115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4" name="テキスト ボックス 733">
          <a:extLst>
            <a:ext uri="{FF2B5EF4-FFF2-40B4-BE49-F238E27FC236}">
              <a16:creationId xmlns:a16="http://schemas.microsoft.com/office/drawing/2014/main" id="{657463F6-31A7-47F3-8CBD-4E4CEB296D4B}"/>
            </a:ext>
          </a:extLst>
        </xdr:cNvPr>
        <xdr:cNvSpPr txBox="1"/>
      </xdr:nvSpPr>
      <xdr:spPr>
        <a:xfrm>
          <a:off x="10845966"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5" name="直線コネクタ 734">
          <a:extLst>
            <a:ext uri="{FF2B5EF4-FFF2-40B4-BE49-F238E27FC236}">
              <a16:creationId xmlns:a16="http://schemas.microsoft.com/office/drawing/2014/main" id="{18AD9EA2-6D09-4237-BEB6-F747E0313BAF}"/>
            </a:ext>
          </a:extLst>
        </xdr:cNvPr>
        <xdr:cNvCxnSpPr/>
      </xdr:nvCxnSpPr>
      <xdr:spPr>
        <a:xfrm>
          <a:off x="11210925" y="12677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6" name="テキスト ボックス 735">
          <a:extLst>
            <a:ext uri="{FF2B5EF4-FFF2-40B4-BE49-F238E27FC236}">
              <a16:creationId xmlns:a16="http://schemas.microsoft.com/office/drawing/2014/main" id="{3CE01A09-EB9C-4206-9704-EC83810043A7}"/>
            </a:ext>
          </a:extLst>
        </xdr:cNvPr>
        <xdr:cNvSpPr txBox="1"/>
      </xdr:nvSpPr>
      <xdr:spPr>
        <a:xfrm>
          <a:off x="10845966"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6FFFC091-9901-40C1-A20A-47C2270DA9FD}"/>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9278C132-1A38-4E3F-A66B-92CE334C85A0}"/>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7E69740B-CA6D-4FCC-8976-E3AF0A2172D1}"/>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134113</xdr:rowOff>
    </xdr:from>
    <xdr:to>
      <xdr:col>85</xdr:col>
      <xdr:colOff>126364</xdr:colOff>
      <xdr:row>86</xdr:row>
      <xdr:rowOff>51815</xdr:rowOff>
    </xdr:to>
    <xdr:cxnSp macro="">
      <xdr:nvCxnSpPr>
        <xdr:cNvPr id="740" name="直線コネクタ 739">
          <a:extLst>
            <a:ext uri="{FF2B5EF4-FFF2-40B4-BE49-F238E27FC236}">
              <a16:creationId xmlns:a16="http://schemas.microsoft.com/office/drawing/2014/main" id="{EB053380-3AE7-4688-8DFE-E86B335B9BED}"/>
            </a:ext>
          </a:extLst>
        </xdr:cNvPr>
        <xdr:cNvCxnSpPr/>
      </xdr:nvCxnSpPr>
      <xdr:spPr>
        <a:xfrm flipV="1">
          <a:off x="14696439" y="12773788"/>
          <a:ext cx="0" cy="1209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55642</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44CB5C8C-F3DA-4B2A-B12E-C8AE586F1F5A}"/>
            </a:ext>
          </a:extLst>
        </xdr:cNvPr>
        <xdr:cNvSpPr txBox="1"/>
      </xdr:nvSpPr>
      <xdr:spPr>
        <a:xfrm>
          <a:off x="14735175" y="1399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51815</xdr:rowOff>
    </xdr:from>
    <xdr:to>
      <xdr:col>86</xdr:col>
      <xdr:colOff>25400</xdr:colOff>
      <xdr:row>86</xdr:row>
      <xdr:rowOff>51815</xdr:rowOff>
    </xdr:to>
    <xdr:cxnSp macro="">
      <xdr:nvCxnSpPr>
        <xdr:cNvPr id="742" name="直線コネクタ 741">
          <a:extLst>
            <a:ext uri="{FF2B5EF4-FFF2-40B4-BE49-F238E27FC236}">
              <a16:creationId xmlns:a16="http://schemas.microsoft.com/office/drawing/2014/main" id="{A9175211-3418-45C5-B415-F0BC3F57A440}"/>
            </a:ext>
          </a:extLst>
        </xdr:cNvPr>
        <xdr:cNvCxnSpPr/>
      </xdr:nvCxnSpPr>
      <xdr:spPr>
        <a:xfrm>
          <a:off x="14611350" y="139837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80790</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F3B57389-0E53-4EB4-A127-61DCD12AA5DF}"/>
            </a:ext>
          </a:extLst>
        </xdr:cNvPr>
        <xdr:cNvSpPr txBox="1"/>
      </xdr:nvSpPr>
      <xdr:spPr>
        <a:xfrm>
          <a:off x="14735175" y="12561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134113</xdr:rowOff>
    </xdr:from>
    <xdr:to>
      <xdr:col>86</xdr:col>
      <xdr:colOff>25400</xdr:colOff>
      <xdr:row>78</xdr:row>
      <xdr:rowOff>134113</xdr:rowOff>
    </xdr:to>
    <xdr:cxnSp macro="">
      <xdr:nvCxnSpPr>
        <xdr:cNvPr id="744" name="直線コネクタ 743">
          <a:extLst>
            <a:ext uri="{FF2B5EF4-FFF2-40B4-BE49-F238E27FC236}">
              <a16:creationId xmlns:a16="http://schemas.microsoft.com/office/drawing/2014/main" id="{6F7F64FB-E644-4A23-B813-AA3589DD69FA}"/>
            </a:ext>
          </a:extLst>
        </xdr:cNvPr>
        <xdr:cNvCxnSpPr/>
      </xdr:nvCxnSpPr>
      <xdr:spPr>
        <a:xfrm>
          <a:off x="14611350" y="127737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26179</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F3E99F49-AB64-4751-99E0-8FCA87869FB9}"/>
            </a:ext>
          </a:extLst>
        </xdr:cNvPr>
        <xdr:cNvSpPr txBox="1"/>
      </xdr:nvSpPr>
      <xdr:spPr>
        <a:xfrm>
          <a:off x="14735175" y="134786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3302</xdr:rowOff>
    </xdr:from>
    <xdr:to>
      <xdr:col>85</xdr:col>
      <xdr:colOff>177800</xdr:colOff>
      <xdr:row>84</xdr:row>
      <xdr:rowOff>104902</xdr:rowOff>
    </xdr:to>
    <xdr:sp macro="" textlink="">
      <xdr:nvSpPr>
        <xdr:cNvPr id="746" name="フローチャート: 判断 745">
          <a:extLst>
            <a:ext uri="{FF2B5EF4-FFF2-40B4-BE49-F238E27FC236}">
              <a16:creationId xmlns:a16="http://schemas.microsoft.com/office/drawing/2014/main" id="{C74DEA90-3EAF-4BD0-8750-691F32A10CB9}"/>
            </a:ext>
          </a:extLst>
        </xdr:cNvPr>
        <xdr:cNvSpPr/>
      </xdr:nvSpPr>
      <xdr:spPr>
        <a:xfrm>
          <a:off x="14649450" y="1361770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23876</xdr:rowOff>
    </xdr:from>
    <xdr:to>
      <xdr:col>81</xdr:col>
      <xdr:colOff>101600</xdr:colOff>
      <xdr:row>84</xdr:row>
      <xdr:rowOff>125476</xdr:rowOff>
    </xdr:to>
    <xdr:sp macro="" textlink="">
      <xdr:nvSpPr>
        <xdr:cNvPr id="747" name="フローチャート: 判断 746">
          <a:extLst>
            <a:ext uri="{FF2B5EF4-FFF2-40B4-BE49-F238E27FC236}">
              <a16:creationId xmlns:a16="http://schemas.microsoft.com/office/drawing/2014/main" id="{0459EBCF-CD33-415A-B635-AC0C769796B1}"/>
            </a:ext>
          </a:extLst>
        </xdr:cNvPr>
        <xdr:cNvSpPr/>
      </xdr:nvSpPr>
      <xdr:spPr>
        <a:xfrm>
          <a:off x="13887450" y="1363827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3302</xdr:rowOff>
    </xdr:from>
    <xdr:to>
      <xdr:col>76</xdr:col>
      <xdr:colOff>165100</xdr:colOff>
      <xdr:row>84</xdr:row>
      <xdr:rowOff>104902</xdr:rowOff>
    </xdr:to>
    <xdr:sp macro="" textlink="">
      <xdr:nvSpPr>
        <xdr:cNvPr id="748" name="フローチャート: 判断 747">
          <a:extLst>
            <a:ext uri="{FF2B5EF4-FFF2-40B4-BE49-F238E27FC236}">
              <a16:creationId xmlns:a16="http://schemas.microsoft.com/office/drawing/2014/main" id="{7FADC0C6-F6D5-45B3-AA31-339AA9986259}"/>
            </a:ext>
          </a:extLst>
        </xdr:cNvPr>
        <xdr:cNvSpPr/>
      </xdr:nvSpPr>
      <xdr:spPr>
        <a:xfrm>
          <a:off x="13096875" y="1361770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161037</xdr:rowOff>
    </xdr:from>
    <xdr:to>
      <xdr:col>72</xdr:col>
      <xdr:colOff>38100</xdr:colOff>
      <xdr:row>84</xdr:row>
      <xdr:rowOff>91187</xdr:rowOff>
    </xdr:to>
    <xdr:sp macro="" textlink="">
      <xdr:nvSpPr>
        <xdr:cNvPr id="749" name="フローチャート: 判断 748">
          <a:extLst>
            <a:ext uri="{FF2B5EF4-FFF2-40B4-BE49-F238E27FC236}">
              <a16:creationId xmlns:a16="http://schemas.microsoft.com/office/drawing/2014/main" id="{C5A7DD52-39D9-45A1-A6B2-92F206589495}"/>
            </a:ext>
          </a:extLst>
        </xdr:cNvPr>
        <xdr:cNvSpPr/>
      </xdr:nvSpPr>
      <xdr:spPr>
        <a:xfrm>
          <a:off x="12296775" y="1361351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129032</xdr:rowOff>
    </xdr:from>
    <xdr:to>
      <xdr:col>67</xdr:col>
      <xdr:colOff>101600</xdr:colOff>
      <xdr:row>84</xdr:row>
      <xdr:rowOff>59182</xdr:rowOff>
    </xdr:to>
    <xdr:sp macro="" textlink="">
      <xdr:nvSpPr>
        <xdr:cNvPr id="750" name="フローチャート: 判断 749">
          <a:extLst>
            <a:ext uri="{FF2B5EF4-FFF2-40B4-BE49-F238E27FC236}">
              <a16:creationId xmlns:a16="http://schemas.microsoft.com/office/drawing/2014/main" id="{C529F3DC-5846-4DA2-A6A0-2FC8484C6F5D}"/>
            </a:ext>
          </a:extLst>
        </xdr:cNvPr>
        <xdr:cNvSpPr/>
      </xdr:nvSpPr>
      <xdr:spPr>
        <a:xfrm>
          <a:off x="11487150" y="135751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EC73B3F9-13DC-41B5-898E-DF1B46EA4C12}"/>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8C1A7FFD-D326-4447-B16D-DCEFC6AFB726}"/>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ECD4B461-618C-42F5-9005-CA6C1894D12F}"/>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1B846A94-0049-4035-9DAA-E6D20E389418}"/>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83FBE358-BA95-4A6D-8622-6BB299D70FF6}"/>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94742</xdr:rowOff>
    </xdr:from>
    <xdr:to>
      <xdr:col>85</xdr:col>
      <xdr:colOff>177800</xdr:colOff>
      <xdr:row>86</xdr:row>
      <xdr:rowOff>24892</xdr:rowOff>
    </xdr:to>
    <xdr:sp macro="" textlink="">
      <xdr:nvSpPr>
        <xdr:cNvPr id="756" name="楕円 755">
          <a:extLst>
            <a:ext uri="{FF2B5EF4-FFF2-40B4-BE49-F238E27FC236}">
              <a16:creationId xmlns:a16="http://schemas.microsoft.com/office/drawing/2014/main" id="{724FBBB1-86FF-496B-B29C-680BDEB9CD21}"/>
            </a:ext>
          </a:extLst>
        </xdr:cNvPr>
        <xdr:cNvSpPr/>
      </xdr:nvSpPr>
      <xdr:spPr>
        <a:xfrm>
          <a:off x="14649450" y="138678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9669</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14CE9749-B6BE-4037-82FC-1EDBAAE92FC2}"/>
            </a:ext>
          </a:extLst>
        </xdr:cNvPr>
        <xdr:cNvSpPr txBox="1"/>
      </xdr:nvSpPr>
      <xdr:spPr>
        <a:xfrm>
          <a:off x="14735175" y="13779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65024</xdr:rowOff>
    </xdr:from>
    <xdr:to>
      <xdr:col>81</xdr:col>
      <xdr:colOff>101600</xdr:colOff>
      <xdr:row>85</xdr:row>
      <xdr:rowOff>166624</xdr:rowOff>
    </xdr:to>
    <xdr:sp macro="" textlink="">
      <xdr:nvSpPr>
        <xdr:cNvPr id="758" name="楕円 757">
          <a:extLst>
            <a:ext uri="{FF2B5EF4-FFF2-40B4-BE49-F238E27FC236}">
              <a16:creationId xmlns:a16="http://schemas.microsoft.com/office/drawing/2014/main" id="{B7B79001-8379-43B5-9C60-8A199DE5B76D}"/>
            </a:ext>
          </a:extLst>
        </xdr:cNvPr>
        <xdr:cNvSpPr/>
      </xdr:nvSpPr>
      <xdr:spPr>
        <a:xfrm>
          <a:off x="13887450" y="1384134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115824</xdr:rowOff>
    </xdr:from>
    <xdr:to>
      <xdr:col>85</xdr:col>
      <xdr:colOff>127000</xdr:colOff>
      <xdr:row>85</xdr:row>
      <xdr:rowOff>145542</xdr:rowOff>
    </xdr:to>
    <xdr:cxnSp macro="">
      <xdr:nvCxnSpPr>
        <xdr:cNvPr id="759" name="直線コネクタ 758">
          <a:extLst>
            <a:ext uri="{FF2B5EF4-FFF2-40B4-BE49-F238E27FC236}">
              <a16:creationId xmlns:a16="http://schemas.microsoft.com/office/drawing/2014/main" id="{AB2C3199-BFF0-48E1-8DA8-F7FAF2FFB0D5}"/>
            </a:ext>
          </a:extLst>
        </xdr:cNvPr>
        <xdr:cNvCxnSpPr/>
      </xdr:nvCxnSpPr>
      <xdr:spPr>
        <a:xfrm>
          <a:off x="13935075" y="13888974"/>
          <a:ext cx="76200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3302</xdr:rowOff>
    </xdr:from>
    <xdr:to>
      <xdr:col>76</xdr:col>
      <xdr:colOff>165100</xdr:colOff>
      <xdr:row>85</xdr:row>
      <xdr:rowOff>104902</xdr:rowOff>
    </xdr:to>
    <xdr:sp macro="" textlink="">
      <xdr:nvSpPr>
        <xdr:cNvPr id="760" name="楕円 759">
          <a:extLst>
            <a:ext uri="{FF2B5EF4-FFF2-40B4-BE49-F238E27FC236}">
              <a16:creationId xmlns:a16="http://schemas.microsoft.com/office/drawing/2014/main" id="{93A28128-3523-4332-ACBD-7F85E3F5122C}"/>
            </a:ext>
          </a:extLst>
        </xdr:cNvPr>
        <xdr:cNvSpPr/>
      </xdr:nvSpPr>
      <xdr:spPr>
        <a:xfrm>
          <a:off x="13096875" y="1377962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54102</xdr:rowOff>
    </xdr:from>
    <xdr:to>
      <xdr:col>81</xdr:col>
      <xdr:colOff>50800</xdr:colOff>
      <xdr:row>85</xdr:row>
      <xdr:rowOff>115824</xdr:rowOff>
    </xdr:to>
    <xdr:cxnSp macro="">
      <xdr:nvCxnSpPr>
        <xdr:cNvPr id="761" name="直線コネクタ 760">
          <a:extLst>
            <a:ext uri="{FF2B5EF4-FFF2-40B4-BE49-F238E27FC236}">
              <a16:creationId xmlns:a16="http://schemas.microsoft.com/office/drawing/2014/main" id="{0D69AD08-4293-4477-BE46-27AC9B91E05B}"/>
            </a:ext>
          </a:extLst>
        </xdr:cNvPr>
        <xdr:cNvCxnSpPr/>
      </xdr:nvCxnSpPr>
      <xdr:spPr>
        <a:xfrm>
          <a:off x="13144500" y="13827252"/>
          <a:ext cx="790575"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99313</xdr:rowOff>
    </xdr:from>
    <xdr:to>
      <xdr:col>72</xdr:col>
      <xdr:colOff>38100</xdr:colOff>
      <xdr:row>85</xdr:row>
      <xdr:rowOff>29463</xdr:rowOff>
    </xdr:to>
    <xdr:sp macro="" textlink="">
      <xdr:nvSpPr>
        <xdr:cNvPr id="762" name="楕円 761">
          <a:extLst>
            <a:ext uri="{FF2B5EF4-FFF2-40B4-BE49-F238E27FC236}">
              <a16:creationId xmlns:a16="http://schemas.microsoft.com/office/drawing/2014/main" id="{8A01655C-E635-43AD-A771-38076450D368}"/>
            </a:ext>
          </a:extLst>
        </xdr:cNvPr>
        <xdr:cNvSpPr/>
      </xdr:nvSpPr>
      <xdr:spPr>
        <a:xfrm>
          <a:off x="12296775" y="1371371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150113</xdr:rowOff>
    </xdr:from>
    <xdr:to>
      <xdr:col>76</xdr:col>
      <xdr:colOff>114300</xdr:colOff>
      <xdr:row>85</xdr:row>
      <xdr:rowOff>54102</xdr:rowOff>
    </xdr:to>
    <xdr:cxnSp macro="">
      <xdr:nvCxnSpPr>
        <xdr:cNvPr id="763" name="直線コネクタ 762">
          <a:extLst>
            <a:ext uri="{FF2B5EF4-FFF2-40B4-BE49-F238E27FC236}">
              <a16:creationId xmlns:a16="http://schemas.microsoft.com/office/drawing/2014/main" id="{85D8B393-46E0-4EEC-91C4-9DC574027DB3}"/>
            </a:ext>
          </a:extLst>
        </xdr:cNvPr>
        <xdr:cNvCxnSpPr/>
      </xdr:nvCxnSpPr>
      <xdr:spPr>
        <a:xfrm>
          <a:off x="12344400" y="13761338"/>
          <a:ext cx="800100" cy="65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30735</xdr:rowOff>
    </xdr:from>
    <xdr:to>
      <xdr:col>67</xdr:col>
      <xdr:colOff>101600</xdr:colOff>
      <xdr:row>84</xdr:row>
      <xdr:rowOff>132335</xdr:rowOff>
    </xdr:to>
    <xdr:sp macro="" textlink="">
      <xdr:nvSpPr>
        <xdr:cNvPr id="764" name="楕円 763">
          <a:extLst>
            <a:ext uri="{FF2B5EF4-FFF2-40B4-BE49-F238E27FC236}">
              <a16:creationId xmlns:a16="http://schemas.microsoft.com/office/drawing/2014/main" id="{D49CBE0C-7471-4DA4-BC89-DAD83D9B4B39}"/>
            </a:ext>
          </a:extLst>
        </xdr:cNvPr>
        <xdr:cNvSpPr/>
      </xdr:nvSpPr>
      <xdr:spPr>
        <a:xfrm>
          <a:off x="11487150" y="136387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81535</xdr:rowOff>
    </xdr:from>
    <xdr:to>
      <xdr:col>71</xdr:col>
      <xdr:colOff>177800</xdr:colOff>
      <xdr:row>84</xdr:row>
      <xdr:rowOff>150113</xdr:rowOff>
    </xdr:to>
    <xdr:cxnSp macro="">
      <xdr:nvCxnSpPr>
        <xdr:cNvPr id="765" name="直線コネクタ 764">
          <a:extLst>
            <a:ext uri="{FF2B5EF4-FFF2-40B4-BE49-F238E27FC236}">
              <a16:creationId xmlns:a16="http://schemas.microsoft.com/office/drawing/2014/main" id="{1D22794D-B964-48B9-8A67-4A3588AC9173}"/>
            </a:ext>
          </a:extLst>
        </xdr:cNvPr>
        <xdr:cNvCxnSpPr/>
      </xdr:nvCxnSpPr>
      <xdr:spPr>
        <a:xfrm>
          <a:off x="11534775" y="13695935"/>
          <a:ext cx="809625" cy="6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142003</xdr:rowOff>
    </xdr:from>
    <xdr:ext cx="405111" cy="259045"/>
    <xdr:sp macro="" textlink="">
      <xdr:nvSpPr>
        <xdr:cNvPr id="766" name="n_1aveValue【消防施設】&#10;有形固定資産減価償却率">
          <a:extLst>
            <a:ext uri="{FF2B5EF4-FFF2-40B4-BE49-F238E27FC236}">
              <a16:creationId xmlns:a16="http://schemas.microsoft.com/office/drawing/2014/main" id="{44786F0A-1374-49BF-A8A1-ACD5B14AB2E2}"/>
            </a:ext>
          </a:extLst>
        </xdr:cNvPr>
        <xdr:cNvSpPr txBox="1"/>
      </xdr:nvSpPr>
      <xdr:spPr>
        <a:xfrm>
          <a:off x="13745219" y="1343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121429</xdr:rowOff>
    </xdr:from>
    <xdr:ext cx="405111" cy="259045"/>
    <xdr:sp macro="" textlink="">
      <xdr:nvSpPr>
        <xdr:cNvPr id="767" name="n_2aveValue【消防施設】&#10;有形固定資産減価償却率">
          <a:extLst>
            <a:ext uri="{FF2B5EF4-FFF2-40B4-BE49-F238E27FC236}">
              <a16:creationId xmlns:a16="http://schemas.microsoft.com/office/drawing/2014/main" id="{654035F3-AF7F-4E5E-85DD-8EF299D4EE03}"/>
            </a:ext>
          </a:extLst>
        </xdr:cNvPr>
        <xdr:cNvSpPr txBox="1"/>
      </xdr:nvSpPr>
      <xdr:spPr>
        <a:xfrm>
          <a:off x="12964169" y="13411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107714</xdr:rowOff>
    </xdr:from>
    <xdr:ext cx="405111" cy="259045"/>
    <xdr:sp macro="" textlink="">
      <xdr:nvSpPr>
        <xdr:cNvPr id="768" name="n_3aveValue【消防施設】&#10;有形固定資産減価償却率">
          <a:extLst>
            <a:ext uri="{FF2B5EF4-FFF2-40B4-BE49-F238E27FC236}">
              <a16:creationId xmlns:a16="http://schemas.microsoft.com/office/drawing/2014/main" id="{639DB395-C928-442F-A4CC-B577A2C53C9E}"/>
            </a:ext>
          </a:extLst>
        </xdr:cNvPr>
        <xdr:cNvSpPr txBox="1"/>
      </xdr:nvSpPr>
      <xdr:spPr>
        <a:xfrm>
          <a:off x="12164069" y="13391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75709</xdr:rowOff>
    </xdr:from>
    <xdr:ext cx="405111" cy="259045"/>
    <xdr:sp macro="" textlink="">
      <xdr:nvSpPr>
        <xdr:cNvPr id="769" name="n_4aveValue【消防施設】&#10;有形固定資産減価償却率">
          <a:extLst>
            <a:ext uri="{FF2B5EF4-FFF2-40B4-BE49-F238E27FC236}">
              <a16:creationId xmlns:a16="http://schemas.microsoft.com/office/drawing/2014/main" id="{71C32D1D-67BE-496B-BCD7-B59475AA7E7E}"/>
            </a:ext>
          </a:extLst>
        </xdr:cNvPr>
        <xdr:cNvSpPr txBox="1"/>
      </xdr:nvSpPr>
      <xdr:spPr>
        <a:xfrm>
          <a:off x="11354444" y="1336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157751</xdr:rowOff>
    </xdr:from>
    <xdr:ext cx="405111" cy="259045"/>
    <xdr:sp macro="" textlink="">
      <xdr:nvSpPr>
        <xdr:cNvPr id="770" name="n_1mainValue【消防施設】&#10;有形固定資産減価償却率">
          <a:extLst>
            <a:ext uri="{FF2B5EF4-FFF2-40B4-BE49-F238E27FC236}">
              <a16:creationId xmlns:a16="http://schemas.microsoft.com/office/drawing/2014/main" id="{41E8A32C-F019-444A-A0A8-EB152EDA8B0F}"/>
            </a:ext>
          </a:extLst>
        </xdr:cNvPr>
        <xdr:cNvSpPr txBox="1"/>
      </xdr:nvSpPr>
      <xdr:spPr>
        <a:xfrm>
          <a:off x="13745219" y="13934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96029</xdr:rowOff>
    </xdr:from>
    <xdr:ext cx="405111" cy="259045"/>
    <xdr:sp macro="" textlink="">
      <xdr:nvSpPr>
        <xdr:cNvPr id="771" name="n_2mainValue【消防施設】&#10;有形固定資産減価償却率">
          <a:extLst>
            <a:ext uri="{FF2B5EF4-FFF2-40B4-BE49-F238E27FC236}">
              <a16:creationId xmlns:a16="http://schemas.microsoft.com/office/drawing/2014/main" id="{3969542D-AF0B-444A-B9AE-E442F7FC8F91}"/>
            </a:ext>
          </a:extLst>
        </xdr:cNvPr>
        <xdr:cNvSpPr txBox="1"/>
      </xdr:nvSpPr>
      <xdr:spPr>
        <a:xfrm>
          <a:off x="12964169" y="1386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20590</xdr:rowOff>
    </xdr:from>
    <xdr:ext cx="405111" cy="259045"/>
    <xdr:sp macro="" textlink="">
      <xdr:nvSpPr>
        <xdr:cNvPr id="772" name="n_3mainValue【消防施設】&#10;有形固定資産減価償却率">
          <a:extLst>
            <a:ext uri="{FF2B5EF4-FFF2-40B4-BE49-F238E27FC236}">
              <a16:creationId xmlns:a16="http://schemas.microsoft.com/office/drawing/2014/main" id="{AE650A78-9D8B-44D4-888A-28A6A200AB69}"/>
            </a:ext>
          </a:extLst>
        </xdr:cNvPr>
        <xdr:cNvSpPr txBox="1"/>
      </xdr:nvSpPr>
      <xdr:spPr>
        <a:xfrm>
          <a:off x="12164069" y="13793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123462</xdr:rowOff>
    </xdr:from>
    <xdr:ext cx="405111" cy="259045"/>
    <xdr:sp macro="" textlink="">
      <xdr:nvSpPr>
        <xdr:cNvPr id="773" name="n_4mainValue【消防施設】&#10;有形固定資産減価償却率">
          <a:extLst>
            <a:ext uri="{FF2B5EF4-FFF2-40B4-BE49-F238E27FC236}">
              <a16:creationId xmlns:a16="http://schemas.microsoft.com/office/drawing/2014/main" id="{A96174EB-A34B-4F81-9D37-FC290ACF34EE}"/>
            </a:ext>
          </a:extLst>
        </xdr:cNvPr>
        <xdr:cNvSpPr txBox="1"/>
      </xdr:nvSpPr>
      <xdr:spPr>
        <a:xfrm>
          <a:off x="11354444" y="13737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EE1E306E-6FE1-4C37-BDEE-A838B1B38335}"/>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12535ACE-5DB0-4FA8-8BD8-803F044B7517}"/>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94161795-7712-48A1-99DC-12937AA7D556}"/>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098EF030-76C5-4CAD-A250-A0BCAA3F6C52}"/>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411C62AC-8B43-4373-B24A-85134C9391A7}"/>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EB90220C-6C5F-42F6-8AD2-E1490DAACF6C}"/>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E8D07EAF-EDF7-4F59-8869-E34DECBA6C07}"/>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7867F502-E199-43C8-A3B1-DF37FB721AA1}"/>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5DF4FD61-1D1F-4185-B0D1-60F09DEA2ADC}"/>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8DFBD26C-50D1-433E-8BF7-482EF7485ABD}"/>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84" name="テキスト ボックス 783">
          <a:extLst>
            <a:ext uri="{FF2B5EF4-FFF2-40B4-BE49-F238E27FC236}">
              <a16:creationId xmlns:a16="http://schemas.microsoft.com/office/drawing/2014/main" id="{1A20DD8E-9B2F-41FF-BD37-5729C75A9BB0}"/>
            </a:ext>
          </a:extLst>
        </xdr:cNvPr>
        <xdr:cNvSpPr txBox="1"/>
      </xdr:nvSpPr>
      <xdr:spPr>
        <a:xfrm>
          <a:off x="160523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168729</xdr:rowOff>
    </xdr:from>
    <xdr:to>
      <xdr:col>120</xdr:col>
      <xdr:colOff>114300</xdr:colOff>
      <xdr:row>86</xdr:row>
      <xdr:rowOff>168729</xdr:rowOff>
    </xdr:to>
    <xdr:cxnSp macro="">
      <xdr:nvCxnSpPr>
        <xdr:cNvPr id="785" name="直線コネクタ 784">
          <a:extLst>
            <a:ext uri="{FF2B5EF4-FFF2-40B4-BE49-F238E27FC236}">
              <a16:creationId xmlns:a16="http://schemas.microsoft.com/office/drawing/2014/main" id="{059F72D8-A24B-4E22-8BC5-A99F2FF54AEE}"/>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6" name="テキスト ボックス 785">
          <a:extLst>
            <a:ext uri="{FF2B5EF4-FFF2-40B4-BE49-F238E27FC236}">
              <a16:creationId xmlns:a16="http://schemas.microsoft.com/office/drawing/2014/main" id="{E362EC72-7625-446C-BFA1-C258607435A3}"/>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7" name="直線コネクタ 786">
          <a:extLst>
            <a:ext uri="{FF2B5EF4-FFF2-40B4-BE49-F238E27FC236}">
              <a16:creationId xmlns:a16="http://schemas.microsoft.com/office/drawing/2014/main" id="{81109970-ED26-411E-95CC-5A0F06391DA6}"/>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8" name="テキスト ボックス 787">
          <a:extLst>
            <a:ext uri="{FF2B5EF4-FFF2-40B4-BE49-F238E27FC236}">
              <a16:creationId xmlns:a16="http://schemas.microsoft.com/office/drawing/2014/main" id="{0A03C4BF-59F6-40E3-B815-DC60D755F196}"/>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9" name="直線コネクタ 788">
          <a:extLst>
            <a:ext uri="{FF2B5EF4-FFF2-40B4-BE49-F238E27FC236}">
              <a16:creationId xmlns:a16="http://schemas.microsoft.com/office/drawing/2014/main" id="{45443B95-E02F-47D6-998F-C9502265F4D9}"/>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0" name="テキスト ボックス 789">
          <a:extLst>
            <a:ext uri="{FF2B5EF4-FFF2-40B4-BE49-F238E27FC236}">
              <a16:creationId xmlns:a16="http://schemas.microsoft.com/office/drawing/2014/main" id="{9DF8FA2D-41DC-4613-9014-1E10F09D25A7}"/>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1" name="直線コネクタ 790">
          <a:extLst>
            <a:ext uri="{FF2B5EF4-FFF2-40B4-BE49-F238E27FC236}">
              <a16:creationId xmlns:a16="http://schemas.microsoft.com/office/drawing/2014/main" id="{A3784AA4-0C9D-482D-BFFD-1C5A75A7E51D}"/>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2" name="テキスト ボックス 791">
          <a:extLst>
            <a:ext uri="{FF2B5EF4-FFF2-40B4-BE49-F238E27FC236}">
              <a16:creationId xmlns:a16="http://schemas.microsoft.com/office/drawing/2014/main" id="{920473FF-5B44-4208-9E5A-8DCAC2837BE6}"/>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3" name="直線コネクタ 792">
          <a:extLst>
            <a:ext uri="{FF2B5EF4-FFF2-40B4-BE49-F238E27FC236}">
              <a16:creationId xmlns:a16="http://schemas.microsoft.com/office/drawing/2014/main" id="{D209DEA4-718E-46D8-ABB5-A5F6F2F37FD0}"/>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4" name="テキスト ボックス 793">
          <a:extLst>
            <a:ext uri="{FF2B5EF4-FFF2-40B4-BE49-F238E27FC236}">
              <a16:creationId xmlns:a16="http://schemas.microsoft.com/office/drawing/2014/main" id="{2F824E5B-37B7-4FCB-819A-D9FF0AFB800E}"/>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5" name="直線コネクタ 794">
          <a:extLst>
            <a:ext uri="{FF2B5EF4-FFF2-40B4-BE49-F238E27FC236}">
              <a16:creationId xmlns:a16="http://schemas.microsoft.com/office/drawing/2014/main" id="{6C2F87F4-071E-4A8C-B2D8-AC755E864C8D}"/>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6" name="テキスト ボックス 795">
          <a:extLst>
            <a:ext uri="{FF2B5EF4-FFF2-40B4-BE49-F238E27FC236}">
              <a16:creationId xmlns:a16="http://schemas.microsoft.com/office/drawing/2014/main" id="{1CF58E4F-3366-4F47-B771-E80D8D9EDD5F}"/>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7" name="直線コネクタ 796">
          <a:extLst>
            <a:ext uri="{FF2B5EF4-FFF2-40B4-BE49-F238E27FC236}">
              <a16:creationId xmlns:a16="http://schemas.microsoft.com/office/drawing/2014/main" id="{9FAC60B1-A238-4A69-9270-F8FAF40B538D}"/>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8" name="テキスト ボックス 797">
          <a:extLst>
            <a:ext uri="{FF2B5EF4-FFF2-40B4-BE49-F238E27FC236}">
              <a16:creationId xmlns:a16="http://schemas.microsoft.com/office/drawing/2014/main" id="{15203CA2-4CCF-44AC-9ABE-1CB3982C8AA2}"/>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9" name="【消防施設】&#10;一人当たり面積グラフ枠">
          <a:extLst>
            <a:ext uri="{FF2B5EF4-FFF2-40B4-BE49-F238E27FC236}">
              <a16:creationId xmlns:a16="http://schemas.microsoft.com/office/drawing/2014/main" id="{DD34A16C-9FF0-4B86-8DF2-A6F1160038BD}"/>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76</xdr:row>
      <xdr:rowOff>152400</xdr:rowOff>
    </xdr:from>
    <xdr:to>
      <xdr:col>116</xdr:col>
      <xdr:colOff>62864</xdr:colOff>
      <xdr:row>86</xdr:row>
      <xdr:rowOff>16329</xdr:rowOff>
    </xdr:to>
    <xdr:cxnSp macro="">
      <xdr:nvCxnSpPr>
        <xdr:cNvPr id="800" name="直線コネクタ 799">
          <a:extLst>
            <a:ext uri="{FF2B5EF4-FFF2-40B4-BE49-F238E27FC236}">
              <a16:creationId xmlns:a16="http://schemas.microsoft.com/office/drawing/2014/main" id="{3568F901-0345-4F95-8AF6-D1101E42D6E4}"/>
            </a:ext>
          </a:extLst>
        </xdr:cNvPr>
        <xdr:cNvCxnSpPr/>
      </xdr:nvCxnSpPr>
      <xdr:spPr>
        <a:xfrm flipV="1">
          <a:off x="19954239" y="12468225"/>
          <a:ext cx="0" cy="148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20156</xdr:rowOff>
    </xdr:from>
    <xdr:ext cx="469744" cy="259045"/>
    <xdr:sp macro="" textlink="">
      <xdr:nvSpPr>
        <xdr:cNvPr id="801" name="【消防施設】&#10;一人当たり面積最小値テキスト">
          <a:extLst>
            <a:ext uri="{FF2B5EF4-FFF2-40B4-BE49-F238E27FC236}">
              <a16:creationId xmlns:a16="http://schemas.microsoft.com/office/drawing/2014/main" id="{791448D0-D3E7-430D-8A60-62E6FF52B7C8}"/>
            </a:ext>
          </a:extLst>
        </xdr:cNvPr>
        <xdr:cNvSpPr txBox="1"/>
      </xdr:nvSpPr>
      <xdr:spPr>
        <a:xfrm>
          <a:off x="19992975" y="1395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16329</xdr:rowOff>
    </xdr:from>
    <xdr:to>
      <xdr:col>116</xdr:col>
      <xdr:colOff>152400</xdr:colOff>
      <xdr:row>86</xdr:row>
      <xdr:rowOff>16329</xdr:rowOff>
    </xdr:to>
    <xdr:cxnSp macro="">
      <xdr:nvCxnSpPr>
        <xdr:cNvPr id="802" name="直線コネクタ 801">
          <a:extLst>
            <a:ext uri="{FF2B5EF4-FFF2-40B4-BE49-F238E27FC236}">
              <a16:creationId xmlns:a16="http://schemas.microsoft.com/office/drawing/2014/main" id="{2C5D9CA4-8DB4-4A78-898F-1CDE7A82319A}"/>
            </a:ext>
          </a:extLst>
        </xdr:cNvPr>
        <xdr:cNvCxnSpPr/>
      </xdr:nvCxnSpPr>
      <xdr:spPr>
        <a:xfrm>
          <a:off x="19878675" y="139514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99077</xdr:rowOff>
    </xdr:from>
    <xdr:ext cx="469744" cy="259045"/>
    <xdr:sp macro="" textlink="">
      <xdr:nvSpPr>
        <xdr:cNvPr id="803" name="【消防施設】&#10;一人当たり面積最大値テキスト">
          <a:extLst>
            <a:ext uri="{FF2B5EF4-FFF2-40B4-BE49-F238E27FC236}">
              <a16:creationId xmlns:a16="http://schemas.microsoft.com/office/drawing/2014/main" id="{21B6C28A-CBBA-456F-87F6-F276B7AE5E34}"/>
            </a:ext>
          </a:extLst>
        </xdr:cNvPr>
        <xdr:cNvSpPr txBox="1"/>
      </xdr:nvSpPr>
      <xdr:spPr>
        <a:xfrm>
          <a:off x="19992975" y="12256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152400</xdr:rowOff>
    </xdr:from>
    <xdr:to>
      <xdr:col>116</xdr:col>
      <xdr:colOff>152400</xdr:colOff>
      <xdr:row>76</xdr:row>
      <xdr:rowOff>152400</xdr:rowOff>
    </xdr:to>
    <xdr:cxnSp macro="">
      <xdr:nvCxnSpPr>
        <xdr:cNvPr id="804" name="直線コネクタ 803">
          <a:extLst>
            <a:ext uri="{FF2B5EF4-FFF2-40B4-BE49-F238E27FC236}">
              <a16:creationId xmlns:a16="http://schemas.microsoft.com/office/drawing/2014/main" id="{12C8BD0B-8524-445D-B123-779F8625E907}"/>
            </a:ext>
          </a:extLst>
        </xdr:cNvPr>
        <xdr:cNvCxnSpPr/>
      </xdr:nvCxnSpPr>
      <xdr:spPr>
        <a:xfrm>
          <a:off x="19878675" y="12468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55534</xdr:rowOff>
    </xdr:from>
    <xdr:ext cx="469744" cy="259045"/>
    <xdr:sp macro="" textlink="">
      <xdr:nvSpPr>
        <xdr:cNvPr id="805" name="【消防施設】&#10;一人当たり面積平均値テキスト">
          <a:extLst>
            <a:ext uri="{FF2B5EF4-FFF2-40B4-BE49-F238E27FC236}">
              <a16:creationId xmlns:a16="http://schemas.microsoft.com/office/drawing/2014/main" id="{6B1AE317-06BA-4C54-BDA9-FF5DF8D34C7E}"/>
            </a:ext>
          </a:extLst>
        </xdr:cNvPr>
        <xdr:cNvSpPr txBox="1"/>
      </xdr:nvSpPr>
      <xdr:spPr>
        <a:xfrm>
          <a:off x="19992975" y="135048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77107</xdr:rowOff>
    </xdr:from>
    <xdr:to>
      <xdr:col>116</xdr:col>
      <xdr:colOff>114300</xdr:colOff>
      <xdr:row>84</xdr:row>
      <xdr:rowOff>7257</xdr:rowOff>
    </xdr:to>
    <xdr:sp macro="" textlink="">
      <xdr:nvSpPr>
        <xdr:cNvPr id="806" name="フローチャート: 判断 805">
          <a:extLst>
            <a:ext uri="{FF2B5EF4-FFF2-40B4-BE49-F238E27FC236}">
              <a16:creationId xmlns:a16="http://schemas.microsoft.com/office/drawing/2014/main" id="{A5A883BA-5322-4E35-A25D-8DCC93A1E9D5}"/>
            </a:ext>
          </a:extLst>
        </xdr:cNvPr>
        <xdr:cNvSpPr/>
      </xdr:nvSpPr>
      <xdr:spPr>
        <a:xfrm>
          <a:off x="19897725" y="135264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98879</xdr:rowOff>
    </xdr:from>
    <xdr:to>
      <xdr:col>112</xdr:col>
      <xdr:colOff>38100</xdr:colOff>
      <xdr:row>84</xdr:row>
      <xdr:rowOff>29029</xdr:rowOff>
    </xdr:to>
    <xdr:sp macro="" textlink="">
      <xdr:nvSpPr>
        <xdr:cNvPr id="807" name="フローチャート: 判断 806">
          <a:extLst>
            <a:ext uri="{FF2B5EF4-FFF2-40B4-BE49-F238E27FC236}">
              <a16:creationId xmlns:a16="http://schemas.microsoft.com/office/drawing/2014/main" id="{0FD024E1-2819-4495-AD6B-AC09E8A994BE}"/>
            </a:ext>
          </a:extLst>
        </xdr:cNvPr>
        <xdr:cNvSpPr/>
      </xdr:nvSpPr>
      <xdr:spPr>
        <a:xfrm>
          <a:off x="19154775" y="1355135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87993</xdr:rowOff>
    </xdr:from>
    <xdr:to>
      <xdr:col>107</xdr:col>
      <xdr:colOff>101600</xdr:colOff>
      <xdr:row>84</xdr:row>
      <xdr:rowOff>18143</xdr:rowOff>
    </xdr:to>
    <xdr:sp macro="" textlink="">
      <xdr:nvSpPr>
        <xdr:cNvPr id="808" name="フローチャート: 判断 807">
          <a:extLst>
            <a:ext uri="{FF2B5EF4-FFF2-40B4-BE49-F238E27FC236}">
              <a16:creationId xmlns:a16="http://schemas.microsoft.com/office/drawing/2014/main" id="{3D2C26EA-38D2-4D82-94CB-EC7CD34A441D}"/>
            </a:ext>
          </a:extLst>
        </xdr:cNvPr>
        <xdr:cNvSpPr/>
      </xdr:nvSpPr>
      <xdr:spPr>
        <a:xfrm>
          <a:off x="18345150" y="135341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150586</xdr:rowOff>
    </xdr:from>
    <xdr:to>
      <xdr:col>102</xdr:col>
      <xdr:colOff>165100</xdr:colOff>
      <xdr:row>83</xdr:row>
      <xdr:rowOff>80736</xdr:rowOff>
    </xdr:to>
    <xdr:sp macro="" textlink="">
      <xdr:nvSpPr>
        <xdr:cNvPr id="809" name="フローチャート: 判断 808">
          <a:extLst>
            <a:ext uri="{FF2B5EF4-FFF2-40B4-BE49-F238E27FC236}">
              <a16:creationId xmlns:a16="http://schemas.microsoft.com/office/drawing/2014/main" id="{507448AF-557B-4923-868A-E1E270468B17}"/>
            </a:ext>
          </a:extLst>
        </xdr:cNvPr>
        <xdr:cNvSpPr/>
      </xdr:nvSpPr>
      <xdr:spPr>
        <a:xfrm>
          <a:off x="17554575" y="134379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33564</xdr:rowOff>
    </xdr:from>
    <xdr:to>
      <xdr:col>98</xdr:col>
      <xdr:colOff>38100</xdr:colOff>
      <xdr:row>83</xdr:row>
      <xdr:rowOff>135164</xdr:rowOff>
    </xdr:to>
    <xdr:sp macro="" textlink="">
      <xdr:nvSpPr>
        <xdr:cNvPr id="810" name="フローチャート: 判断 809">
          <a:extLst>
            <a:ext uri="{FF2B5EF4-FFF2-40B4-BE49-F238E27FC236}">
              <a16:creationId xmlns:a16="http://schemas.microsoft.com/office/drawing/2014/main" id="{F1576D88-2600-4BDE-9328-4BCA96FED222}"/>
            </a:ext>
          </a:extLst>
        </xdr:cNvPr>
        <xdr:cNvSpPr/>
      </xdr:nvSpPr>
      <xdr:spPr>
        <a:xfrm>
          <a:off x="16754475" y="134796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AA616FE6-F2CA-4778-829B-D65321D4563D}"/>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115F67B5-14BD-40F3-BB74-C2C0C11DCD4C}"/>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4824CD4B-1B51-44AB-8338-AC91855CCBC6}"/>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AF627A4C-6A1B-4F6B-A92E-F071E34521A7}"/>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C074FC59-B8F1-4D66-913D-5C89F3D468A1}"/>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68943</xdr:rowOff>
    </xdr:from>
    <xdr:to>
      <xdr:col>116</xdr:col>
      <xdr:colOff>114300</xdr:colOff>
      <xdr:row>80</xdr:row>
      <xdr:rowOff>170543</xdr:rowOff>
    </xdr:to>
    <xdr:sp macro="" textlink="">
      <xdr:nvSpPr>
        <xdr:cNvPr id="816" name="楕円 815">
          <a:extLst>
            <a:ext uri="{FF2B5EF4-FFF2-40B4-BE49-F238E27FC236}">
              <a16:creationId xmlns:a16="http://schemas.microsoft.com/office/drawing/2014/main" id="{21ADFC62-AE8C-4F33-AC06-33A85C890A9A}"/>
            </a:ext>
          </a:extLst>
        </xdr:cNvPr>
        <xdr:cNvSpPr/>
      </xdr:nvSpPr>
      <xdr:spPr>
        <a:xfrm>
          <a:off x="19897725" y="130292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91820</xdr:rowOff>
    </xdr:from>
    <xdr:ext cx="469744" cy="259045"/>
    <xdr:sp macro="" textlink="">
      <xdr:nvSpPr>
        <xdr:cNvPr id="817" name="【消防施設】&#10;一人当たり面積該当値テキスト">
          <a:extLst>
            <a:ext uri="{FF2B5EF4-FFF2-40B4-BE49-F238E27FC236}">
              <a16:creationId xmlns:a16="http://schemas.microsoft.com/office/drawing/2014/main" id="{45F3D2A2-4AE6-40D2-8D3E-0D1149F0E5F4}"/>
            </a:ext>
          </a:extLst>
        </xdr:cNvPr>
        <xdr:cNvSpPr txBox="1"/>
      </xdr:nvSpPr>
      <xdr:spPr>
        <a:xfrm>
          <a:off x="19992975" y="12890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90714</xdr:rowOff>
    </xdr:from>
    <xdr:to>
      <xdr:col>112</xdr:col>
      <xdr:colOff>38100</xdr:colOff>
      <xdr:row>81</xdr:row>
      <xdr:rowOff>20864</xdr:rowOff>
    </xdr:to>
    <xdr:sp macro="" textlink="">
      <xdr:nvSpPr>
        <xdr:cNvPr id="818" name="楕円 817">
          <a:extLst>
            <a:ext uri="{FF2B5EF4-FFF2-40B4-BE49-F238E27FC236}">
              <a16:creationId xmlns:a16="http://schemas.microsoft.com/office/drawing/2014/main" id="{8E40BA2F-E397-40AD-8B2B-60AAC4EEADF3}"/>
            </a:ext>
          </a:extLst>
        </xdr:cNvPr>
        <xdr:cNvSpPr/>
      </xdr:nvSpPr>
      <xdr:spPr>
        <a:xfrm>
          <a:off x="19154775" y="130510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119743</xdr:rowOff>
    </xdr:from>
    <xdr:to>
      <xdr:col>116</xdr:col>
      <xdr:colOff>63500</xdr:colOff>
      <xdr:row>80</xdr:row>
      <xdr:rowOff>141514</xdr:rowOff>
    </xdr:to>
    <xdr:cxnSp macro="">
      <xdr:nvCxnSpPr>
        <xdr:cNvPr id="819" name="直線コネクタ 818">
          <a:extLst>
            <a:ext uri="{FF2B5EF4-FFF2-40B4-BE49-F238E27FC236}">
              <a16:creationId xmlns:a16="http://schemas.microsoft.com/office/drawing/2014/main" id="{F774A3CD-80ED-408F-8698-3A38677F70F3}"/>
            </a:ext>
          </a:extLst>
        </xdr:cNvPr>
        <xdr:cNvCxnSpPr/>
      </xdr:nvCxnSpPr>
      <xdr:spPr>
        <a:xfrm flipV="1">
          <a:off x="19202400" y="13086443"/>
          <a:ext cx="752475"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101600</xdr:rowOff>
    </xdr:from>
    <xdr:to>
      <xdr:col>107</xdr:col>
      <xdr:colOff>101600</xdr:colOff>
      <xdr:row>81</xdr:row>
      <xdr:rowOff>31750</xdr:rowOff>
    </xdr:to>
    <xdr:sp macro="" textlink="">
      <xdr:nvSpPr>
        <xdr:cNvPr id="820" name="楕円 819">
          <a:extLst>
            <a:ext uri="{FF2B5EF4-FFF2-40B4-BE49-F238E27FC236}">
              <a16:creationId xmlns:a16="http://schemas.microsoft.com/office/drawing/2014/main" id="{30480B45-7638-49E6-AFA2-64DDB5C25988}"/>
            </a:ext>
          </a:extLst>
        </xdr:cNvPr>
        <xdr:cNvSpPr/>
      </xdr:nvSpPr>
      <xdr:spPr>
        <a:xfrm>
          <a:off x="18345150" y="130683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141514</xdr:rowOff>
    </xdr:from>
    <xdr:to>
      <xdr:col>111</xdr:col>
      <xdr:colOff>177800</xdr:colOff>
      <xdr:row>80</xdr:row>
      <xdr:rowOff>152400</xdr:rowOff>
    </xdr:to>
    <xdr:cxnSp macro="">
      <xdr:nvCxnSpPr>
        <xdr:cNvPr id="821" name="直線コネクタ 820">
          <a:extLst>
            <a:ext uri="{FF2B5EF4-FFF2-40B4-BE49-F238E27FC236}">
              <a16:creationId xmlns:a16="http://schemas.microsoft.com/office/drawing/2014/main" id="{5CBFDC06-DC71-4948-9B7C-CF75BDBD8FA3}"/>
            </a:ext>
          </a:extLst>
        </xdr:cNvPr>
        <xdr:cNvCxnSpPr/>
      </xdr:nvCxnSpPr>
      <xdr:spPr>
        <a:xfrm flipV="1">
          <a:off x="18392775" y="13108214"/>
          <a:ext cx="809625" cy="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112486</xdr:rowOff>
    </xdr:from>
    <xdr:to>
      <xdr:col>102</xdr:col>
      <xdr:colOff>165100</xdr:colOff>
      <xdr:row>81</xdr:row>
      <xdr:rowOff>42636</xdr:rowOff>
    </xdr:to>
    <xdr:sp macro="" textlink="">
      <xdr:nvSpPr>
        <xdr:cNvPr id="822" name="楕円 821">
          <a:extLst>
            <a:ext uri="{FF2B5EF4-FFF2-40B4-BE49-F238E27FC236}">
              <a16:creationId xmlns:a16="http://schemas.microsoft.com/office/drawing/2014/main" id="{F5B733AB-4544-4554-87B2-B72BDCEED459}"/>
            </a:ext>
          </a:extLst>
        </xdr:cNvPr>
        <xdr:cNvSpPr/>
      </xdr:nvSpPr>
      <xdr:spPr>
        <a:xfrm>
          <a:off x="17554575" y="130760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152400</xdr:rowOff>
    </xdr:from>
    <xdr:to>
      <xdr:col>107</xdr:col>
      <xdr:colOff>50800</xdr:colOff>
      <xdr:row>80</xdr:row>
      <xdr:rowOff>163286</xdr:rowOff>
    </xdr:to>
    <xdr:cxnSp macro="">
      <xdr:nvCxnSpPr>
        <xdr:cNvPr id="823" name="直線コネクタ 822">
          <a:extLst>
            <a:ext uri="{FF2B5EF4-FFF2-40B4-BE49-F238E27FC236}">
              <a16:creationId xmlns:a16="http://schemas.microsoft.com/office/drawing/2014/main" id="{0621BA63-BDA1-4E91-B10A-35C3616B512A}"/>
            </a:ext>
          </a:extLst>
        </xdr:cNvPr>
        <xdr:cNvCxnSpPr/>
      </xdr:nvCxnSpPr>
      <xdr:spPr>
        <a:xfrm flipV="1">
          <a:off x="17602200" y="13115925"/>
          <a:ext cx="790575" cy="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134257</xdr:rowOff>
    </xdr:from>
    <xdr:to>
      <xdr:col>98</xdr:col>
      <xdr:colOff>38100</xdr:colOff>
      <xdr:row>81</xdr:row>
      <xdr:rowOff>64407</xdr:rowOff>
    </xdr:to>
    <xdr:sp macro="" textlink="">
      <xdr:nvSpPr>
        <xdr:cNvPr id="824" name="楕円 823">
          <a:extLst>
            <a:ext uri="{FF2B5EF4-FFF2-40B4-BE49-F238E27FC236}">
              <a16:creationId xmlns:a16="http://schemas.microsoft.com/office/drawing/2014/main" id="{3C7E0320-62C3-4C3B-8D66-CCD8F14C43B7}"/>
            </a:ext>
          </a:extLst>
        </xdr:cNvPr>
        <xdr:cNvSpPr/>
      </xdr:nvSpPr>
      <xdr:spPr>
        <a:xfrm>
          <a:off x="16754475" y="1309778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163286</xdr:rowOff>
    </xdr:from>
    <xdr:to>
      <xdr:col>102</xdr:col>
      <xdr:colOff>114300</xdr:colOff>
      <xdr:row>81</xdr:row>
      <xdr:rowOff>13607</xdr:rowOff>
    </xdr:to>
    <xdr:cxnSp macro="">
      <xdr:nvCxnSpPr>
        <xdr:cNvPr id="825" name="直線コネクタ 824">
          <a:extLst>
            <a:ext uri="{FF2B5EF4-FFF2-40B4-BE49-F238E27FC236}">
              <a16:creationId xmlns:a16="http://schemas.microsoft.com/office/drawing/2014/main" id="{CC53ECB0-4FA2-41E7-B3B6-B01B4584BA3C}"/>
            </a:ext>
          </a:extLst>
        </xdr:cNvPr>
        <xdr:cNvCxnSpPr/>
      </xdr:nvCxnSpPr>
      <xdr:spPr>
        <a:xfrm flipV="1">
          <a:off x="16802100" y="13123636"/>
          <a:ext cx="800100" cy="12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20156</xdr:rowOff>
    </xdr:from>
    <xdr:ext cx="469744" cy="259045"/>
    <xdr:sp macro="" textlink="">
      <xdr:nvSpPr>
        <xdr:cNvPr id="826" name="n_1aveValue【消防施設】&#10;一人当たり面積">
          <a:extLst>
            <a:ext uri="{FF2B5EF4-FFF2-40B4-BE49-F238E27FC236}">
              <a16:creationId xmlns:a16="http://schemas.microsoft.com/office/drawing/2014/main" id="{1950B115-9AD8-4AD5-B70A-8E1B18005F04}"/>
            </a:ext>
          </a:extLst>
        </xdr:cNvPr>
        <xdr:cNvSpPr txBox="1"/>
      </xdr:nvSpPr>
      <xdr:spPr>
        <a:xfrm>
          <a:off x="18983402" y="1363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9270</xdr:rowOff>
    </xdr:from>
    <xdr:ext cx="469744" cy="259045"/>
    <xdr:sp macro="" textlink="">
      <xdr:nvSpPr>
        <xdr:cNvPr id="827" name="n_2aveValue【消防施設】&#10;一人当たり面積">
          <a:extLst>
            <a:ext uri="{FF2B5EF4-FFF2-40B4-BE49-F238E27FC236}">
              <a16:creationId xmlns:a16="http://schemas.microsoft.com/office/drawing/2014/main" id="{40CD70D8-3617-421A-805B-C74E13CC84FA}"/>
            </a:ext>
          </a:extLst>
        </xdr:cNvPr>
        <xdr:cNvSpPr txBox="1"/>
      </xdr:nvSpPr>
      <xdr:spPr>
        <a:xfrm>
          <a:off x="18183302" y="13623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71863</xdr:rowOff>
    </xdr:from>
    <xdr:ext cx="469744" cy="259045"/>
    <xdr:sp macro="" textlink="">
      <xdr:nvSpPr>
        <xdr:cNvPr id="828" name="n_3aveValue【消防施設】&#10;一人当たり面積">
          <a:extLst>
            <a:ext uri="{FF2B5EF4-FFF2-40B4-BE49-F238E27FC236}">
              <a16:creationId xmlns:a16="http://schemas.microsoft.com/office/drawing/2014/main" id="{3B94DED7-5DF2-44DA-B002-2DFCE2390BED}"/>
            </a:ext>
          </a:extLst>
        </xdr:cNvPr>
        <xdr:cNvSpPr txBox="1"/>
      </xdr:nvSpPr>
      <xdr:spPr>
        <a:xfrm>
          <a:off x="17383202" y="1351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126291</xdr:rowOff>
    </xdr:from>
    <xdr:ext cx="469744" cy="259045"/>
    <xdr:sp macro="" textlink="">
      <xdr:nvSpPr>
        <xdr:cNvPr id="829" name="n_4aveValue【消防施設】&#10;一人当たり面積">
          <a:extLst>
            <a:ext uri="{FF2B5EF4-FFF2-40B4-BE49-F238E27FC236}">
              <a16:creationId xmlns:a16="http://schemas.microsoft.com/office/drawing/2014/main" id="{5AD224AD-1743-42BB-8603-FAF330D016E9}"/>
            </a:ext>
          </a:extLst>
        </xdr:cNvPr>
        <xdr:cNvSpPr txBox="1"/>
      </xdr:nvSpPr>
      <xdr:spPr>
        <a:xfrm>
          <a:off x="16592627" y="13572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37391</xdr:rowOff>
    </xdr:from>
    <xdr:ext cx="469744" cy="259045"/>
    <xdr:sp macro="" textlink="">
      <xdr:nvSpPr>
        <xdr:cNvPr id="830" name="n_1mainValue【消防施設】&#10;一人当たり面積">
          <a:extLst>
            <a:ext uri="{FF2B5EF4-FFF2-40B4-BE49-F238E27FC236}">
              <a16:creationId xmlns:a16="http://schemas.microsoft.com/office/drawing/2014/main" id="{83B99E6C-6C35-4F2A-875D-AB5F66ED21B0}"/>
            </a:ext>
          </a:extLst>
        </xdr:cNvPr>
        <xdr:cNvSpPr txBox="1"/>
      </xdr:nvSpPr>
      <xdr:spPr>
        <a:xfrm>
          <a:off x="18983402" y="12838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48277</xdr:rowOff>
    </xdr:from>
    <xdr:ext cx="469744" cy="259045"/>
    <xdr:sp macro="" textlink="">
      <xdr:nvSpPr>
        <xdr:cNvPr id="831" name="n_2mainValue【消防施設】&#10;一人当たり面積">
          <a:extLst>
            <a:ext uri="{FF2B5EF4-FFF2-40B4-BE49-F238E27FC236}">
              <a16:creationId xmlns:a16="http://schemas.microsoft.com/office/drawing/2014/main" id="{738232A6-4FFE-4EEB-839C-C1CE52B200BC}"/>
            </a:ext>
          </a:extLst>
        </xdr:cNvPr>
        <xdr:cNvSpPr txBox="1"/>
      </xdr:nvSpPr>
      <xdr:spPr>
        <a:xfrm>
          <a:off x="18183302" y="1284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59163</xdr:rowOff>
    </xdr:from>
    <xdr:ext cx="469744" cy="259045"/>
    <xdr:sp macro="" textlink="">
      <xdr:nvSpPr>
        <xdr:cNvPr id="832" name="n_3mainValue【消防施設】&#10;一人当たり面積">
          <a:extLst>
            <a:ext uri="{FF2B5EF4-FFF2-40B4-BE49-F238E27FC236}">
              <a16:creationId xmlns:a16="http://schemas.microsoft.com/office/drawing/2014/main" id="{814D576B-A1CF-4DC6-B6D1-4108AAC3E9A2}"/>
            </a:ext>
          </a:extLst>
        </xdr:cNvPr>
        <xdr:cNvSpPr txBox="1"/>
      </xdr:nvSpPr>
      <xdr:spPr>
        <a:xfrm>
          <a:off x="17383202" y="12860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80934</xdr:rowOff>
    </xdr:from>
    <xdr:ext cx="469744" cy="259045"/>
    <xdr:sp macro="" textlink="">
      <xdr:nvSpPr>
        <xdr:cNvPr id="833" name="n_4mainValue【消防施設】&#10;一人当たり面積">
          <a:extLst>
            <a:ext uri="{FF2B5EF4-FFF2-40B4-BE49-F238E27FC236}">
              <a16:creationId xmlns:a16="http://schemas.microsoft.com/office/drawing/2014/main" id="{4700C4A9-597D-49BE-A686-971D82746CBD}"/>
            </a:ext>
          </a:extLst>
        </xdr:cNvPr>
        <xdr:cNvSpPr txBox="1"/>
      </xdr:nvSpPr>
      <xdr:spPr>
        <a:xfrm>
          <a:off x="16592627" y="12885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4" name="正方形/長方形 833">
          <a:extLst>
            <a:ext uri="{FF2B5EF4-FFF2-40B4-BE49-F238E27FC236}">
              <a16:creationId xmlns:a16="http://schemas.microsoft.com/office/drawing/2014/main" id="{9B973F1E-2B07-4094-B379-2CBFA8A39949}"/>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5" name="正方形/長方形 834">
          <a:extLst>
            <a:ext uri="{FF2B5EF4-FFF2-40B4-BE49-F238E27FC236}">
              <a16:creationId xmlns:a16="http://schemas.microsoft.com/office/drawing/2014/main" id="{2DB90D0D-5AE2-4A3B-9534-243249057C61}"/>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6" name="正方形/長方形 835">
          <a:extLst>
            <a:ext uri="{FF2B5EF4-FFF2-40B4-BE49-F238E27FC236}">
              <a16:creationId xmlns:a16="http://schemas.microsoft.com/office/drawing/2014/main" id="{319408A2-E156-46D6-A646-361B0E4B512B}"/>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7" name="正方形/長方形 836">
          <a:extLst>
            <a:ext uri="{FF2B5EF4-FFF2-40B4-BE49-F238E27FC236}">
              <a16:creationId xmlns:a16="http://schemas.microsoft.com/office/drawing/2014/main" id="{CC440405-7C8A-4EB2-B9DE-79A083A1BD37}"/>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8" name="正方形/長方形 837">
          <a:extLst>
            <a:ext uri="{FF2B5EF4-FFF2-40B4-BE49-F238E27FC236}">
              <a16:creationId xmlns:a16="http://schemas.microsoft.com/office/drawing/2014/main" id="{DD8512D9-14BD-4EE5-AE04-AC01DF67FA44}"/>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9" name="正方形/長方形 838">
          <a:extLst>
            <a:ext uri="{FF2B5EF4-FFF2-40B4-BE49-F238E27FC236}">
              <a16:creationId xmlns:a16="http://schemas.microsoft.com/office/drawing/2014/main" id="{B9CAF89B-FA49-42AD-8C00-9FD25A9E9B7D}"/>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0" name="正方形/長方形 839">
          <a:extLst>
            <a:ext uri="{FF2B5EF4-FFF2-40B4-BE49-F238E27FC236}">
              <a16:creationId xmlns:a16="http://schemas.microsoft.com/office/drawing/2014/main" id="{063658DF-F864-41B8-B0D7-CF95F7087F32}"/>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1" name="正方形/長方形 840">
          <a:extLst>
            <a:ext uri="{FF2B5EF4-FFF2-40B4-BE49-F238E27FC236}">
              <a16:creationId xmlns:a16="http://schemas.microsoft.com/office/drawing/2014/main" id="{8D8672DE-B6FA-4FE8-AB12-EF57E3D7D86E}"/>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2" name="テキスト ボックス 841">
          <a:extLst>
            <a:ext uri="{FF2B5EF4-FFF2-40B4-BE49-F238E27FC236}">
              <a16:creationId xmlns:a16="http://schemas.microsoft.com/office/drawing/2014/main" id="{A4259C93-841C-454C-9E43-33D3550BF805}"/>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3" name="直線コネクタ 842">
          <a:extLst>
            <a:ext uri="{FF2B5EF4-FFF2-40B4-BE49-F238E27FC236}">
              <a16:creationId xmlns:a16="http://schemas.microsoft.com/office/drawing/2014/main" id="{6CB90BA1-A54B-4329-80B3-7E21461787CC}"/>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4" name="テキスト ボックス 843">
          <a:extLst>
            <a:ext uri="{FF2B5EF4-FFF2-40B4-BE49-F238E27FC236}">
              <a16:creationId xmlns:a16="http://schemas.microsoft.com/office/drawing/2014/main" id="{C501D7AA-FCCA-4358-A606-7C9BCAA51AF2}"/>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5" name="直線コネクタ 844">
          <a:extLst>
            <a:ext uri="{FF2B5EF4-FFF2-40B4-BE49-F238E27FC236}">
              <a16:creationId xmlns:a16="http://schemas.microsoft.com/office/drawing/2014/main" id="{BBBDC900-4C2A-4313-BF4D-C0F737D652BC}"/>
            </a:ext>
          </a:extLst>
        </xdr:cNvPr>
        <xdr:cNvCxnSpPr/>
      </xdr:nvCxnSpPr>
      <xdr:spPr>
        <a:xfrm>
          <a:off x="11210925" y="1773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846" name="テキスト ボックス 845">
          <a:extLst>
            <a:ext uri="{FF2B5EF4-FFF2-40B4-BE49-F238E27FC236}">
              <a16:creationId xmlns:a16="http://schemas.microsoft.com/office/drawing/2014/main" id="{5F249F53-476F-4DE3-8369-8E5E1B8B5763}"/>
            </a:ext>
          </a:extLst>
        </xdr:cNvPr>
        <xdr:cNvSpPr txBox="1"/>
      </xdr:nvSpPr>
      <xdr:spPr>
        <a:xfrm>
          <a:off x="10845966" y="17590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7" name="直線コネクタ 846">
          <a:extLst>
            <a:ext uri="{FF2B5EF4-FFF2-40B4-BE49-F238E27FC236}">
              <a16:creationId xmlns:a16="http://schemas.microsoft.com/office/drawing/2014/main" id="{534F82C9-CF35-41FB-B4EA-7BBE3586D515}"/>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8" name="テキスト ボックス 847">
          <a:extLst>
            <a:ext uri="{FF2B5EF4-FFF2-40B4-BE49-F238E27FC236}">
              <a16:creationId xmlns:a16="http://schemas.microsoft.com/office/drawing/2014/main" id="{C39B6508-CE43-44BC-A290-B67B5AF42B30}"/>
            </a:ext>
          </a:extLst>
        </xdr:cNvPr>
        <xdr:cNvSpPr txBox="1"/>
      </xdr:nvSpPr>
      <xdr:spPr>
        <a:xfrm>
          <a:off x="10845966"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9" name="直線コネクタ 848">
          <a:extLst>
            <a:ext uri="{FF2B5EF4-FFF2-40B4-BE49-F238E27FC236}">
              <a16:creationId xmlns:a16="http://schemas.microsoft.com/office/drawing/2014/main" id="{0CE3A932-127A-4FC2-BC8B-D4710CDC5B52}"/>
            </a:ext>
          </a:extLst>
        </xdr:cNvPr>
        <xdr:cNvCxnSpPr/>
      </xdr:nvCxnSpPr>
      <xdr:spPr>
        <a:xfrm>
          <a:off x="11210925" y="16821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0" name="テキスト ボックス 849">
          <a:extLst>
            <a:ext uri="{FF2B5EF4-FFF2-40B4-BE49-F238E27FC236}">
              <a16:creationId xmlns:a16="http://schemas.microsoft.com/office/drawing/2014/main" id="{175E5461-A68C-4269-9D77-5C68C41BAC9D}"/>
            </a:ext>
          </a:extLst>
        </xdr:cNvPr>
        <xdr:cNvSpPr txBox="1"/>
      </xdr:nvSpPr>
      <xdr:spPr>
        <a:xfrm>
          <a:off x="10845966"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1" name="直線コネクタ 850">
          <a:extLst>
            <a:ext uri="{FF2B5EF4-FFF2-40B4-BE49-F238E27FC236}">
              <a16:creationId xmlns:a16="http://schemas.microsoft.com/office/drawing/2014/main" id="{D2CD516B-0533-4539-9DD9-C317A6F65FEE}"/>
            </a:ext>
          </a:extLst>
        </xdr:cNvPr>
        <xdr:cNvCxnSpPr/>
      </xdr:nvCxnSpPr>
      <xdr:spPr>
        <a:xfrm>
          <a:off x="11210925" y="16363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2" name="テキスト ボックス 851">
          <a:extLst>
            <a:ext uri="{FF2B5EF4-FFF2-40B4-BE49-F238E27FC236}">
              <a16:creationId xmlns:a16="http://schemas.microsoft.com/office/drawing/2014/main" id="{61DD6823-15E6-47C2-978D-CD388C2509E9}"/>
            </a:ext>
          </a:extLst>
        </xdr:cNvPr>
        <xdr:cNvSpPr txBox="1"/>
      </xdr:nvSpPr>
      <xdr:spPr>
        <a:xfrm>
          <a:off x="10845966"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83ED3BD4-D894-4D37-AE7B-A6133E434C71}"/>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4" name="テキスト ボックス 853">
          <a:extLst>
            <a:ext uri="{FF2B5EF4-FFF2-40B4-BE49-F238E27FC236}">
              <a16:creationId xmlns:a16="http://schemas.microsoft.com/office/drawing/2014/main" id="{CBA2C83A-CEB1-4B75-8CD0-767DCB619250}"/>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5" name="【庁舎】&#10;有形固定資産減価償却率グラフ枠">
          <a:extLst>
            <a:ext uri="{FF2B5EF4-FFF2-40B4-BE49-F238E27FC236}">
              <a16:creationId xmlns:a16="http://schemas.microsoft.com/office/drawing/2014/main" id="{8249C6FB-7D0A-4B62-BAF5-C159D8526DA7}"/>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16763</xdr:rowOff>
    </xdr:from>
    <xdr:to>
      <xdr:col>85</xdr:col>
      <xdr:colOff>126364</xdr:colOff>
      <xdr:row>108</xdr:row>
      <xdr:rowOff>94487</xdr:rowOff>
    </xdr:to>
    <xdr:cxnSp macro="">
      <xdr:nvCxnSpPr>
        <xdr:cNvPr id="856" name="直線コネクタ 855">
          <a:extLst>
            <a:ext uri="{FF2B5EF4-FFF2-40B4-BE49-F238E27FC236}">
              <a16:creationId xmlns:a16="http://schemas.microsoft.com/office/drawing/2014/main" id="{3960B0C9-F7C4-47F0-9E83-BC67C016EB38}"/>
            </a:ext>
          </a:extLst>
        </xdr:cNvPr>
        <xdr:cNvCxnSpPr/>
      </xdr:nvCxnSpPr>
      <xdr:spPr>
        <a:xfrm flipV="1">
          <a:off x="14696439" y="16475963"/>
          <a:ext cx="0" cy="1277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98314</xdr:rowOff>
    </xdr:from>
    <xdr:ext cx="405111" cy="259045"/>
    <xdr:sp macro="" textlink="">
      <xdr:nvSpPr>
        <xdr:cNvPr id="857" name="【庁舎】&#10;有形固定資産減価償却率最小値テキスト">
          <a:extLst>
            <a:ext uri="{FF2B5EF4-FFF2-40B4-BE49-F238E27FC236}">
              <a16:creationId xmlns:a16="http://schemas.microsoft.com/office/drawing/2014/main" id="{E400C99A-4B52-45B7-B2F3-39C4903B4228}"/>
            </a:ext>
          </a:extLst>
        </xdr:cNvPr>
        <xdr:cNvSpPr txBox="1"/>
      </xdr:nvSpPr>
      <xdr:spPr>
        <a:xfrm>
          <a:off x="14735175" y="17757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94487</xdr:rowOff>
    </xdr:from>
    <xdr:to>
      <xdr:col>86</xdr:col>
      <xdr:colOff>25400</xdr:colOff>
      <xdr:row>108</xdr:row>
      <xdr:rowOff>94487</xdr:rowOff>
    </xdr:to>
    <xdr:cxnSp macro="">
      <xdr:nvCxnSpPr>
        <xdr:cNvPr id="858" name="直線コネクタ 857">
          <a:extLst>
            <a:ext uri="{FF2B5EF4-FFF2-40B4-BE49-F238E27FC236}">
              <a16:creationId xmlns:a16="http://schemas.microsoft.com/office/drawing/2014/main" id="{4834EB72-95AF-439A-8617-EEBB9E792FC2}"/>
            </a:ext>
          </a:extLst>
        </xdr:cNvPr>
        <xdr:cNvCxnSpPr/>
      </xdr:nvCxnSpPr>
      <xdr:spPr>
        <a:xfrm>
          <a:off x="14611350" y="1775383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134890</xdr:rowOff>
    </xdr:from>
    <xdr:ext cx="405111" cy="259045"/>
    <xdr:sp macro="" textlink="">
      <xdr:nvSpPr>
        <xdr:cNvPr id="859" name="【庁舎】&#10;有形固定資産減価償却率最大値テキスト">
          <a:extLst>
            <a:ext uri="{FF2B5EF4-FFF2-40B4-BE49-F238E27FC236}">
              <a16:creationId xmlns:a16="http://schemas.microsoft.com/office/drawing/2014/main" id="{BD672347-0BCC-4088-821E-A605B83BAE1E}"/>
            </a:ext>
          </a:extLst>
        </xdr:cNvPr>
        <xdr:cNvSpPr txBox="1"/>
      </xdr:nvSpPr>
      <xdr:spPr>
        <a:xfrm>
          <a:off x="14735175" y="16251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16763</xdr:rowOff>
    </xdr:from>
    <xdr:to>
      <xdr:col>86</xdr:col>
      <xdr:colOff>25400</xdr:colOff>
      <xdr:row>101</xdr:row>
      <xdr:rowOff>16763</xdr:rowOff>
    </xdr:to>
    <xdr:cxnSp macro="">
      <xdr:nvCxnSpPr>
        <xdr:cNvPr id="860" name="直線コネクタ 859">
          <a:extLst>
            <a:ext uri="{FF2B5EF4-FFF2-40B4-BE49-F238E27FC236}">
              <a16:creationId xmlns:a16="http://schemas.microsoft.com/office/drawing/2014/main" id="{06287B5C-38C2-4FF8-A269-D4FE73C46D60}"/>
            </a:ext>
          </a:extLst>
        </xdr:cNvPr>
        <xdr:cNvCxnSpPr/>
      </xdr:nvCxnSpPr>
      <xdr:spPr>
        <a:xfrm>
          <a:off x="14611350" y="164759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121429</xdr:rowOff>
    </xdr:from>
    <xdr:ext cx="405111" cy="259045"/>
    <xdr:sp macro="" textlink="">
      <xdr:nvSpPr>
        <xdr:cNvPr id="861" name="【庁舎】&#10;有形固定資産減価償却率平均値テキスト">
          <a:extLst>
            <a:ext uri="{FF2B5EF4-FFF2-40B4-BE49-F238E27FC236}">
              <a16:creationId xmlns:a16="http://schemas.microsoft.com/office/drawing/2014/main" id="{897A4B34-CDC0-48B6-9C67-93E6ED29F5B2}"/>
            </a:ext>
          </a:extLst>
        </xdr:cNvPr>
        <xdr:cNvSpPr txBox="1"/>
      </xdr:nvSpPr>
      <xdr:spPr>
        <a:xfrm>
          <a:off x="14735175" y="167552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98552</xdr:rowOff>
    </xdr:from>
    <xdr:to>
      <xdr:col>85</xdr:col>
      <xdr:colOff>177800</xdr:colOff>
      <xdr:row>104</xdr:row>
      <xdr:rowOff>28702</xdr:rowOff>
    </xdr:to>
    <xdr:sp macro="" textlink="">
      <xdr:nvSpPr>
        <xdr:cNvPr id="862" name="フローチャート: 判断 861">
          <a:extLst>
            <a:ext uri="{FF2B5EF4-FFF2-40B4-BE49-F238E27FC236}">
              <a16:creationId xmlns:a16="http://schemas.microsoft.com/office/drawing/2014/main" id="{8F753C48-62C6-4B11-9BD7-265708BE17D3}"/>
            </a:ext>
          </a:extLst>
        </xdr:cNvPr>
        <xdr:cNvSpPr/>
      </xdr:nvSpPr>
      <xdr:spPr>
        <a:xfrm>
          <a:off x="14649450" y="169038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863" name="フローチャート: 判断 862">
          <a:extLst>
            <a:ext uri="{FF2B5EF4-FFF2-40B4-BE49-F238E27FC236}">
              <a16:creationId xmlns:a16="http://schemas.microsoft.com/office/drawing/2014/main" id="{26C5301F-6356-469F-A8F3-7748BB8604B9}"/>
            </a:ext>
          </a:extLst>
        </xdr:cNvPr>
        <xdr:cNvSpPr/>
      </xdr:nvSpPr>
      <xdr:spPr>
        <a:xfrm>
          <a:off x="13887450" y="168617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32258</xdr:rowOff>
    </xdr:from>
    <xdr:to>
      <xdr:col>76</xdr:col>
      <xdr:colOff>165100</xdr:colOff>
      <xdr:row>103</xdr:row>
      <xdr:rowOff>133858</xdr:rowOff>
    </xdr:to>
    <xdr:sp macro="" textlink="">
      <xdr:nvSpPr>
        <xdr:cNvPr id="864" name="フローチャート: 判断 863">
          <a:extLst>
            <a:ext uri="{FF2B5EF4-FFF2-40B4-BE49-F238E27FC236}">
              <a16:creationId xmlns:a16="http://schemas.microsoft.com/office/drawing/2014/main" id="{9106495D-2C19-4A89-A9BF-18470540A4F5}"/>
            </a:ext>
          </a:extLst>
        </xdr:cNvPr>
        <xdr:cNvSpPr/>
      </xdr:nvSpPr>
      <xdr:spPr>
        <a:xfrm>
          <a:off x="13096875" y="1683118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160274</xdr:rowOff>
    </xdr:from>
    <xdr:to>
      <xdr:col>72</xdr:col>
      <xdr:colOff>38100</xdr:colOff>
      <xdr:row>103</xdr:row>
      <xdr:rowOff>90424</xdr:rowOff>
    </xdr:to>
    <xdr:sp macro="" textlink="">
      <xdr:nvSpPr>
        <xdr:cNvPr id="865" name="フローチャート: 判断 864">
          <a:extLst>
            <a:ext uri="{FF2B5EF4-FFF2-40B4-BE49-F238E27FC236}">
              <a16:creationId xmlns:a16="http://schemas.microsoft.com/office/drawing/2014/main" id="{A5E0DA62-9AF3-43D4-9FF6-C042AE110236}"/>
            </a:ext>
          </a:extLst>
        </xdr:cNvPr>
        <xdr:cNvSpPr/>
      </xdr:nvSpPr>
      <xdr:spPr>
        <a:xfrm>
          <a:off x="12296775" y="167940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77978</xdr:rowOff>
    </xdr:from>
    <xdr:to>
      <xdr:col>67</xdr:col>
      <xdr:colOff>101600</xdr:colOff>
      <xdr:row>104</xdr:row>
      <xdr:rowOff>8128</xdr:rowOff>
    </xdr:to>
    <xdr:sp macro="" textlink="">
      <xdr:nvSpPr>
        <xdr:cNvPr id="866" name="フローチャート: 判断 865">
          <a:extLst>
            <a:ext uri="{FF2B5EF4-FFF2-40B4-BE49-F238E27FC236}">
              <a16:creationId xmlns:a16="http://schemas.microsoft.com/office/drawing/2014/main" id="{88E94B0E-E597-4A54-B9F3-AADCD45F0F18}"/>
            </a:ext>
          </a:extLst>
        </xdr:cNvPr>
        <xdr:cNvSpPr/>
      </xdr:nvSpPr>
      <xdr:spPr>
        <a:xfrm>
          <a:off x="11487150" y="1688007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3F091C4-A490-4702-828F-77ED4CAC0B65}"/>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EAAE7C1A-5378-4FDA-8842-BAC9C3B88A34}"/>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5DAA1E77-8BEB-45DD-AE29-0F5BEE1165B9}"/>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B6AF6732-C803-4F06-B75C-C894153469B8}"/>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62B9500D-D124-4629-9D49-4D541B208CF0}"/>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169418</xdr:rowOff>
    </xdr:from>
    <xdr:to>
      <xdr:col>85</xdr:col>
      <xdr:colOff>177800</xdr:colOff>
      <xdr:row>107</xdr:row>
      <xdr:rowOff>99568</xdr:rowOff>
    </xdr:to>
    <xdr:sp macro="" textlink="">
      <xdr:nvSpPr>
        <xdr:cNvPr id="872" name="楕円 871">
          <a:extLst>
            <a:ext uri="{FF2B5EF4-FFF2-40B4-BE49-F238E27FC236}">
              <a16:creationId xmlns:a16="http://schemas.microsoft.com/office/drawing/2014/main" id="{47760F7A-C20F-4836-9F02-620B6FD3D7C7}"/>
            </a:ext>
          </a:extLst>
        </xdr:cNvPr>
        <xdr:cNvSpPr/>
      </xdr:nvSpPr>
      <xdr:spPr>
        <a:xfrm>
          <a:off x="14649450" y="1748586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147845</xdr:rowOff>
    </xdr:from>
    <xdr:ext cx="405111" cy="259045"/>
    <xdr:sp macro="" textlink="">
      <xdr:nvSpPr>
        <xdr:cNvPr id="873" name="【庁舎】&#10;有形固定資産減価償却率該当値テキスト">
          <a:extLst>
            <a:ext uri="{FF2B5EF4-FFF2-40B4-BE49-F238E27FC236}">
              <a16:creationId xmlns:a16="http://schemas.microsoft.com/office/drawing/2014/main" id="{601BD80D-1609-4099-AECD-769A0787A6B6}"/>
            </a:ext>
          </a:extLst>
        </xdr:cNvPr>
        <xdr:cNvSpPr txBox="1"/>
      </xdr:nvSpPr>
      <xdr:spPr>
        <a:xfrm>
          <a:off x="14735175" y="1746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75692</xdr:rowOff>
    </xdr:from>
    <xdr:to>
      <xdr:col>81</xdr:col>
      <xdr:colOff>101600</xdr:colOff>
      <xdr:row>108</xdr:row>
      <xdr:rowOff>5842</xdr:rowOff>
    </xdr:to>
    <xdr:sp macro="" textlink="">
      <xdr:nvSpPr>
        <xdr:cNvPr id="874" name="楕円 873">
          <a:extLst>
            <a:ext uri="{FF2B5EF4-FFF2-40B4-BE49-F238E27FC236}">
              <a16:creationId xmlns:a16="http://schemas.microsoft.com/office/drawing/2014/main" id="{81354324-EAA7-4983-81BF-B544A1FF5C6B}"/>
            </a:ext>
          </a:extLst>
        </xdr:cNvPr>
        <xdr:cNvSpPr/>
      </xdr:nvSpPr>
      <xdr:spPr>
        <a:xfrm>
          <a:off x="13887450" y="1756359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48768</xdr:rowOff>
    </xdr:from>
    <xdr:to>
      <xdr:col>85</xdr:col>
      <xdr:colOff>127000</xdr:colOff>
      <xdr:row>107</xdr:row>
      <xdr:rowOff>126492</xdr:rowOff>
    </xdr:to>
    <xdr:cxnSp macro="">
      <xdr:nvCxnSpPr>
        <xdr:cNvPr id="875" name="直線コネクタ 874">
          <a:extLst>
            <a:ext uri="{FF2B5EF4-FFF2-40B4-BE49-F238E27FC236}">
              <a16:creationId xmlns:a16="http://schemas.microsoft.com/office/drawing/2014/main" id="{B29959A6-6A23-43B4-8400-A06A9F78F611}"/>
            </a:ext>
          </a:extLst>
        </xdr:cNvPr>
        <xdr:cNvCxnSpPr/>
      </xdr:nvCxnSpPr>
      <xdr:spPr>
        <a:xfrm flipV="1">
          <a:off x="13935075" y="17533493"/>
          <a:ext cx="762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52832</xdr:rowOff>
    </xdr:from>
    <xdr:to>
      <xdr:col>76</xdr:col>
      <xdr:colOff>165100</xdr:colOff>
      <xdr:row>107</xdr:row>
      <xdr:rowOff>154432</xdr:rowOff>
    </xdr:to>
    <xdr:sp macro="" textlink="">
      <xdr:nvSpPr>
        <xdr:cNvPr id="876" name="楕円 875">
          <a:extLst>
            <a:ext uri="{FF2B5EF4-FFF2-40B4-BE49-F238E27FC236}">
              <a16:creationId xmlns:a16="http://schemas.microsoft.com/office/drawing/2014/main" id="{D48A945F-874B-4D6D-A420-6CA58DC8220C}"/>
            </a:ext>
          </a:extLst>
        </xdr:cNvPr>
        <xdr:cNvSpPr/>
      </xdr:nvSpPr>
      <xdr:spPr>
        <a:xfrm>
          <a:off x="13096875" y="175375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103632</xdr:rowOff>
    </xdr:from>
    <xdr:to>
      <xdr:col>81</xdr:col>
      <xdr:colOff>50800</xdr:colOff>
      <xdr:row>107</xdr:row>
      <xdr:rowOff>126492</xdr:rowOff>
    </xdr:to>
    <xdr:cxnSp macro="">
      <xdr:nvCxnSpPr>
        <xdr:cNvPr id="877" name="直線コネクタ 876">
          <a:extLst>
            <a:ext uri="{FF2B5EF4-FFF2-40B4-BE49-F238E27FC236}">
              <a16:creationId xmlns:a16="http://schemas.microsoft.com/office/drawing/2014/main" id="{52EB2ED5-E58A-4C6B-BD1D-A94BB650D9B7}"/>
            </a:ext>
          </a:extLst>
        </xdr:cNvPr>
        <xdr:cNvCxnSpPr/>
      </xdr:nvCxnSpPr>
      <xdr:spPr>
        <a:xfrm>
          <a:off x="13144500" y="17594707"/>
          <a:ext cx="7905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25400</xdr:rowOff>
    </xdr:from>
    <xdr:to>
      <xdr:col>72</xdr:col>
      <xdr:colOff>38100</xdr:colOff>
      <xdr:row>107</xdr:row>
      <xdr:rowOff>127000</xdr:rowOff>
    </xdr:to>
    <xdr:sp macro="" textlink="">
      <xdr:nvSpPr>
        <xdr:cNvPr id="878" name="楕円 877">
          <a:extLst>
            <a:ext uri="{FF2B5EF4-FFF2-40B4-BE49-F238E27FC236}">
              <a16:creationId xmlns:a16="http://schemas.microsoft.com/office/drawing/2014/main" id="{EE3BFCA8-09D7-4EC1-8AF5-0EAFB1EEC160}"/>
            </a:ext>
          </a:extLst>
        </xdr:cNvPr>
        <xdr:cNvSpPr/>
      </xdr:nvSpPr>
      <xdr:spPr>
        <a:xfrm>
          <a:off x="12296775" y="175164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76200</xdr:rowOff>
    </xdr:from>
    <xdr:to>
      <xdr:col>76</xdr:col>
      <xdr:colOff>114300</xdr:colOff>
      <xdr:row>107</xdr:row>
      <xdr:rowOff>103632</xdr:rowOff>
    </xdr:to>
    <xdr:cxnSp macro="">
      <xdr:nvCxnSpPr>
        <xdr:cNvPr id="879" name="直線コネクタ 878">
          <a:extLst>
            <a:ext uri="{FF2B5EF4-FFF2-40B4-BE49-F238E27FC236}">
              <a16:creationId xmlns:a16="http://schemas.microsoft.com/office/drawing/2014/main" id="{E3E470F7-FE4F-4975-BD55-FFDDCECE6F6E}"/>
            </a:ext>
          </a:extLst>
        </xdr:cNvPr>
        <xdr:cNvCxnSpPr/>
      </xdr:nvCxnSpPr>
      <xdr:spPr>
        <a:xfrm>
          <a:off x="12344400" y="17564100"/>
          <a:ext cx="800100" cy="3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254</xdr:rowOff>
    </xdr:from>
    <xdr:to>
      <xdr:col>67</xdr:col>
      <xdr:colOff>101600</xdr:colOff>
      <xdr:row>107</xdr:row>
      <xdr:rowOff>101854</xdr:rowOff>
    </xdr:to>
    <xdr:sp macro="" textlink="">
      <xdr:nvSpPr>
        <xdr:cNvPr id="880" name="楕円 879">
          <a:extLst>
            <a:ext uri="{FF2B5EF4-FFF2-40B4-BE49-F238E27FC236}">
              <a16:creationId xmlns:a16="http://schemas.microsoft.com/office/drawing/2014/main" id="{47A33C13-2329-4AAF-8405-55C1EF9A3220}"/>
            </a:ext>
          </a:extLst>
        </xdr:cNvPr>
        <xdr:cNvSpPr/>
      </xdr:nvSpPr>
      <xdr:spPr>
        <a:xfrm>
          <a:off x="11487150" y="1748815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51054</xdr:rowOff>
    </xdr:from>
    <xdr:to>
      <xdr:col>71</xdr:col>
      <xdr:colOff>177800</xdr:colOff>
      <xdr:row>107</xdr:row>
      <xdr:rowOff>76200</xdr:rowOff>
    </xdr:to>
    <xdr:cxnSp macro="">
      <xdr:nvCxnSpPr>
        <xdr:cNvPr id="881" name="直線コネクタ 880">
          <a:extLst>
            <a:ext uri="{FF2B5EF4-FFF2-40B4-BE49-F238E27FC236}">
              <a16:creationId xmlns:a16="http://schemas.microsoft.com/office/drawing/2014/main" id="{D2593331-27C9-4A38-82D8-A4C5E3C9B6F9}"/>
            </a:ext>
          </a:extLst>
        </xdr:cNvPr>
        <xdr:cNvCxnSpPr/>
      </xdr:nvCxnSpPr>
      <xdr:spPr>
        <a:xfrm>
          <a:off x="11534775" y="17535779"/>
          <a:ext cx="809625" cy="2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882" name="n_1aveValue【庁舎】&#10;有形固定資産減価償却率">
          <a:extLst>
            <a:ext uri="{FF2B5EF4-FFF2-40B4-BE49-F238E27FC236}">
              <a16:creationId xmlns:a16="http://schemas.microsoft.com/office/drawing/2014/main" id="{A5F61A97-A81B-43C2-BEE0-CCDF2678720C}"/>
            </a:ext>
          </a:extLst>
        </xdr:cNvPr>
        <xdr:cNvSpPr txBox="1"/>
      </xdr:nvSpPr>
      <xdr:spPr>
        <a:xfrm>
          <a:off x="13745219" y="16640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150385</xdr:rowOff>
    </xdr:from>
    <xdr:ext cx="405111" cy="259045"/>
    <xdr:sp macro="" textlink="">
      <xdr:nvSpPr>
        <xdr:cNvPr id="883" name="n_2aveValue【庁舎】&#10;有形固定資産減価償却率">
          <a:extLst>
            <a:ext uri="{FF2B5EF4-FFF2-40B4-BE49-F238E27FC236}">
              <a16:creationId xmlns:a16="http://schemas.microsoft.com/office/drawing/2014/main" id="{CA65A9F9-0ED8-49A0-B319-63EE20F89072}"/>
            </a:ext>
          </a:extLst>
        </xdr:cNvPr>
        <xdr:cNvSpPr txBox="1"/>
      </xdr:nvSpPr>
      <xdr:spPr>
        <a:xfrm>
          <a:off x="12964169" y="1660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106951</xdr:rowOff>
    </xdr:from>
    <xdr:ext cx="405111" cy="259045"/>
    <xdr:sp macro="" textlink="">
      <xdr:nvSpPr>
        <xdr:cNvPr id="884" name="n_3aveValue【庁舎】&#10;有形固定資産減価償却率">
          <a:extLst>
            <a:ext uri="{FF2B5EF4-FFF2-40B4-BE49-F238E27FC236}">
              <a16:creationId xmlns:a16="http://schemas.microsoft.com/office/drawing/2014/main" id="{4F3813A3-BA17-451B-A244-5C5113AA5717}"/>
            </a:ext>
          </a:extLst>
        </xdr:cNvPr>
        <xdr:cNvSpPr txBox="1"/>
      </xdr:nvSpPr>
      <xdr:spPr>
        <a:xfrm>
          <a:off x="12164069" y="16562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24655</xdr:rowOff>
    </xdr:from>
    <xdr:ext cx="405111" cy="259045"/>
    <xdr:sp macro="" textlink="">
      <xdr:nvSpPr>
        <xdr:cNvPr id="885" name="n_4aveValue【庁舎】&#10;有形固定資産減価償却率">
          <a:extLst>
            <a:ext uri="{FF2B5EF4-FFF2-40B4-BE49-F238E27FC236}">
              <a16:creationId xmlns:a16="http://schemas.microsoft.com/office/drawing/2014/main" id="{B6A2761B-E6D2-4ABE-8EB2-73FFBFA4853C}"/>
            </a:ext>
          </a:extLst>
        </xdr:cNvPr>
        <xdr:cNvSpPr txBox="1"/>
      </xdr:nvSpPr>
      <xdr:spPr>
        <a:xfrm>
          <a:off x="11354444" y="16658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168419</xdr:rowOff>
    </xdr:from>
    <xdr:ext cx="405111" cy="259045"/>
    <xdr:sp macro="" textlink="">
      <xdr:nvSpPr>
        <xdr:cNvPr id="886" name="n_1mainValue【庁舎】&#10;有形固定資産減価償却率">
          <a:extLst>
            <a:ext uri="{FF2B5EF4-FFF2-40B4-BE49-F238E27FC236}">
              <a16:creationId xmlns:a16="http://schemas.microsoft.com/office/drawing/2014/main" id="{510A2457-B0E3-40A7-9EE9-ABC9462F8440}"/>
            </a:ext>
          </a:extLst>
        </xdr:cNvPr>
        <xdr:cNvSpPr txBox="1"/>
      </xdr:nvSpPr>
      <xdr:spPr>
        <a:xfrm>
          <a:off x="13745219" y="17656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145559</xdr:rowOff>
    </xdr:from>
    <xdr:ext cx="405111" cy="259045"/>
    <xdr:sp macro="" textlink="">
      <xdr:nvSpPr>
        <xdr:cNvPr id="887" name="n_2mainValue【庁舎】&#10;有形固定資産減価償却率">
          <a:extLst>
            <a:ext uri="{FF2B5EF4-FFF2-40B4-BE49-F238E27FC236}">
              <a16:creationId xmlns:a16="http://schemas.microsoft.com/office/drawing/2014/main" id="{423E09A8-A2F2-4AC6-91DF-4942B1B26313}"/>
            </a:ext>
          </a:extLst>
        </xdr:cNvPr>
        <xdr:cNvSpPr txBox="1"/>
      </xdr:nvSpPr>
      <xdr:spPr>
        <a:xfrm>
          <a:off x="12964169" y="17630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118127</xdr:rowOff>
    </xdr:from>
    <xdr:ext cx="405111" cy="259045"/>
    <xdr:sp macro="" textlink="">
      <xdr:nvSpPr>
        <xdr:cNvPr id="888" name="n_3mainValue【庁舎】&#10;有形固定資産減価償却率">
          <a:extLst>
            <a:ext uri="{FF2B5EF4-FFF2-40B4-BE49-F238E27FC236}">
              <a16:creationId xmlns:a16="http://schemas.microsoft.com/office/drawing/2014/main" id="{43278977-F65D-499F-A13C-79AEEB8916ED}"/>
            </a:ext>
          </a:extLst>
        </xdr:cNvPr>
        <xdr:cNvSpPr txBox="1"/>
      </xdr:nvSpPr>
      <xdr:spPr>
        <a:xfrm>
          <a:off x="12164069" y="1760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92981</xdr:rowOff>
    </xdr:from>
    <xdr:ext cx="405111" cy="259045"/>
    <xdr:sp macro="" textlink="">
      <xdr:nvSpPr>
        <xdr:cNvPr id="889" name="n_4mainValue【庁舎】&#10;有形固定資産減価償却率">
          <a:extLst>
            <a:ext uri="{FF2B5EF4-FFF2-40B4-BE49-F238E27FC236}">
              <a16:creationId xmlns:a16="http://schemas.microsoft.com/office/drawing/2014/main" id="{A19FB3D7-32D9-4A27-A0B1-092792EA8057}"/>
            </a:ext>
          </a:extLst>
        </xdr:cNvPr>
        <xdr:cNvSpPr txBox="1"/>
      </xdr:nvSpPr>
      <xdr:spPr>
        <a:xfrm>
          <a:off x="11354444" y="17580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0" name="正方形/長方形 889">
          <a:extLst>
            <a:ext uri="{FF2B5EF4-FFF2-40B4-BE49-F238E27FC236}">
              <a16:creationId xmlns:a16="http://schemas.microsoft.com/office/drawing/2014/main" id="{3FE4DEEF-FA6A-4108-B1EE-5F89AA00A243}"/>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1" name="正方形/長方形 890">
          <a:extLst>
            <a:ext uri="{FF2B5EF4-FFF2-40B4-BE49-F238E27FC236}">
              <a16:creationId xmlns:a16="http://schemas.microsoft.com/office/drawing/2014/main" id="{395E0DF7-E676-4FB8-90AF-5C047BD15653}"/>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2" name="正方形/長方形 891">
          <a:extLst>
            <a:ext uri="{FF2B5EF4-FFF2-40B4-BE49-F238E27FC236}">
              <a16:creationId xmlns:a16="http://schemas.microsoft.com/office/drawing/2014/main" id="{A0435AE4-306D-466E-BF37-9AFE929FBD57}"/>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3" name="正方形/長方形 892">
          <a:extLst>
            <a:ext uri="{FF2B5EF4-FFF2-40B4-BE49-F238E27FC236}">
              <a16:creationId xmlns:a16="http://schemas.microsoft.com/office/drawing/2014/main" id="{3443914D-9299-4CD9-87A6-1B92F2DE0982}"/>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4" name="正方形/長方形 893">
          <a:extLst>
            <a:ext uri="{FF2B5EF4-FFF2-40B4-BE49-F238E27FC236}">
              <a16:creationId xmlns:a16="http://schemas.microsoft.com/office/drawing/2014/main" id="{E4295A01-C7EC-45C9-A85C-6FD320CA78F6}"/>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5" name="正方形/長方形 894">
          <a:extLst>
            <a:ext uri="{FF2B5EF4-FFF2-40B4-BE49-F238E27FC236}">
              <a16:creationId xmlns:a16="http://schemas.microsoft.com/office/drawing/2014/main" id="{2BCC5357-9969-47F8-A667-27F42B3427E0}"/>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6" name="正方形/長方形 895">
          <a:extLst>
            <a:ext uri="{FF2B5EF4-FFF2-40B4-BE49-F238E27FC236}">
              <a16:creationId xmlns:a16="http://schemas.microsoft.com/office/drawing/2014/main" id="{D0138D98-6D83-47C1-B2EB-B68305F573A5}"/>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7" name="正方形/長方形 896">
          <a:extLst>
            <a:ext uri="{FF2B5EF4-FFF2-40B4-BE49-F238E27FC236}">
              <a16:creationId xmlns:a16="http://schemas.microsoft.com/office/drawing/2014/main" id="{B106234E-D958-4514-9D2E-F79841D3F7FF}"/>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8" name="テキスト ボックス 897">
          <a:extLst>
            <a:ext uri="{FF2B5EF4-FFF2-40B4-BE49-F238E27FC236}">
              <a16:creationId xmlns:a16="http://schemas.microsoft.com/office/drawing/2014/main" id="{EB5FE1A5-A09C-4C02-864E-7CD332000DA5}"/>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9" name="直線コネクタ 898">
          <a:extLst>
            <a:ext uri="{FF2B5EF4-FFF2-40B4-BE49-F238E27FC236}">
              <a16:creationId xmlns:a16="http://schemas.microsoft.com/office/drawing/2014/main" id="{70D40966-49EF-4016-A43F-A51E97D2DB36}"/>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0" name="テキスト ボックス 899">
          <a:extLst>
            <a:ext uri="{FF2B5EF4-FFF2-40B4-BE49-F238E27FC236}">
              <a16:creationId xmlns:a16="http://schemas.microsoft.com/office/drawing/2014/main" id="{A401D61E-9FB3-4AAD-951B-7EBACF8A2D6F}"/>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01" name="直線コネクタ 900">
          <a:extLst>
            <a:ext uri="{FF2B5EF4-FFF2-40B4-BE49-F238E27FC236}">
              <a16:creationId xmlns:a16="http://schemas.microsoft.com/office/drawing/2014/main" id="{AD5F7650-323A-42B8-8809-1D9607C6302D}"/>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2" name="テキスト ボックス 901">
          <a:extLst>
            <a:ext uri="{FF2B5EF4-FFF2-40B4-BE49-F238E27FC236}">
              <a16:creationId xmlns:a16="http://schemas.microsoft.com/office/drawing/2014/main" id="{953D31EB-2BC3-487B-8C7F-4BAD6B03CEB0}"/>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3" name="直線コネクタ 902">
          <a:extLst>
            <a:ext uri="{FF2B5EF4-FFF2-40B4-BE49-F238E27FC236}">
              <a16:creationId xmlns:a16="http://schemas.microsoft.com/office/drawing/2014/main" id="{4DB26744-F853-4357-AC45-DF3F0650A3D3}"/>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4" name="テキスト ボックス 903">
          <a:extLst>
            <a:ext uri="{FF2B5EF4-FFF2-40B4-BE49-F238E27FC236}">
              <a16:creationId xmlns:a16="http://schemas.microsoft.com/office/drawing/2014/main" id="{05F6C82A-BC14-4D59-83ED-C5F1A0582B42}"/>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5" name="直線コネクタ 904">
          <a:extLst>
            <a:ext uri="{FF2B5EF4-FFF2-40B4-BE49-F238E27FC236}">
              <a16:creationId xmlns:a16="http://schemas.microsoft.com/office/drawing/2014/main" id="{BFF27EC1-808C-4869-8F12-EEE63D01BC93}"/>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6" name="テキスト ボックス 905">
          <a:extLst>
            <a:ext uri="{FF2B5EF4-FFF2-40B4-BE49-F238E27FC236}">
              <a16:creationId xmlns:a16="http://schemas.microsoft.com/office/drawing/2014/main" id="{9A34D9BE-BC0F-40A0-B5D2-98CD8564E712}"/>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7" name="直線コネクタ 906">
          <a:extLst>
            <a:ext uri="{FF2B5EF4-FFF2-40B4-BE49-F238E27FC236}">
              <a16:creationId xmlns:a16="http://schemas.microsoft.com/office/drawing/2014/main" id="{607A8BB8-2C90-454F-98FA-0465EC5D0281}"/>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8" name="テキスト ボックス 907">
          <a:extLst>
            <a:ext uri="{FF2B5EF4-FFF2-40B4-BE49-F238E27FC236}">
              <a16:creationId xmlns:a16="http://schemas.microsoft.com/office/drawing/2014/main" id="{EA8D1E67-F997-4199-BBFC-7199D99797DA}"/>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a:extLst>
            <a:ext uri="{FF2B5EF4-FFF2-40B4-BE49-F238E27FC236}">
              <a16:creationId xmlns:a16="http://schemas.microsoft.com/office/drawing/2014/main" id="{8189CAE7-7894-4E4C-84C4-7320B1352666}"/>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0" name="テキスト ボックス 909">
          <a:extLst>
            <a:ext uri="{FF2B5EF4-FFF2-40B4-BE49-F238E27FC236}">
              <a16:creationId xmlns:a16="http://schemas.microsoft.com/office/drawing/2014/main" id="{23E2768D-46A3-496E-A87A-2302CBBA9664}"/>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庁舎】&#10;一人当たり面積グラフ枠">
          <a:extLst>
            <a:ext uri="{FF2B5EF4-FFF2-40B4-BE49-F238E27FC236}">
              <a16:creationId xmlns:a16="http://schemas.microsoft.com/office/drawing/2014/main" id="{0E2DE97E-594E-426A-BE7A-733678BF832E}"/>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133350</xdr:rowOff>
    </xdr:from>
    <xdr:to>
      <xdr:col>116</xdr:col>
      <xdr:colOff>62864</xdr:colOff>
      <xdr:row>108</xdr:row>
      <xdr:rowOff>89915</xdr:rowOff>
    </xdr:to>
    <xdr:cxnSp macro="">
      <xdr:nvCxnSpPr>
        <xdr:cNvPr id="912" name="直線コネクタ 911">
          <a:extLst>
            <a:ext uri="{FF2B5EF4-FFF2-40B4-BE49-F238E27FC236}">
              <a16:creationId xmlns:a16="http://schemas.microsoft.com/office/drawing/2014/main" id="{68EC5357-B119-4933-B886-89C9EB702A76}"/>
            </a:ext>
          </a:extLst>
        </xdr:cNvPr>
        <xdr:cNvCxnSpPr/>
      </xdr:nvCxnSpPr>
      <xdr:spPr>
        <a:xfrm flipV="1">
          <a:off x="19954239" y="16592550"/>
          <a:ext cx="0" cy="1153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93742</xdr:rowOff>
    </xdr:from>
    <xdr:ext cx="469744" cy="259045"/>
    <xdr:sp macro="" textlink="">
      <xdr:nvSpPr>
        <xdr:cNvPr id="913" name="【庁舎】&#10;一人当たり面積最小値テキスト">
          <a:extLst>
            <a:ext uri="{FF2B5EF4-FFF2-40B4-BE49-F238E27FC236}">
              <a16:creationId xmlns:a16="http://schemas.microsoft.com/office/drawing/2014/main" id="{8B91E82E-3A99-4D95-BF89-33064FAA4DAA}"/>
            </a:ext>
          </a:extLst>
        </xdr:cNvPr>
        <xdr:cNvSpPr txBox="1"/>
      </xdr:nvSpPr>
      <xdr:spPr>
        <a:xfrm>
          <a:off x="19992975" y="17753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89915</xdr:rowOff>
    </xdr:from>
    <xdr:to>
      <xdr:col>116</xdr:col>
      <xdr:colOff>152400</xdr:colOff>
      <xdr:row>108</xdr:row>
      <xdr:rowOff>89915</xdr:rowOff>
    </xdr:to>
    <xdr:cxnSp macro="">
      <xdr:nvCxnSpPr>
        <xdr:cNvPr id="914" name="直線コネクタ 913">
          <a:extLst>
            <a:ext uri="{FF2B5EF4-FFF2-40B4-BE49-F238E27FC236}">
              <a16:creationId xmlns:a16="http://schemas.microsoft.com/office/drawing/2014/main" id="{B9231A3C-A423-403B-B174-B41BAEC56A3F}"/>
            </a:ext>
          </a:extLst>
        </xdr:cNvPr>
        <xdr:cNvCxnSpPr/>
      </xdr:nvCxnSpPr>
      <xdr:spPr>
        <a:xfrm>
          <a:off x="19878675" y="177460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80027</xdr:rowOff>
    </xdr:from>
    <xdr:ext cx="469744" cy="259045"/>
    <xdr:sp macro="" textlink="">
      <xdr:nvSpPr>
        <xdr:cNvPr id="915" name="【庁舎】&#10;一人当たり面積最大値テキスト">
          <a:extLst>
            <a:ext uri="{FF2B5EF4-FFF2-40B4-BE49-F238E27FC236}">
              <a16:creationId xmlns:a16="http://schemas.microsoft.com/office/drawing/2014/main" id="{C5AA85E5-7142-443B-91DC-BD8B269EFF07}"/>
            </a:ext>
          </a:extLst>
        </xdr:cNvPr>
        <xdr:cNvSpPr txBox="1"/>
      </xdr:nvSpPr>
      <xdr:spPr>
        <a:xfrm>
          <a:off x="19992975" y="16370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133350</xdr:rowOff>
    </xdr:from>
    <xdr:to>
      <xdr:col>116</xdr:col>
      <xdr:colOff>152400</xdr:colOff>
      <xdr:row>101</xdr:row>
      <xdr:rowOff>133350</xdr:rowOff>
    </xdr:to>
    <xdr:cxnSp macro="">
      <xdr:nvCxnSpPr>
        <xdr:cNvPr id="916" name="直線コネクタ 915">
          <a:extLst>
            <a:ext uri="{FF2B5EF4-FFF2-40B4-BE49-F238E27FC236}">
              <a16:creationId xmlns:a16="http://schemas.microsoft.com/office/drawing/2014/main" id="{C420AFBC-0047-41C6-8FBD-D08E8E567B8B}"/>
            </a:ext>
          </a:extLst>
        </xdr:cNvPr>
        <xdr:cNvCxnSpPr/>
      </xdr:nvCxnSpPr>
      <xdr:spPr>
        <a:xfrm>
          <a:off x="19878675" y="16592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163847</xdr:rowOff>
    </xdr:from>
    <xdr:ext cx="469744" cy="259045"/>
    <xdr:sp macro="" textlink="">
      <xdr:nvSpPr>
        <xdr:cNvPr id="917" name="【庁舎】&#10;一人当たり面積平均値テキスト">
          <a:extLst>
            <a:ext uri="{FF2B5EF4-FFF2-40B4-BE49-F238E27FC236}">
              <a16:creationId xmlns:a16="http://schemas.microsoft.com/office/drawing/2014/main" id="{14F17596-30EA-45C0-8825-004F1A730EEA}"/>
            </a:ext>
          </a:extLst>
        </xdr:cNvPr>
        <xdr:cNvSpPr txBox="1"/>
      </xdr:nvSpPr>
      <xdr:spPr>
        <a:xfrm>
          <a:off x="19992975" y="17134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xdr:rowOff>
    </xdr:from>
    <xdr:to>
      <xdr:col>116</xdr:col>
      <xdr:colOff>114300</xdr:colOff>
      <xdr:row>105</xdr:row>
      <xdr:rowOff>115570</xdr:rowOff>
    </xdr:to>
    <xdr:sp macro="" textlink="">
      <xdr:nvSpPr>
        <xdr:cNvPr id="918" name="フローチャート: 判断 917">
          <a:extLst>
            <a:ext uri="{FF2B5EF4-FFF2-40B4-BE49-F238E27FC236}">
              <a16:creationId xmlns:a16="http://schemas.microsoft.com/office/drawing/2014/main" id="{B8C86463-7210-4474-9A6B-18F82C7257BB}"/>
            </a:ext>
          </a:extLst>
        </xdr:cNvPr>
        <xdr:cNvSpPr/>
      </xdr:nvSpPr>
      <xdr:spPr>
        <a:xfrm>
          <a:off x="19897725" y="171557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13970</xdr:rowOff>
    </xdr:from>
    <xdr:to>
      <xdr:col>112</xdr:col>
      <xdr:colOff>38100</xdr:colOff>
      <xdr:row>105</xdr:row>
      <xdr:rowOff>115570</xdr:rowOff>
    </xdr:to>
    <xdr:sp macro="" textlink="">
      <xdr:nvSpPr>
        <xdr:cNvPr id="919" name="フローチャート: 判断 918">
          <a:extLst>
            <a:ext uri="{FF2B5EF4-FFF2-40B4-BE49-F238E27FC236}">
              <a16:creationId xmlns:a16="http://schemas.microsoft.com/office/drawing/2014/main" id="{2E910018-F5E9-471A-B98E-0BEC855D2A23}"/>
            </a:ext>
          </a:extLst>
        </xdr:cNvPr>
        <xdr:cNvSpPr/>
      </xdr:nvSpPr>
      <xdr:spPr>
        <a:xfrm>
          <a:off x="19154775" y="171557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9398</xdr:rowOff>
    </xdr:from>
    <xdr:to>
      <xdr:col>107</xdr:col>
      <xdr:colOff>101600</xdr:colOff>
      <xdr:row>105</xdr:row>
      <xdr:rowOff>110998</xdr:rowOff>
    </xdr:to>
    <xdr:sp macro="" textlink="">
      <xdr:nvSpPr>
        <xdr:cNvPr id="920" name="フローチャート: 判断 919">
          <a:extLst>
            <a:ext uri="{FF2B5EF4-FFF2-40B4-BE49-F238E27FC236}">
              <a16:creationId xmlns:a16="http://schemas.microsoft.com/office/drawing/2014/main" id="{5A750E1E-3C5F-4C22-8D45-4769EEC3DB46}"/>
            </a:ext>
          </a:extLst>
        </xdr:cNvPr>
        <xdr:cNvSpPr/>
      </xdr:nvSpPr>
      <xdr:spPr>
        <a:xfrm>
          <a:off x="18345150" y="1715757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9398</xdr:rowOff>
    </xdr:from>
    <xdr:to>
      <xdr:col>102</xdr:col>
      <xdr:colOff>165100</xdr:colOff>
      <xdr:row>105</xdr:row>
      <xdr:rowOff>110998</xdr:rowOff>
    </xdr:to>
    <xdr:sp macro="" textlink="">
      <xdr:nvSpPr>
        <xdr:cNvPr id="921" name="フローチャート: 判断 920">
          <a:extLst>
            <a:ext uri="{FF2B5EF4-FFF2-40B4-BE49-F238E27FC236}">
              <a16:creationId xmlns:a16="http://schemas.microsoft.com/office/drawing/2014/main" id="{6D8E837C-A361-42CE-9A06-F3DFE38B7EF7}"/>
            </a:ext>
          </a:extLst>
        </xdr:cNvPr>
        <xdr:cNvSpPr/>
      </xdr:nvSpPr>
      <xdr:spPr>
        <a:xfrm>
          <a:off x="17554575" y="1715757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13970</xdr:rowOff>
    </xdr:from>
    <xdr:to>
      <xdr:col>98</xdr:col>
      <xdr:colOff>38100</xdr:colOff>
      <xdr:row>105</xdr:row>
      <xdr:rowOff>115570</xdr:rowOff>
    </xdr:to>
    <xdr:sp macro="" textlink="">
      <xdr:nvSpPr>
        <xdr:cNvPr id="922" name="フローチャート: 判断 921">
          <a:extLst>
            <a:ext uri="{FF2B5EF4-FFF2-40B4-BE49-F238E27FC236}">
              <a16:creationId xmlns:a16="http://schemas.microsoft.com/office/drawing/2014/main" id="{4AF0F516-C071-4DA2-B07D-C7146BD07BD3}"/>
            </a:ext>
          </a:extLst>
        </xdr:cNvPr>
        <xdr:cNvSpPr/>
      </xdr:nvSpPr>
      <xdr:spPr>
        <a:xfrm>
          <a:off x="16754475" y="171557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13F61D58-2AA3-45D6-BACE-86E9B8D5CC37}"/>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A0CB00D0-C053-4D8A-B146-004AD92887A4}"/>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629A4B97-2130-47FF-8A3C-CA1F9C19FF58}"/>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976C8DAB-2A52-4FB8-B31C-8662384F0829}"/>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C96B192E-F704-4E46-918B-5F8FFFA0809E}"/>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2539</xdr:rowOff>
    </xdr:from>
    <xdr:to>
      <xdr:col>116</xdr:col>
      <xdr:colOff>114300</xdr:colOff>
      <xdr:row>102</xdr:row>
      <xdr:rowOff>104139</xdr:rowOff>
    </xdr:to>
    <xdr:sp macro="" textlink="">
      <xdr:nvSpPr>
        <xdr:cNvPr id="928" name="楕円 927">
          <a:extLst>
            <a:ext uri="{FF2B5EF4-FFF2-40B4-BE49-F238E27FC236}">
              <a16:creationId xmlns:a16="http://schemas.microsoft.com/office/drawing/2014/main" id="{10AA6367-8415-4722-9A54-B3F45714E6B3}"/>
            </a:ext>
          </a:extLst>
        </xdr:cNvPr>
        <xdr:cNvSpPr/>
      </xdr:nvSpPr>
      <xdr:spPr>
        <a:xfrm>
          <a:off x="19897725" y="166331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88916</xdr:rowOff>
    </xdr:from>
    <xdr:ext cx="469744" cy="259045"/>
    <xdr:sp macro="" textlink="">
      <xdr:nvSpPr>
        <xdr:cNvPr id="929" name="【庁舎】&#10;一人当たり面積該当値テキスト">
          <a:extLst>
            <a:ext uri="{FF2B5EF4-FFF2-40B4-BE49-F238E27FC236}">
              <a16:creationId xmlns:a16="http://schemas.microsoft.com/office/drawing/2014/main" id="{AD3CBDDE-346C-408F-9711-7442CBE80346}"/>
            </a:ext>
          </a:extLst>
        </xdr:cNvPr>
        <xdr:cNvSpPr txBox="1"/>
      </xdr:nvSpPr>
      <xdr:spPr>
        <a:xfrm>
          <a:off x="19992975" y="16544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151130</xdr:rowOff>
    </xdr:from>
    <xdr:to>
      <xdr:col>112</xdr:col>
      <xdr:colOff>38100</xdr:colOff>
      <xdr:row>102</xdr:row>
      <xdr:rowOff>81280</xdr:rowOff>
    </xdr:to>
    <xdr:sp macro="" textlink="">
      <xdr:nvSpPr>
        <xdr:cNvPr id="930" name="楕円 929">
          <a:extLst>
            <a:ext uri="{FF2B5EF4-FFF2-40B4-BE49-F238E27FC236}">
              <a16:creationId xmlns:a16="http://schemas.microsoft.com/office/drawing/2014/main" id="{1704D397-DE67-47EB-9140-A449A9DEB2E6}"/>
            </a:ext>
          </a:extLst>
        </xdr:cNvPr>
        <xdr:cNvSpPr/>
      </xdr:nvSpPr>
      <xdr:spPr>
        <a:xfrm>
          <a:off x="19154775" y="166103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30480</xdr:rowOff>
    </xdr:from>
    <xdr:to>
      <xdr:col>116</xdr:col>
      <xdr:colOff>63500</xdr:colOff>
      <xdr:row>102</xdr:row>
      <xdr:rowOff>53339</xdr:rowOff>
    </xdr:to>
    <xdr:cxnSp macro="">
      <xdr:nvCxnSpPr>
        <xdr:cNvPr id="931" name="直線コネクタ 930">
          <a:extLst>
            <a:ext uri="{FF2B5EF4-FFF2-40B4-BE49-F238E27FC236}">
              <a16:creationId xmlns:a16="http://schemas.microsoft.com/office/drawing/2014/main" id="{B5A1ED21-B9D2-4172-83BF-646FDC9C25E9}"/>
            </a:ext>
          </a:extLst>
        </xdr:cNvPr>
        <xdr:cNvCxnSpPr/>
      </xdr:nvCxnSpPr>
      <xdr:spPr>
        <a:xfrm>
          <a:off x="19202400" y="16657955"/>
          <a:ext cx="752475"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132842</xdr:rowOff>
    </xdr:from>
    <xdr:to>
      <xdr:col>107</xdr:col>
      <xdr:colOff>101600</xdr:colOff>
      <xdr:row>102</xdr:row>
      <xdr:rowOff>62992</xdr:rowOff>
    </xdr:to>
    <xdr:sp macro="" textlink="">
      <xdr:nvSpPr>
        <xdr:cNvPr id="932" name="楕円 931">
          <a:extLst>
            <a:ext uri="{FF2B5EF4-FFF2-40B4-BE49-F238E27FC236}">
              <a16:creationId xmlns:a16="http://schemas.microsoft.com/office/drawing/2014/main" id="{928DDAB9-9F29-4547-BAF7-8447A657EE66}"/>
            </a:ext>
          </a:extLst>
        </xdr:cNvPr>
        <xdr:cNvSpPr/>
      </xdr:nvSpPr>
      <xdr:spPr>
        <a:xfrm>
          <a:off x="18345150" y="1659204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12192</xdr:rowOff>
    </xdr:from>
    <xdr:to>
      <xdr:col>111</xdr:col>
      <xdr:colOff>177800</xdr:colOff>
      <xdr:row>102</xdr:row>
      <xdr:rowOff>30480</xdr:rowOff>
    </xdr:to>
    <xdr:cxnSp macro="">
      <xdr:nvCxnSpPr>
        <xdr:cNvPr id="933" name="直線コネクタ 932">
          <a:extLst>
            <a:ext uri="{FF2B5EF4-FFF2-40B4-BE49-F238E27FC236}">
              <a16:creationId xmlns:a16="http://schemas.microsoft.com/office/drawing/2014/main" id="{F572D35C-7ECA-4AF5-A0DA-7560CBAB1FBB}"/>
            </a:ext>
          </a:extLst>
        </xdr:cNvPr>
        <xdr:cNvCxnSpPr/>
      </xdr:nvCxnSpPr>
      <xdr:spPr>
        <a:xfrm>
          <a:off x="18392775" y="16639667"/>
          <a:ext cx="80962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151130</xdr:rowOff>
    </xdr:from>
    <xdr:to>
      <xdr:col>102</xdr:col>
      <xdr:colOff>165100</xdr:colOff>
      <xdr:row>102</xdr:row>
      <xdr:rowOff>81280</xdr:rowOff>
    </xdr:to>
    <xdr:sp macro="" textlink="">
      <xdr:nvSpPr>
        <xdr:cNvPr id="934" name="楕円 933">
          <a:extLst>
            <a:ext uri="{FF2B5EF4-FFF2-40B4-BE49-F238E27FC236}">
              <a16:creationId xmlns:a16="http://schemas.microsoft.com/office/drawing/2014/main" id="{D950D0A9-B00C-4A8C-A247-500D7C424E2A}"/>
            </a:ext>
          </a:extLst>
        </xdr:cNvPr>
        <xdr:cNvSpPr/>
      </xdr:nvSpPr>
      <xdr:spPr>
        <a:xfrm>
          <a:off x="17554575" y="166103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12192</xdr:rowOff>
    </xdr:from>
    <xdr:to>
      <xdr:col>107</xdr:col>
      <xdr:colOff>50800</xdr:colOff>
      <xdr:row>102</xdr:row>
      <xdr:rowOff>30480</xdr:rowOff>
    </xdr:to>
    <xdr:cxnSp macro="">
      <xdr:nvCxnSpPr>
        <xdr:cNvPr id="935" name="直線コネクタ 934">
          <a:extLst>
            <a:ext uri="{FF2B5EF4-FFF2-40B4-BE49-F238E27FC236}">
              <a16:creationId xmlns:a16="http://schemas.microsoft.com/office/drawing/2014/main" id="{A36B7FCB-7FF5-4B2F-9FAC-F5D0008EC0CD}"/>
            </a:ext>
          </a:extLst>
        </xdr:cNvPr>
        <xdr:cNvCxnSpPr/>
      </xdr:nvCxnSpPr>
      <xdr:spPr>
        <a:xfrm flipV="1">
          <a:off x="17602200" y="16639667"/>
          <a:ext cx="79057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7113</xdr:rowOff>
    </xdr:from>
    <xdr:to>
      <xdr:col>98</xdr:col>
      <xdr:colOff>38100</xdr:colOff>
      <xdr:row>102</xdr:row>
      <xdr:rowOff>108713</xdr:rowOff>
    </xdr:to>
    <xdr:sp macro="" textlink="">
      <xdr:nvSpPr>
        <xdr:cNvPr id="936" name="楕円 935">
          <a:extLst>
            <a:ext uri="{FF2B5EF4-FFF2-40B4-BE49-F238E27FC236}">
              <a16:creationId xmlns:a16="http://schemas.microsoft.com/office/drawing/2014/main" id="{E8D78370-D895-48CC-BBB3-9593F2C21C4A}"/>
            </a:ext>
          </a:extLst>
        </xdr:cNvPr>
        <xdr:cNvSpPr/>
      </xdr:nvSpPr>
      <xdr:spPr>
        <a:xfrm>
          <a:off x="16754475" y="166409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30480</xdr:rowOff>
    </xdr:from>
    <xdr:to>
      <xdr:col>102</xdr:col>
      <xdr:colOff>114300</xdr:colOff>
      <xdr:row>102</xdr:row>
      <xdr:rowOff>57913</xdr:rowOff>
    </xdr:to>
    <xdr:cxnSp macro="">
      <xdr:nvCxnSpPr>
        <xdr:cNvPr id="937" name="直線コネクタ 936">
          <a:extLst>
            <a:ext uri="{FF2B5EF4-FFF2-40B4-BE49-F238E27FC236}">
              <a16:creationId xmlns:a16="http://schemas.microsoft.com/office/drawing/2014/main" id="{5D7E9F37-AAE6-4BA2-A8DA-C4A151442197}"/>
            </a:ext>
          </a:extLst>
        </xdr:cNvPr>
        <xdr:cNvCxnSpPr/>
      </xdr:nvCxnSpPr>
      <xdr:spPr>
        <a:xfrm flipV="1">
          <a:off x="16802100" y="16657955"/>
          <a:ext cx="800100" cy="30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106697</xdr:rowOff>
    </xdr:from>
    <xdr:ext cx="469744" cy="259045"/>
    <xdr:sp macro="" textlink="">
      <xdr:nvSpPr>
        <xdr:cNvPr id="938" name="n_1aveValue【庁舎】&#10;一人当たり面積">
          <a:extLst>
            <a:ext uri="{FF2B5EF4-FFF2-40B4-BE49-F238E27FC236}">
              <a16:creationId xmlns:a16="http://schemas.microsoft.com/office/drawing/2014/main" id="{B48B2D8E-79B6-48FE-BE1F-A4735CA6D34B}"/>
            </a:ext>
          </a:extLst>
        </xdr:cNvPr>
        <xdr:cNvSpPr txBox="1"/>
      </xdr:nvSpPr>
      <xdr:spPr>
        <a:xfrm>
          <a:off x="18983402" y="1724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102125</xdr:rowOff>
    </xdr:from>
    <xdr:ext cx="469744" cy="259045"/>
    <xdr:sp macro="" textlink="">
      <xdr:nvSpPr>
        <xdr:cNvPr id="939" name="n_2aveValue【庁舎】&#10;一人当たり面積">
          <a:extLst>
            <a:ext uri="{FF2B5EF4-FFF2-40B4-BE49-F238E27FC236}">
              <a16:creationId xmlns:a16="http://schemas.microsoft.com/office/drawing/2014/main" id="{0B9BA0CA-A740-4C02-9797-A899956B02FF}"/>
            </a:ext>
          </a:extLst>
        </xdr:cNvPr>
        <xdr:cNvSpPr txBox="1"/>
      </xdr:nvSpPr>
      <xdr:spPr>
        <a:xfrm>
          <a:off x="18183302" y="172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102125</xdr:rowOff>
    </xdr:from>
    <xdr:ext cx="469744" cy="259045"/>
    <xdr:sp macro="" textlink="">
      <xdr:nvSpPr>
        <xdr:cNvPr id="940" name="n_3aveValue【庁舎】&#10;一人当たり面積">
          <a:extLst>
            <a:ext uri="{FF2B5EF4-FFF2-40B4-BE49-F238E27FC236}">
              <a16:creationId xmlns:a16="http://schemas.microsoft.com/office/drawing/2014/main" id="{7B70E21B-BC7B-4F4D-9D32-4871F1F7A822}"/>
            </a:ext>
          </a:extLst>
        </xdr:cNvPr>
        <xdr:cNvSpPr txBox="1"/>
      </xdr:nvSpPr>
      <xdr:spPr>
        <a:xfrm>
          <a:off x="17383202" y="172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106697</xdr:rowOff>
    </xdr:from>
    <xdr:ext cx="469744" cy="259045"/>
    <xdr:sp macro="" textlink="">
      <xdr:nvSpPr>
        <xdr:cNvPr id="941" name="n_4aveValue【庁舎】&#10;一人当たり面積">
          <a:extLst>
            <a:ext uri="{FF2B5EF4-FFF2-40B4-BE49-F238E27FC236}">
              <a16:creationId xmlns:a16="http://schemas.microsoft.com/office/drawing/2014/main" id="{F80FF4B7-CCE3-4396-921A-B533DF22826F}"/>
            </a:ext>
          </a:extLst>
        </xdr:cNvPr>
        <xdr:cNvSpPr txBox="1"/>
      </xdr:nvSpPr>
      <xdr:spPr>
        <a:xfrm>
          <a:off x="16592627" y="1724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97807</xdr:rowOff>
    </xdr:from>
    <xdr:ext cx="469744" cy="259045"/>
    <xdr:sp macro="" textlink="">
      <xdr:nvSpPr>
        <xdr:cNvPr id="942" name="n_1mainValue【庁舎】&#10;一人当たり面積">
          <a:extLst>
            <a:ext uri="{FF2B5EF4-FFF2-40B4-BE49-F238E27FC236}">
              <a16:creationId xmlns:a16="http://schemas.microsoft.com/office/drawing/2014/main" id="{8A087438-D9E3-4223-B8BE-B914D8B5AFC8}"/>
            </a:ext>
          </a:extLst>
        </xdr:cNvPr>
        <xdr:cNvSpPr txBox="1"/>
      </xdr:nvSpPr>
      <xdr:spPr>
        <a:xfrm>
          <a:off x="18983402" y="16385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79519</xdr:rowOff>
    </xdr:from>
    <xdr:ext cx="469744" cy="259045"/>
    <xdr:sp macro="" textlink="">
      <xdr:nvSpPr>
        <xdr:cNvPr id="943" name="n_2mainValue【庁舎】&#10;一人当たり面積">
          <a:extLst>
            <a:ext uri="{FF2B5EF4-FFF2-40B4-BE49-F238E27FC236}">
              <a16:creationId xmlns:a16="http://schemas.microsoft.com/office/drawing/2014/main" id="{101E6B0A-8F1F-4D08-96D6-DA553926E02F}"/>
            </a:ext>
          </a:extLst>
        </xdr:cNvPr>
        <xdr:cNvSpPr txBox="1"/>
      </xdr:nvSpPr>
      <xdr:spPr>
        <a:xfrm>
          <a:off x="18183302" y="16370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97807</xdr:rowOff>
    </xdr:from>
    <xdr:ext cx="469744" cy="259045"/>
    <xdr:sp macro="" textlink="">
      <xdr:nvSpPr>
        <xdr:cNvPr id="944" name="n_3mainValue【庁舎】&#10;一人当たり面積">
          <a:extLst>
            <a:ext uri="{FF2B5EF4-FFF2-40B4-BE49-F238E27FC236}">
              <a16:creationId xmlns:a16="http://schemas.microsoft.com/office/drawing/2014/main" id="{8C101B40-BE4D-4FE4-AFE4-E3D1D2D85643}"/>
            </a:ext>
          </a:extLst>
        </xdr:cNvPr>
        <xdr:cNvSpPr txBox="1"/>
      </xdr:nvSpPr>
      <xdr:spPr>
        <a:xfrm>
          <a:off x="17383202" y="16385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125240</xdr:rowOff>
    </xdr:from>
    <xdr:ext cx="469744" cy="259045"/>
    <xdr:sp macro="" textlink="">
      <xdr:nvSpPr>
        <xdr:cNvPr id="945" name="n_4mainValue【庁舎】&#10;一人当たり面積">
          <a:extLst>
            <a:ext uri="{FF2B5EF4-FFF2-40B4-BE49-F238E27FC236}">
              <a16:creationId xmlns:a16="http://schemas.microsoft.com/office/drawing/2014/main" id="{7705AB45-B8E4-49C1-9DFA-AACF0B264E5A}"/>
            </a:ext>
          </a:extLst>
        </xdr:cNvPr>
        <xdr:cNvSpPr txBox="1"/>
      </xdr:nvSpPr>
      <xdr:spPr>
        <a:xfrm>
          <a:off x="16592627" y="16409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6" name="正方形/長方形 945">
          <a:extLst>
            <a:ext uri="{FF2B5EF4-FFF2-40B4-BE49-F238E27FC236}">
              <a16:creationId xmlns:a16="http://schemas.microsoft.com/office/drawing/2014/main" id="{B145425D-93B3-4DAB-B765-3A935B41933E}"/>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7" name="正方形/長方形 946">
          <a:extLst>
            <a:ext uri="{FF2B5EF4-FFF2-40B4-BE49-F238E27FC236}">
              <a16:creationId xmlns:a16="http://schemas.microsoft.com/office/drawing/2014/main" id="{68ECD350-512F-4F02-ACA7-D236F68405A4}"/>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8" name="テキスト ボックス 947">
          <a:extLst>
            <a:ext uri="{FF2B5EF4-FFF2-40B4-BE49-F238E27FC236}">
              <a16:creationId xmlns:a16="http://schemas.microsoft.com/office/drawing/2014/main" id="{43F94F38-F028-495F-8A7F-94106E45ECFB}"/>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の有形固定資産減価償却率に関しては、平成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年度の新ごみ処理施設「今治市クリーンセンター」の新設により不要となった旧ごみ処理施設を、</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年度に取壊したことにより老朽施設が減少したため類似団体に比べ低くなっている。一方で</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及び</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保健センター・保健所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は老朽化が著しい状況にあり、今後、更新や廃止を計画的に行っていく必要がある。</a:t>
          </a:r>
        </a:p>
        <a:p>
          <a:r>
            <a:rPr kumimoji="1" lang="ja-JP" altLang="en-US" sz="1300">
              <a:latin typeface="ＭＳ Ｐゴシック" panose="020B0600070205080204" pitchFamily="50" charset="-128"/>
              <a:ea typeface="ＭＳ Ｐゴシック" panose="020B0600070205080204" pitchFamily="50" charset="-128"/>
            </a:rPr>
            <a:t>また、</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の有形固定資産減価償却率について、類似団体と比べて高くなっていることから、今後、庁舎の適正配置を含め抜本的な更新の検討を行う必要がある。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65.21.21\&#24066;&#30010;&#25391;&#33288;&#35506;nas\41&#36001;&#25919;&#20418;\00_&#36001;&#25919;&#29366;&#27841;&#36039;&#26009;&#38598;\R6&#24180;&#24230;&#20998;&#12398;&#32154;&#12365;&#65288;&#22320;&#26041;&#20844;&#20250;&#35336;&#38306;&#20418;&#65289;\03_&#36215;&#26696;&#65288;HP&#20844;&#34920;&#29992;&#65289;\&#20844;&#20250;&#35336;&#20844;&#38283;&#29992;&#12487;&#12540;&#12479;\&#12304;&#36001;&#25919;&#29366;&#27841;&#36039;&#26009;&#38598;&#12305;_382027_&#20170;&#27835;&#24066;_2024(2&#22238;&#30446;).xlsx" TargetMode="External"/><Relationship Id="rId1" Type="http://schemas.openxmlformats.org/officeDocument/2006/relationships/externalLinkPath" Target="/41&#36001;&#25919;&#20418;/00_&#36001;&#25919;&#29366;&#27841;&#36039;&#26009;&#38598;/R6&#24180;&#24230;&#20998;&#12398;&#32154;&#12365;&#65288;&#22320;&#26041;&#20844;&#20250;&#35336;&#38306;&#20418;&#65289;/03_&#36215;&#26696;&#65288;HP&#20844;&#34920;&#29992;&#65289;/&#20844;&#20250;&#35336;&#20844;&#38283;&#29992;&#12487;&#12540;&#12479;/&#12304;&#36001;&#25919;&#29366;&#27841;&#36039;&#26009;&#38598;&#12305;_382027_&#20170;&#27835;&#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74.3</v>
          </cell>
          <cell r="BX53">
            <v>74.400000000000006</v>
          </cell>
          <cell r="CF53">
            <v>75.400000000000006</v>
          </cell>
          <cell r="CN53">
            <v>76.5</v>
          </cell>
          <cell r="CV53">
            <v>77.400000000000006</v>
          </cell>
        </row>
        <row r="55">
          <cell r="AN55" t="str">
            <v>類似団体内平均値</v>
          </cell>
          <cell r="BP55">
            <v>13.5</v>
          </cell>
          <cell r="BX55">
            <v>1.5</v>
          </cell>
          <cell r="CF55">
            <v>0</v>
          </cell>
          <cell r="CN55">
            <v>0</v>
          </cell>
          <cell r="CV55">
            <v>0</v>
          </cell>
        </row>
        <row r="57">
          <cell r="BP57">
            <v>60.2</v>
          </cell>
          <cell r="BX57">
            <v>60.1</v>
          </cell>
          <cell r="CF57">
            <v>61.6</v>
          </cell>
          <cell r="CN57">
            <v>62.6</v>
          </cell>
          <cell r="CV57">
            <v>63.7</v>
          </cell>
        </row>
        <row r="72">
          <cell r="BP72" t="str">
            <v>R02</v>
          </cell>
          <cell r="BX72" t="str">
            <v>R03</v>
          </cell>
          <cell r="CF72" t="str">
            <v>R04</v>
          </cell>
          <cell r="CN72" t="str">
            <v>R05</v>
          </cell>
          <cell r="CV72" t="str">
            <v>R06</v>
          </cell>
        </row>
        <row r="73">
          <cell r="AN73" t="str">
            <v>当該団体値</v>
          </cell>
        </row>
        <row r="75">
          <cell r="BP75">
            <v>11.6</v>
          </cell>
          <cell r="BX75">
            <v>11.2</v>
          </cell>
          <cell r="CF75">
            <v>9.6</v>
          </cell>
          <cell r="CN75">
            <v>9.3000000000000007</v>
          </cell>
          <cell r="CV75">
            <v>8</v>
          </cell>
        </row>
        <row r="77">
          <cell r="AN77" t="str">
            <v>類似団体内平均値</v>
          </cell>
          <cell r="BP77">
            <v>13.5</v>
          </cell>
          <cell r="BX77">
            <v>1.5</v>
          </cell>
          <cell r="CF77">
            <v>0</v>
          </cell>
          <cell r="CN77">
            <v>0</v>
          </cell>
          <cell r="CV77">
            <v>0</v>
          </cell>
        </row>
        <row r="79">
          <cell r="BP79">
            <v>4.3</v>
          </cell>
          <cell r="BX79">
            <v>3.9</v>
          </cell>
          <cell r="CF79">
            <v>3.8</v>
          </cell>
          <cell r="CN79">
            <v>3.9</v>
          </cell>
          <cell r="CV79">
            <v>4.2</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1" zeroHeight="1"/>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c r="B2" s="164" t="s">
        <v>77</v>
      </c>
      <c r="C2" s="164"/>
      <c r="D2" s="165"/>
    </row>
    <row r="3" spans="1:119" ht="18.75" customHeight="1" thickBot="1">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84999696</v>
      </c>
      <c r="BO4" s="358"/>
      <c r="BP4" s="358"/>
      <c r="BQ4" s="358"/>
      <c r="BR4" s="358"/>
      <c r="BS4" s="358"/>
      <c r="BT4" s="358"/>
      <c r="BU4" s="359"/>
      <c r="BV4" s="357">
        <v>81317698</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8.1</v>
      </c>
      <c r="CU4" s="364"/>
      <c r="CV4" s="364"/>
      <c r="CW4" s="364"/>
      <c r="CX4" s="364"/>
      <c r="CY4" s="364"/>
      <c r="CZ4" s="364"/>
      <c r="DA4" s="365"/>
      <c r="DB4" s="363">
        <v>9.5</v>
      </c>
      <c r="DC4" s="364"/>
      <c r="DD4" s="364"/>
      <c r="DE4" s="364"/>
      <c r="DF4" s="364"/>
      <c r="DG4" s="364"/>
      <c r="DH4" s="364"/>
      <c r="DI4" s="365"/>
    </row>
    <row r="5" spans="1:119" ht="18.75" customHeight="1">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80762107</v>
      </c>
      <c r="BO5" s="395"/>
      <c r="BP5" s="395"/>
      <c r="BQ5" s="395"/>
      <c r="BR5" s="395"/>
      <c r="BS5" s="395"/>
      <c r="BT5" s="395"/>
      <c r="BU5" s="396"/>
      <c r="BV5" s="394">
        <v>76961856</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91.5</v>
      </c>
      <c r="CU5" s="392"/>
      <c r="CV5" s="392"/>
      <c r="CW5" s="392"/>
      <c r="CX5" s="392"/>
      <c r="CY5" s="392"/>
      <c r="CZ5" s="392"/>
      <c r="DA5" s="393"/>
      <c r="DB5" s="391">
        <v>95.3</v>
      </c>
      <c r="DC5" s="392"/>
      <c r="DD5" s="392"/>
      <c r="DE5" s="392"/>
      <c r="DF5" s="392"/>
      <c r="DG5" s="392"/>
      <c r="DH5" s="392"/>
      <c r="DI5" s="393"/>
    </row>
    <row r="6" spans="1:119" ht="18.75" customHeight="1">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4237589</v>
      </c>
      <c r="BO6" s="395"/>
      <c r="BP6" s="395"/>
      <c r="BQ6" s="395"/>
      <c r="BR6" s="395"/>
      <c r="BS6" s="395"/>
      <c r="BT6" s="395"/>
      <c r="BU6" s="396"/>
      <c r="BV6" s="394">
        <v>4355842</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91.5</v>
      </c>
      <c r="CU6" s="432"/>
      <c r="CV6" s="432"/>
      <c r="CW6" s="432"/>
      <c r="CX6" s="432"/>
      <c r="CY6" s="432"/>
      <c r="CZ6" s="432"/>
      <c r="DA6" s="433"/>
      <c r="DB6" s="431">
        <v>95.5</v>
      </c>
      <c r="DC6" s="432"/>
      <c r="DD6" s="432"/>
      <c r="DE6" s="432"/>
      <c r="DF6" s="432"/>
      <c r="DG6" s="432"/>
      <c r="DH6" s="432"/>
      <c r="DI6" s="433"/>
    </row>
    <row r="7" spans="1:119" ht="18.75" customHeight="1">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653725</v>
      </c>
      <c r="BO7" s="395"/>
      <c r="BP7" s="395"/>
      <c r="BQ7" s="395"/>
      <c r="BR7" s="395"/>
      <c r="BS7" s="395"/>
      <c r="BT7" s="395"/>
      <c r="BU7" s="396"/>
      <c r="BV7" s="394">
        <v>255947</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44277595</v>
      </c>
      <c r="CU7" s="395"/>
      <c r="CV7" s="395"/>
      <c r="CW7" s="395"/>
      <c r="CX7" s="395"/>
      <c r="CY7" s="395"/>
      <c r="CZ7" s="395"/>
      <c r="DA7" s="396"/>
      <c r="DB7" s="394">
        <v>43217570</v>
      </c>
      <c r="DC7" s="395"/>
      <c r="DD7" s="395"/>
      <c r="DE7" s="395"/>
      <c r="DF7" s="395"/>
      <c r="DG7" s="395"/>
      <c r="DH7" s="395"/>
      <c r="DI7" s="396"/>
    </row>
    <row r="8" spans="1:119" ht="18.75" customHeight="1" thickBot="1">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3583864</v>
      </c>
      <c r="BO8" s="395"/>
      <c r="BP8" s="395"/>
      <c r="BQ8" s="395"/>
      <c r="BR8" s="395"/>
      <c r="BS8" s="395"/>
      <c r="BT8" s="395"/>
      <c r="BU8" s="396"/>
      <c r="BV8" s="394">
        <v>4099895</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0.53</v>
      </c>
      <c r="CU8" s="435"/>
      <c r="CV8" s="435"/>
      <c r="CW8" s="435"/>
      <c r="CX8" s="435"/>
      <c r="CY8" s="435"/>
      <c r="CZ8" s="435"/>
      <c r="DA8" s="436"/>
      <c r="DB8" s="434">
        <v>0.51</v>
      </c>
      <c r="DC8" s="435"/>
      <c r="DD8" s="435"/>
      <c r="DE8" s="435"/>
      <c r="DF8" s="435"/>
      <c r="DG8" s="435"/>
      <c r="DH8" s="435"/>
      <c r="DI8" s="436"/>
    </row>
    <row r="9" spans="1:119" ht="18.75" customHeight="1" thickBot="1">
      <c r="A9" s="163"/>
      <c r="B9" s="388" t="s">
        <v>106</v>
      </c>
      <c r="C9" s="389"/>
      <c r="D9" s="389"/>
      <c r="E9" s="389"/>
      <c r="F9" s="389"/>
      <c r="G9" s="389"/>
      <c r="H9" s="389"/>
      <c r="I9" s="389"/>
      <c r="J9" s="389"/>
      <c r="K9" s="437"/>
      <c r="L9" s="438" t="s">
        <v>107</v>
      </c>
      <c r="M9" s="439"/>
      <c r="N9" s="439"/>
      <c r="O9" s="439"/>
      <c r="P9" s="439"/>
      <c r="Q9" s="440"/>
      <c r="R9" s="441">
        <v>151672</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-516031</v>
      </c>
      <c r="BO9" s="395"/>
      <c r="BP9" s="395"/>
      <c r="BQ9" s="395"/>
      <c r="BR9" s="395"/>
      <c r="BS9" s="395"/>
      <c r="BT9" s="395"/>
      <c r="BU9" s="396"/>
      <c r="BV9" s="394">
        <v>-582789</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13.5</v>
      </c>
      <c r="CU9" s="392"/>
      <c r="CV9" s="392"/>
      <c r="CW9" s="392"/>
      <c r="CX9" s="392"/>
      <c r="CY9" s="392"/>
      <c r="CZ9" s="392"/>
      <c r="DA9" s="393"/>
      <c r="DB9" s="391">
        <v>16</v>
      </c>
      <c r="DC9" s="392"/>
      <c r="DD9" s="392"/>
      <c r="DE9" s="392"/>
      <c r="DF9" s="392"/>
      <c r="DG9" s="392"/>
      <c r="DH9" s="392"/>
      <c r="DI9" s="393"/>
    </row>
    <row r="10" spans="1:119" ht="18.75" customHeight="1" thickBot="1">
      <c r="A10" s="163"/>
      <c r="B10" s="388"/>
      <c r="C10" s="389"/>
      <c r="D10" s="389"/>
      <c r="E10" s="389"/>
      <c r="F10" s="389"/>
      <c r="G10" s="389"/>
      <c r="H10" s="389"/>
      <c r="I10" s="389"/>
      <c r="J10" s="389"/>
      <c r="K10" s="437"/>
      <c r="L10" s="444" t="s">
        <v>112</v>
      </c>
      <c r="M10" s="424"/>
      <c r="N10" s="424"/>
      <c r="O10" s="424"/>
      <c r="P10" s="424"/>
      <c r="Q10" s="425"/>
      <c r="R10" s="445">
        <v>158114</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115237</v>
      </c>
      <c r="BO10" s="395"/>
      <c r="BP10" s="395"/>
      <c r="BQ10" s="395"/>
      <c r="BR10" s="395"/>
      <c r="BS10" s="395"/>
      <c r="BT10" s="395"/>
      <c r="BU10" s="396"/>
      <c r="BV10" s="394">
        <v>373988</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c r="A12" s="163"/>
      <c r="B12" s="454" t="s">
        <v>123</v>
      </c>
      <c r="C12" s="455"/>
      <c r="D12" s="455"/>
      <c r="E12" s="455"/>
      <c r="F12" s="455"/>
      <c r="G12" s="455"/>
      <c r="H12" s="455"/>
      <c r="I12" s="455"/>
      <c r="J12" s="455"/>
      <c r="K12" s="456"/>
      <c r="L12" s="463" t="s">
        <v>124</v>
      </c>
      <c r="M12" s="464"/>
      <c r="N12" s="464"/>
      <c r="O12" s="464"/>
      <c r="P12" s="464"/>
      <c r="Q12" s="465"/>
      <c r="R12" s="466">
        <v>147702</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1640441</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c r="A13" s="163"/>
      <c r="B13" s="457"/>
      <c r="C13" s="458"/>
      <c r="D13" s="458"/>
      <c r="E13" s="458"/>
      <c r="F13" s="458"/>
      <c r="G13" s="458"/>
      <c r="H13" s="458"/>
      <c r="I13" s="458"/>
      <c r="J13" s="458"/>
      <c r="K13" s="459"/>
      <c r="L13" s="178"/>
      <c r="M13" s="485" t="s">
        <v>130</v>
      </c>
      <c r="N13" s="486"/>
      <c r="O13" s="486"/>
      <c r="P13" s="486"/>
      <c r="Q13" s="487"/>
      <c r="R13" s="478">
        <v>143419</v>
      </c>
      <c r="S13" s="479"/>
      <c r="T13" s="479"/>
      <c r="U13" s="479"/>
      <c r="V13" s="480"/>
      <c r="W13" s="410" t="s">
        <v>131</v>
      </c>
      <c r="X13" s="411"/>
      <c r="Y13" s="411"/>
      <c r="Z13" s="411"/>
      <c r="AA13" s="411"/>
      <c r="AB13" s="401"/>
      <c r="AC13" s="445">
        <v>3631</v>
      </c>
      <c r="AD13" s="446"/>
      <c r="AE13" s="446"/>
      <c r="AF13" s="446"/>
      <c r="AG13" s="488"/>
      <c r="AH13" s="445">
        <v>4132</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-400794</v>
      </c>
      <c r="BO13" s="395"/>
      <c r="BP13" s="395"/>
      <c r="BQ13" s="395"/>
      <c r="BR13" s="395"/>
      <c r="BS13" s="395"/>
      <c r="BT13" s="395"/>
      <c r="BU13" s="396"/>
      <c r="BV13" s="394">
        <v>-1849242</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8</v>
      </c>
      <c r="CU13" s="392"/>
      <c r="CV13" s="392"/>
      <c r="CW13" s="392"/>
      <c r="CX13" s="392"/>
      <c r="CY13" s="392"/>
      <c r="CZ13" s="392"/>
      <c r="DA13" s="393"/>
      <c r="DB13" s="391">
        <v>9.3000000000000007</v>
      </c>
      <c r="DC13" s="392"/>
      <c r="DD13" s="392"/>
      <c r="DE13" s="392"/>
      <c r="DF13" s="392"/>
      <c r="DG13" s="392"/>
      <c r="DH13" s="392"/>
      <c r="DI13" s="393"/>
    </row>
    <row r="14" spans="1:119" ht="18.75" customHeight="1" thickBot="1">
      <c r="A14" s="163"/>
      <c r="B14" s="457"/>
      <c r="C14" s="458"/>
      <c r="D14" s="458"/>
      <c r="E14" s="458"/>
      <c r="F14" s="458"/>
      <c r="G14" s="458"/>
      <c r="H14" s="458"/>
      <c r="I14" s="458"/>
      <c r="J14" s="458"/>
      <c r="K14" s="459"/>
      <c r="L14" s="475" t="s">
        <v>135</v>
      </c>
      <c r="M14" s="476"/>
      <c r="N14" s="476"/>
      <c r="O14" s="476"/>
      <c r="P14" s="476"/>
      <c r="Q14" s="477"/>
      <c r="R14" s="478">
        <v>149730</v>
      </c>
      <c r="S14" s="479"/>
      <c r="T14" s="479"/>
      <c r="U14" s="479"/>
      <c r="V14" s="480"/>
      <c r="W14" s="384"/>
      <c r="X14" s="385"/>
      <c r="Y14" s="385"/>
      <c r="Z14" s="385"/>
      <c r="AA14" s="385"/>
      <c r="AB14" s="374"/>
      <c r="AC14" s="481">
        <v>5.3</v>
      </c>
      <c r="AD14" s="482"/>
      <c r="AE14" s="482"/>
      <c r="AF14" s="482"/>
      <c r="AG14" s="483"/>
      <c r="AH14" s="481">
        <v>5.9</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c r="A15" s="163"/>
      <c r="B15" s="457"/>
      <c r="C15" s="458"/>
      <c r="D15" s="458"/>
      <c r="E15" s="458"/>
      <c r="F15" s="458"/>
      <c r="G15" s="458"/>
      <c r="H15" s="458"/>
      <c r="I15" s="458"/>
      <c r="J15" s="458"/>
      <c r="K15" s="459"/>
      <c r="L15" s="178"/>
      <c r="M15" s="485" t="s">
        <v>130</v>
      </c>
      <c r="N15" s="486"/>
      <c r="O15" s="486"/>
      <c r="P15" s="486"/>
      <c r="Q15" s="487"/>
      <c r="R15" s="478">
        <v>146056</v>
      </c>
      <c r="S15" s="479"/>
      <c r="T15" s="479"/>
      <c r="U15" s="479"/>
      <c r="V15" s="480"/>
      <c r="W15" s="410" t="s">
        <v>137</v>
      </c>
      <c r="X15" s="411"/>
      <c r="Y15" s="411"/>
      <c r="Z15" s="411"/>
      <c r="AA15" s="411"/>
      <c r="AB15" s="401"/>
      <c r="AC15" s="445">
        <v>21845</v>
      </c>
      <c r="AD15" s="446"/>
      <c r="AE15" s="446"/>
      <c r="AF15" s="446"/>
      <c r="AG15" s="488"/>
      <c r="AH15" s="445">
        <v>22476</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20619528</v>
      </c>
      <c r="BO15" s="358"/>
      <c r="BP15" s="358"/>
      <c r="BQ15" s="358"/>
      <c r="BR15" s="358"/>
      <c r="BS15" s="358"/>
      <c r="BT15" s="358"/>
      <c r="BU15" s="359"/>
      <c r="BV15" s="357">
        <v>20365471</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31.8</v>
      </c>
      <c r="AD16" s="482"/>
      <c r="AE16" s="482"/>
      <c r="AF16" s="482"/>
      <c r="AG16" s="483"/>
      <c r="AH16" s="481">
        <v>31.9</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38495382</v>
      </c>
      <c r="BO16" s="395"/>
      <c r="BP16" s="395"/>
      <c r="BQ16" s="395"/>
      <c r="BR16" s="395"/>
      <c r="BS16" s="395"/>
      <c r="BT16" s="395"/>
      <c r="BU16" s="396"/>
      <c r="BV16" s="394">
        <v>38688209</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43170</v>
      </c>
      <c r="AD17" s="446"/>
      <c r="AE17" s="446"/>
      <c r="AF17" s="446"/>
      <c r="AG17" s="488"/>
      <c r="AH17" s="445">
        <v>43800</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26235966</v>
      </c>
      <c r="BO17" s="395"/>
      <c r="BP17" s="395"/>
      <c r="BQ17" s="395"/>
      <c r="BR17" s="395"/>
      <c r="BS17" s="395"/>
      <c r="BT17" s="395"/>
      <c r="BU17" s="396"/>
      <c r="BV17" s="394">
        <v>25926782</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c r="A18" s="163"/>
      <c r="B18" s="516" t="s">
        <v>147</v>
      </c>
      <c r="C18" s="437"/>
      <c r="D18" s="437"/>
      <c r="E18" s="517"/>
      <c r="F18" s="517"/>
      <c r="G18" s="517"/>
      <c r="H18" s="517"/>
      <c r="I18" s="517"/>
      <c r="J18" s="517"/>
      <c r="K18" s="517"/>
      <c r="L18" s="518">
        <v>419.21</v>
      </c>
      <c r="M18" s="518"/>
      <c r="N18" s="518"/>
      <c r="O18" s="518"/>
      <c r="P18" s="518"/>
      <c r="Q18" s="518"/>
      <c r="R18" s="519"/>
      <c r="S18" s="519"/>
      <c r="T18" s="519"/>
      <c r="U18" s="519"/>
      <c r="V18" s="520"/>
      <c r="W18" s="412"/>
      <c r="X18" s="413"/>
      <c r="Y18" s="413"/>
      <c r="Z18" s="413"/>
      <c r="AA18" s="413"/>
      <c r="AB18" s="404"/>
      <c r="AC18" s="521">
        <v>62.9</v>
      </c>
      <c r="AD18" s="522"/>
      <c r="AE18" s="522"/>
      <c r="AF18" s="522"/>
      <c r="AG18" s="523"/>
      <c r="AH18" s="521">
        <v>62.2</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42501086</v>
      </c>
      <c r="BO18" s="395"/>
      <c r="BP18" s="395"/>
      <c r="BQ18" s="395"/>
      <c r="BR18" s="395"/>
      <c r="BS18" s="395"/>
      <c r="BT18" s="395"/>
      <c r="BU18" s="396"/>
      <c r="BV18" s="394">
        <v>41712322</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c r="A19" s="163"/>
      <c r="B19" s="516" t="s">
        <v>149</v>
      </c>
      <c r="C19" s="437"/>
      <c r="D19" s="437"/>
      <c r="E19" s="517"/>
      <c r="F19" s="517"/>
      <c r="G19" s="517"/>
      <c r="H19" s="517"/>
      <c r="I19" s="517"/>
      <c r="J19" s="517"/>
      <c r="K19" s="517"/>
      <c r="L19" s="525">
        <v>362</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58204470</v>
      </c>
      <c r="BO19" s="395"/>
      <c r="BP19" s="395"/>
      <c r="BQ19" s="395"/>
      <c r="BR19" s="395"/>
      <c r="BS19" s="395"/>
      <c r="BT19" s="395"/>
      <c r="BU19" s="396"/>
      <c r="BV19" s="394">
        <v>59291576</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c r="A20" s="163"/>
      <c r="B20" s="516" t="s">
        <v>151</v>
      </c>
      <c r="C20" s="437"/>
      <c r="D20" s="437"/>
      <c r="E20" s="517"/>
      <c r="F20" s="517"/>
      <c r="G20" s="517"/>
      <c r="H20" s="517"/>
      <c r="I20" s="517"/>
      <c r="J20" s="517"/>
      <c r="K20" s="517"/>
      <c r="L20" s="525">
        <v>68328</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49987295</v>
      </c>
      <c r="BO22" s="358"/>
      <c r="BP22" s="358"/>
      <c r="BQ22" s="358"/>
      <c r="BR22" s="358"/>
      <c r="BS22" s="358"/>
      <c r="BT22" s="358"/>
      <c r="BU22" s="359"/>
      <c r="BV22" s="357">
        <v>53496951</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33065267</v>
      </c>
      <c r="BO23" s="395"/>
      <c r="BP23" s="395"/>
      <c r="BQ23" s="395"/>
      <c r="BR23" s="395"/>
      <c r="BS23" s="395"/>
      <c r="BT23" s="395"/>
      <c r="BU23" s="396"/>
      <c r="BV23" s="394">
        <v>34589043</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c r="A24" s="163"/>
      <c r="B24" s="565"/>
      <c r="C24" s="541"/>
      <c r="D24" s="542"/>
      <c r="E24" s="444" t="s">
        <v>161</v>
      </c>
      <c r="F24" s="424"/>
      <c r="G24" s="424"/>
      <c r="H24" s="424"/>
      <c r="I24" s="424"/>
      <c r="J24" s="424"/>
      <c r="K24" s="425"/>
      <c r="L24" s="445">
        <v>1</v>
      </c>
      <c r="M24" s="446"/>
      <c r="N24" s="446"/>
      <c r="O24" s="446"/>
      <c r="P24" s="488"/>
      <c r="Q24" s="445">
        <v>9820</v>
      </c>
      <c r="R24" s="446"/>
      <c r="S24" s="446"/>
      <c r="T24" s="446"/>
      <c r="U24" s="446"/>
      <c r="V24" s="488"/>
      <c r="W24" s="540"/>
      <c r="X24" s="541"/>
      <c r="Y24" s="542"/>
      <c r="Z24" s="444" t="s">
        <v>162</v>
      </c>
      <c r="AA24" s="424"/>
      <c r="AB24" s="424"/>
      <c r="AC24" s="424"/>
      <c r="AD24" s="424"/>
      <c r="AE24" s="424"/>
      <c r="AF24" s="424"/>
      <c r="AG24" s="425"/>
      <c r="AH24" s="445">
        <v>1199</v>
      </c>
      <c r="AI24" s="446"/>
      <c r="AJ24" s="446"/>
      <c r="AK24" s="446"/>
      <c r="AL24" s="488"/>
      <c r="AM24" s="445">
        <v>3772054</v>
      </c>
      <c r="AN24" s="446"/>
      <c r="AO24" s="446"/>
      <c r="AP24" s="446"/>
      <c r="AQ24" s="446"/>
      <c r="AR24" s="488"/>
      <c r="AS24" s="445">
        <v>3146</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33175813</v>
      </c>
      <c r="BO24" s="395"/>
      <c r="BP24" s="395"/>
      <c r="BQ24" s="395"/>
      <c r="BR24" s="395"/>
      <c r="BS24" s="395"/>
      <c r="BT24" s="395"/>
      <c r="BU24" s="396"/>
      <c r="BV24" s="394">
        <v>34065243</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c r="A25" s="163"/>
      <c r="B25" s="565"/>
      <c r="C25" s="541"/>
      <c r="D25" s="542"/>
      <c r="E25" s="444" t="s">
        <v>164</v>
      </c>
      <c r="F25" s="424"/>
      <c r="G25" s="424"/>
      <c r="H25" s="424"/>
      <c r="I25" s="424"/>
      <c r="J25" s="424"/>
      <c r="K25" s="425"/>
      <c r="L25" s="445">
        <v>1</v>
      </c>
      <c r="M25" s="446"/>
      <c r="N25" s="446"/>
      <c r="O25" s="446"/>
      <c r="P25" s="488"/>
      <c r="Q25" s="445">
        <v>8070</v>
      </c>
      <c r="R25" s="446"/>
      <c r="S25" s="446"/>
      <c r="T25" s="446"/>
      <c r="U25" s="446"/>
      <c r="V25" s="488"/>
      <c r="W25" s="540"/>
      <c r="X25" s="541"/>
      <c r="Y25" s="542"/>
      <c r="Z25" s="444" t="s">
        <v>165</v>
      </c>
      <c r="AA25" s="424"/>
      <c r="AB25" s="424"/>
      <c r="AC25" s="424"/>
      <c r="AD25" s="424"/>
      <c r="AE25" s="424"/>
      <c r="AF25" s="424"/>
      <c r="AG25" s="425"/>
      <c r="AH25" s="445">
        <v>216</v>
      </c>
      <c r="AI25" s="446"/>
      <c r="AJ25" s="446"/>
      <c r="AK25" s="446"/>
      <c r="AL25" s="488"/>
      <c r="AM25" s="445">
        <v>621432</v>
      </c>
      <c r="AN25" s="446"/>
      <c r="AO25" s="446"/>
      <c r="AP25" s="446"/>
      <c r="AQ25" s="446"/>
      <c r="AR25" s="488"/>
      <c r="AS25" s="445">
        <v>2877</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12022218</v>
      </c>
      <c r="BO25" s="358"/>
      <c r="BP25" s="358"/>
      <c r="BQ25" s="358"/>
      <c r="BR25" s="358"/>
      <c r="BS25" s="358"/>
      <c r="BT25" s="358"/>
      <c r="BU25" s="359"/>
      <c r="BV25" s="357">
        <v>14310374</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c r="A26" s="163"/>
      <c r="B26" s="565"/>
      <c r="C26" s="541"/>
      <c r="D26" s="542"/>
      <c r="E26" s="444" t="s">
        <v>167</v>
      </c>
      <c r="F26" s="424"/>
      <c r="G26" s="424"/>
      <c r="H26" s="424"/>
      <c r="I26" s="424"/>
      <c r="J26" s="424"/>
      <c r="K26" s="425"/>
      <c r="L26" s="445">
        <v>1</v>
      </c>
      <c r="M26" s="446"/>
      <c r="N26" s="446"/>
      <c r="O26" s="446"/>
      <c r="P26" s="488"/>
      <c r="Q26" s="445">
        <v>6690</v>
      </c>
      <c r="R26" s="446"/>
      <c r="S26" s="446"/>
      <c r="T26" s="446"/>
      <c r="U26" s="446"/>
      <c r="V26" s="488"/>
      <c r="W26" s="540"/>
      <c r="X26" s="541"/>
      <c r="Y26" s="542"/>
      <c r="Z26" s="444" t="s">
        <v>168</v>
      </c>
      <c r="AA26" s="546"/>
      <c r="AB26" s="546"/>
      <c r="AC26" s="546"/>
      <c r="AD26" s="546"/>
      <c r="AE26" s="546"/>
      <c r="AF26" s="546"/>
      <c r="AG26" s="547"/>
      <c r="AH26" s="445">
        <v>21</v>
      </c>
      <c r="AI26" s="446"/>
      <c r="AJ26" s="446"/>
      <c r="AK26" s="446"/>
      <c r="AL26" s="488"/>
      <c r="AM26" s="445">
        <v>59031</v>
      </c>
      <c r="AN26" s="446"/>
      <c r="AO26" s="446"/>
      <c r="AP26" s="446"/>
      <c r="AQ26" s="446"/>
      <c r="AR26" s="488"/>
      <c r="AS26" s="445">
        <v>2811</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c r="A27" s="163"/>
      <c r="B27" s="565"/>
      <c r="C27" s="541"/>
      <c r="D27" s="542"/>
      <c r="E27" s="444" t="s">
        <v>170</v>
      </c>
      <c r="F27" s="424"/>
      <c r="G27" s="424"/>
      <c r="H27" s="424"/>
      <c r="I27" s="424"/>
      <c r="J27" s="424"/>
      <c r="K27" s="425"/>
      <c r="L27" s="445">
        <v>1</v>
      </c>
      <c r="M27" s="446"/>
      <c r="N27" s="446"/>
      <c r="O27" s="446"/>
      <c r="P27" s="488"/>
      <c r="Q27" s="445">
        <v>5850</v>
      </c>
      <c r="R27" s="446"/>
      <c r="S27" s="446"/>
      <c r="T27" s="446"/>
      <c r="U27" s="446"/>
      <c r="V27" s="488"/>
      <c r="W27" s="540"/>
      <c r="X27" s="541"/>
      <c r="Y27" s="542"/>
      <c r="Z27" s="444" t="s">
        <v>171</v>
      </c>
      <c r="AA27" s="424"/>
      <c r="AB27" s="424"/>
      <c r="AC27" s="424"/>
      <c r="AD27" s="424"/>
      <c r="AE27" s="424"/>
      <c r="AF27" s="424"/>
      <c r="AG27" s="425"/>
      <c r="AH27" s="445">
        <v>8</v>
      </c>
      <c r="AI27" s="446"/>
      <c r="AJ27" s="446"/>
      <c r="AK27" s="446"/>
      <c r="AL27" s="488"/>
      <c r="AM27" s="445">
        <v>33040</v>
      </c>
      <c r="AN27" s="446"/>
      <c r="AO27" s="446"/>
      <c r="AP27" s="446"/>
      <c r="AQ27" s="446"/>
      <c r="AR27" s="488"/>
      <c r="AS27" s="445">
        <v>4130</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1761289</v>
      </c>
      <c r="BO27" s="514"/>
      <c r="BP27" s="514"/>
      <c r="BQ27" s="514"/>
      <c r="BR27" s="514"/>
      <c r="BS27" s="514"/>
      <c r="BT27" s="514"/>
      <c r="BU27" s="515"/>
      <c r="BV27" s="513">
        <v>1760788</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c r="A28" s="163"/>
      <c r="B28" s="565"/>
      <c r="C28" s="541"/>
      <c r="D28" s="542"/>
      <c r="E28" s="444" t="s">
        <v>173</v>
      </c>
      <c r="F28" s="424"/>
      <c r="G28" s="424"/>
      <c r="H28" s="424"/>
      <c r="I28" s="424"/>
      <c r="J28" s="424"/>
      <c r="K28" s="425"/>
      <c r="L28" s="445">
        <v>1</v>
      </c>
      <c r="M28" s="446"/>
      <c r="N28" s="446"/>
      <c r="O28" s="446"/>
      <c r="P28" s="488"/>
      <c r="Q28" s="445">
        <v>5290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16101236</v>
      </c>
      <c r="BO28" s="358"/>
      <c r="BP28" s="358"/>
      <c r="BQ28" s="358"/>
      <c r="BR28" s="358"/>
      <c r="BS28" s="358"/>
      <c r="BT28" s="358"/>
      <c r="BU28" s="359"/>
      <c r="BV28" s="357">
        <v>15985999</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c r="A29" s="163"/>
      <c r="B29" s="565"/>
      <c r="C29" s="541"/>
      <c r="D29" s="542"/>
      <c r="E29" s="444" t="s">
        <v>176</v>
      </c>
      <c r="F29" s="424"/>
      <c r="G29" s="424"/>
      <c r="H29" s="424"/>
      <c r="I29" s="424"/>
      <c r="J29" s="424"/>
      <c r="K29" s="425"/>
      <c r="L29" s="445">
        <v>26</v>
      </c>
      <c r="M29" s="446"/>
      <c r="N29" s="446"/>
      <c r="O29" s="446"/>
      <c r="P29" s="488"/>
      <c r="Q29" s="445">
        <v>4920</v>
      </c>
      <c r="R29" s="446"/>
      <c r="S29" s="446"/>
      <c r="T29" s="446"/>
      <c r="U29" s="446"/>
      <c r="V29" s="488"/>
      <c r="W29" s="543"/>
      <c r="X29" s="544"/>
      <c r="Y29" s="545"/>
      <c r="Z29" s="444" t="s">
        <v>177</v>
      </c>
      <c r="AA29" s="424"/>
      <c r="AB29" s="424"/>
      <c r="AC29" s="424"/>
      <c r="AD29" s="424"/>
      <c r="AE29" s="424"/>
      <c r="AF29" s="424"/>
      <c r="AG29" s="425"/>
      <c r="AH29" s="445">
        <v>1207</v>
      </c>
      <c r="AI29" s="446"/>
      <c r="AJ29" s="446"/>
      <c r="AK29" s="446"/>
      <c r="AL29" s="488"/>
      <c r="AM29" s="445">
        <v>3805094</v>
      </c>
      <c r="AN29" s="446"/>
      <c r="AO29" s="446"/>
      <c r="AP29" s="446"/>
      <c r="AQ29" s="446"/>
      <c r="AR29" s="488"/>
      <c r="AS29" s="445">
        <v>3153</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5593981</v>
      </c>
      <c r="BO29" s="395"/>
      <c r="BP29" s="395"/>
      <c r="BQ29" s="395"/>
      <c r="BR29" s="395"/>
      <c r="BS29" s="395"/>
      <c r="BT29" s="395"/>
      <c r="BU29" s="396"/>
      <c r="BV29" s="394">
        <v>5737929</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96.5</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15184295</v>
      </c>
      <c r="BO30" s="514"/>
      <c r="BP30" s="514"/>
      <c r="BQ30" s="514"/>
      <c r="BR30" s="514"/>
      <c r="BS30" s="514"/>
      <c r="BT30" s="514"/>
      <c r="BU30" s="515"/>
      <c r="BV30" s="513">
        <v>11388858</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c r="A31" s="163"/>
      <c r="B31" s="188"/>
      <c r="DI31" s="189"/>
    </row>
    <row r="32" spans="1:113" ht="13.5" customHeight="1">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4</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8</v>
      </c>
      <c r="AN34" s="584"/>
      <c r="AO34" s="585" t="str">
        <f>IF('各会計、関係団体の財政状況及び健全化判断比率'!B32="","",'各会計、関係団体の財政状況及び健全化判断比率'!B32)</f>
        <v>水道事業会計</v>
      </c>
      <c r="AP34" s="585"/>
      <c r="AQ34" s="585"/>
      <c r="AR34" s="585"/>
      <c r="AS34" s="585"/>
      <c r="AT34" s="585"/>
      <c r="AU34" s="585"/>
      <c r="AV34" s="585"/>
      <c r="AW34" s="585"/>
      <c r="AX34" s="585"/>
      <c r="AY34" s="585"/>
      <c r="AZ34" s="585"/>
      <c r="BA34" s="585"/>
      <c r="BB34" s="585"/>
      <c r="BC34" s="585"/>
      <c r="BD34" s="163"/>
      <c r="BE34" s="584">
        <f>IF(BG34="","",MAX(C34:D43,U34:V43,AM34:AN43)+1)</f>
        <v>12</v>
      </c>
      <c r="BF34" s="584"/>
      <c r="BG34" s="585" t="str">
        <f>IF('各会計、関係団体の財政状況及び健全化判断比率'!B36="","",'各会計、関係団体の財政状況及び健全化判断比率'!B36)</f>
        <v>船舶交通特別会計</v>
      </c>
      <c r="BH34" s="585"/>
      <c r="BI34" s="585"/>
      <c r="BJ34" s="585"/>
      <c r="BK34" s="585"/>
      <c r="BL34" s="585"/>
      <c r="BM34" s="585"/>
      <c r="BN34" s="585"/>
      <c r="BO34" s="585"/>
      <c r="BP34" s="585"/>
      <c r="BQ34" s="585"/>
      <c r="BR34" s="585"/>
      <c r="BS34" s="585"/>
      <c r="BT34" s="585"/>
      <c r="BU34" s="585"/>
      <c r="BV34" s="163"/>
      <c r="BW34" s="584">
        <f>IF(BY34="","",MAX(C34:D43,U34:V43,AM34:AN43,BE34:BF43)+1)</f>
        <v>15</v>
      </c>
      <c r="BX34" s="584"/>
      <c r="BY34" s="585" t="str">
        <f>IF('各会計、関係団体の財政状況及び健全化判断比率'!B68="","",'各会計、関係団体の財政状況及び健全化判断比率'!B68)</f>
        <v>愛媛地方税滞納整理機構</v>
      </c>
      <c r="BZ34" s="585"/>
      <c r="CA34" s="585"/>
      <c r="CB34" s="585"/>
      <c r="CC34" s="585"/>
      <c r="CD34" s="585"/>
      <c r="CE34" s="585"/>
      <c r="CF34" s="585"/>
      <c r="CG34" s="585"/>
      <c r="CH34" s="585"/>
      <c r="CI34" s="585"/>
      <c r="CJ34" s="585"/>
      <c r="CK34" s="585"/>
      <c r="CL34" s="585"/>
      <c r="CM34" s="585"/>
      <c r="CN34" s="163"/>
      <c r="CO34" s="584">
        <f>IF(CQ34="","",MAX(C34:D43,U34:V43,AM34:AN43,BE34:BF43,BW34:BX43)+1)</f>
        <v>18</v>
      </c>
      <c r="CP34" s="584"/>
      <c r="CQ34" s="585" t="str">
        <f>IF('各会計、関係団体の財政状況及び健全化判断比率'!BS7="","",'各会計、関係団体の財政状況及び健全化判断比率'!BS7)</f>
        <v>(一財)今治勤労福祉事業団</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c r="A35" s="163"/>
      <c r="B35" s="190"/>
      <c r="C35" s="584">
        <f>IF(E35="","",C34+1)</f>
        <v>2</v>
      </c>
      <c r="D35" s="584"/>
      <c r="E35" s="585" t="str">
        <f>IF('各会計、関係団体の財政状況及び健全化判断比率'!B8="","",'各会計、関係団体の財政状況及び健全化判断比率'!B8)</f>
        <v>用地取得特別会計</v>
      </c>
      <c r="F35" s="585"/>
      <c r="G35" s="585"/>
      <c r="H35" s="585"/>
      <c r="I35" s="585"/>
      <c r="J35" s="585"/>
      <c r="K35" s="585"/>
      <c r="L35" s="585"/>
      <c r="M35" s="585"/>
      <c r="N35" s="585"/>
      <c r="O35" s="585"/>
      <c r="P35" s="585"/>
      <c r="Q35" s="585"/>
      <c r="R35" s="585"/>
      <c r="S35" s="585"/>
      <c r="T35" s="163"/>
      <c r="U35" s="584">
        <f>IF(W35="","",U34+1)</f>
        <v>5</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63"/>
      <c r="AM35" s="584">
        <f t="shared" ref="AM35:AM43" si="0">IF(AO35="","",AM34+1)</f>
        <v>9</v>
      </c>
      <c r="AN35" s="584"/>
      <c r="AO35" s="585" t="str">
        <f>IF('各会計、関係団体の財政状況及び健全化判断比率'!B33="","",'各会計、関係団体の財政状況及び健全化判断比率'!B33)</f>
        <v>工業用水道事業会計</v>
      </c>
      <c r="AP35" s="585"/>
      <c r="AQ35" s="585"/>
      <c r="AR35" s="585"/>
      <c r="AS35" s="585"/>
      <c r="AT35" s="585"/>
      <c r="AU35" s="585"/>
      <c r="AV35" s="585"/>
      <c r="AW35" s="585"/>
      <c r="AX35" s="585"/>
      <c r="AY35" s="585"/>
      <c r="AZ35" s="585"/>
      <c r="BA35" s="585"/>
      <c r="BB35" s="585"/>
      <c r="BC35" s="585"/>
      <c r="BD35" s="163"/>
      <c r="BE35" s="584">
        <f t="shared" ref="BE35:BE43" si="1">IF(BG35="","",BE34+1)</f>
        <v>13</v>
      </c>
      <c r="BF35" s="584"/>
      <c r="BG35" s="585" t="str">
        <f>IF('各会計、関係団体の財政状況及び健全化判断比率'!B37="","",'各会計、関係団体の財政状況及び健全化判断比率'!B37)</f>
        <v>港湾事業特別会計</v>
      </c>
      <c r="BH35" s="585"/>
      <c r="BI35" s="585"/>
      <c r="BJ35" s="585"/>
      <c r="BK35" s="585"/>
      <c r="BL35" s="585"/>
      <c r="BM35" s="585"/>
      <c r="BN35" s="585"/>
      <c r="BO35" s="585"/>
      <c r="BP35" s="585"/>
      <c r="BQ35" s="585"/>
      <c r="BR35" s="585"/>
      <c r="BS35" s="585"/>
      <c r="BT35" s="585"/>
      <c r="BU35" s="585"/>
      <c r="BV35" s="163"/>
      <c r="BW35" s="584">
        <f t="shared" ref="BW35:BW43" si="2">IF(BY35="","",BW34+1)</f>
        <v>16</v>
      </c>
      <c r="BX35" s="584"/>
      <c r="BY35" s="585" t="str">
        <f>IF('各会計、関係団体の財政状況及び健全化判断比率'!B69="","",'各会計、関係団体の財政状況及び健全化判断比率'!B69)</f>
        <v>愛媛県後期高齢者医療広域連合（一般会計）</v>
      </c>
      <c r="BZ35" s="585"/>
      <c r="CA35" s="585"/>
      <c r="CB35" s="585"/>
      <c r="CC35" s="585"/>
      <c r="CD35" s="585"/>
      <c r="CE35" s="585"/>
      <c r="CF35" s="585"/>
      <c r="CG35" s="585"/>
      <c r="CH35" s="585"/>
      <c r="CI35" s="585"/>
      <c r="CJ35" s="585"/>
      <c r="CK35" s="585"/>
      <c r="CL35" s="585"/>
      <c r="CM35" s="585"/>
      <c r="CN35" s="163"/>
      <c r="CO35" s="584">
        <f t="shared" ref="CO35:CO43" si="3">IF(CQ35="","",CO34+1)</f>
        <v>19</v>
      </c>
      <c r="CP35" s="584"/>
      <c r="CQ35" s="585" t="str">
        <f>IF('各会計、関係団体の財政状況及び健全化判断比率'!BS8="","",'各会計、関係団体の財政状況及び健全化判断比率'!BS8)</f>
        <v>(一財)今治市多目的温泉保養館管理公社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c r="A36" s="163"/>
      <c r="B36" s="190"/>
      <c r="C36" s="584">
        <f>IF(E36="","",C35+1)</f>
        <v>3</v>
      </c>
      <c r="D36" s="584"/>
      <c r="E36" s="585" t="str">
        <f>IF('各会計、関係団体の財政状況及び健全化判断比率'!B9="","",'各会計、関係団体の財政状況及び健全化判断比率'!B9)</f>
        <v>墓園事業特別会計</v>
      </c>
      <c r="F36" s="585"/>
      <c r="G36" s="585"/>
      <c r="H36" s="585"/>
      <c r="I36" s="585"/>
      <c r="J36" s="585"/>
      <c r="K36" s="585"/>
      <c r="L36" s="585"/>
      <c r="M36" s="585"/>
      <c r="N36" s="585"/>
      <c r="O36" s="585"/>
      <c r="P36" s="585"/>
      <c r="Q36" s="585"/>
      <c r="R36" s="585"/>
      <c r="S36" s="585"/>
      <c r="T36" s="163"/>
      <c r="U36" s="584">
        <f t="shared" ref="U36:U43" si="4">IF(W36="","",U35+1)</f>
        <v>6</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f t="shared" si="0"/>
        <v>10</v>
      </c>
      <c r="AN36" s="584"/>
      <c r="AO36" s="585" t="str">
        <f>IF('各会計、関係団体の財政状況及び健全化判断比率'!B34="","",'各会計、関係団体の財政状況及び健全化判断比率'!B34)</f>
        <v>簡易水道事業特別会計</v>
      </c>
      <c r="AP36" s="585"/>
      <c r="AQ36" s="585"/>
      <c r="AR36" s="585"/>
      <c r="AS36" s="585"/>
      <c r="AT36" s="585"/>
      <c r="AU36" s="585"/>
      <c r="AV36" s="585"/>
      <c r="AW36" s="585"/>
      <c r="AX36" s="585"/>
      <c r="AY36" s="585"/>
      <c r="AZ36" s="585"/>
      <c r="BA36" s="585"/>
      <c r="BB36" s="585"/>
      <c r="BC36" s="585"/>
      <c r="BD36" s="163"/>
      <c r="BE36" s="584">
        <f t="shared" si="1"/>
        <v>14</v>
      </c>
      <c r="BF36" s="584"/>
      <c r="BG36" s="585" t="str">
        <f>IF('各会計、関係団体の財政状況及び健全化判断比率'!B38="","",'各会計、関係団体の財政状況及び健全化判断比率'!B38)</f>
        <v>鉱泉供給事業特別会計</v>
      </c>
      <c r="BH36" s="585"/>
      <c r="BI36" s="585"/>
      <c r="BJ36" s="585"/>
      <c r="BK36" s="585"/>
      <c r="BL36" s="585"/>
      <c r="BM36" s="585"/>
      <c r="BN36" s="585"/>
      <c r="BO36" s="585"/>
      <c r="BP36" s="585"/>
      <c r="BQ36" s="585"/>
      <c r="BR36" s="585"/>
      <c r="BS36" s="585"/>
      <c r="BT36" s="585"/>
      <c r="BU36" s="585"/>
      <c r="BV36" s="163"/>
      <c r="BW36" s="584">
        <f t="shared" si="2"/>
        <v>17</v>
      </c>
      <c r="BX36" s="584"/>
      <c r="BY36" s="585" t="str">
        <f>IF('各会計、関係団体の財政状況及び健全化判断比率'!B70="","",'各会計、関係団体の財政状況及び健全化判断比率'!B70)</f>
        <v>愛媛県後期高齢者医療広域連合（後期高齢者医療特別会計）</v>
      </c>
      <c r="BZ36" s="585"/>
      <c r="CA36" s="585"/>
      <c r="CB36" s="585"/>
      <c r="CC36" s="585"/>
      <c r="CD36" s="585"/>
      <c r="CE36" s="585"/>
      <c r="CF36" s="585"/>
      <c r="CG36" s="585"/>
      <c r="CH36" s="585"/>
      <c r="CI36" s="585"/>
      <c r="CJ36" s="585"/>
      <c r="CK36" s="585"/>
      <c r="CL36" s="585"/>
      <c r="CM36" s="585"/>
      <c r="CN36" s="163"/>
      <c r="CO36" s="584">
        <f t="shared" si="3"/>
        <v>20</v>
      </c>
      <c r="CP36" s="584"/>
      <c r="CQ36" s="585" t="str">
        <f>IF('各会計、関係団体の財政状況及び健全化判断比率'!BS9="","",'各会計、関係団体の財政状況及び健全化判断比率'!BS9)</f>
        <v>(一財)今治文化振興会</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7</v>
      </c>
      <c r="V37" s="584"/>
      <c r="W37" s="585" t="str">
        <f>IF('各会計、関係団体の財政状況及び健全化判断比率'!B31="","",'各会計、関係団体の財政状況及び健全化判断比率'!B31)</f>
        <v>駐車場特別会計</v>
      </c>
      <c r="X37" s="585"/>
      <c r="Y37" s="585"/>
      <c r="Z37" s="585"/>
      <c r="AA37" s="585"/>
      <c r="AB37" s="585"/>
      <c r="AC37" s="585"/>
      <c r="AD37" s="585"/>
      <c r="AE37" s="585"/>
      <c r="AF37" s="585"/>
      <c r="AG37" s="585"/>
      <c r="AH37" s="585"/>
      <c r="AI37" s="585"/>
      <c r="AJ37" s="585"/>
      <c r="AK37" s="585"/>
      <c r="AL37" s="163"/>
      <c r="AM37" s="584">
        <f t="shared" si="0"/>
        <v>11</v>
      </c>
      <c r="AN37" s="584"/>
      <c r="AO37" s="585" t="str">
        <f>IF('各会計、関係団体の財政状況及び健全化判断比率'!B35="","",'各会計、関係団体の財政状況及び健全化判断比率'!B35)</f>
        <v>下水道事業会計</v>
      </c>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t="str">
        <f t="shared" si="2"/>
        <v/>
      </c>
      <c r="BX37" s="584"/>
      <c r="BY37" s="585" t="str">
        <f>IF('各会計、関係団体の財政状況及び健全化判断比率'!B71="","",'各会計、関係団体の財政状況及び健全化判断比率'!B71)</f>
        <v/>
      </c>
      <c r="BZ37" s="585"/>
      <c r="CA37" s="585"/>
      <c r="CB37" s="585"/>
      <c r="CC37" s="585"/>
      <c r="CD37" s="585"/>
      <c r="CE37" s="585"/>
      <c r="CF37" s="585"/>
      <c r="CG37" s="585"/>
      <c r="CH37" s="585"/>
      <c r="CI37" s="585"/>
      <c r="CJ37" s="585"/>
      <c r="CK37" s="585"/>
      <c r="CL37" s="585"/>
      <c r="CM37" s="585"/>
      <c r="CN37" s="163"/>
      <c r="CO37" s="584">
        <f t="shared" si="3"/>
        <v>21</v>
      </c>
      <c r="CP37" s="584"/>
      <c r="CQ37" s="585" t="str">
        <f>IF('各会計、関係団体の財政状況及び健全化判断比率'!BS10="","",'各会計、関係団体の財政状況及び健全化判断比率'!BS10)</f>
        <v>(公財)河野育英会</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t="str">
        <f t="shared" si="2"/>
        <v/>
      </c>
      <c r="BX38" s="584"/>
      <c r="BY38" s="585" t="str">
        <f>IF('各会計、関係団体の財政状況及び健全化判断比率'!B72="","",'各会計、関係団体の財政状況及び健全化判断比率'!B72)</f>
        <v/>
      </c>
      <c r="BZ38" s="585"/>
      <c r="CA38" s="585"/>
      <c r="CB38" s="585"/>
      <c r="CC38" s="585"/>
      <c r="CD38" s="585"/>
      <c r="CE38" s="585"/>
      <c r="CF38" s="585"/>
      <c r="CG38" s="585"/>
      <c r="CH38" s="585"/>
      <c r="CI38" s="585"/>
      <c r="CJ38" s="585"/>
      <c r="CK38" s="585"/>
      <c r="CL38" s="585"/>
      <c r="CM38" s="585"/>
      <c r="CN38" s="163"/>
      <c r="CO38" s="584">
        <f t="shared" si="3"/>
        <v>22</v>
      </c>
      <c r="CP38" s="584"/>
      <c r="CQ38" s="585" t="str">
        <f>IF('各会計、関係団体の財政状況及び健全化判断比率'!BS11="","",'各会計、関係団体の財政状況及び健全化判断比率'!BS11)</f>
        <v>(公財)檜垣育英会</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f t="shared" si="3"/>
        <v>23</v>
      </c>
      <c r="CP39" s="584"/>
      <c r="CQ39" s="585" t="str">
        <f>IF('各会計、関係団体の財政状況及び健全化判断比率'!BS12="","",'各会計、関係団体の財政状況及び健全化判断比率'!BS12)</f>
        <v>大三島ブルーライン(株)</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f t="shared" si="3"/>
        <v>24</v>
      </c>
      <c r="CP40" s="584"/>
      <c r="CQ40" s="585" t="str">
        <f>IF('各会計、関係団体の財政状況及び健全化判断比率'!BS13="","",'各会計、関係団体の財政状況及び健全化判断比率'!BS13)</f>
        <v>芸予汽船(株)</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f t="shared" si="3"/>
        <v>25</v>
      </c>
      <c r="CP41" s="584"/>
      <c r="CQ41" s="585" t="str">
        <f>IF('各会計、関係団体の財政状況及び健全化判断比率'!BS14="","",'各会計、関係団体の財政状況及び健全化判断比率'!BS14)</f>
        <v>(株)IJC</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f t="shared" si="3"/>
        <v>26</v>
      </c>
      <c r="CP42" s="584"/>
      <c r="CQ42" s="585" t="str">
        <f>IF('各会計、関係団体の財政状況及び健全化判断比率'!BS15="","",'各会計、関係団体の財政状況及び健全化判断比率'!BS15)</f>
        <v>今治コミュニティ放送(株)</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f t="shared" si="3"/>
        <v>27</v>
      </c>
      <c r="CP43" s="584"/>
      <c r="CQ43" s="585" t="str">
        <f>IF('各会計、関係団体の財政状況及び健全化判断比率'!BS16="","",'各会計、関係団体の財政状況及び健全化判断比率'!BS16)</f>
        <v>瀬戸内海交通(株)</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row r="55" spans="5:113"/>
    <row r="56" spans="5:113"/>
  </sheetData>
  <sheetProtection algorithmName="SHA-512" hashValue="3EIq96MrLcBSuNYHXVvVwTTf4hq6MAquOMifJADRE1UT2Ww+t7bX+eVvmCxyM+azl+mpCH4OzCM2TR+x1djGaA==" saltValue="OW15/wj0YER/t7hOnvqKx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0" zoomScaleNormal="80" workbookViewId="0"/>
  </sheetViews>
  <sheetFormatPr defaultColWidth="0" defaultRowHeight="11.25" customHeight="1" zeroHeight="1"/>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c r="B5" s="596" t="s">
        <v>215</v>
      </c>
      <c r="C5" s="597"/>
      <c r="D5" s="597"/>
      <c r="E5" s="597"/>
      <c r="F5" s="597"/>
      <c r="G5" s="597"/>
      <c r="H5" s="597"/>
      <c r="I5" s="597"/>
      <c r="J5" s="597"/>
      <c r="K5" s="597"/>
      <c r="L5" s="597"/>
      <c r="M5" s="597"/>
      <c r="N5" s="597"/>
      <c r="O5" s="597"/>
      <c r="P5" s="597"/>
      <c r="Q5" s="598"/>
      <c r="R5" s="599">
        <v>22012900</v>
      </c>
      <c r="S5" s="600"/>
      <c r="T5" s="600"/>
      <c r="U5" s="600"/>
      <c r="V5" s="600"/>
      <c r="W5" s="600"/>
      <c r="X5" s="600"/>
      <c r="Y5" s="601"/>
      <c r="Z5" s="602">
        <v>25.9</v>
      </c>
      <c r="AA5" s="602"/>
      <c r="AB5" s="602"/>
      <c r="AC5" s="602"/>
      <c r="AD5" s="603">
        <v>22012900</v>
      </c>
      <c r="AE5" s="603"/>
      <c r="AF5" s="603"/>
      <c r="AG5" s="603"/>
      <c r="AH5" s="603"/>
      <c r="AI5" s="603"/>
      <c r="AJ5" s="603"/>
      <c r="AK5" s="603"/>
      <c r="AL5" s="604">
        <v>47.4</v>
      </c>
      <c r="AM5" s="605"/>
      <c r="AN5" s="605"/>
      <c r="AO5" s="606"/>
      <c r="AP5" s="596" t="s">
        <v>216</v>
      </c>
      <c r="AQ5" s="597"/>
      <c r="AR5" s="597"/>
      <c r="AS5" s="597"/>
      <c r="AT5" s="597"/>
      <c r="AU5" s="597"/>
      <c r="AV5" s="597"/>
      <c r="AW5" s="597"/>
      <c r="AX5" s="597"/>
      <c r="AY5" s="597"/>
      <c r="AZ5" s="597"/>
      <c r="BA5" s="597"/>
      <c r="BB5" s="597"/>
      <c r="BC5" s="597"/>
      <c r="BD5" s="597"/>
      <c r="BE5" s="597"/>
      <c r="BF5" s="598"/>
      <c r="BG5" s="610">
        <v>22002279</v>
      </c>
      <c r="BH5" s="611"/>
      <c r="BI5" s="611"/>
      <c r="BJ5" s="611"/>
      <c r="BK5" s="611"/>
      <c r="BL5" s="611"/>
      <c r="BM5" s="611"/>
      <c r="BN5" s="612"/>
      <c r="BO5" s="613">
        <v>100</v>
      </c>
      <c r="BP5" s="613"/>
      <c r="BQ5" s="613"/>
      <c r="BR5" s="613"/>
      <c r="BS5" s="614">
        <v>998558</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c r="B6" s="607" t="s">
        <v>220</v>
      </c>
      <c r="C6" s="608"/>
      <c r="D6" s="608"/>
      <c r="E6" s="608"/>
      <c r="F6" s="608"/>
      <c r="G6" s="608"/>
      <c r="H6" s="608"/>
      <c r="I6" s="608"/>
      <c r="J6" s="608"/>
      <c r="K6" s="608"/>
      <c r="L6" s="608"/>
      <c r="M6" s="608"/>
      <c r="N6" s="608"/>
      <c r="O6" s="608"/>
      <c r="P6" s="608"/>
      <c r="Q6" s="609"/>
      <c r="R6" s="610">
        <v>568575</v>
      </c>
      <c r="S6" s="611"/>
      <c r="T6" s="611"/>
      <c r="U6" s="611"/>
      <c r="V6" s="611"/>
      <c r="W6" s="611"/>
      <c r="X6" s="611"/>
      <c r="Y6" s="612"/>
      <c r="Z6" s="613">
        <v>0.7</v>
      </c>
      <c r="AA6" s="613"/>
      <c r="AB6" s="613"/>
      <c r="AC6" s="613"/>
      <c r="AD6" s="614">
        <v>568575</v>
      </c>
      <c r="AE6" s="614"/>
      <c r="AF6" s="614"/>
      <c r="AG6" s="614"/>
      <c r="AH6" s="614"/>
      <c r="AI6" s="614"/>
      <c r="AJ6" s="614"/>
      <c r="AK6" s="614"/>
      <c r="AL6" s="615">
        <v>1.2</v>
      </c>
      <c r="AM6" s="616"/>
      <c r="AN6" s="616"/>
      <c r="AO6" s="617"/>
      <c r="AP6" s="607" t="s">
        <v>221</v>
      </c>
      <c r="AQ6" s="608"/>
      <c r="AR6" s="608"/>
      <c r="AS6" s="608"/>
      <c r="AT6" s="608"/>
      <c r="AU6" s="608"/>
      <c r="AV6" s="608"/>
      <c r="AW6" s="608"/>
      <c r="AX6" s="608"/>
      <c r="AY6" s="608"/>
      <c r="AZ6" s="608"/>
      <c r="BA6" s="608"/>
      <c r="BB6" s="608"/>
      <c r="BC6" s="608"/>
      <c r="BD6" s="608"/>
      <c r="BE6" s="608"/>
      <c r="BF6" s="609"/>
      <c r="BG6" s="610">
        <v>22002279</v>
      </c>
      <c r="BH6" s="611"/>
      <c r="BI6" s="611"/>
      <c r="BJ6" s="611"/>
      <c r="BK6" s="611"/>
      <c r="BL6" s="611"/>
      <c r="BM6" s="611"/>
      <c r="BN6" s="612"/>
      <c r="BO6" s="613">
        <v>100</v>
      </c>
      <c r="BP6" s="613"/>
      <c r="BQ6" s="613"/>
      <c r="BR6" s="613"/>
      <c r="BS6" s="614">
        <v>998558</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381289</v>
      </c>
      <c r="CS6" s="611"/>
      <c r="CT6" s="611"/>
      <c r="CU6" s="611"/>
      <c r="CV6" s="611"/>
      <c r="CW6" s="611"/>
      <c r="CX6" s="611"/>
      <c r="CY6" s="612"/>
      <c r="CZ6" s="604">
        <v>0.5</v>
      </c>
      <c r="DA6" s="605"/>
      <c r="DB6" s="605"/>
      <c r="DC6" s="621"/>
      <c r="DD6" s="619" t="s">
        <v>122</v>
      </c>
      <c r="DE6" s="611"/>
      <c r="DF6" s="611"/>
      <c r="DG6" s="611"/>
      <c r="DH6" s="611"/>
      <c r="DI6" s="611"/>
      <c r="DJ6" s="611"/>
      <c r="DK6" s="611"/>
      <c r="DL6" s="611"/>
      <c r="DM6" s="611"/>
      <c r="DN6" s="611"/>
      <c r="DO6" s="611"/>
      <c r="DP6" s="612"/>
      <c r="DQ6" s="619">
        <v>381287</v>
      </c>
      <c r="DR6" s="611"/>
      <c r="DS6" s="611"/>
      <c r="DT6" s="611"/>
      <c r="DU6" s="611"/>
      <c r="DV6" s="611"/>
      <c r="DW6" s="611"/>
      <c r="DX6" s="611"/>
      <c r="DY6" s="611"/>
      <c r="DZ6" s="611"/>
      <c r="EA6" s="611"/>
      <c r="EB6" s="611"/>
      <c r="EC6" s="620"/>
    </row>
    <row r="7" spans="2:143" ht="11.25" customHeight="1">
      <c r="B7" s="607" t="s">
        <v>223</v>
      </c>
      <c r="C7" s="608"/>
      <c r="D7" s="608"/>
      <c r="E7" s="608"/>
      <c r="F7" s="608"/>
      <c r="G7" s="608"/>
      <c r="H7" s="608"/>
      <c r="I7" s="608"/>
      <c r="J7" s="608"/>
      <c r="K7" s="608"/>
      <c r="L7" s="608"/>
      <c r="M7" s="608"/>
      <c r="N7" s="608"/>
      <c r="O7" s="608"/>
      <c r="P7" s="608"/>
      <c r="Q7" s="609"/>
      <c r="R7" s="610">
        <v>15760</v>
      </c>
      <c r="S7" s="611"/>
      <c r="T7" s="611"/>
      <c r="U7" s="611"/>
      <c r="V7" s="611"/>
      <c r="W7" s="611"/>
      <c r="X7" s="611"/>
      <c r="Y7" s="612"/>
      <c r="Z7" s="613">
        <v>0</v>
      </c>
      <c r="AA7" s="613"/>
      <c r="AB7" s="613"/>
      <c r="AC7" s="613"/>
      <c r="AD7" s="614">
        <v>15760</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10185586</v>
      </c>
      <c r="BH7" s="611"/>
      <c r="BI7" s="611"/>
      <c r="BJ7" s="611"/>
      <c r="BK7" s="611"/>
      <c r="BL7" s="611"/>
      <c r="BM7" s="611"/>
      <c r="BN7" s="612"/>
      <c r="BO7" s="613">
        <v>46.3</v>
      </c>
      <c r="BP7" s="613"/>
      <c r="BQ7" s="613"/>
      <c r="BR7" s="613"/>
      <c r="BS7" s="614">
        <v>998558</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9627800</v>
      </c>
      <c r="CS7" s="611"/>
      <c r="CT7" s="611"/>
      <c r="CU7" s="611"/>
      <c r="CV7" s="611"/>
      <c r="CW7" s="611"/>
      <c r="CX7" s="611"/>
      <c r="CY7" s="612"/>
      <c r="CZ7" s="613">
        <v>11.9</v>
      </c>
      <c r="DA7" s="613"/>
      <c r="DB7" s="613"/>
      <c r="DC7" s="613"/>
      <c r="DD7" s="619">
        <v>542464</v>
      </c>
      <c r="DE7" s="611"/>
      <c r="DF7" s="611"/>
      <c r="DG7" s="611"/>
      <c r="DH7" s="611"/>
      <c r="DI7" s="611"/>
      <c r="DJ7" s="611"/>
      <c r="DK7" s="611"/>
      <c r="DL7" s="611"/>
      <c r="DM7" s="611"/>
      <c r="DN7" s="611"/>
      <c r="DO7" s="611"/>
      <c r="DP7" s="612"/>
      <c r="DQ7" s="619">
        <v>8162739</v>
      </c>
      <c r="DR7" s="611"/>
      <c r="DS7" s="611"/>
      <c r="DT7" s="611"/>
      <c r="DU7" s="611"/>
      <c r="DV7" s="611"/>
      <c r="DW7" s="611"/>
      <c r="DX7" s="611"/>
      <c r="DY7" s="611"/>
      <c r="DZ7" s="611"/>
      <c r="EA7" s="611"/>
      <c r="EB7" s="611"/>
      <c r="EC7" s="620"/>
    </row>
    <row r="8" spans="2:143" ht="11.25" customHeight="1">
      <c r="B8" s="607" t="s">
        <v>226</v>
      </c>
      <c r="C8" s="608"/>
      <c r="D8" s="608"/>
      <c r="E8" s="608"/>
      <c r="F8" s="608"/>
      <c r="G8" s="608"/>
      <c r="H8" s="608"/>
      <c r="I8" s="608"/>
      <c r="J8" s="608"/>
      <c r="K8" s="608"/>
      <c r="L8" s="608"/>
      <c r="M8" s="608"/>
      <c r="N8" s="608"/>
      <c r="O8" s="608"/>
      <c r="P8" s="608"/>
      <c r="Q8" s="609"/>
      <c r="R8" s="610">
        <v>149884</v>
      </c>
      <c r="S8" s="611"/>
      <c r="T8" s="611"/>
      <c r="U8" s="611"/>
      <c r="V8" s="611"/>
      <c r="W8" s="611"/>
      <c r="X8" s="611"/>
      <c r="Y8" s="612"/>
      <c r="Z8" s="613">
        <v>0.2</v>
      </c>
      <c r="AA8" s="613"/>
      <c r="AB8" s="613"/>
      <c r="AC8" s="613"/>
      <c r="AD8" s="614">
        <v>149884</v>
      </c>
      <c r="AE8" s="614"/>
      <c r="AF8" s="614"/>
      <c r="AG8" s="614"/>
      <c r="AH8" s="614"/>
      <c r="AI8" s="614"/>
      <c r="AJ8" s="614"/>
      <c r="AK8" s="614"/>
      <c r="AL8" s="615">
        <v>0.3</v>
      </c>
      <c r="AM8" s="616"/>
      <c r="AN8" s="616"/>
      <c r="AO8" s="617"/>
      <c r="AP8" s="607" t="s">
        <v>227</v>
      </c>
      <c r="AQ8" s="608"/>
      <c r="AR8" s="608"/>
      <c r="AS8" s="608"/>
      <c r="AT8" s="608"/>
      <c r="AU8" s="608"/>
      <c r="AV8" s="608"/>
      <c r="AW8" s="608"/>
      <c r="AX8" s="608"/>
      <c r="AY8" s="608"/>
      <c r="AZ8" s="608"/>
      <c r="BA8" s="608"/>
      <c r="BB8" s="608"/>
      <c r="BC8" s="608"/>
      <c r="BD8" s="608"/>
      <c r="BE8" s="608"/>
      <c r="BF8" s="609"/>
      <c r="BG8" s="610">
        <v>214486</v>
      </c>
      <c r="BH8" s="611"/>
      <c r="BI8" s="611"/>
      <c r="BJ8" s="611"/>
      <c r="BK8" s="611"/>
      <c r="BL8" s="611"/>
      <c r="BM8" s="611"/>
      <c r="BN8" s="612"/>
      <c r="BO8" s="613">
        <v>1</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30944279</v>
      </c>
      <c r="CS8" s="611"/>
      <c r="CT8" s="611"/>
      <c r="CU8" s="611"/>
      <c r="CV8" s="611"/>
      <c r="CW8" s="611"/>
      <c r="CX8" s="611"/>
      <c r="CY8" s="612"/>
      <c r="CZ8" s="613">
        <v>38.299999999999997</v>
      </c>
      <c r="DA8" s="613"/>
      <c r="DB8" s="613"/>
      <c r="DC8" s="613"/>
      <c r="DD8" s="619">
        <v>133032</v>
      </c>
      <c r="DE8" s="611"/>
      <c r="DF8" s="611"/>
      <c r="DG8" s="611"/>
      <c r="DH8" s="611"/>
      <c r="DI8" s="611"/>
      <c r="DJ8" s="611"/>
      <c r="DK8" s="611"/>
      <c r="DL8" s="611"/>
      <c r="DM8" s="611"/>
      <c r="DN8" s="611"/>
      <c r="DO8" s="611"/>
      <c r="DP8" s="612"/>
      <c r="DQ8" s="619">
        <v>17318860</v>
      </c>
      <c r="DR8" s="611"/>
      <c r="DS8" s="611"/>
      <c r="DT8" s="611"/>
      <c r="DU8" s="611"/>
      <c r="DV8" s="611"/>
      <c r="DW8" s="611"/>
      <c r="DX8" s="611"/>
      <c r="DY8" s="611"/>
      <c r="DZ8" s="611"/>
      <c r="EA8" s="611"/>
      <c r="EB8" s="611"/>
      <c r="EC8" s="620"/>
    </row>
    <row r="9" spans="2:143" ht="11.25" customHeight="1">
      <c r="B9" s="607" t="s">
        <v>229</v>
      </c>
      <c r="C9" s="608"/>
      <c r="D9" s="608"/>
      <c r="E9" s="608"/>
      <c r="F9" s="608"/>
      <c r="G9" s="608"/>
      <c r="H9" s="608"/>
      <c r="I9" s="608"/>
      <c r="J9" s="608"/>
      <c r="K9" s="608"/>
      <c r="L9" s="608"/>
      <c r="M9" s="608"/>
      <c r="N9" s="608"/>
      <c r="O9" s="608"/>
      <c r="P9" s="608"/>
      <c r="Q9" s="609"/>
      <c r="R9" s="610">
        <v>222194</v>
      </c>
      <c r="S9" s="611"/>
      <c r="T9" s="611"/>
      <c r="U9" s="611"/>
      <c r="V9" s="611"/>
      <c r="W9" s="611"/>
      <c r="X9" s="611"/>
      <c r="Y9" s="612"/>
      <c r="Z9" s="613">
        <v>0.3</v>
      </c>
      <c r="AA9" s="613"/>
      <c r="AB9" s="613"/>
      <c r="AC9" s="613"/>
      <c r="AD9" s="614">
        <v>222194</v>
      </c>
      <c r="AE9" s="614"/>
      <c r="AF9" s="614"/>
      <c r="AG9" s="614"/>
      <c r="AH9" s="614"/>
      <c r="AI9" s="614"/>
      <c r="AJ9" s="614"/>
      <c r="AK9" s="614"/>
      <c r="AL9" s="615">
        <v>0.5</v>
      </c>
      <c r="AM9" s="616"/>
      <c r="AN9" s="616"/>
      <c r="AO9" s="617"/>
      <c r="AP9" s="607" t="s">
        <v>230</v>
      </c>
      <c r="AQ9" s="608"/>
      <c r="AR9" s="608"/>
      <c r="AS9" s="608"/>
      <c r="AT9" s="608"/>
      <c r="AU9" s="608"/>
      <c r="AV9" s="608"/>
      <c r="AW9" s="608"/>
      <c r="AX9" s="608"/>
      <c r="AY9" s="608"/>
      <c r="AZ9" s="608"/>
      <c r="BA9" s="608"/>
      <c r="BB9" s="608"/>
      <c r="BC9" s="608"/>
      <c r="BD9" s="608"/>
      <c r="BE9" s="608"/>
      <c r="BF9" s="609"/>
      <c r="BG9" s="610">
        <v>6249686</v>
      </c>
      <c r="BH9" s="611"/>
      <c r="BI9" s="611"/>
      <c r="BJ9" s="611"/>
      <c r="BK9" s="611"/>
      <c r="BL9" s="611"/>
      <c r="BM9" s="611"/>
      <c r="BN9" s="612"/>
      <c r="BO9" s="613">
        <v>28.4</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5298918</v>
      </c>
      <c r="CS9" s="611"/>
      <c r="CT9" s="611"/>
      <c r="CU9" s="611"/>
      <c r="CV9" s="611"/>
      <c r="CW9" s="611"/>
      <c r="CX9" s="611"/>
      <c r="CY9" s="612"/>
      <c r="CZ9" s="613">
        <v>6.6</v>
      </c>
      <c r="DA9" s="613"/>
      <c r="DB9" s="613"/>
      <c r="DC9" s="613"/>
      <c r="DD9" s="619">
        <v>114192</v>
      </c>
      <c r="DE9" s="611"/>
      <c r="DF9" s="611"/>
      <c r="DG9" s="611"/>
      <c r="DH9" s="611"/>
      <c r="DI9" s="611"/>
      <c r="DJ9" s="611"/>
      <c r="DK9" s="611"/>
      <c r="DL9" s="611"/>
      <c r="DM9" s="611"/>
      <c r="DN9" s="611"/>
      <c r="DO9" s="611"/>
      <c r="DP9" s="612"/>
      <c r="DQ9" s="619">
        <v>3910268</v>
      </c>
      <c r="DR9" s="611"/>
      <c r="DS9" s="611"/>
      <c r="DT9" s="611"/>
      <c r="DU9" s="611"/>
      <c r="DV9" s="611"/>
      <c r="DW9" s="611"/>
      <c r="DX9" s="611"/>
      <c r="DY9" s="611"/>
      <c r="DZ9" s="611"/>
      <c r="EA9" s="611"/>
      <c r="EB9" s="611"/>
      <c r="EC9" s="620"/>
    </row>
    <row r="10" spans="2:143" ht="11.25" customHeight="1">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507716</v>
      </c>
      <c r="BH10" s="611"/>
      <c r="BI10" s="611"/>
      <c r="BJ10" s="611"/>
      <c r="BK10" s="611"/>
      <c r="BL10" s="611"/>
      <c r="BM10" s="611"/>
      <c r="BN10" s="612"/>
      <c r="BO10" s="613">
        <v>2.2999999999999998</v>
      </c>
      <c r="BP10" s="613"/>
      <c r="BQ10" s="613"/>
      <c r="BR10" s="613"/>
      <c r="BS10" s="614">
        <v>84339</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566509</v>
      </c>
      <c r="CS10" s="611"/>
      <c r="CT10" s="611"/>
      <c r="CU10" s="611"/>
      <c r="CV10" s="611"/>
      <c r="CW10" s="611"/>
      <c r="CX10" s="611"/>
      <c r="CY10" s="612"/>
      <c r="CZ10" s="613">
        <v>0.7</v>
      </c>
      <c r="DA10" s="613"/>
      <c r="DB10" s="613"/>
      <c r="DC10" s="613"/>
      <c r="DD10" s="619" t="s">
        <v>122</v>
      </c>
      <c r="DE10" s="611"/>
      <c r="DF10" s="611"/>
      <c r="DG10" s="611"/>
      <c r="DH10" s="611"/>
      <c r="DI10" s="611"/>
      <c r="DJ10" s="611"/>
      <c r="DK10" s="611"/>
      <c r="DL10" s="611"/>
      <c r="DM10" s="611"/>
      <c r="DN10" s="611"/>
      <c r="DO10" s="611"/>
      <c r="DP10" s="612"/>
      <c r="DQ10" s="619">
        <v>298155</v>
      </c>
      <c r="DR10" s="611"/>
      <c r="DS10" s="611"/>
      <c r="DT10" s="611"/>
      <c r="DU10" s="611"/>
      <c r="DV10" s="611"/>
      <c r="DW10" s="611"/>
      <c r="DX10" s="611"/>
      <c r="DY10" s="611"/>
      <c r="DZ10" s="611"/>
      <c r="EA10" s="611"/>
      <c r="EB10" s="611"/>
      <c r="EC10" s="620"/>
    </row>
    <row r="11" spans="2:143" ht="11.25" customHeight="1">
      <c r="B11" s="607" t="s">
        <v>235</v>
      </c>
      <c r="C11" s="608"/>
      <c r="D11" s="608"/>
      <c r="E11" s="608"/>
      <c r="F11" s="608"/>
      <c r="G11" s="608"/>
      <c r="H11" s="608"/>
      <c r="I11" s="608"/>
      <c r="J11" s="608"/>
      <c r="K11" s="608"/>
      <c r="L11" s="608"/>
      <c r="M11" s="608"/>
      <c r="N11" s="608"/>
      <c r="O11" s="608"/>
      <c r="P11" s="608"/>
      <c r="Q11" s="609"/>
      <c r="R11" s="610">
        <v>4132750</v>
      </c>
      <c r="S11" s="611"/>
      <c r="T11" s="611"/>
      <c r="U11" s="611"/>
      <c r="V11" s="611"/>
      <c r="W11" s="611"/>
      <c r="X11" s="611"/>
      <c r="Y11" s="612"/>
      <c r="Z11" s="615">
        <v>4.9000000000000004</v>
      </c>
      <c r="AA11" s="616"/>
      <c r="AB11" s="616"/>
      <c r="AC11" s="622"/>
      <c r="AD11" s="619">
        <v>4132750</v>
      </c>
      <c r="AE11" s="611"/>
      <c r="AF11" s="611"/>
      <c r="AG11" s="611"/>
      <c r="AH11" s="611"/>
      <c r="AI11" s="611"/>
      <c r="AJ11" s="611"/>
      <c r="AK11" s="612"/>
      <c r="AL11" s="615">
        <v>8.9</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3213698</v>
      </c>
      <c r="BH11" s="611"/>
      <c r="BI11" s="611"/>
      <c r="BJ11" s="611"/>
      <c r="BK11" s="611"/>
      <c r="BL11" s="611"/>
      <c r="BM11" s="611"/>
      <c r="BN11" s="612"/>
      <c r="BO11" s="613">
        <v>14.6</v>
      </c>
      <c r="BP11" s="613"/>
      <c r="BQ11" s="613"/>
      <c r="BR11" s="613"/>
      <c r="BS11" s="614">
        <v>914219</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2699217</v>
      </c>
      <c r="CS11" s="611"/>
      <c r="CT11" s="611"/>
      <c r="CU11" s="611"/>
      <c r="CV11" s="611"/>
      <c r="CW11" s="611"/>
      <c r="CX11" s="611"/>
      <c r="CY11" s="612"/>
      <c r="CZ11" s="613">
        <v>3.3</v>
      </c>
      <c r="DA11" s="613"/>
      <c r="DB11" s="613"/>
      <c r="DC11" s="613"/>
      <c r="DD11" s="619">
        <v>683322</v>
      </c>
      <c r="DE11" s="611"/>
      <c r="DF11" s="611"/>
      <c r="DG11" s="611"/>
      <c r="DH11" s="611"/>
      <c r="DI11" s="611"/>
      <c r="DJ11" s="611"/>
      <c r="DK11" s="611"/>
      <c r="DL11" s="611"/>
      <c r="DM11" s="611"/>
      <c r="DN11" s="611"/>
      <c r="DO11" s="611"/>
      <c r="DP11" s="612"/>
      <c r="DQ11" s="619">
        <v>1799036</v>
      </c>
      <c r="DR11" s="611"/>
      <c r="DS11" s="611"/>
      <c r="DT11" s="611"/>
      <c r="DU11" s="611"/>
      <c r="DV11" s="611"/>
      <c r="DW11" s="611"/>
      <c r="DX11" s="611"/>
      <c r="DY11" s="611"/>
      <c r="DZ11" s="611"/>
      <c r="EA11" s="611"/>
      <c r="EB11" s="611"/>
      <c r="EC11" s="620"/>
    </row>
    <row r="12" spans="2:143" ht="11.25" customHeight="1">
      <c r="B12" s="607" t="s">
        <v>238</v>
      </c>
      <c r="C12" s="608"/>
      <c r="D12" s="608"/>
      <c r="E12" s="608"/>
      <c r="F12" s="608"/>
      <c r="G12" s="608"/>
      <c r="H12" s="608"/>
      <c r="I12" s="608"/>
      <c r="J12" s="608"/>
      <c r="K12" s="608"/>
      <c r="L12" s="608"/>
      <c r="M12" s="608"/>
      <c r="N12" s="608"/>
      <c r="O12" s="608"/>
      <c r="P12" s="608"/>
      <c r="Q12" s="609"/>
      <c r="R12" s="610">
        <v>22066</v>
      </c>
      <c r="S12" s="611"/>
      <c r="T12" s="611"/>
      <c r="U12" s="611"/>
      <c r="V12" s="611"/>
      <c r="W12" s="611"/>
      <c r="X12" s="611"/>
      <c r="Y12" s="612"/>
      <c r="Z12" s="613">
        <v>0</v>
      </c>
      <c r="AA12" s="613"/>
      <c r="AB12" s="613"/>
      <c r="AC12" s="613"/>
      <c r="AD12" s="614">
        <v>22066</v>
      </c>
      <c r="AE12" s="614"/>
      <c r="AF12" s="614"/>
      <c r="AG12" s="614"/>
      <c r="AH12" s="614"/>
      <c r="AI12" s="614"/>
      <c r="AJ12" s="614"/>
      <c r="AK12" s="614"/>
      <c r="AL12" s="615">
        <v>0</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10102773</v>
      </c>
      <c r="BH12" s="611"/>
      <c r="BI12" s="611"/>
      <c r="BJ12" s="611"/>
      <c r="BK12" s="611"/>
      <c r="BL12" s="611"/>
      <c r="BM12" s="611"/>
      <c r="BN12" s="612"/>
      <c r="BO12" s="613">
        <v>45.9</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4251672</v>
      </c>
      <c r="CS12" s="611"/>
      <c r="CT12" s="611"/>
      <c r="CU12" s="611"/>
      <c r="CV12" s="611"/>
      <c r="CW12" s="611"/>
      <c r="CX12" s="611"/>
      <c r="CY12" s="612"/>
      <c r="CZ12" s="613">
        <v>5.3</v>
      </c>
      <c r="DA12" s="613"/>
      <c r="DB12" s="613"/>
      <c r="DC12" s="613"/>
      <c r="DD12" s="619">
        <v>27983</v>
      </c>
      <c r="DE12" s="611"/>
      <c r="DF12" s="611"/>
      <c r="DG12" s="611"/>
      <c r="DH12" s="611"/>
      <c r="DI12" s="611"/>
      <c r="DJ12" s="611"/>
      <c r="DK12" s="611"/>
      <c r="DL12" s="611"/>
      <c r="DM12" s="611"/>
      <c r="DN12" s="611"/>
      <c r="DO12" s="611"/>
      <c r="DP12" s="612"/>
      <c r="DQ12" s="619">
        <v>1444702</v>
      </c>
      <c r="DR12" s="611"/>
      <c r="DS12" s="611"/>
      <c r="DT12" s="611"/>
      <c r="DU12" s="611"/>
      <c r="DV12" s="611"/>
      <c r="DW12" s="611"/>
      <c r="DX12" s="611"/>
      <c r="DY12" s="611"/>
      <c r="DZ12" s="611"/>
      <c r="EA12" s="611"/>
      <c r="EB12" s="611"/>
      <c r="EC12" s="620"/>
    </row>
    <row r="13" spans="2:143" ht="11.25" customHeight="1">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9264433</v>
      </c>
      <c r="BH13" s="611"/>
      <c r="BI13" s="611"/>
      <c r="BJ13" s="611"/>
      <c r="BK13" s="611"/>
      <c r="BL13" s="611"/>
      <c r="BM13" s="611"/>
      <c r="BN13" s="612"/>
      <c r="BO13" s="613">
        <v>42.1</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7158786</v>
      </c>
      <c r="CS13" s="611"/>
      <c r="CT13" s="611"/>
      <c r="CU13" s="611"/>
      <c r="CV13" s="611"/>
      <c r="CW13" s="611"/>
      <c r="CX13" s="611"/>
      <c r="CY13" s="612"/>
      <c r="CZ13" s="613">
        <v>8.9</v>
      </c>
      <c r="DA13" s="613"/>
      <c r="DB13" s="613"/>
      <c r="DC13" s="613"/>
      <c r="DD13" s="619">
        <v>3133190</v>
      </c>
      <c r="DE13" s="611"/>
      <c r="DF13" s="611"/>
      <c r="DG13" s="611"/>
      <c r="DH13" s="611"/>
      <c r="DI13" s="611"/>
      <c r="DJ13" s="611"/>
      <c r="DK13" s="611"/>
      <c r="DL13" s="611"/>
      <c r="DM13" s="611"/>
      <c r="DN13" s="611"/>
      <c r="DO13" s="611"/>
      <c r="DP13" s="612"/>
      <c r="DQ13" s="619">
        <v>4131164</v>
      </c>
      <c r="DR13" s="611"/>
      <c r="DS13" s="611"/>
      <c r="DT13" s="611"/>
      <c r="DU13" s="611"/>
      <c r="DV13" s="611"/>
      <c r="DW13" s="611"/>
      <c r="DX13" s="611"/>
      <c r="DY13" s="611"/>
      <c r="DZ13" s="611"/>
      <c r="EA13" s="611"/>
      <c r="EB13" s="611"/>
      <c r="EC13" s="620"/>
    </row>
    <row r="14" spans="2:143" ht="11.25" customHeight="1">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656657</v>
      </c>
      <c r="BH14" s="611"/>
      <c r="BI14" s="611"/>
      <c r="BJ14" s="611"/>
      <c r="BK14" s="611"/>
      <c r="BL14" s="611"/>
      <c r="BM14" s="611"/>
      <c r="BN14" s="612"/>
      <c r="BO14" s="613">
        <v>3</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2932500</v>
      </c>
      <c r="CS14" s="611"/>
      <c r="CT14" s="611"/>
      <c r="CU14" s="611"/>
      <c r="CV14" s="611"/>
      <c r="CW14" s="611"/>
      <c r="CX14" s="611"/>
      <c r="CY14" s="612"/>
      <c r="CZ14" s="613">
        <v>3.6</v>
      </c>
      <c r="DA14" s="613"/>
      <c r="DB14" s="613"/>
      <c r="DC14" s="613"/>
      <c r="DD14" s="619">
        <v>256580</v>
      </c>
      <c r="DE14" s="611"/>
      <c r="DF14" s="611"/>
      <c r="DG14" s="611"/>
      <c r="DH14" s="611"/>
      <c r="DI14" s="611"/>
      <c r="DJ14" s="611"/>
      <c r="DK14" s="611"/>
      <c r="DL14" s="611"/>
      <c r="DM14" s="611"/>
      <c r="DN14" s="611"/>
      <c r="DO14" s="611"/>
      <c r="DP14" s="612"/>
      <c r="DQ14" s="619">
        <v>2635261</v>
      </c>
      <c r="DR14" s="611"/>
      <c r="DS14" s="611"/>
      <c r="DT14" s="611"/>
      <c r="DU14" s="611"/>
      <c r="DV14" s="611"/>
      <c r="DW14" s="611"/>
      <c r="DX14" s="611"/>
      <c r="DY14" s="611"/>
      <c r="DZ14" s="611"/>
      <c r="EA14" s="611"/>
      <c r="EB14" s="611"/>
      <c r="EC14" s="620"/>
    </row>
    <row r="15" spans="2:143" ht="11.25" customHeight="1">
      <c r="B15" s="607" t="s">
        <v>247</v>
      </c>
      <c r="C15" s="608"/>
      <c r="D15" s="608"/>
      <c r="E15" s="608"/>
      <c r="F15" s="608"/>
      <c r="G15" s="608"/>
      <c r="H15" s="608"/>
      <c r="I15" s="608"/>
      <c r="J15" s="608"/>
      <c r="K15" s="608"/>
      <c r="L15" s="608"/>
      <c r="M15" s="608"/>
      <c r="N15" s="608"/>
      <c r="O15" s="608"/>
      <c r="P15" s="608"/>
      <c r="Q15" s="609"/>
      <c r="R15" s="610">
        <v>65688</v>
      </c>
      <c r="S15" s="611"/>
      <c r="T15" s="611"/>
      <c r="U15" s="611"/>
      <c r="V15" s="611"/>
      <c r="W15" s="611"/>
      <c r="X15" s="611"/>
      <c r="Y15" s="612"/>
      <c r="Z15" s="613">
        <v>0.1</v>
      </c>
      <c r="AA15" s="613"/>
      <c r="AB15" s="613"/>
      <c r="AC15" s="613"/>
      <c r="AD15" s="614">
        <v>65688</v>
      </c>
      <c r="AE15" s="614"/>
      <c r="AF15" s="614"/>
      <c r="AG15" s="614"/>
      <c r="AH15" s="614"/>
      <c r="AI15" s="614"/>
      <c r="AJ15" s="614"/>
      <c r="AK15" s="614"/>
      <c r="AL15" s="615">
        <v>0.1</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1057263</v>
      </c>
      <c r="BH15" s="611"/>
      <c r="BI15" s="611"/>
      <c r="BJ15" s="611"/>
      <c r="BK15" s="611"/>
      <c r="BL15" s="611"/>
      <c r="BM15" s="611"/>
      <c r="BN15" s="612"/>
      <c r="BO15" s="613">
        <v>4.8</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8467841</v>
      </c>
      <c r="CS15" s="611"/>
      <c r="CT15" s="611"/>
      <c r="CU15" s="611"/>
      <c r="CV15" s="611"/>
      <c r="CW15" s="611"/>
      <c r="CX15" s="611"/>
      <c r="CY15" s="612"/>
      <c r="CZ15" s="613">
        <v>10.5</v>
      </c>
      <c r="DA15" s="613"/>
      <c r="DB15" s="613"/>
      <c r="DC15" s="613"/>
      <c r="DD15" s="619">
        <v>1722222</v>
      </c>
      <c r="DE15" s="611"/>
      <c r="DF15" s="611"/>
      <c r="DG15" s="611"/>
      <c r="DH15" s="611"/>
      <c r="DI15" s="611"/>
      <c r="DJ15" s="611"/>
      <c r="DK15" s="611"/>
      <c r="DL15" s="611"/>
      <c r="DM15" s="611"/>
      <c r="DN15" s="611"/>
      <c r="DO15" s="611"/>
      <c r="DP15" s="612"/>
      <c r="DQ15" s="619">
        <v>5851238</v>
      </c>
      <c r="DR15" s="611"/>
      <c r="DS15" s="611"/>
      <c r="DT15" s="611"/>
      <c r="DU15" s="611"/>
      <c r="DV15" s="611"/>
      <c r="DW15" s="611"/>
      <c r="DX15" s="611"/>
      <c r="DY15" s="611"/>
      <c r="DZ15" s="611"/>
      <c r="EA15" s="611"/>
      <c r="EB15" s="611"/>
      <c r="EC15" s="620"/>
    </row>
    <row r="16" spans="2:143" ht="11.25" customHeight="1">
      <c r="B16" s="607" t="s">
        <v>250</v>
      </c>
      <c r="C16" s="608"/>
      <c r="D16" s="608"/>
      <c r="E16" s="608"/>
      <c r="F16" s="608"/>
      <c r="G16" s="608"/>
      <c r="H16" s="608"/>
      <c r="I16" s="608"/>
      <c r="J16" s="608"/>
      <c r="K16" s="608"/>
      <c r="L16" s="608"/>
      <c r="M16" s="608"/>
      <c r="N16" s="608"/>
      <c r="O16" s="608"/>
      <c r="P16" s="608"/>
      <c r="Q16" s="609"/>
      <c r="R16" s="610">
        <v>435810</v>
      </c>
      <c r="S16" s="611"/>
      <c r="T16" s="611"/>
      <c r="U16" s="611"/>
      <c r="V16" s="611"/>
      <c r="W16" s="611"/>
      <c r="X16" s="611"/>
      <c r="Y16" s="612"/>
      <c r="Z16" s="613">
        <v>0.5</v>
      </c>
      <c r="AA16" s="613"/>
      <c r="AB16" s="613"/>
      <c r="AC16" s="613"/>
      <c r="AD16" s="614">
        <v>435810</v>
      </c>
      <c r="AE16" s="614"/>
      <c r="AF16" s="614"/>
      <c r="AG16" s="614"/>
      <c r="AH16" s="614"/>
      <c r="AI16" s="614"/>
      <c r="AJ16" s="614"/>
      <c r="AK16" s="614"/>
      <c r="AL16" s="615">
        <v>0.9</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317691</v>
      </c>
      <c r="CS16" s="611"/>
      <c r="CT16" s="611"/>
      <c r="CU16" s="611"/>
      <c r="CV16" s="611"/>
      <c r="CW16" s="611"/>
      <c r="CX16" s="611"/>
      <c r="CY16" s="612"/>
      <c r="CZ16" s="613">
        <v>0.4</v>
      </c>
      <c r="DA16" s="613"/>
      <c r="DB16" s="613"/>
      <c r="DC16" s="613"/>
      <c r="DD16" s="619" t="s">
        <v>122</v>
      </c>
      <c r="DE16" s="611"/>
      <c r="DF16" s="611"/>
      <c r="DG16" s="611"/>
      <c r="DH16" s="611"/>
      <c r="DI16" s="611"/>
      <c r="DJ16" s="611"/>
      <c r="DK16" s="611"/>
      <c r="DL16" s="611"/>
      <c r="DM16" s="611"/>
      <c r="DN16" s="611"/>
      <c r="DO16" s="611"/>
      <c r="DP16" s="612"/>
      <c r="DQ16" s="619">
        <v>116577</v>
      </c>
      <c r="DR16" s="611"/>
      <c r="DS16" s="611"/>
      <c r="DT16" s="611"/>
      <c r="DU16" s="611"/>
      <c r="DV16" s="611"/>
      <c r="DW16" s="611"/>
      <c r="DX16" s="611"/>
      <c r="DY16" s="611"/>
      <c r="DZ16" s="611"/>
      <c r="EA16" s="611"/>
      <c r="EB16" s="611"/>
      <c r="EC16" s="620"/>
    </row>
    <row r="17" spans="2:133" ht="11.25" customHeight="1">
      <c r="B17" s="607" t="s">
        <v>253</v>
      </c>
      <c r="C17" s="608"/>
      <c r="D17" s="608"/>
      <c r="E17" s="608"/>
      <c r="F17" s="608"/>
      <c r="G17" s="608"/>
      <c r="H17" s="608"/>
      <c r="I17" s="608"/>
      <c r="J17" s="608"/>
      <c r="K17" s="608"/>
      <c r="L17" s="608"/>
      <c r="M17" s="608"/>
      <c r="N17" s="608"/>
      <c r="O17" s="608"/>
      <c r="P17" s="608"/>
      <c r="Q17" s="609"/>
      <c r="R17" s="610">
        <v>746701</v>
      </c>
      <c r="S17" s="611"/>
      <c r="T17" s="611"/>
      <c r="U17" s="611"/>
      <c r="V17" s="611"/>
      <c r="W17" s="611"/>
      <c r="X17" s="611"/>
      <c r="Y17" s="612"/>
      <c r="Z17" s="613">
        <v>0.9</v>
      </c>
      <c r="AA17" s="613"/>
      <c r="AB17" s="613"/>
      <c r="AC17" s="613"/>
      <c r="AD17" s="614">
        <v>746701</v>
      </c>
      <c r="AE17" s="614"/>
      <c r="AF17" s="614"/>
      <c r="AG17" s="614"/>
      <c r="AH17" s="614"/>
      <c r="AI17" s="614"/>
      <c r="AJ17" s="614"/>
      <c r="AK17" s="614"/>
      <c r="AL17" s="615">
        <v>1.6</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8045582</v>
      </c>
      <c r="CS17" s="611"/>
      <c r="CT17" s="611"/>
      <c r="CU17" s="611"/>
      <c r="CV17" s="611"/>
      <c r="CW17" s="611"/>
      <c r="CX17" s="611"/>
      <c r="CY17" s="612"/>
      <c r="CZ17" s="613">
        <v>10</v>
      </c>
      <c r="DA17" s="613"/>
      <c r="DB17" s="613"/>
      <c r="DC17" s="613"/>
      <c r="DD17" s="619" t="s">
        <v>122</v>
      </c>
      <c r="DE17" s="611"/>
      <c r="DF17" s="611"/>
      <c r="DG17" s="611"/>
      <c r="DH17" s="611"/>
      <c r="DI17" s="611"/>
      <c r="DJ17" s="611"/>
      <c r="DK17" s="611"/>
      <c r="DL17" s="611"/>
      <c r="DM17" s="611"/>
      <c r="DN17" s="611"/>
      <c r="DO17" s="611"/>
      <c r="DP17" s="612"/>
      <c r="DQ17" s="619">
        <v>7847571</v>
      </c>
      <c r="DR17" s="611"/>
      <c r="DS17" s="611"/>
      <c r="DT17" s="611"/>
      <c r="DU17" s="611"/>
      <c r="DV17" s="611"/>
      <c r="DW17" s="611"/>
      <c r="DX17" s="611"/>
      <c r="DY17" s="611"/>
      <c r="DZ17" s="611"/>
      <c r="EA17" s="611"/>
      <c r="EB17" s="611"/>
      <c r="EC17" s="620"/>
    </row>
    <row r="18" spans="2:133" ht="11.25" customHeight="1">
      <c r="B18" s="607" t="s">
        <v>256</v>
      </c>
      <c r="C18" s="608"/>
      <c r="D18" s="608"/>
      <c r="E18" s="608"/>
      <c r="F18" s="608"/>
      <c r="G18" s="608"/>
      <c r="H18" s="608"/>
      <c r="I18" s="608"/>
      <c r="J18" s="608"/>
      <c r="K18" s="608"/>
      <c r="L18" s="608"/>
      <c r="M18" s="608"/>
      <c r="N18" s="608"/>
      <c r="O18" s="608"/>
      <c r="P18" s="608"/>
      <c r="Q18" s="609"/>
      <c r="R18" s="610">
        <v>130512</v>
      </c>
      <c r="S18" s="611"/>
      <c r="T18" s="611"/>
      <c r="U18" s="611"/>
      <c r="V18" s="611"/>
      <c r="W18" s="611"/>
      <c r="X18" s="611"/>
      <c r="Y18" s="612"/>
      <c r="Z18" s="613">
        <v>0.2</v>
      </c>
      <c r="AA18" s="613"/>
      <c r="AB18" s="613"/>
      <c r="AC18" s="613"/>
      <c r="AD18" s="614">
        <v>130512</v>
      </c>
      <c r="AE18" s="614"/>
      <c r="AF18" s="614"/>
      <c r="AG18" s="614"/>
      <c r="AH18" s="614"/>
      <c r="AI18" s="614"/>
      <c r="AJ18" s="614"/>
      <c r="AK18" s="614"/>
      <c r="AL18" s="615">
        <v>0.3</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v>70023</v>
      </c>
      <c r="CS18" s="611"/>
      <c r="CT18" s="611"/>
      <c r="CU18" s="611"/>
      <c r="CV18" s="611"/>
      <c r="CW18" s="611"/>
      <c r="CX18" s="611"/>
      <c r="CY18" s="612"/>
      <c r="CZ18" s="613">
        <v>0.1</v>
      </c>
      <c r="DA18" s="613"/>
      <c r="DB18" s="613"/>
      <c r="DC18" s="613"/>
      <c r="DD18" s="619" t="s">
        <v>122</v>
      </c>
      <c r="DE18" s="611"/>
      <c r="DF18" s="611"/>
      <c r="DG18" s="611"/>
      <c r="DH18" s="611"/>
      <c r="DI18" s="611"/>
      <c r="DJ18" s="611"/>
      <c r="DK18" s="611"/>
      <c r="DL18" s="611"/>
      <c r="DM18" s="611"/>
      <c r="DN18" s="611"/>
      <c r="DO18" s="611"/>
      <c r="DP18" s="612"/>
      <c r="DQ18" s="619">
        <v>70023</v>
      </c>
      <c r="DR18" s="611"/>
      <c r="DS18" s="611"/>
      <c r="DT18" s="611"/>
      <c r="DU18" s="611"/>
      <c r="DV18" s="611"/>
      <c r="DW18" s="611"/>
      <c r="DX18" s="611"/>
      <c r="DY18" s="611"/>
      <c r="DZ18" s="611"/>
      <c r="EA18" s="611"/>
      <c r="EB18" s="611"/>
      <c r="EC18" s="620"/>
    </row>
    <row r="19" spans="2:133" ht="11.25" customHeight="1">
      <c r="B19" s="607" t="s">
        <v>259</v>
      </c>
      <c r="C19" s="608"/>
      <c r="D19" s="608"/>
      <c r="E19" s="608"/>
      <c r="F19" s="608"/>
      <c r="G19" s="608"/>
      <c r="H19" s="608"/>
      <c r="I19" s="608"/>
      <c r="J19" s="608"/>
      <c r="K19" s="608"/>
      <c r="L19" s="608"/>
      <c r="M19" s="608"/>
      <c r="N19" s="608"/>
      <c r="O19" s="608"/>
      <c r="P19" s="608"/>
      <c r="Q19" s="609"/>
      <c r="R19" s="610">
        <v>579730</v>
      </c>
      <c r="S19" s="611"/>
      <c r="T19" s="611"/>
      <c r="U19" s="611"/>
      <c r="V19" s="611"/>
      <c r="W19" s="611"/>
      <c r="X19" s="611"/>
      <c r="Y19" s="612"/>
      <c r="Z19" s="613">
        <v>0.7</v>
      </c>
      <c r="AA19" s="613"/>
      <c r="AB19" s="613"/>
      <c r="AC19" s="613"/>
      <c r="AD19" s="614">
        <v>579730</v>
      </c>
      <c r="AE19" s="614"/>
      <c r="AF19" s="614"/>
      <c r="AG19" s="614"/>
      <c r="AH19" s="614"/>
      <c r="AI19" s="614"/>
      <c r="AJ19" s="614"/>
      <c r="AK19" s="614"/>
      <c r="AL19" s="615">
        <v>1.2</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10621</v>
      </c>
      <c r="BH19" s="611"/>
      <c r="BI19" s="611"/>
      <c r="BJ19" s="611"/>
      <c r="BK19" s="611"/>
      <c r="BL19" s="611"/>
      <c r="BM19" s="611"/>
      <c r="BN19" s="612"/>
      <c r="BO19" s="613">
        <v>0</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c r="B20" s="623" t="s">
        <v>262</v>
      </c>
      <c r="C20" s="624"/>
      <c r="D20" s="624"/>
      <c r="E20" s="624"/>
      <c r="F20" s="624"/>
      <c r="G20" s="624"/>
      <c r="H20" s="624"/>
      <c r="I20" s="624"/>
      <c r="J20" s="624"/>
      <c r="K20" s="624"/>
      <c r="L20" s="624"/>
      <c r="M20" s="624"/>
      <c r="N20" s="624"/>
      <c r="O20" s="624"/>
      <c r="P20" s="624"/>
      <c r="Q20" s="625"/>
      <c r="R20" s="610">
        <v>36459</v>
      </c>
      <c r="S20" s="611"/>
      <c r="T20" s="611"/>
      <c r="U20" s="611"/>
      <c r="V20" s="611"/>
      <c r="W20" s="611"/>
      <c r="X20" s="611"/>
      <c r="Y20" s="612"/>
      <c r="Z20" s="613">
        <v>0</v>
      </c>
      <c r="AA20" s="613"/>
      <c r="AB20" s="613"/>
      <c r="AC20" s="613"/>
      <c r="AD20" s="614">
        <v>36459</v>
      </c>
      <c r="AE20" s="614"/>
      <c r="AF20" s="614"/>
      <c r="AG20" s="614"/>
      <c r="AH20" s="614"/>
      <c r="AI20" s="614"/>
      <c r="AJ20" s="614"/>
      <c r="AK20" s="614"/>
      <c r="AL20" s="615">
        <v>0.1</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10621</v>
      </c>
      <c r="BH20" s="611"/>
      <c r="BI20" s="611"/>
      <c r="BJ20" s="611"/>
      <c r="BK20" s="611"/>
      <c r="BL20" s="611"/>
      <c r="BM20" s="611"/>
      <c r="BN20" s="612"/>
      <c r="BO20" s="613">
        <v>0</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80762107</v>
      </c>
      <c r="CS20" s="611"/>
      <c r="CT20" s="611"/>
      <c r="CU20" s="611"/>
      <c r="CV20" s="611"/>
      <c r="CW20" s="611"/>
      <c r="CX20" s="611"/>
      <c r="CY20" s="612"/>
      <c r="CZ20" s="613">
        <v>100</v>
      </c>
      <c r="DA20" s="613"/>
      <c r="DB20" s="613"/>
      <c r="DC20" s="613"/>
      <c r="DD20" s="619">
        <v>6612985</v>
      </c>
      <c r="DE20" s="611"/>
      <c r="DF20" s="611"/>
      <c r="DG20" s="611"/>
      <c r="DH20" s="611"/>
      <c r="DI20" s="611"/>
      <c r="DJ20" s="611"/>
      <c r="DK20" s="611"/>
      <c r="DL20" s="611"/>
      <c r="DM20" s="611"/>
      <c r="DN20" s="611"/>
      <c r="DO20" s="611"/>
      <c r="DP20" s="612"/>
      <c r="DQ20" s="619">
        <v>53966881</v>
      </c>
      <c r="DR20" s="611"/>
      <c r="DS20" s="611"/>
      <c r="DT20" s="611"/>
      <c r="DU20" s="611"/>
      <c r="DV20" s="611"/>
      <c r="DW20" s="611"/>
      <c r="DX20" s="611"/>
      <c r="DY20" s="611"/>
      <c r="DZ20" s="611"/>
      <c r="EA20" s="611"/>
      <c r="EB20" s="611"/>
      <c r="EC20" s="620"/>
    </row>
    <row r="21" spans="2:133" ht="11.25" customHeight="1">
      <c r="B21" s="607" t="s">
        <v>265</v>
      </c>
      <c r="C21" s="608"/>
      <c r="D21" s="608"/>
      <c r="E21" s="608"/>
      <c r="F21" s="608"/>
      <c r="G21" s="608"/>
      <c r="H21" s="608"/>
      <c r="I21" s="608"/>
      <c r="J21" s="608"/>
      <c r="K21" s="608"/>
      <c r="L21" s="608"/>
      <c r="M21" s="608"/>
      <c r="N21" s="608"/>
      <c r="O21" s="608"/>
      <c r="P21" s="608"/>
      <c r="Q21" s="609"/>
      <c r="R21" s="610">
        <v>19906709</v>
      </c>
      <c r="S21" s="611"/>
      <c r="T21" s="611"/>
      <c r="U21" s="611"/>
      <c r="V21" s="611"/>
      <c r="W21" s="611"/>
      <c r="X21" s="611"/>
      <c r="Y21" s="612"/>
      <c r="Z21" s="613">
        <v>23.4</v>
      </c>
      <c r="AA21" s="613"/>
      <c r="AB21" s="613"/>
      <c r="AC21" s="613"/>
      <c r="AD21" s="614">
        <v>17899008</v>
      </c>
      <c r="AE21" s="614"/>
      <c r="AF21" s="614"/>
      <c r="AG21" s="614"/>
      <c r="AH21" s="614"/>
      <c r="AI21" s="614"/>
      <c r="AJ21" s="614"/>
      <c r="AK21" s="614"/>
      <c r="AL21" s="615">
        <v>38.5</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10621</v>
      </c>
      <c r="BH21" s="611"/>
      <c r="BI21" s="611"/>
      <c r="BJ21" s="611"/>
      <c r="BK21" s="611"/>
      <c r="BL21" s="611"/>
      <c r="BM21" s="611"/>
      <c r="BN21" s="612"/>
      <c r="BO21" s="613">
        <v>0</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c r="B22" s="607" t="s">
        <v>267</v>
      </c>
      <c r="C22" s="608"/>
      <c r="D22" s="608"/>
      <c r="E22" s="608"/>
      <c r="F22" s="608"/>
      <c r="G22" s="608"/>
      <c r="H22" s="608"/>
      <c r="I22" s="608"/>
      <c r="J22" s="608"/>
      <c r="K22" s="608"/>
      <c r="L22" s="608"/>
      <c r="M22" s="608"/>
      <c r="N22" s="608"/>
      <c r="O22" s="608"/>
      <c r="P22" s="608"/>
      <c r="Q22" s="609"/>
      <c r="R22" s="610">
        <v>17899008</v>
      </c>
      <c r="S22" s="611"/>
      <c r="T22" s="611"/>
      <c r="U22" s="611"/>
      <c r="V22" s="611"/>
      <c r="W22" s="611"/>
      <c r="X22" s="611"/>
      <c r="Y22" s="612"/>
      <c r="Z22" s="613">
        <v>21.1</v>
      </c>
      <c r="AA22" s="613"/>
      <c r="AB22" s="613"/>
      <c r="AC22" s="613"/>
      <c r="AD22" s="614">
        <v>17899008</v>
      </c>
      <c r="AE22" s="614"/>
      <c r="AF22" s="614"/>
      <c r="AG22" s="614"/>
      <c r="AH22" s="614"/>
      <c r="AI22" s="614"/>
      <c r="AJ22" s="614"/>
      <c r="AK22" s="614"/>
      <c r="AL22" s="615">
        <v>38.5</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c r="B23" s="607" t="s">
        <v>270</v>
      </c>
      <c r="C23" s="608"/>
      <c r="D23" s="608"/>
      <c r="E23" s="608"/>
      <c r="F23" s="608"/>
      <c r="G23" s="608"/>
      <c r="H23" s="608"/>
      <c r="I23" s="608"/>
      <c r="J23" s="608"/>
      <c r="K23" s="608"/>
      <c r="L23" s="608"/>
      <c r="M23" s="608"/>
      <c r="N23" s="608"/>
      <c r="O23" s="608"/>
      <c r="P23" s="608"/>
      <c r="Q23" s="609"/>
      <c r="R23" s="610">
        <v>2007701</v>
      </c>
      <c r="S23" s="611"/>
      <c r="T23" s="611"/>
      <c r="U23" s="611"/>
      <c r="V23" s="611"/>
      <c r="W23" s="611"/>
      <c r="X23" s="611"/>
      <c r="Y23" s="612"/>
      <c r="Z23" s="613">
        <v>2.4</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41249508</v>
      </c>
      <c r="CS24" s="600"/>
      <c r="CT24" s="600"/>
      <c r="CU24" s="600"/>
      <c r="CV24" s="600"/>
      <c r="CW24" s="600"/>
      <c r="CX24" s="600"/>
      <c r="CY24" s="601"/>
      <c r="CZ24" s="604">
        <v>51.1</v>
      </c>
      <c r="DA24" s="605"/>
      <c r="DB24" s="605"/>
      <c r="DC24" s="621"/>
      <c r="DD24" s="645">
        <v>28608514</v>
      </c>
      <c r="DE24" s="600"/>
      <c r="DF24" s="600"/>
      <c r="DG24" s="600"/>
      <c r="DH24" s="600"/>
      <c r="DI24" s="600"/>
      <c r="DJ24" s="600"/>
      <c r="DK24" s="601"/>
      <c r="DL24" s="645">
        <v>26190631</v>
      </c>
      <c r="DM24" s="600"/>
      <c r="DN24" s="600"/>
      <c r="DO24" s="600"/>
      <c r="DP24" s="600"/>
      <c r="DQ24" s="600"/>
      <c r="DR24" s="600"/>
      <c r="DS24" s="600"/>
      <c r="DT24" s="600"/>
      <c r="DU24" s="600"/>
      <c r="DV24" s="601"/>
      <c r="DW24" s="604">
        <v>56.4</v>
      </c>
      <c r="DX24" s="605"/>
      <c r="DY24" s="605"/>
      <c r="DZ24" s="605"/>
      <c r="EA24" s="605"/>
      <c r="EB24" s="605"/>
      <c r="EC24" s="606"/>
    </row>
    <row r="25" spans="2:133" ht="11.25" customHeight="1">
      <c r="B25" s="607" t="s">
        <v>280</v>
      </c>
      <c r="C25" s="608"/>
      <c r="D25" s="608"/>
      <c r="E25" s="608"/>
      <c r="F25" s="608"/>
      <c r="G25" s="608"/>
      <c r="H25" s="608"/>
      <c r="I25" s="608"/>
      <c r="J25" s="608"/>
      <c r="K25" s="608"/>
      <c r="L25" s="608"/>
      <c r="M25" s="608"/>
      <c r="N25" s="608"/>
      <c r="O25" s="608"/>
      <c r="P25" s="608"/>
      <c r="Q25" s="609"/>
      <c r="R25" s="610">
        <v>48279037</v>
      </c>
      <c r="S25" s="611"/>
      <c r="T25" s="611"/>
      <c r="U25" s="611"/>
      <c r="V25" s="611"/>
      <c r="W25" s="611"/>
      <c r="X25" s="611"/>
      <c r="Y25" s="612"/>
      <c r="Z25" s="613">
        <v>56.8</v>
      </c>
      <c r="AA25" s="613"/>
      <c r="AB25" s="613"/>
      <c r="AC25" s="613"/>
      <c r="AD25" s="614">
        <v>46271336</v>
      </c>
      <c r="AE25" s="614"/>
      <c r="AF25" s="614"/>
      <c r="AG25" s="614"/>
      <c r="AH25" s="614"/>
      <c r="AI25" s="614"/>
      <c r="AJ25" s="614"/>
      <c r="AK25" s="614"/>
      <c r="AL25" s="615">
        <v>99.6</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13796500</v>
      </c>
      <c r="CS25" s="642"/>
      <c r="CT25" s="642"/>
      <c r="CU25" s="642"/>
      <c r="CV25" s="642"/>
      <c r="CW25" s="642"/>
      <c r="CX25" s="642"/>
      <c r="CY25" s="643"/>
      <c r="CZ25" s="615">
        <v>17.100000000000001</v>
      </c>
      <c r="DA25" s="640"/>
      <c r="DB25" s="640"/>
      <c r="DC25" s="644"/>
      <c r="DD25" s="619">
        <v>13208733</v>
      </c>
      <c r="DE25" s="642"/>
      <c r="DF25" s="642"/>
      <c r="DG25" s="642"/>
      <c r="DH25" s="642"/>
      <c r="DI25" s="642"/>
      <c r="DJ25" s="642"/>
      <c r="DK25" s="643"/>
      <c r="DL25" s="619">
        <v>12943145</v>
      </c>
      <c r="DM25" s="642"/>
      <c r="DN25" s="642"/>
      <c r="DO25" s="642"/>
      <c r="DP25" s="642"/>
      <c r="DQ25" s="642"/>
      <c r="DR25" s="642"/>
      <c r="DS25" s="642"/>
      <c r="DT25" s="642"/>
      <c r="DU25" s="642"/>
      <c r="DV25" s="643"/>
      <c r="DW25" s="615">
        <v>27.9</v>
      </c>
      <c r="DX25" s="640"/>
      <c r="DY25" s="640"/>
      <c r="DZ25" s="640"/>
      <c r="EA25" s="640"/>
      <c r="EB25" s="640"/>
      <c r="EC25" s="641"/>
    </row>
    <row r="26" spans="2:133" ht="11.25" customHeight="1">
      <c r="B26" s="607" t="s">
        <v>283</v>
      </c>
      <c r="C26" s="608"/>
      <c r="D26" s="608"/>
      <c r="E26" s="608"/>
      <c r="F26" s="608"/>
      <c r="G26" s="608"/>
      <c r="H26" s="608"/>
      <c r="I26" s="608"/>
      <c r="J26" s="608"/>
      <c r="K26" s="608"/>
      <c r="L26" s="608"/>
      <c r="M26" s="608"/>
      <c r="N26" s="608"/>
      <c r="O26" s="608"/>
      <c r="P26" s="608"/>
      <c r="Q26" s="609"/>
      <c r="R26" s="610">
        <v>12586</v>
      </c>
      <c r="S26" s="611"/>
      <c r="T26" s="611"/>
      <c r="U26" s="611"/>
      <c r="V26" s="611"/>
      <c r="W26" s="611"/>
      <c r="X26" s="611"/>
      <c r="Y26" s="612"/>
      <c r="Z26" s="613">
        <v>0</v>
      </c>
      <c r="AA26" s="613"/>
      <c r="AB26" s="613"/>
      <c r="AC26" s="613"/>
      <c r="AD26" s="614">
        <v>12586</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8732246</v>
      </c>
      <c r="CS26" s="611"/>
      <c r="CT26" s="611"/>
      <c r="CU26" s="611"/>
      <c r="CV26" s="611"/>
      <c r="CW26" s="611"/>
      <c r="CX26" s="611"/>
      <c r="CY26" s="612"/>
      <c r="CZ26" s="615">
        <v>10.8</v>
      </c>
      <c r="DA26" s="640"/>
      <c r="DB26" s="640"/>
      <c r="DC26" s="644"/>
      <c r="DD26" s="619">
        <v>8322174</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c r="B27" s="607" t="s">
        <v>286</v>
      </c>
      <c r="C27" s="608"/>
      <c r="D27" s="608"/>
      <c r="E27" s="608"/>
      <c r="F27" s="608"/>
      <c r="G27" s="608"/>
      <c r="H27" s="608"/>
      <c r="I27" s="608"/>
      <c r="J27" s="608"/>
      <c r="K27" s="608"/>
      <c r="L27" s="608"/>
      <c r="M27" s="608"/>
      <c r="N27" s="608"/>
      <c r="O27" s="608"/>
      <c r="P27" s="608"/>
      <c r="Q27" s="609"/>
      <c r="R27" s="610">
        <v>176315</v>
      </c>
      <c r="S27" s="611"/>
      <c r="T27" s="611"/>
      <c r="U27" s="611"/>
      <c r="V27" s="611"/>
      <c r="W27" s="611"/>
      <c r="X27" s="611"/>
      <c r="Y27" s="612"/>
      <c r="Z27" s="613">
        <v>0.2</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22012900</v>
      </c>
      <c r="BH27" s="611"/>
      <c r="BI27" s="611"/>
      <c r="BJ27" s="611"/>
      <c r="BK27" s="611"/>
      <c r="BL27" s="611"/>
      <c r="BM27" s="611"/>
      <c r="BN27" s="612"/>
      <c r="BO27" s="613">
        <v>100</v>
      </c>
      <c r="BP27" s="613"/>
      <c r="BQ27" s="613"/>
      <c r="BR27" s="613"/>
      <c r="BS27" s="614">
        <v>998558</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19407426</v>
      </c>
      <c r="CS27" s="642"/>
      <c r="CT27" s="642"/>
      <c r="CU27" s="642"/>
      <c r="CV27" s="642"/>
      <c r="CW27" s="642"/>
      <c r="CX27" s="642"/>
      <c r="CY27" s="643"/>
      <c r="CZ27" s="615">
        <v>24</v>
      </c>
      <c r="DA27" s="640"/>
      <c r="DB27" s="640"/>
      <c r="DC27" s="644"/>
      <c r="DD27" s="619">
        <v>7552210</v>
      </c>
      <c r="DE27" s="642"/>
      <c r="DF27" s="642"/>
      <c r="DG27" s="642"/>
      <c r="DH27" s="642"/>
      <c r="DI27" s="642"/>
      <c r="DJ27" s="642"/>
      <c r="DK27" s="643"/>
      <c r="DL27" s="619">
        <v>5399915</v>
      </c>
      <c r="DM27" s="642"/>
      <c r="DN27" s="642"/>
      <c r="DO27" s="642"/>
      <c r="DP27" s="642"/>
      <c r="DQ27" s="642"/>
      <c r="DR27" s="642"/>
      <c r="DS27" s="642"/>
      <c r="DT27" s="642"/>
      <c r="DU27" s="642"/>
      <c r="DV27" s="643"/>
      <c r="DW27" s="615">
        <v>11.6</v>
      </c>
      <c r="DX27" s="640"/>
      <c r="DY27" s="640"/>
      <c r="DZ27" s="640"/>
      <c r="EA27" s="640"/>
      <c r="EB27" s="640"/>
      <c r="EC27" s="641"/>
    </row>
    <row r="28" spans="2:133" ht="11.25" customHeight="1">
      <c r="B28" s="607" t="s">
        <v>289</v>
      </c>
      <c r="C28" s="608"/>
      <c r="D28" s="608"/>
      <c r="E28" s="608"/>
      <c r="F28" s="608"/>
      <c r="G28" s="608"/>
      <c r="H28" s="608"/>
      <c r="I28" s="608"/>
      <c r="J28" s="608"/>
      <c r="K28" s="608"/>
      <c r="L28" s="608"/>
      <c r="M28" s="608"/>
      <c r="N28" s="608"/>
      <c r="O28" s="608"/>
      <c r="P28" s="608"/>
      <c r="Q28" s="609"/>
      <c r="R28" s="610">
        <v>894596</v>
      </c>
      <c r="S28" s="611"/>
      <c r="T28" s="611"/>
      <c r="U28" s="611"/>
      <c r="V28" s="611"/>
      <c r="W28" s="611"/>
      <c r="X28" s="611"/>
      <c r="Y28" s="612"/>
      <c r="Z28" s="613">
        <v>1.1000000000000001</v>
      </c>
      <c r="AA28" s="613"/>
      <c r="AB28" s="613"/>
      <c r="AC28" s="613"/>
      <c r="AD28" s="614">
        <v>87099</v>
      </c>
      <c r="AE28" s="614"/>
      <c r="AF28" s="614"/>
      <c r="AG28" s="614"/>
      <c r="AH28" s="614"/>
      <c r="AI28" s="614"/>
      <c r="AJ28" s="614"/>
      <c r="AK28" s="614"/>
      <c r="AL28" s="615">
        <v>0.2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8045582</v>
      </c>
      <c r="CS28" s="611"/>
      <c r="CT28" s="611"/>
      <c r="CU28" s="611"/>
      <c r="CV28" s="611"/>
      <c r="CW28" s="611"/>
      <c r="CX28" s="611"/>
      <c r="CY28" s="612"/>
      <c r="CZ28" s="615">
        <v>10</v>
      </c>
      <c r="DA28" s="640"/>
      <c r="DB28" s="640"/>
      <c r="DC28" s="644"/>
      <c r="DD28" s="619">
        <v>7847571</v>
      </c>
      <c r="DE28" s="611"/>
      <c r="DF28" s="611"/>
      <c r="DG28" s="611"/>
      <c r="DH28" s="611"/>
      <c r="DI28" s="611"/>
      <c r="DJ28" s="611"/>
      <c r="DK28" s="612"/>
      <c r="DL28" s="619">
        <v>7847571</v>
      </c>
      <c r="DM28" s="611"/>
      <c r="DN28" s="611"/>
      <c r="DO28" s="611"/>
      <c r="DP28" s="611"/>
      <c r="DQ28" s="611"/>
      <c r="DR28" s="611"/>
      <c r="DS28" s="611"/>
      <c r="DT28" s="611"/>
      <c r="DU28" s="611"/>
      <c r="DV28" s="612"/>
      <c r="DW28" s="615">
        <v>16.899999999999999</v>
      </c>
      <c r="DX28" s="640"/>
      <c r="DY28" s="640"/>
      <c r="DZ28" s="640"/>
      <c r="EA28" s="640"/>
      <c r="EB28" s="640"/>
      <c r="EC28" s="641"/>
    </row>
    <row r="29" spans="2:133" ht="11.25" customHeight="1">
      <c r="B29" s="607" t="s">
        <v>291</v>
      </c>
      <c r="C29" s="608"/>
      <c r="D29" s="608"/>
      <c r="E29" s="608"/>
      <c r="F29" s="608"/>
      <c r="G29" s="608"/>
      <c r="H29" s="608"/>
      <c r="I29" s="608"/>
      <c r="J29" s="608"/>
      <c r="K29" s="608"/>
      <c r="L29" s="608"/>
      <c r="M29" s="608"/>
      <c r="N29" s="608"/>
      <c r="O29" s="608"/>
      <c r="P29" s="608"/>
      <c r="Q29" s="609"/>
      <c r="R29" s="610">
        <v>553666</v>
      </c>
      <c r="S29" s="611"/>
      <c r="T29" s="611"/>
      <c r="U29" s="611"/>
      <c r="V29" s="611"/>
      <c r="W29" s="611"/>
      <c r="X29" s="611"/>
      <c r="Y29" s="612"/>
      <c r="Z29" s="613">
        <v>0.7</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8045582</v>
      </c>
      <c r="CS29" s="642"/>
      <c r="CT29" s="642"/>
      <c r="CU29" s="642"/>
      <c r="CV29" s="642"/>
      <c r="CW29" s="642"/>
      <c r="CX29" s="642"/>
      <c r="CY29" s="643"/>
      <c r="CZ29" s="615">
        <v>10</v>
      </c>
      <c r="DA29" s="640"/>
      <c r="DB29" s="640"/>
      <c r="DC29" s="644"/>
      <c r="DD29" s="619">
        <v>7847571</v>
      </c>
      <c r="DE29" s="642"/>
      <c r="DF29" s="642"/>
      <c r="DG29" s="642"/>
      <c r="DH29" s="642"/>
      <c r="DI29" s="642"/>
      <c r="DJ29" s="642"/>
      <c r="DK29" s="643"/>
      <c r="DL29" s="619">
        <v>7847571</v>
      </c>
      <c r="DM29" s="642"/>
      <c r="DN29" s="642"/>
      <c r="DO29" s="642"/>
      <c r="DP29" s="642"/>
      <c r="DQ29" s="642"/>
      <c r="DR29" s="642"/>
      <c r="DS29" s="642"/>
      <c r="DT29" s="642"/>
      <c r="DU29" s="642"/>
      <c r="DV29" s="643"/>
      <c r="DW29" s="615">
        <v>16.899999999999999</v>
      </c>
      <c r="DX29" s="640"/>
      <c r="DY29" s="640"/>
      <c r="DZ29" s="640"/>
      <c r="EA29" s="640"/>
      <c r="EB29" s="640"/>
      <c r="EC29" s="641"/>
    </row>
    <row r="30" spans="2:133" ht="11.25" customHeight="1">
      <c r="B30" s="607" t="s">
        <v>293</v>
      </c>
      <c r="C30" s="608"/>
      <c r="D30" s="608"/>
      <c r="E30" s="608"/>
      <c r="F30" s="608"/>
      <c r="G30" s="608"/>
      <c r="H30" s="608"/>
      <c r="I30" s="608"/>
      <c r="J30" s="608"/>
      <c r="K30" s="608"/>
      <c r="L30" s="608"/>
      <c r="M30" s="608"/>
      <c r="N30" s="608"/>
      <c r="O30" s="608"/>
      <c r="P30" s="608"/>
      <c r="Q30" s="609"/>
      <c r="R30" s="610">
        <v>12507486</v>
      </c>
      <c r="S30" s="611"/>
      <c r="T30" s="611"/>
      <c r="U30" s="611"/>
      <c r="V30" s="611"/>
      <c r="W30" s="611"/>
      <c r="X30" s="611"/>
      <c r="Y30" s="612"/>
      <c r="Z30" s="613">
        <v>14.7</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7897856</v>
      </c>
      <c r="CS30" s="611"/>
      <c r="CT30" s="611"/>
      <c r="CU30" s="611"/>
      <c r="CV30" s="611"/>
      <c r="CW30" s="611"/>
      <c r="CX30" s="611"/>
      <c r="CY30" s="612"/>
      <c r="CZ30" s="615">
        <v>9.8000000000000007</v>
      </c>
      <c r="DA30" s="640"/>
      <c r="DB30" s="640"/>
      <c r="DC30" s="644"/>
      <c r="DD30" s="619">
        <v>7710487</v>
      </c>
      <c r="DE30" s="611"/>
      <c r="DF30" s="611"/>
      <c r="DG30" s="611"/>
      <c r="DH30" s="611"/>
      <c r="DI30" s="611"/>
      <c r="DJ30" s="611"/>
      <c r="DK30" s="612"/>
      <c r="DL30" s="619">
        <v>7710487</v>
      </c>
      <c r="DM30" s="611"/>
      <c r="DN30" s="611"/>
      <c r="DO30" s="611"/>
      <c r="DP30" s="611"/>
      <c r="DQ30" s="611"/>
      <c r="DR30" s="611"/>
      <c r="DS30" s="611"/>
      <c r="DT30" s="611"/>
      <c r="DU30" s="611"/>
      <c r="DV30" s="612"/>
      <c r="DW30" s="615">
        <v>16.600000000000001</v>
      </c>
      <c r="DX30" s="640"/>
      <c r="DY30" s="640"/>
      <c r="DZ30" s="640"/>
      <c r="EA30" s="640"/>
      <c r="EB30" s="640"/>
      <c r="EC30" s="641"/>
    </row>
    <row r="31" spans="2:133" ht="11.25" customHeight="1">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99.4</v>
      </c>
      <c r="BH31" s="654"/>
      <c r="BI31" s="654"/>
      <c r="BJ31" s="654"/>
      <c r="BK31" s="654"/>
      <c r="BL31" s="654"/>
      <c r="BM31" s="605">
        <v>98.5</v>
      </c>
      <c r="BN31" s="654"/>
      <c r="BO31" s="654"/>
      <c r="BP31" s="654"/>
      <c r="BQ31" s="655"/>
      <c r="BR31" s="666">
        <v>99.4</v>
      </c>
      <c r="BS31" s="654"/>
      <c r="BT31" s="654"/>
      <c r="BU31" s="654"/>
      <c r="BV31" s="654"/>
      <c r="BW31" s="654"/>
      <c r="BX31" s="605">
        <v>98.4</v>
      </c>
      <c r="BY31" s="654"/>
      <c r="BZ31" s="654"/>
      <c r="CA31" s="654"/>
      <c r="CB31" s="655"/>
      <c r="CD31" s="648"/>
      <c r="CE31" s="649"/>
      <c r="CF31" s="607" t="s">
        <v>300</v>
      </c>
      <c r="CG31" s="608"/>
      <c r="CH31" s="608"/>
      <c r="CI31" s="608"/>
      <c r="CJ31" s="608"/>
      <c r="CK31" s="608"/>
      <c r="CL31" s="608"/>
      <c r="CM31" s="608"/>
      <c r="CN31" s="608"/>
      <c r="CO31" s="608"/>
      <c r="CP31" s="608"/>
      <c r="CQ31" s="609"/>
      <c r="CR31" s="610">
        <v>147726</v>
      </c>
      <c r="CS31" s="642"/>
      <c r="CT31" s="642"/>
      <c r="CU31" s="642"/>
      <c r="CV31" s="642"/>
      <c r="CW31" s="642"/>
      <c r="CX31" s="642"/>
      <c r="CY31" s="643"/>
      <c r="CZ31" s="615">
        <v>0.2</v>
      </c>
      <c r="DA31" s="640"/>
      <c r="DB31" s="640"/>
      <c r="DC31" s="644"/>
      <c r="DD31" s="619">
        <v>137084</v>
      </c>
      <c r="DE31" s="642"/>
      <c r="DF31" s="642"/>
      <c r="DG31" s="642"/>
      <c r="DH31" s="642"/>
      <c r="DI31" s="642"/>
      <c r="DJ31" s="642"/>
      <c r="DK31" s="643"/>
      <c r="DL31" s="619">
        <v>137084</v>
      </c>
      <c r="DM31" s="642"/>
      <c r="DN31" s="642"/>
      <c r="DO31" s="642"/>
      <c r="DP31" s="642"/>
      <c r="DQ31" s="642"/>
      <c r="DR31" s="642"/>
      <c r="DS31" s="642"/>
      <c r="DT31" s="642"/>
      <c r="DU31" s="642"/>
      <c r="DV31" s="643"/>
      <c r="DW31" s="615">
        <v>0.3</v>
      </c>
      <c r="DX31" s="640"/>
      <c r="DY31" s="640"/>
      <c r="DZ31" s="640"/>
      <c r="EA31" s="640"/>
      <c r="EB31" s="640"/>
      <c r="EC31" s="641"/>
    </row>
    <row r="32" spans="2:133" ht="11.25" customHeight="1">
      <c r="B32" s="607" t="s">
        <v>301</v>
      </c>
      <c r="C32" s="608"/>
      <c r="D32" s="608"/>
      <c r="E32" s="608"/>
      <c r="F32" s="608"/>
      <c r="G32" s="608"/>
      <c r="H32" s="608"/>
      <c r="I32" s="608"/>
      <c r="J32" s="608"/>
      <c r="K32" s="608"/>
      <c r="L32" s="608"/>
      <c r="M32" s="608"/>
      <c r="N32" s="608"/>
      <c r="O32" s="608"/>
      <c r="P32" s="608"/>
      <c r="Q32" s="609"/>
      <c r="R32" s="610">
        <v>5670587</v>
      </c>
      <c r="S32" s="611"/>
      <c r="T32" s="611"/>
      <c r="U32" s="611"/>
      <c r="V32" s="611"/>
      <c r="W32" s="611"/>
      <c r="X32" s="611"/>
      <c r="Y32" s="612"/>
      <c r="Z32" s="613">
        <v>6.7</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99.5</v>
      </c>
      <c r="BH32" s="642"/>
      <c r="BI32" s="642"/>
      <c r="BJ32" s="642"/>
      <c r="BK32" s="642"/>
      <c r="BL32" s="642"/>
      <c r="BM32" s="616">
        <v>98.6</v>
      </c>
      <c r="BN32" s="642"/>
      <c r="BO32" s="642"/>
      <c r="BP32" s="642"/>
      <c r="BQ32" s="665"/>
      <c r="BR32" s="667">
        <v>99.3</v>
      </c>
      <c r="BS32" s="642"/>
      <c r="BT32" s="642"/>
      <c r="BU32" s="642"/>
      <c r="BV32" s="642"/>
      <c r="BW32" s="642"/>
      <c r="BX32" s="616">
        <v>98.5</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c r="B33" s="607" t="s">
        <v>305</v>
      </c>
      <c r="C33" s="608"/>
      <c r="D33" s="608"/>
      <c r="E33" s="608"/>
      <c r="F33" s="608"/>
      <c r="G33" s="608"/>
      <c r="H33" s="608"/>
      <c r="I33" s="608"/>
      <c r="J33" s="608"/>
      <c r="K33" s="608"/>
      <c r="L33" s="608"/>
      <c r="M33" s="608"/>
      <c r="N33" s="608"/>
      <c r="O33" s="608"/>
      <c r="P33" s="608"/>
      <c r="Q33" s="609"/>
      <c r="R33" s="610">
        <v>265447</v>
      </c>
      <c r="S33" s="611"/>
      <c r="T33" s="611"/>
      <c r="U33" s="611"/>
      <c r="V33" s="611"/>
      <c r="W33" s="611"/>
      <c r="X33" s="611"/>
      <c r="Y33" s="612"/>
      <c r="Z33" s="613">
        <v>0.3</v>
      </c>
      <c r="AA33" s="613"/>
      <c r="AB33" s="613"/>
      <c r="AC33" s="613"/>
      <c r="AD33" s="614">
        <v>65073</v>
      </c>
      <c r="AE33" s="614"/>
      <c r="AF33" s="614"/>
      <c r="AG33" s="614"/>
      <c r="AH33" s="614"/>
      <c r="AI33" s="614"/>
      <c r="AJ33" s="614"/>
      <c r="AK33" s="614"/>
      <c r="AL33" s="615">
        <v>0.1</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99.3</v>
      </c>
      <c r="BH33" s="669"/>
      <c r="BI33" s="669"/>
      <c r="BJ33" s="669"/>
      <c r="BK33" s="669"/>
      <c r="BL33" s="669"/>
      <c r="BM33" s="670">
        <v>98.1</v>
      </c>
      <c r="BN33" s="669"/>
      <c r="BO33" s="669"/>
      <c r="BP33" s="669"/>
      <c r="BQ33" s="671"/>
      <c r="BR33" s="668">
        <v>99.3</v>
      </c>
      <c r="BS33" s="669"/>
      <c r="BT33" s="669"/>
      <c r="BU33" s="669"/>
      <c r="BV33" s="669"/>
      <c r="BW33" s="669"/>
      <c r="BX33" s="670">
        <v>98</v>
      </c>
      <c r="BY33" s="669"/>
      <c r="BZ33" s="669"/>
      <c r="CA33" s="669"/>
      <c r="CB33" s="671"/>
      <c r="CD33" s="607" t="s">
        <v>307</v>
      </c>
      <c r="CE33" s="608"/>
      <c r="CF33" s="608"/>
      <c r="CG33" s="608"/>
      <c r="CH33" s="608"/>
      <c r="CI33" s="608"/>
      <c r="CJ33" s="608"/>
      <c r="CK33" s="608"/>
      <c r="CL33" s="608"/>
      <c r="CM33" s="608"/>
      <c r="CN33" s="608"/>
      <c r="CO33" s="608"/>
      <c r="CP33" s="608"/>
      <c r="CQ33" s="609"/>
      <c r="CR33" s="610">
        <v>32581923</v>
      </c>
      <c r="CS33" s="642"/>
      <c r="CT33" s="642"/>
      <c r="CU33" s="642"/>
      <c r="CV33" s="642"/>
      <c r="CW33" s="642"/>
      <c r="CX33" s="642"/>
      <c r="CY33" s="643"/>
      <c r="CZ33" s="615">
        <v>40.299999999999997</v>
      </c>
      <c r="DA33" s="640"/>
      <c r="DB33" s="640"/>
      <c r="DC33" s="644"/>
      <c r="DD33" s="619">
        <v>23853871</v>
      </c>
      <c r="DE33" s="642"/>
      <c r="DF33" s="642"/>
      <c r="DG33" s="642"/>
      <c r="DH33" s="642"/>
      <c r="DI33" s="642"/>
      <c r="DJ33" s="642"/>
      <c r="DK33" s="643"/>
      <c r="DL33" s="619">
        <v>16310455</v>
      </c>
      <c r="DM33" s="642"/>
      <c r="DN33" s="642"/>
      <c r="DO33" s="642"/>
      <c r="DP33" s="642"/>
      <c r="DQ33" s="642"/>
      <c r="DR33" s="642"/>
      <c r="DS33" s="642"/>
      <c r="DT33" s="642"/>
      <c r="DU33" s="642"/>
      <c r="DV33" s="643"/>
      <c r="DW33" s="615">
        <v>35.1</v>
      </c>
      <c r="DX33" s="640"/>
      <c r="DY33" s="640"/>
      <c r="DZ33" s="640"/>
      <c r="EA33" s="640"/>
      <c r="EB33" s="640"/>
      <c r="EC33" s="641"/>
    </row>
    <row r="34" spans="2:133" ht="11.25" customHeight="1">
      <c r="B34" s="607" t="s">
        <v>308</v>
      </c>
      <c r="C34" s="608"/>
      <c r="D34" s="608"/>
      <c r="E34" s="608"/>
      <c r="F34" s="608"/>
      <c r="G34" s="608"/>
      <c r="H34" s="608"/>
      <c r="I34" s="608"/>
      <c r="J34" s="608"/>
      <c r="K34" s="608"/>
      <c r="L34" s="608"/>
      <c r="M34" s="608"/>
      <c r="N34" s="608"/>
      <c r="O34" s="608"/>
      <c r="P34" s="608"/>
      <c r="Q34" s="609"/>
      <c r="R34" s="610">
        <v>5434015</v>
      </c>
      <c r="S34" s="611"/>
      <c r="T34" s="611"/>
      <c r="U34" s="611"/>
      <c r="V34" s="611"/>
      <c r="W34" s="611"/>
      <c r="X34" s="611"/>
      <c r="Y34" s="612"/>
      <c r="Z34" s="613">
        <v>6.4</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12075842</v>
      </c>
      <c r="CS34" s="611"/>
      <c r="CT34" s="611"/>
      <c r="CU34" s="611"/>
      <c r="CV34" s="611"/>
      <c r="CW34" s="611"/>
      <c r="CX34" s="611"/>
      <c r="CY34" s="612"/>
      <c r="CZ34" s="615">
        <v>15</v>
      </c>
      <c r="DA34" s="640"/>
      <c r="DB34" s="640"/>
      <c r="DC34" s="644"/>
      <c r="DD34" s="619">
        <v>9849638</v>
      </c>
      <c r="DE34" s="611"/>
      <c r="DF34" s="611"/>
      <c r="DG34" s="611"/>
      <c r="DH34" s="611"/>
      <c r="DI34" s="611"/>
      <c r="DJ34" s="611"/>
      <c r="DK34" s="612"/>
      <c r="DL34" s="619">
        <v>6954270</v>
      </c>
      <c r="DM34" s="611"/>
      <c r="DN34" s="611"/>
      <c r="DO34" s="611"/>
      <c r="DP34" s="611"/>
      <c r="DQ34" s="611"/>
      <c r="DR34" s="611"/>
      <c r="DS34" s="611"/>
      <c r="DT34" s="611"/>
      <c r="DU34" s="611"/>
      <c r="DV34" s="612"/>
      <c r="DW34" s="615">
        <v>15</v>
      </c>
      <c r="DX34" s="640"/>
      <c r="DY34" s="640"/>
      <c r="DZ34" s="640"/>
      <c r="EA34" s="640"/>
      <c r="EB34" s="640"/>
      <c r="EC34" s="641"/>
    </row>
    <row r="35" spans="2:133" ht="11.25" customHeight="1">
      <c r="B35" s="607" t="s">
        <v>310</v>
      </c>
      <c r="C35" s="608"/>
      <c r="D35" s="608"/>
      <c r="E35" s="608"/>
      <c r="F35" s="608"/>
      <c r="G35" s="608"/>
      <c r="H35" s="608"/>
      <c r="I35" s="608"/>
      <c r="J35" s="608"/>
      <c r="K35" s="608"/>
      <c r="L35" s="608"/>
      <c r="M35" s="608"/>
      <c r="N35" s="608"/>
      <c r="O35" s="608"/>
      <c r="P35" s="608"/>
      <c r="Q35" s="609"/>
      <c r="R35" s="610">
        <v>673198</v>
      </c>
      <c r="S35" s="611"/>
      <c r="T35" s="611"/>
      <c r="U35" s="611"/>
      <c r="V35" s="611"/>
      <c r="W35" s="611"/>
      <c r="X35" s="611"/>
      <c r="Y35" s="612"/>
      <c r="Z35" s="613">
        <v>0.8</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879974</v>
      </c>
      <c r="CS35" s="642"/>
      <c r="CT35" s="642"/>
      <c r="CU35" s="642"/>
      <c r="CV35" s="642"/>
      <c r="CW35" s="642"/>
      <c r="CX35" s="642"/>
      <c r="CY35" s="643"/>
      <c r="CZ35" s="615">
        <v>1.1000000000000001</v>
      </c>
      <c r="DA35" s="640"/>
      <c r="DB35" s="640"/>
      <c r="DC35" s="644"/>
      <c r="DD35" s="619">
        <v>692314</v>
      </c>
      <c r="DE35" s="642"/>
      <c r="DF35" s="642"/>
      <c r="DG35" s="642"/>
      <c r="DH35" s="642"/>
      <c r="DI35" s="642"/>
      <c r="DJ35" s="642"/>
      <c r="DK35" s="643"/>
      <c r="DL35" s="619">
        <v>524782</v>
      </c>
      <c r="DM35" s="642"/>
      <c r="DN35" s="642"/>
      <c r="DO35" s="642"/>
      <c r="DP35" s="642"/>
      <c r="DQ35" s="642"/>
      <c r="DR35" s="642"/>
      <c r="DS35" s="642"/>
      <c r="DT35" s="642"/>
      <c r="DU35" s="642"/>
      <c r="DV35" s="643"/>
      <c r="DW35" s="615">
        <v>1.1000000000000001</v>
      </c>
      <c r="DX35" s="640"/>
      <c r="DY35" s="640"/>
      <c r="DZ35" s="640"/>
      <c r="EA35" s="640"/>
      <c r="EB35" s="640"/>
      <c r="EC35" s="641"/>
    </row>
    <row r="36" spans="2:133" ht="11.25" customHeight="1">
      <c r="B36" s="607" t="s">
        <v>314</v>
      </c>
      <c r="C36" s="608"/>
      <c r="D36" s="608"/>
      <c r="E36" s="608"/>
      <c r="F36" s="608"/>
      <c r="G36" s="608"/>
      <c r="H36" s="608"/>
      <c r="I36" s="608"/>
      <c r="J36" s="608"/>
      <c r="K36" s="608"/>
      <c r="L36" s="608"/>
      <c r="M36" s="608"/>
      <c r="N36" s="608"/>
      <c r="O36" s="608"/>
      <c r="P36" s="608"/>
      <c r="Q36" s="609"/>
      <c r="R36" s="610">
        <v>4355842</v>
      </c>
      <c r="S36" s="611"/>
      <c r="T36" s="611"/>
      <c r="U36" s="611"/>
      <c r="V36" s="611"/>
      <c r="W36" s="611"/>
      <c r="X36" s="611"/>
      <c r="Y36" s="612"/>
      <c r="Z36" s="613">
        <v>5.0999999999999996</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10440270</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311666</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6072252</v>
      </c>
      <c r="CS36" s="611"/>
      <c r="CT36" s="611"/>
      <c r="CU36" s="611"/>
      <c r="CV36" s="611"/>
      <c r="CW36" s="611"/>
      <c r="CX36" s="611"/>
      <c r="CY36" s="612"/>
      <c r="CZ36" s="615">
        <v>7.5</v>
      </c>
      <c r="DA36" s="640"/>
      <c r="DB36" s="640"/>
      <c r="DC36" s="644"/>
      <c r="DD36" s="619">
        <v>4891777</v>
      </c>
      <c r="DE36" s="611"/>
      <c r="DF36" s="611"/>
      <c r="DG36" s="611"/>
      <c r="DH36" s="611"/>
      <c r="DI36" s="611"/>
      <c r="DJ36" s="611"/>
      <c r="DK36" s="612"/>
      <c r="DL36" s="619">
        <v>3129165</v>
      </c>
      <c r="DM36" s="611"/>
      <c r="DN36" s="611"/>
      <c r="DO36" s="611"/>
      <c r="DP36" s="611"/>
      <c r="DQ36" s="611"/>
      <c r="DR36" s="611"/>
      <c r="DS36" s="611"/>
      <c r="DT36" s="611"/>
      <c r="DU36" s="611"/>
      <c r="DV36" s="612"/>
      <c r="DW36" s="615">
        <v>6.7</v>
      </c>
      <c r="DX36" s="640"/>
      <c r="DY36" s="640"/>
      <c r="DZ36" s="640"/>
      <c r="EA36" s="640"/>
      <c r="EB36" s="640"/>
      <c r="EC36" s="641"/>
    </row>
    <row r="37" spans="2:133" ht="11.25" customHeight="1">
      <c r="B37" s="607" t="s">
        <v>318</v>
      </c>
      <c r="C37" s="608"/>
      <c r="D37" s="608"/>
      <c r="E37" s="608"/>
      <c r="F37" s="608"/>
      <c r="G37" s="608"/>
      <c r="H37" s="608"/>
      <c r="I37" s="608"/>
      <c r="J37" s="608"/>
      <c r="K37" s="608"/>
      <c r="L37" s="608"/>
      <c r="M37" s="608"/>
      <c r="N37" s="608"/>
      <c r="O37" s="608"/>
      <c r="P37" s="608"/>
      <c r="Q37" s="609"/>
      <c r="R37" s="610">
        <v>1788721</v>
      </c>
      <c r="S37" s="611"/>
      <c r="T37" s="611"/>
      <c r="U37" s="611"/>
      <c r="V37" s="611"/>
      <c r="W37" s="611"/>
      <c r="X37" s="611"/>
      <c r="Y37" s="612"/>
      <c r="Z37" s="613">
        <v>2.1</v>
      </c>
      <c r="AA37" s="613"/>
      <c r="AB37" s="613"/>
      <c r="AC37" s="613"/>
      <c r="AD37" s="614">
        <v>36868</v>
      </c>
      <c r="AE37" s="614"/>
      <c r="AF37" s="614"/>
      <c r="AG37" s="614"/>
      <c r="AH37" s="614"/>
      <c r="AI37" s="614"/>
      <c r="AJ37" s="614"/>
      <c r="AK37" s="614"/>
      <c r="AL37" s="615">
        <v>0.1</v>
      </c>
      <c r="AM37" s="616"/>
      <c r="AN37" s="616"/>
      <c r="AO37" s="617"/>
      <c r="AQ37" s="673" t="s">
        <v>319</v>
      </c>
      <c r="AR37" s="674"/>
      <c r="AS37" s="674"/>
      <c r="AT37" s="674"/>
      <c r="AU37" s="674"/>
      <c r="AV37" s="674"/>
      <c r="AW37" s="674"/>
      <c r="AX37" s="674"/>
      <c r="AY37" s="675"/>
      <c r="AZ37" s="610">
        <v>1859011</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-125024</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11583</v>
      </c>
      <c r="CS37" s="642"/>
      <c r="CT37" s="642"/>
      <c r="CU37" s="642"/>
      <c r="CV37" s="642"/>
      <c r="CW37" s="642"/>
      <c r="CX37" s="642"/>
      <c r="CY37" s="643"/>
      <c r="CZ37" s="615">
        <v>0</v>
      </c>
      <c r="DA37" s="640"/>
      <c r="DB37" s="640"/>
      <c r="DC37" s="644"/>
      <c r="DD37" s="619">
        <v>5228</v>
      </c>
      <c r="DE37" s="642"/>
      <c r="DF37" s="642"/>
      <c r="DG37" s="642"/>
      <c r="DH37" s="642"/>
      <c r="DI37" s="642"/>
      <c r="DJ37" s="642"/>
      <c r="DK37" s="643"/>
      <c r="DL37" s="619">
        <v>5228</v>
      </c>
      <c r="DM37" s="642"/>
      <c r="DN37" s="642"/>
      <c r="DO37" s="642"/>
      <c r="DP37" s="642"/>
      <c r="DQ37" s="642"/>
      <c r="DR37" s="642"/>
      <c r="DS37" s="642"/>
      <c r="DT37" s="642"/>
      <c r="DU37" s="642"/>
      <c r="DV37" s="643"/>
      <c r="DW37" s="615">
        <v>0</v>
      </c>
      <c r="DX37" s="640"/>
      <c r="DY37" s="640"/>
      <c r="DZ37" s="640"/>
      <c r="EA37" s="640"/>
      <c r="EB37" s="640"/>
      <c r="EC37" s="641"/>
    </row>
    <row r="38" spans="2:133" ht="11.25" customHeight="1">
      <c r="B38" s="607" t="s">
        <v>322</v>
      </c>
      <c r="C38" s="608"/>
      <c r="D38" s="608"/>
      <c r="E38" s="608"/>
      <c r="F38" s="608"/>
      <c r="G38" s="608"/>
      <c r="H38" s="608"/>
      <c r="I38" s="608"/>
      <c r="J38" s="608"/>
      <c r="K38" s="608"/>
      <c r="L38" s="608"/>
      <c r="M38" s="608"/>
      <c r="N38" s="608"/>
      <c r="O38" s="608"/>
      <c r="P38" s="608"/>
      <c r="Q38" s="609"/>
      <c r="R38" s="610">
        <v>4388200</v>
      </c>
      <c r="S38" s="611"/>
      <c r="T38" s="611"/>
      <c r="U38" s="611"/>
      <c r="V38" s="611"/>
      <c r="W38" s="611"/>
      <c r="X38" s="611"/>
      <c r="Y38" s="612"/>
      <c r="Z38" s="613">
        <v>5.2</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602622</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19940</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7892551</v>
      </c>
      <c r="CS38" s="611"/>
      <c r="CT38" s="611"/>
      <c r="CU38" s="611"/>
      <c r="CV38" s="611"/>
      <c r="CW38" s="611"/>
      <c r="CX38" s="611"/>
      <c r="CY38" s="612"/>
      <c r="CZ38" s="615">
        <v>9.8000000000000007</v>
      </c>
      <c r="DA38" s="640"/>
      <c r="DB38" s="640"/>
      <c r="DC38" s="644"/>
      <c r="DD38" s="619">
        <v>6327252</v>
      </c>
      <c r="DE38" s="611"/>
      <c r="DF38" s="611"/>
      <c r="DG38" s="611"/>
      <c r="DH38" s="611"/>
      <c r="DI38" s="611"/>
      <c r="DJ38" s="611"/>
      <c r="DK38" s="612"/>
      <c r="DL38" s="619">
        <v>5637916</v>
      </c>
      <c r="DM38" s="611"/>
      <c r="DN38" s="611"/>
      <c r="DO38" s="611"/>
      <c r="DP38" s="611"/>
      <c r="DQ38" s="611"/>
      <c r="DR38" s="611"/>
      <c r="DS38" s="611"/>
      <c r="DT38" s="611"/>
      <c r="DU38" s="611"/>
      <c r="DV38" s="612"/>
      <c r="DW38" s="615">
        <v>12.1</v>
      </c>
      <c r="DX38" s="640"/>
      <c r="DY38" s="640"/>
      <c r="DZ38" s="640"/>
      <c r="EA38" s="640"/>
      <c r="EB38" s="640"/>
      <c r="EC38" s="641"/>
    </row>
    <row r="39" spans="2:133" ht="11.25" customHeight="1">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139000</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29140</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4439924</v>
      </c>
      <c r="CS39" s="642"/>
      <c r="CT39" s="642"/>
      <c r="CU39" s="642"/>
      <c r="CV39" s="642"/>
      <c r="CW39" s="642"/>
      <c r="CX39" s="642"/>
      <c r="CY39" s="643"/>
      <c r="CZ39" s="615">
        <v>5.5</v>
      </c>
      <c r="DA39" s="640"/>
      <c r="DB39" s="640"/>
      <c r="DC39" s="644"/>
      <c r="DD39" s="619">
        <v>1837810</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c r="B40" s="607" t="s">
        <v>330</v>
      </c>
      <c r="C40" s="608"/>
      <c r="D40" s="608"/>
      <c r="E40" s="608"/>
      <c r="F40" s="608"/>
      <c r="G40" s="608"/>
      <c r="H40" s="608"/>
      <c r="I40" s="608"/>
      <c r="J40" s="608"/>
      <c r="K40" s="608"/>
      <c r="L40" s="608"/>
      <c r="M40" s="608"/>
      <c r="N40" s="608"/>
      <c r="O40" s="608"/>
      <c r="P40" s="608"/>
      <c r="Q40" s="609"/>
      <c r="R40" s="610" t="s">
        <v>122</v>
      </c>
      <c r="S40" s="611"/>
      <c r="T40" s="611"/>
      <c r="U40" s="611"/>
      <c r="V40" s="611"/>
      <c r="W40" s="611"/>
      <c r="X40" s="611"/>
      <c r="Y40" s="612"/>
      <c r="Z40" s="613" t="s">
        <v>122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v>86086</v>
      </c>
      <c r="BA40" s="611"/>
      <c r="BB40" s="611"/>
      <c r="BC40" s="611"/>
      <c r="BD40" s="642"/>
      <c r="BE40" s="642"/>
      <c r="BF40" s="665"/>
      <c r="BG40" s="658" t="s">
        <v>332</v>
      </c>
      <c r="BH40" s="659"/>
      <c r="BI40" s="659"/>
      <c r="BJ40" s="659"/>
      <c r="BK40" s="659"/>
      <c r="BL40" s="202"/>
      <c r="BM40" s="608" t="s">
        <v>333</v>
      </c>
      <c r="BN40" s="608"/>
      <c r="BO40" s="608"/>
      <c r="BP40" s="608"/>
      <c r="BQ40" s="608"/>
      <c r="BR40" s="608"/>
      <c r="BS40" s="608"/>
      <c r="BT40" s="608"/>
      <c r="BU40" s="609"/>
      <c r="BV40" s="610">
        <v>97</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1221380</v>
      </c>
      <c r="CS40" s="611"/>
      <c r="CT40" s="611"/>
      <c r="CU40" s="611"/>
      <c r="CV40" s="611"/>
      <c r="CW40" s="611"/>
      <c r="CX40" s="611"/>
      <c r="CY40" s="612"/>
      <c r="CZ40" s="615">
        <v>1.5</v>
      </c>
      <c r="DA40" s="640"/>
      <c r="DB40" s="640"/>
      <c r="DC40" s="644"/>
      <c r="DD40" s="619">
        <v>255080</v>
      </c>
      <c r="DE40" s="611"/>
      <c r="DF40" s="611"/>
      <c r="DG40" s="611"/>
      <c r="DH40" s="611"/>
      <c r="DI40" s="611"/>
      <c r="DJ40" s="611"/>
      <c r="DK40" s="612"/>
      <c r="DL40" s="619">
        <v>64322</v>
      </c>
      <c r="DM40" s="611"/>
      <c r="DN40" s="611"/>
      <c r="DO40" s="611"/>
      <c r="DP40" s="611"/>
      <c r="DQ40" s="611"/>
      <c r="DR40" s="611"/>
      <c r="DS40" s="611"/>
      <c r="DT40" s="611"/>
      <c r="DU40" s="611"/>
      <c r="DV40" s="612"/>
      <c r="DW40" s="615">
        <v>0.1</v>
      </c>
      <c r="DX40" s="640"/>
      <c r="DY40" s="640"/>
      <c r="DZ40" s="640"/>
      <c r="EA40" s="640"/>
      <c r="EB40" s="640"/>
      <c r="EC40" s="641"/>
    </row>
    <row r="41" spans="2:133" ht="11.25" customHeight="1">
      <c r="B41" s="631" t="s">
        <v>335</v>
      </c>
      <c r="C41" s="632"/>
      <c r="D41" s="632"/>
      <c r="E41" s="632"/>
      <c r="F41" s="632"/>
      <c r="G41" s="632"/>
      <c r="H41" s="632"/>
      <c r="I41" s="632"/>
      <c r="J41" s="632"/>
      <c r="K41" s="632"/>
      <c r="L41" s="632"/>
      <c r="M41" s="632"/>
      <c r="N41" s="632"/>
      <c r="O41" s="632"/>
      <c r="P41" s="632"/>
      <c r="Q41" s="633"/>
      <c r="R41" s="682">
        <v>84999696</v>
      </c>
      <c r="S41" s="683"/>
      <c r="T41" s="683"/>
      <c r="U41" s="683"/>
      <c r="V41" s="683"/>
      <c r="W41" s="683"/>
      <c r="X41" s="683"/>
      <c r="Y41" s="687"/>
      <c r="Z41" s="688">
        <v>100</v>
      </c>
      <c r="AA41" s="688"/>
      <c r="AB41" s="688"/>
      <c r="AC41" s="688"/>
      <c r="AD41" s="689">
        <v>46472962</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1662330</v>
      </c>
      <c r="BA41" s="611"/>
      <c r="BB41" s="611"/>
      <c r="BC41" s="611"/>
      <c r="BD41" s="642"/>
      <c r="BE41" s="642"/>
      <c r="BF41" s="665"/>
      <c r="BG41" s="658"/>
      <c r="BH41" s="659"/>
      <c r="BI41" s="659"/>
      <c r="BJ41" s="659"/>
      <c r="BK41" s="659"/>
      <c r="BL41" s="202"/>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c r="AQ42" s="679" t="s">
        <v>339</v>
      </c>
      <c r="AR42" s="680"/>
      <c r="AS42" s="680"/>
      <c r="AT42" s="680"/>
      <c r="AU42" s="680"/>
      <c r="AV42" s="680"/>
      <c r="AW42" s="680"/>
      <c r="AX42" s="680"/>
      <c r="AY42" s="681"/>
      <c r="AZ42" s="682">
        <v>6091221</v>
      </c>
      <c r="BA42" s="683"/>
      <c r="BB42" s="683"/>
      <c r="BC42" s="683"/>
      <c r="BD42" s="669"/>
      <c r="BE42" s="669"/>
      <c r="BF42" s="671"/>
      <c r="BG42" s="660"/>
      <c r="BH42" s="661"/>
      <c r="BI42" s="661"/>
      <c r="BJ42" s="661"/>
      <c r="BK42" s="661"/>
      <c r="BL42" s="203"/>
      <c r="BM42" s="632" t="s">
        <v>340</v>
      </c>
      <c r="BN42" s="632"/>
      <c r="BO42" s="632"/>
      <c r="BP42" s="632"/>
      <c r="BQ42" s="632"/>
      <c r="BR42" s="632"/>
      <c r="BS42" s="632"/>
      <c r="BT42" s="632"/>
      <c r="BU42" s="633"/>
      <c r="BV42" s="682">
        <v>401</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6930676</v>
      </c>
      <c r="CS42" s="642"/>
      <c r="CT42" s="642"/>
      <c r="CU42" s="642"/>
      <c r="CV42" s="642"/>
      <c r="CW42" s="642"/>
      <c r="CX42" s="642"/>
      <c r="CY42" s="643"/>
      <c r="CZ42" s="615">
        <v>8.6</v>
      </c>
      <c r="DA42" s="640"/>
      <c r="DB42" s="640"/>
      <c r="DC42" s="644"/>
      <c r="DD42" s="619">
        <v>1504496</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c r="B43" s="196" t="s">
        <v>342</v>
      </c>
      <c r="CD43" s="607" t="s">
        <v>343</v>
      </c>
      <c r="CE43" s="608"/>
      <c r="CF43" s="608"/>
      <c r="CG43" s="608"/>
      <c r="CH43" s="608"/>
      <c r="CI43" s="608"/>
      <c r="CJ43" s="608"/>
      <c r="CK43" s="608"/>
      <c r="CL43" s="608"/>
      <c r="CM43" s="608"/>
      <c r="CN43" s="608"/>
      <c r="CO43" s="608"/>
      <c r="CP43" s="608"/>
      <c r="CQ43" s="609"/>
      <c r="CR43" s="610">
        <v>54369</v>
      </c>
      <c r="CS43" s="642"/>
      <c r="CT43" s="642"/>
      <c r="CU43" s="642"/>
      <c r="CV43" s="642"/>
      <c r="CW43" s="642"/>
      <c r="CX43" s="642"/>
      <c r="CY43" s="643"/>
      <c r="CZ43" s="615">
        <v>0.1</v>
      </c>
      <c r="DA43" s="640"/>
      <c r="DB43" s="640"/>
      <c r="DC43" s="644"/>
      <c r="DD43" s="619">
        <v>7071</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6612985</v>
      </c>
      <c r="CS44" s="611"/>
      <c r="CT44" s="611"/>
      <c r="CU44" s="611"/>
      <c r="CV44" s="611"/>
      <c r="CW44" s="611"/>
      <c r="CX44" s="611"/>
      <c r="CY44" s="612"/>
      <c r="CZ44" s="615">
        <v>8.1999999999999993</v>
      </c>
      <c r="DA44" s="616"/>
      <c r="DB44" s="616"/>
      <c r="DC44" s="622"/>
      <c r="DD44" s="619">
        <v>1387919</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2566099</v>
      </c>
      <c r="CS45" s="642"/>
      <c r="CT45" s="642"/>
      <c r="CU45" s="642"/>
      <c r="CV45" s="642"/>
      <c r="CW45" s="642"/>
      <c r="CX45" s="642"/>
      <c r="CY45" s="643"/>
      <c r="CZ45" s="615">
        <v>3.2</v>
      </c>
      <c r="DA45" s="640"/>
      <c r="DB45" s="640"/>
      <c r="DC45" s="644"/>
      <c r="DD45" s="619">
        <v>153658</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c r="B46" s="207"/>
      <c r="CD46" s="648"/>
      <c r="CE46" s="649"/>
      <c r="CF46" s="607" t="s">
        <v>348</v>
      </c>
      <c r="CG46" s="608"/>
      <c r="CH46" s="608"/>
      <c r="CI46" s="608"/>
      <c r="CJ46" s="608"/>
      <c r="CK46" s="608"/>
      <c r="CL46" s="608"/>
      <c r="CM46" s="608"/>
      <c r="CN46" s="608"/>
      <c r="CO46" s="608"/>
      <c r="CP46" s="608"/>
      <c r="CQ46" s="609"/>
      <c r="CR46" s="610">
        <v>3780726</v>
      </c>
      <c r="CS46" s="611"/>
      <c r="CT46" s="611"/>
      <c r="CU46" s="611"/>
      <c r="CV46" s="611"/>
      <c r="CW46" s="611"/>
      <c r="CX46" s="611"/>
      <c r="CY46" s="612"/>
      <c r="CZ46" s="615">
        <v>4.7</v>
      </c>
      <c r="DA46" s="616"/>
      <c r="DB46" s="616"/>
      <c r="DC46" s="622"/>
      <c r="DD46" s="619">
        <v>1158474</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c r="B47" s="207"/>
      <c r="CD47" s="648"/>
      <c r="CE47" s="649"/>
      <c r="CF47" s="607" t="s">
        <v>349</v>
      </c>
      <c r="CG47" s="608"/>
      <c r="CH47" s="608"/>
      <c r="CI47" s="608"/>
      <c r="CJ47" s="608"/>
      <c r="CK47" s="608"/>
      <c r="CL47" s="608"/>
      <c r="CM47" s="608"/>
      <c r="CN47" s="608"/>
      <c r="CO47" s="608"/>
      <c r="CP47" s="608"/>
      <c r="CQ47" s="609"/>
      <c r="CR47" s="610">
        <v>317691</v>
      </c>
      <c r="CS47" s="642"/>
      <c r="CT47" s="642"/>
      <c r="CU47" s="642"/>
      <c r="CV47" s="642"/>
      <c r="CW47" s="642"/>
      <c r="CX47" s="642"/>
      <c r="CY47" s="643"/>
      <c r="CZ47" s="615">
        <v>0.4</v>
      </c>
      <c r="DA47" s="640"/>
      <c r="DB47" s="640"/>
      <c r="DC47" s="644"/>
      <c r="DD47" s="619">
        <v>116577</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1">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c r="B49" s="207"/>
      <c r="CD49" s="631" t="s">
        <v>351</v>
      </c>
      <c r="CE49" s="632"/>
      <c r="CF49" s="632"/>
      <c r="CG49" s="632"/>
      <c r="CH49" s="632"/>
      <c r="CI49" s="632"/>
      <c r="CJ49" s="632"/>
      <c r="CK49" s="632"/>
      <c r="CL49" s="632"/>
      <c r="CM49" s="632"/>
      <c r="CN49" s="632"/>
      <c r="CO49" s="632"/>
      <c r="CP49" s="632"/>
      <c r="CQ49" s="633"/>
      <c r="CR49" s="682">
        <v>80762107</v>
      </c>
      <c r="CS49" s="669"/>
      <c r="CT49" s="669"/>
      <c r="CU49" s="669"/>
      <c r="CV49" s="669"/>
      <c r="CW49" s="669"/>
      <c r="CX49" s="669"/>
      <c r="CY49" s="698"/>
      <c r="CZ49" s="690">
        <v>100</v>
      </c>
      <c r="DA49" s="699"/>
      <c r="DB49" s="699"/>
      <c r="DC49" s="700"/>
      <c r="DD49" s="701">
        <v>53966881</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JAk6gWWDch3aLFkOw0rOKNv7UcNJiPOBmuv3QwnNLQcHYW6uTuvMxRRi91QZ1zi9diWEx7ebhfG8N/OUQPOmHw==" saltValue="5v/iO76uX7NK7Q6QUz9tb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0" zoomScaleNormal="60" zoomScaleSheetLayoutView="70" workbookViewId="0"/>
  </sheetViews>
  <sheetFormatPr defaultColWidth="0" defaultRowHeight="13" zeroHeight="1"/>
  <cols>
    <col min="1" max="130" width="2.7265625" style="213" customWidth="1"/>
    <col min="131" max="131" width="1.63281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c r="A7" s="219">
        <v>1</v>
      </c>
      <c r="B7" s="736" t="s">
        <v>374</v>
      </c>
      <c r="C7" s="737"/>
      <c r="D7" s="737"/>
      <c r="E7" s="737"/>
      <c r="F7" s="737"/>
      <c r="G7" s="737"/>
      <c r="H7" s="737"/>
      <c r="I7" s="737"/>
      <c r="J7" s="737"/>
      <c r="K7" s="737"/>
      <c r="L7" s="737"/>
      <c r="M7" s="737"/>
      <c r="N7" s="737"/>
      <c r="O7" s="737"/>
      <c r="P7" s="738"/>
      <c r="Q7" s="739">
        <v>84991</v>
      </c>
      <c r="R7" s="740"/>
      <c r="S7" s="740"/>
      <c r="T7" s="740"/>
      <c r="U7" s="740"/>
      <c r="V7" s="740">
        <v>80759</v>
      </c>
      <c r="W7" s="740"/>
      <c r="X7" s="740"/>
      <c r="Y7" s="740"/>
      <c r="Z7" s="740"/>
      <c r="AA7" s="740">
        <v>4232</v>
      </c>
      <c r="AB7" s="740"/>
      <c r="AC7" s="740"/>
      <c r="AD7" s="740"/>
      <c r="AE7" s="741"/>
      <c r="AF7" s="742">
        <v>3578</v>
      </c>
      <c r="AG7" s="743"/>
      <c r="AH7" s="743"/>
      <c r="AI7" s="743"/>
      <c r="AJ7" s="744"/>
      <c r="AK7" s="745">
        <v>664</v>
      </c>
      <c r="AL7" s="746"/>
      <c r="AM7" s="746"/>
      <c r="AN7" s="746"/>
      <c r="AO7" s="746"/>
      <c r="AP7" s="746">
        <v>49987</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564</v>
      </c>
      <c r="BT7" s="734"/>
      <c r="BU7" s="734"/>
      <c r="BV7" s="734"/>
      <c r="BW7" s="734"/>
      <c r="BX7" s="734"/>
      <c r="BY7" s="734"/>
      <c r="BZ7" s="734"/>
      <c r="CA7" s="734"/>
      <c r="CB7" s="734"/>
      <c r="CC7" s="734"/>
      <c r="CD7" s="734"/>
      <c r="CE7" s="734"/>
      <c r="CF7" s="734"/>
      <c r="CG7" s="749"/>
      <c r="CH7" s="730">
        <v>10</v>
      </c>
      <c r="CI7" s="731"/>
      <c r="CJ7" s="731"/>
      <c r="CK7" s="731"/>
      <c r="CL7" s="732"/>
      <c r="CM7" s="730">
        <v>97</v>
      </c>
      <c r="CN7" s="731"/>
      <c r="CO7" s="731"/>
      <c r="CP7" s="731"/>
      <c r="CQ7" s="732"/>
      <c r="CR7" s="730">
        <v>36</v>
      </c>
      <c r="CS7" s="731"/>
      <c r="CT7" s="731"/>
      <c r="CU7" s="731"/>
      <c r="CV7" s="732"/>
      <c r="CW7" s="730" t="s">
        <v>496</v>
      </c>
      <c r="CX7" s="731"/>
      <c r="CY7" s="731"/>
      <c r="CZ7" s="731"/>
      <c r="DA7" s="732"/>
      <c r="DB7" s="730" t="s">
        <v>496</v>
      </c>
      <c r="DC7" s="731"/>
      <c r="DD7" s="731"/>
      <c r="DE7" s="731"/>
      <c r="DF7" s="732"/>
      <c r="DG7" s="730" t="s">
        <v>496</v>
      </c>
      <c r="DH7" s="731"/>
      <c r="DI7" s="731"/>
      <c r="DJ7" s="731"/>
      <c r="DK7" s="732"/>
      <c r="DL7" s="730" t="s">
        <v>496</v>
      </c>
      <c r="DM7" s="731"/>
      <c r="DN7" s="731"/>
      <c r="DO7" s="731"/>
      <c r="DP7" s="732"/>
      <c r="DQ7" s="730" t="s">
        <v>496</v>
      </c>
      <c r="DR7" s="731"/>
      <c r="DS7" s="731"/>
      <c r="DT7" s="731"/>
      <c r="DU7" s="732"/>
      <c r="DV7" s="733"/>
      <c r="DW7" s="734"/>
      <c r="DX7" s="734"/>
      <c r="DY7" s="734"/>
      <c r="DZ7" s="735"/>
      <c r="EA7" s="217"/>
    </row>
    <row r="8" spans="1:131" s="218" customFormat="1" ht="26.25" customHeight="1">
      <c r="A8" s="221">
        <v>2</v>
      </c>
      <c r="B8" s="767" t="s">
        <v>375</v>
      </c>
      <c r="C8" s="768"/>
      <c r="D8" s="768"/>
      <c r="E8" s="768"/>
      <c r="F8" s="768"/>
      <c r="G8" s="768"/>
      <c r="H8" s="768"/>
      <c r="I8" s="768"/>
      <c r="J8" s="768"/>
      <c r="K8" s="768"/>
      <c r="L8" s="768"/>
      <c r="M8" s="768"/>
      <c r="N8" s="768"/>
      <c r="O8" s="768"/>
      <c r="P8" s="769"/>
      <c r="Q8" s="770" t="s">
        <v>496</v>
      </c>
      <c r="R8" s="771"/>
      <c r="S8" s="771"/>
      <c r="T8" s="771"/>
      <c r="U8" s="771"/>
      <c r="V8" s="771" t="s">
        <v>496</v>
      </c>
      <c r="W8" s="771"/>
      <c r="X8" s="771"/>
      <c r="Y8" s="771"/>
      <c r="Z8" s="771"/>
      <c r="AA8" s="771" t="s">
        <v>496</v>
      </c>
      <c r="AB8" s="771"/>
      <c r="AC8" s="771"/>
      <c r="AD8" s="771"/>
      <c r="AE8" s="772"/>
      <c r="AF8" s="773" t="s">
        <v>122</v>
      </c>
      <c r="AG8" s="774"/>
      <c r="AH8" s="774"/>
      <c r="AI8" s="774"/>
      <c r="AJ8" s="775"/>
      <c r="AK8" s="756" t="s">
        <v>496</v>
      </c>
      <c r="AL8" s="757"/>
      <c r="AM8" s="757"/>
      <c r="AN8" s="757"/>
      <c r="AO8" s="757"/>
      <c r="AP8" s="757" t="s">
        <v>496</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565</v>
      </c>
      <c r="BT8" s="761"/>
      <c r="BU8" s="761"/>
      <c r="BV8" s="761"/>
      <c r="BW8" s="761"/>
      <c r="BX8" s="761"/>
      <c r="BY8" s="761"/>
      <c r="BZ8" s="761"/>
      <c r="CA8" s="761"/>
      <c r="CB8" s="761"/>
      <c r="CC8" s="761"/>
      <c r="CD8" s="761"/>
      <c r="CE8" s="761"/>
      <c r="CF8" s="761"/>
      <c r="CG8" s="762"/>
      <c r="CH8" s="763">
        <v>4</v>
      </c>
      <c r="CI8" s="764"/>
      <c r="CJ8" s="764"/>
      <c r="CK8" s="764"/>
      <c r="CL8" s="765"/>
      <c r="CM8" s="763">
        <v>23</v>
      </c>
      <c r="CN8" s="764"/>
      <c r="CO8" s="764"/>
      <c r="CP8" s="764"/>
      <c r="CQ8" s="765"/>
      <c r="CR8" s="763">
        <v>10</v>
      </c>
      <c r="CS8" s="764"/>
      <c r="CT8" s="764"/>
      <c r="CU8" s="764"/>
      <c r="CV8" s="765"/>
      <c r="CW8" s="763" t="s">
        <v>496</v>
      </c>
      <c r="CX8" s="764"/>
      <c r="CY8" s="764"/>
      <c r="CZ8" s="764"/>
      <c r="DA8" s="765"/>
      <c r="DB8" s="763" t="s">
        <v>496</v>
      </c>
      <c r="DC8" s="764"/>
      <c r="DD8" s="764"/>
      <c r="DE8" s="764"/>
      <c r="DF8" s="765"/>
      <c r="DG8" s="763" t="s">
        <v>496</v>
      </c>
      <c r="DH8" s="764"/>
      <c r="DI8" s="764"/>
      <c r="DJ8" s="764"/>
      <c r="DK8" s="765"/>
      <c r="DL8" s="763" t="s">
        <v>496</v>
      </c>
      <c r="DM8" s="764"/>
      <c r="DN8" s="764"/>
      <c r="DO8" s="764"/>
      <c r="DP8" s="765"/>
      <c r="DQ8" s="763" t="s">
        <v>496</v>
      </c>
      <c r="DR8" s="764"/>
      <c r="DS8" s="764"/>
      <c r="DT8" s="764"/>
      <c r="DU8" s="765"/>
      <c r="DV8" s="760"/>
      <c r="DW8" s="761"/>
      <c r="DX8" s="761"/>
      <c r="DY8" s="761"/>
      <c r="DZ8" s="766"/>
      <c r="EA8" s="217"/>
    </row>
    <row r="9" spans="1:131" s="218" customFormat="1" ht="26.25" customHeight="1">
      <c r="A9" s="221">
        <v>3</v>
      </c>
      <c r="B9" s="767" t="s">
        <v>376</v>
      </c>
      <c r="C9" s="768"/>
      <c r="D9" s="768"/>
      <c r="E9" s="768"/>
      <c r="F9" s="768"/>
      <c r="G9" s="768"/>
      <c r="H9" s="768"/>
      <c r="I9" s="768"/>
      <c r="J9" s="768"/>
      <c r="K9" s="768"/>
      <c r="L9" s="768"/>
      <c r="M9" s="768"/>
      <c r="N9" s="768"/>
      <c r="O9" s="768"/>
      <c r="P9" s="769"/>
      <c r="Q9" s="770">
        <v>45</v>
      </c>
      <c r="R9" s="771"/>
      <c r="S9" s="771"/>
      <c r="T9" s="771"/>
      <c r="U9" s="771"/>
      <c r="V9" s="771">
        <v>39</v>
      </c>
      <c r="W9" s="771"/>
      <c r="X9" s="771"/>
      <c r="Y9" s="771"/>
      <c r="Z9" s="771"/>
      <c r="AA9" s="771">
        <v>6</v>
      </c>
      <c r="AB9" s="771"/>
      <c r="AC9" s="771"/>
      <c r="AD9" s="771"/>
      <c r="AE9" s="772"/>
      <c r="AF9" s="773">
        <v>6</v>
      </c>
      <c r="AG9" s="774"/>
      <c r="AH9" s="774"/>
      <c r="AI9" s="774"/>
      <c r="AJ9" s="775"/>
      <c r="AK9" s="756">
        <v>18</v>
      </c>
      <c r="AL9" s="757"/>
      <c r="AM9" s="757"/>
      <c r="AN9" s="757"/>
      <c r="AO9" s="757"/>
      <c r="AP9" s="757" t="s">
        <v>496</v>
      </c>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t="s">
        <v>566</v>
      </c>
      <c r="BT9" s="761"/>
      <c r="BU9" s="761"/>
      <c r="BV9" s="761"/>
      <c r="BW9" s="761"/>
      <c r="BX9" s="761"/>
      <c r="BY9" s="761"/>
      <c r="BZ9" s="761"/>
      <c r="CA9" s="761"/>
      <c r="CB9" s="761"/>
      <c r="CC9" s="761"/>
      <c r="CD9" s="761"/>
      <c r="CE9" s="761"/>
      <c r="CF9" s="761"/>
      <c r="CG9" s="762"/>
      <c r="CH9" s="763">
        <v>1</v>
      </c>
      <c r="CI9" s="764"/>
      <c r="CJ9" s="764"/>
      <c r="CK9" s="764"/>
      <c r="CL9" s="765"/>
      <c r="CM9" s="763">
        <v>43</v>
      </c>
      <c r="CN9" s="764"/>
      <c r="CO9" s="764"/>
      <c r="CP9" s="764"/>
      <c r="CQ9" s="765"/>
      <c r="CR9" s="763">
        <v>10</v>
      </c>
      <c r="CS9" s="764"/>
      <c r="CT9" s="764"/>
      <c r="CU9" s="764"/>
      <c r="CV9" s="765"/>
      <c r="CW9" s="763" t="s">
        <v>496</v>
      </c>
      <c r="CX9" s="764"/>
      <c r="CY9" s="764"/>
      <c r="CZ9" s="764"/>
      <c r="DA9" s="765"/>
      <c r="DB9" s="763" t="s">
        <v>496</v>
      </c>
      <c r="DC9" s="764"/>
      <c r="DD9" s="764"/>
      <c r="DE9" s="764"/>
      <c r="DF9" s="765"/>
      <c r="DG9" s="763" t="s">
        <v>496</v>
      </c>
      <c r="DH9" s="764"/>
      <c r="DI9" s="764"/>
      <c r="DJ9" s="764"/>
      <c r="DK9" s="765"/>
      <c r="DL9" s="763" t="s">
        <v>496</v>
      </c>
      <c r="DM9" s="764"/>
      <c r="DN9" s="764"/>
      <c r="DO9" s="764"/>
      <c r="DP9" s="765"/>
      <c r="DQ9" s="763" t="s">
        <v>496</v>
      </c>
      <c r="DR9" s="764"/>
      <c r="DS9" s="764"/>
      <c r="DT9" s="764"/>
      <c r="DU9" s="765"/>
      <c r="DV9" s="760"/>
      <c r="DW9" s="761"/>
      <c r="DX9" s="761"/>
      <c r="DY9" s="761"/>
      <c r="DZ9" s="766"/>
      <c r="EA9" s="217"/>
    </row>
    <row r="10" spans="1:131" s="218" customFormat="1" ht="26.25" customHeight="1">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t="s">
        <v>567</v>
      </c>
      <c r="BT10" s="761"/>
      <c r="BU10" s="761"/>
      <c r="BV10" s="761"/>
      <c r="BW10" s="761"/>
      <c r="BX10" s="761"/>
      <c r="BY10" s="761"/>
      <c r="BZ10" s="761"/>
      <c r="CA10" s="761"/>
      <c r="CB10" s="761"/>
      <c r="CC10" s="761"/>
      <c r="CD10" s="761"/>
      <c r="CE10" s="761"/>
      <c r="CF10" s="761"/>
      <c r="CG10" s="762"/>
      <c r="CH10" s="763">
        <v>1</v>
      </c>
      <c r="CI10" s="764"/>
      <c r="CJ10" s="764"/>
      <c r="CK10" s="764"/>
      <c r="CL10" s="765"/>
      <c r="CM10" s="763">
        <v>78</v>
      </c>
      <c r="CN10" s="764"/>
      <c r="CO10" s="764"/>
      <c r="CP10" s="764"/>
      <c r="CQ10" s="765"/>
      <c r="CR10" s="763">
        <v>40</v>
      </c>
      <c r="CS10" s="764"/>
      <c r="CT10" s="764"/>
      <c r="CU10" s="764"/>
      <c r="CV10" s="765"/>
      <c r="CW10" s="763" t="s">
        <v>496</v>
      </c>
      <c r="CX10" s="764"/>
      <c r="CY10" s="764"/>
      <c r="CZ10" s="764"/>
      <c r="DA10" s="765"/>
      <c r="DB10" s="763" t="s">
        <v>496</v>
      </c>
      <c r="DC10" s="764"/>
      <c r="DD10" s="764"/>
      <c r="DE10" s="764"/>
      <c r="DF10" s="765"/>
      <c r="DG10" s="763" t="s">
        <v>496</v>
      </c>
      <c r="DH10" s="764"/>
      <c r="DI10" s="764"/>
      <c r="DJ10" s="764"/>
      <c r="DK10" s="765"/>
      <c r="DL10" s="763" t="s">
        <v>496</v>
      </c>
      <c r="DM10" s="764"/>
      <c r="DN10" s="764"/>
      <c r="DO10" s="764"/>
      <c r="DP10" s="765"/>
      <c r="DQ10" s="763" t="s">
        <v>496</v>
      </c>
      <c r="DR10" s="764"/>
      <c r="DS10" s="764"/>
      <c r="DT10" s="764"/>
      <c r="DU10" s="765"/>
      <c r="DV10" s="760"/>
      <c r="DW10" s="761"/>
      <c r="DX10" s="761"/>
      <c r="DY10" s="761"/>
      <c r="DZ10" s="766"/>
      <c r="EA10" s="217"/>
    </row>
    <row r="11" spans="1:131" s="218" customFormat="1" ht="26.25" customHeight="1">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t="s">
        <v>568</v>
      </c>
      <c r="BT11" s="761"/>
      <c r="BU11" s="761"/>
      <c r="BV11" s="761"/>
      <c r="BW11" s="761"/>
      <c r="BX11" s="761"/>
      <c r="BY11" s="761"/>
      <c r="BZ11" s="761"/>
      <c r="CA11" s="761"/>
      <c r="CB11" s="761"/>
      <c r="CC11" s="761"/>
      <c r="CD11" s="761"/>
      <c r="CE11" s="761"/>
      <c r="CF11" s="761"/>
      <c r="CG11" s="762"/>
      <c r="CH11" s="763">
        <v>3</v>
      </c>
      <c r="CI11" s="764"/>
      <c r="CJ11" s="764"/>
      <c r="CK11" s="764"/>
      <c r="CL11" s="765"/>
      <c r="CM11" s="763">
        <v>269</v>
      </c>
      <c r="CN11" s="764"/>
      <c r="CO11" s="764"/>
      <c r="CP11" s="764"/>
      <c r="CQ11" s="765"/>
      <c r="CR11" s="763">
        <v>99</v>
      </c>
      <c r="CS11" s="764"/>
      <c r="CT11" s="764"/>
      <c r="CU11" s="764"/>
      <c r="CV11" s="765"/>
      <c r="CW11" s="763" t="s">
        <v>496</v>
      </c>
      <c r="CX11" s="764"/>
      <c r="CY11" s="764"/>
      <c r="CZ11" s="764"/>
      <c r="DA11" s="765"/>
      <c r="DB11" s="763" t="s">
        <v>496</v>
      </c>
      <c r="DC11" s="764"/>
      <c r="DD11" s="764"/>
      <c r="DE11" s="764"/>
      <c r="DF11" s="765"/>
      <c r="DG11" s="763" t="s">
        <v>496</v>
      </c>
      <c r="DH11" s="764"/>
      <c r="DI11" s="764"/>
      <c r="DJ11" s="764"/>
      <c r="DK11" s="765"/>
      <c r="DL11" s="763" t="s">
        <v>496</v>
      </c>
      <c r="DM11" s="764"/>
      <c r="DN11" s="764"/>
      <c r="DO11" s="764"/>
      <c r="DP11" s="765"/>
      <c r="DQ11" s="763" t="s">
        <v>496</v>
      </c>
      <c r="DR11" s="764"/>
      <c r="DS11" s="764"/>
      <c r="DT11" s="764"/>
      <c r="DU11" s="765"/>
      <c r="DV11" s="760"/>
      <c r="DW11" s="761"/>
      <c r="DX11" s="761"/>
      <c r="DY11" s="761"/>
      <c r="DZ11" s="766"/>
      <c r="EA11" s="217"/>
    </row>
    <row r="12" spans="1:131" s="218" customFormat="1" ht="26.25" customHeight="1">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t="s">
        <v>569</v>
      </c>
      <c r="BT12" s="761"/>
      <c r="BU12" s="761"/>
      <c r="BV12" s="761"/>
      <c r="BW12" s="761"/>
      <c r="BX12" s="761"/>
      <c r="BY12" s="761"/>
      <c r="BZ12" s="761"/>
      <c r="CA12" s="761"/>
      <c r="CB12" s="761"/>
      <c r="CC12" s="761"/>
      <c r="CD12" s="761"/>
      <c r="CE12" s="761"/>
      <c r="CF12" s="761"/>
      <c r="CG12" s="762"/>
      <c r="CH12" s="763">
        <v>-113</v>
      </c>
      <c r="CI12" s="764"/>
      <c r="CJ12" s="764"/>
      <c r="CK12" s="764"/>
      <c r="CL12" s="765"/>
      <c r="CM12" s="763">
        <v>-31</v>
      </c>
      <c r="CN12" s="764"/>
      <c r="CO12" s="764"/>
      <c r="CP12" s="764"/>
      <c r="CQ12" s="765"/>
      <c r="CR12" s="763">
        <v>6</v>
      </c>
      <c r="CS12" s="764"/>
      <c r="CT12" s="764"/>
      <c r="CU12" s="764"/>
      <c r="CV12" s="765"/>
      <c r="CW12" s="763">
        <v>71</v>
      </c>
      <c r="CX12" s="764"/>
      <c r="CY12" s="764"/>
      <c r="CZ12" s="764"/>
      <c r="DA12" s="765"/>
      <c r="DB12" s="763">
        <v>60</v>
      </c>
      <c r="DC12" s="764"/>
      <c r="DD12" s="764"/>
      <c r="DE12" s="764"/>
      <c r="DF12" s="765"/>
      <c r="DG12" s="763" t="s">
        <v>496</v>
      </c>
      <c r="DH12" s="764"/>
      <c r="DI12" s="764"/>
      <c r="DJ12" s="764"/>
      <c r="DK12" s="765"/>
      <c r="DL12" s="763" t="s">
        <v>496</v>
      </c>
      <c r="DM12" s="764"/>
      <c r="DN12" s="764"/>
      <c r="DO12" s="764"/>
      <c r="DP12" s="765"/>
      <c r="DQ12" s="763" t="s">
        <v>496</v>
      </c>
      <c r="DR12" s="764"/>
      <c r="DS12" s="764"/>
      <c r="DT12" s="764"/>
      <c r="DU12" s="765"/>
      <c r="DV12" s="760"/>
      <c r="DW12" s="761"/>
      <c r="DX12" s="761"/>
      <c r="DY12" s="761"/>
      <c r="DZ12" s="766"/>
      <c r="EA12" s="217"/>
    </row>
    <row r="13" spans="1:131" s="218" customFormat="1" ht="26.25" customHeight="1">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t="s">
        <v>570</v>
      </c>
      <c r="BT13" s="761"/>
      <c r="BU13" s="761"/>
      <c r="BV13" s="761"/>
      <c r="BW13" s="761"/>
      <c r="BX13" s="761"/>
      <c r="BY13" s="761"/>
      <c r="BZ13" s="761"/>
      <c r="CA13" s="761"/>
      <c r="CB13" s="761"/>
      <c r="CC13" s="761"/>
      <c r="CD13" s="761"/>
      <c r="CE13" s="761"/>
      <c r="CF13" s="761"/>
      <c r="CG13" s="762"/>
      <c r="CH13" s="763">
        <v>-120</v>
      </c>
      <c r="CI13" s="764"/>
      <c r="CJ13" s="764"/>
      <c r="CK13" s="764"/>
      <c r="CL13" s="765"/>
      <c r="CM13" s="763">
        <v>-12</v>
      </c>
      <c r="CN13" s="764"/>
      <c r="CO13" s="764"/>
      <c r="CP13" s="764"/>
      <c r="CQ13" s="765"/>
      <c r="CR13" s="763">
        <v>5</v>
      </c>
      <c r="CS13" s="764"/>
      <c r="CT13" s="764"/>
      <c r="CU13" s="764"/>
      <c r="CV13" s="765"/>
      <c r="CW13" s="763">
        <v>27</v>
      </c>
      <c r="CX13" s="764"/>
      <c r="CY13" s="764"/>
      <c r="CZ13" s="764"/>
      <c r="DA13" s="765"/>
      <c r="DB13" s="763" t="s">
        <v>496</v>
      </c>
      <c r="DC13" s="764"/>
      <c r="DD13" s="764"/>
      <c r="DE13" s="764"/>
      <c r="DF13" s="765"/>
      <c r="DG13" s="763" t="s">
        <v>496</v>
      </c>
      <c r="DH13" s="764"/>
      <c r="DI13" s="764"/>
      <c r="DJ13" s="764"/>
      <c r="DK13" s="765"/>
      <c r="DL13" s="763" t="s">
        <v>496</v>
      </c>
      <c r="DM13" s="764"/>
      <c r="DN13" s="764"/>
      <c r="DO13" s="764"/>
      <c r="DP13" s="765"/>
      <c r="DQ13" s="763" t="s">
        <v>496</v>
      </c>
      <c r="DR13" s="764"/>
      <c r="DS13" s="764"/>
      <c r="DT13" s="764"/>
      <c r="DU13" s="765"/>
      <c r="DV13" s="760"/>
      <c r="DW13" s="761"/>
      <c r="DX13" s="761"/>
      <c r="DY13" s="761"/>
      <c r="DZ13" s="766"/>
      <c r="EA13" s="217"/>
    </row>
    <row r="14" spans="1:131" s="218" customFormat="1" ht="26.25" customHeight="1">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t="s">
        <v>571</v>
      </c>
      <c r="BT14" s="761"/>
      <c r="BU14" s="761"/>
      <c r="BV14" s="761"/>
      <c r="BW14" s="761"/>
      <c r="BX14" s="761"/>
      <c r="BY14" s="761"/>
      <c r="BZ14" s="761"/>
      <c r="CA14" s="761"/>
      <c r="CB14" s="761"/>
      <c r="CC14" s="761"/>
      <c r="CD14" s="761"/>
      <c r="CE14" s="761"/>
      <c r="CF14" s="761"/>
      <c r="CG14" s="762"/>
      <c r="CH14" s="763">
        <v>428</v>
      </c>
      <c r="CI14" s="764"/>
      <c r="CJ14" s="764"/>
      <c r="CK14" s="764"/>
      <c r="CL14" s="765"/>
      <c r="CM14" s="763">
        <v>2449</v>
      </c>
      <c r="CN14" s="764"/>
      <c r="CO14" s="764"/>
      <c r="CP14" s="764"/>
      <c r="CQ14" s="765"/>
      <c r="CR14" s="763">
        <v>14</v>
      </c>
      <c r="CS14" s="764"/>
      <c r="CT14" s="764"/>
      <c r="CU14" s="764"/>
      <c r="CV14" s="765"/>
      <c r="CW14" s="763" t="s">
        <v>496</v>
      </c>
      <c r="CX14" s="764"/>
      <c r="CY14" s="764"/>
      <c r="CZ14" s="764"/>
      <c r="DA14" s="765"/>
      <c r="DB14" s="763" t="s">
        <v>496</v>
      </c>
      <c r="DC14" s="764"/>
      <c r="DD14" s="764"/>
      <c r="DE14" s="764"/>
      <c r="DF14" s="765"/>
      <c r="DG14" s="763" t="s">
        <v>496</v>
      </c>
      <c r="DH14" s="764"/>
      <c r="DI14" s="764"/>
      <c r="DJ14" s="764"/>
      <c r="DK14" s="765"/>
      <c r="DL14" s="763" t="s">
        <v>496</v>
      </c>
      <c r="DM14" s="764"/>
      <c r="DN14" s="764"/>
      <c r="DO14" s="764"/>
      <c r="DP14" s="765"/>
      <c r="DQ14" s="763" t="s">
        <v>496</v>
      </c>
      <c r="DR14" s="764"/>
      <c r="DS14" s="764"/>
      <c r="DT14" s="764"/>
      <c r="DU14" s="765"/>
      <c r="DV14" s="760"/>
      <c r="DW14" s="761"/>
      <c r="DX14" s="761"/>
      <c r="DY14" s="761"/>
      <c r="DZ14" s="766"/>
      <c r="EA14" s="217"/>
    </row>
    <row r="15" spans="1:131" s="218" customFormat="1" ht="26.25" customHeight="1">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t="s">
        <v>572</v>
      </c>
      <c r="BT15" s="761"/>
      <c r="BU15" s="761"/>
      <c r="BV15" s="761"/>
      <c r="BW15" s="761"/>
      <c r="BX15" s="761"/>
      <c r="BY15" s="761"/>
      <c r="BZ15" s="761"/>
      <c r="CA15" s="761"/>
      <c r="CB15" s="761"/>
      <c r="CC15" s="761"/>
      <c r="CD15" s="761"/>
      <c r="CE15" s="761"/>
      <c r="CF15" s="761"/>
      <c r="CG15" s="762"/>
      <c r="CH15" s="763">
        <v>10</v>
      </c>
      <c r="CI15" s="764"/>
      <c r="CJ15" s="764"/>
      <c r="CK15" s="764"/>
      <c r="CL15" s="765"/>
      <c r="CM15" s="763">
        <v>51</v>
      </c>
      <c r="CN15" s="764"/>
      <c r="CO15" s="764"/>
      <c r="CP15" s="764"/>
      <c r="CQ15" s="765"/>
      <c r="CR15" s="763">
        <v>26</v>
      </c>
      <c r="CS15" s="764"/>
      <c r="CT15" s="764"/>
      <c r="CU15" s="764"/>
      <c r="CV15" s="765"/>
      <c r="CW15" s="763" t="s">
        <v>496</v>
      </c>
      <c r="CX15" s="764"/>
      <c r="CY15" s="764"/>
      <c r="CZ15" s="764"/>
      <c r="DA15" s="765"/>
      <c r="DB15" s="763" t="s">
        <v>496</v>
      </c>
      <c r="DC15" s="764"/>
      <c r="DD15" s="764"/>
      <c r="DE15" s="764"/>
      <c r="DF15" s="765"/>
      <c r="DG15" s="763" t="s">
        <v>496</v>
      </c>
      <c r="DH15" s="764"/>
      <c r="DI15" s="764"/>
      <c r="DJ15" s="764"/>
      <c r="DK15" s="765"/>
      <c r="DL15" s="763" t="s">
        <v>496</v>
      </c>
      <c r="DM15" s="764"/>
      <c r="DN15" s="764"/>
      <c r="DO15" s="764"/>
      <c r="DP15" s="765"/>
      <c r="DQ15" s="763" t="s">
        <v>496</v>
      </c>
      <c r="DR15" s="764"/>
      <c r="DS15" s="764"/>
      <c r="DT15" s="764"/>
      <c r="DU15" s="765"/>
      <c r="DV15" s="760"/>
      <c r="DW15" s="761"/>
      <c r="DX15" s="761"/>
      <c r="DY15" s="761"/>
      <c r="DZ15" s="766"/>
      <c r="EA15" s="217"/>
    </row>
    <row r="16" spans="1:131" s="218" customFormat="1" ht="26.25" customHeight="1">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t="s">
        <v>573</v>
      </c>
      <c r="BT16" s="761"/>
      <c r="BU16" s="761"/>
      <c r="BV16" s="761"/>
      <c r="BW16" s="761"/>
      <c r="BX16" s="761"/>
      <c r="BY16" s="761"/>
      <c r="BZ16" s="761"/>
      <c r="CA16" s="761"/>
      <c r="CB16" s="761"/>
      <c r="CC16" s="761"/>
      <c r="CD16" s="761"/>
      <c r="CE16" s="761"/>
      <c r="CF16" s="761"/>
      <c r="CG16" s="762"/>
      <c r="CH16" s="763">
        <v>-89</v>
      </c>
      <c r="CI16" s="764"/>
      <c r="CJ16" s="764"/>
      <c r="CK16" s="764"/>
      <c r="CL16" s="765"/>
      <c r="CM16" s="763">
        <v>251</v>
      </c>
      <c r="CN16" s="764"/>
      <c r="CO16" s="764"/>
      <c r="CP16" s="764"/>
      <c r="CQ16" s="765"/>
      <c r="CR16" s="763">
        <v>3</v>
      </c>
      <c r="CS16" s="764"/>
      <c r="CT16" s="764"/>
      <c r="CU16" s="764"/>
      <c r="CV16" s="765"/>
      <c r="CW16" s="763">
        <v>100</v>
      </c>
      <c r="CX16" s="764"/>
      <c r="CY16" s="764"/>
      <c r="CZ16" s="764"/>
      <c r="DA16" s="765"/>
      <c r="DB16" s="763" t="s">
        <v>496</v>
      </c>
      <c r="DC16" s="764"/>
      <c r="DD16" s="764"/>
      <c r="DE16" s="764"/>
      <c r="DF16" s="765"/>
      <c r="DG16" s="763" t="s">
        <v>496</v>
      </c>
      <c r="DH16" s="764"/>
      <c r="DI16" s="764"/>
      <c r="DJ16" s="764"/>
      <c r="DK16" s="765"/>
      <c r="DL16" s="763" t="s">
        <v>496</v>
      </c>
      <c r="DM16" s="764"/>
      <c r="DN16" s="764"/>
      <c r="DO16" s="764"/>
      <c r="DP16" s="765"/>
      <c r="DQ16" s="763" t="s">
        <v>496</v>
      </c>
      <c r="DR16" s="764"/>
      <c r="DS16" s="764"/>
      <c r="DT16" s="764"/>
      <c r="DU16" s="765"/>
      <c r="DV16" s="760"/>
      <c r="DW16" s="761"/>
      <c r="DX16" s="761"/>
      <c r="DY16" s="761"/>
      <c r="DZ16" s="766"/>
      <c r="EA16" s="217"/>
    </row>
    <row r="17" spans="1:131" s="218" customFormat="1" ht="26.25" customHeight="1">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t="s">
        <v>574</v>
      </c>
      <c r="BT17" s="761"/>
      <c r="BU17" s="761"/>
      <c r="BV17" s="761"/>
      <c r="BW17" s="761"/>
      <c r="BX17" s="761"/>
      <c r="BY17" s="761"/>
      <c r="BZ17" s="761"/>
      <c r="CA17" s="761"/>
      <c r="CB17" s="761"/>
      <c r="CC17" s="761"/>
      <c r="CD17" s="761"/>
      <c r="CE17" s="761"/>
      <c r="CF17" s="761"/>
      <c r="CG17" s="762"/>
      <c r="CH17" s="763">
        <v>1</v>
      </c>
      <c r="CI17" s="764"/>
      <c r="CJ17" s="764"/>
      <c r="CK17" s="764"/>
      <c r="CL17" s="765"/>
      <c r="CM17" s="763">
        <v>183</v>
      </c>
      <c r="CN17" s="764"/>
      <c r="CO17" s="764"/>
      <c r="CP17" s="764"/>
      <c r="CQ17" s="765"/>
      <c r="CR17" s="763">
        <v>100</v>
      </c>
      <c r="CS17" s="764"/>
      <c r="CT17" s="764"/>
      <c r="CU17" s="764"/>
      <c r="CV17" s="765"/>
      <c r="CW17" s="763" t="s">
        <v>496</v>
      </c>
      <c r="CX17" s="764"/>
      <c r="CY17" s="764"/>
      <c r="CZ17" s="764"/>
      <c r="DA17" s="765"/>
      <c r="DB17" s="763" t="s">
        <v>496</v>
      </c>
      <c r="DC17" s="764"/>
      <c r="DD17" s="764"/>
      <c r="DE17" s="764"/>
      <c r="DF17" s="765"/>
      <c r="DG17" s="763" t="s">
        <v>496</v>
      </c>
      <c r="DH17" s="764"/>
      <c r="DI17" s="764"/>
      <c r="DJ17" s="764"/>
      <c r="DK17" s="765"/>
      <c r="DL17" s="763" t="s">
        <v>496</v>
      </c>
      <c r="DM17" s="764"/>
      <c r="DN17" s="764"/>
      <c r="DO17" s="764"/>
      <c r="DP17" s="765"/>
      <c r="DQ17" s="763" t="s">
        <v>496</v>
      </c>
      <c r="DR17" s="764"/>
      <c r="DS17" s="764"/>
      <c r="DT17" s="764"/>
      <c r="DU17" s="765"/>
      <c r="DV17" s="760"/>
      <c r="DW17" s="761"/>
      <c r="DX17" s="761"/>
      <c r="DY17" s="761"/>
      <c r="DZ17" s="766"/>
      <c r="EA17" s="217"/>
    </row>
    <row r="18" spans="1:131" s="218" customFormat="1" ht="26.25" customHeight="1">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t="s">
        <v>575</v>
      </c>
      <c r="BT18" s="761"/>
      <c r="BU18" s="761"/>
      <c r="BV18" s="761"/>
      <c r="BW18" s="761"/>
      <c r="BX18" s="761"/>
      <c r="BY18" s="761"/>
      <c r="BZ18" s="761"/>
      <c r="CA18" s="761"/>
      <c r="CB18" s="761"/>
      <c r="CC18" s="761"/>
      <c r="CD18" s="761"/>
      <c r="CE18" s="761"/>
      <c r="CF18" s="761"/>
      <c r="CG18" s="762"/>
      <c r="CH18" s="763">
        <v>-3</v>
      </c>
      <c r="CI18" s="764"/>
      <c r="CJ18" s="764"/>
      <c r="CK18" s="764"/>
      <c r="CL18" s="765"/>
      <c r="CM18" s="763">
        <v>972</v>
      </c>
      <c r="CN18" s="764"/>
      <c r="CO18" s="764"/>
      <c r="CP18" s="764"/>
      <c r="CQ18" s="765"/>
      <c r="CR18" s="763">
        <v>50</v>
      </c>
      <c r="CS18" s="764"/>
      <c r="CT18" s="764"/>
      <c r="CU18" s="764"/>
      <c r="CV18" s="765"/>
      <c r="CW18" s="763" t="s">
        <v>496</v>
      </c>
      <c r="CX18" s="764"/>
      <c r="CY18" s="764"/>
      <c r="CZ18" s="764"/>
      <c r="DA18" s="765"/>
      <c r="DB18" s="763" t="s">
        <v>496</v>
      </c>
      <c r="DC18" s="764"/>
      <c r="DD18" s="764"/>
      <c r="DE18" s="764"/>
      <c r="DF18" s="765"/>
      <c r="DG18" s="763" t="s">
        <v>496</v>
      </c>
      <c r="DH18" s="764"/>
      <c r="DI18" s="764"/>
      <c r="DJ18" s="764"/>
      <c r="DK18" s="765"/>
      <c r="DL18" s="763" t="s">
        <v>496</v>
      </c>
      <c r="DM18" s="764"/>
      <c r="DN18" s="764"/>
      <c r="DO18" s="764"/>
      <c r="DP18" s="765"/>
      <c r="DQ18" s="763" t="s">
        <v>496</v>
      </c>
      <c r="DR18" s="764"/>
      <c r="DS18" s="764"/>
      <c r="DT18" s="764"/>
      <c r="DU18" s="765"/>
      <c r="DV18" s="760"/>
      <c r="DW18" s="761"/>
      <c r="DX18" s="761"/>
      <c r="DY18" s="761"/>
      <c r="DZ18" s="766"/>
      <c r="EA18" s="217"/>
    </row>
    <row r="19" spans="1:131" s="218" customFormat="1" ht="26.25" customHeight="1">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377</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c r="A23" s="223" t="s">
        <v>378</v>
      </c>
      <c r="B23" s="776" t="s">
        <v>379</v>
      </c>
      <c r="C23" s="777"/>
      <c r="D23" s="777"/>
      <c r="E23" s="777"/>
      <c r="F23" s="777"/>
      <c r="G23" s="777"/>
      <c r="H23" s="777"/>
      <c r="I23" s="777"/>
      <c r="J23" s="777"/>
      <c r="K23" s="777"/>
      <c r="L23" s="777"/>
      <c r="M23" s="777"/>
      <c r="N23" s="777"/>
      <c r="O23" s="777"/>
      <c r="P23" s="778"/>
      <c r="Q23" s="779">
        <v>85027</v>
      </c>
      <c r="R23" s="780"/>
      <c r="S23" s="780"/>
      <c r="T23" s="780"/>
      <c r="U23" s="780"/>
      <c r="V23" s="780">
        <v>80789</v>
      </c>
      <c r="W23" s="780"/>
      <c r="X23" s="780"/>
      <c r="Y23" s="780"/>
      <c r="Z23" s="780"/>
      <c r="AA23" s="780">
        <v>4238</v>
      </c>
      <c r="AB23" s="780"/>
      <c r="AC23" s="780"/>
      <c r="AD23" s="780"/>
      <c r="AE23" s="781"/>
      <c r="AF23" s="782">
        <v>3584</v>
      </c>
      <c r="AG23" s="780"/>
      <c r="AH23" s="780"/>
      <c r="AI23" s="780"/>
      <c r="AJ23" s="783"/>
      <c r="AK23" s="784"/>
      <c r="AL23" s="785"/>
      <c r="AM23" s="785"/>
      <c r="AN23" s="785"/>
      <c r="AO23" s="785"/>
      <c r="AP23" s="780">
        <v>49987</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c r="A24" s="795" t="s">
        <v>380</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c r="A25" s="712" t="s">
        <v>381</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c r="A26" s="714" t="s">
        <v>357</v>
      </c>
      <c r="B26" s="715"/>
      <c r="C26" s="715"/>
      <c r="D26" s="715"/>
      <c r="E26" s="715"/>
      <c r="F26" s="715"/>
      <c r="G26" s="715"/>
      <c r="H26" s="715"/>
      <c r="I26" s="715"/>
      <c r="J26" s="715"/>
      <c r="K26" s="715"/>
      <c r="L26" s="715"/>
      <c r="M26" s="715"/>
      <c r="N26" s="715"/>
      <c r="O26" s="715"/>
      <c r="P26" s="716"/>
      <c r="Q26" s="720" t="s">
        <v>382</v>
      </c>
      <c r="R26" s="721"/>
      <c r="S26" s="721"/>
      <c r="T26" s="721"/>
      <c r="U26" s="722"/>
      <c r="V26" s="720" t="s">
        <v>383</v>
      </c>
      <c r="W26" s="721"/>
      <c r="X26" s="721"/>
      <c r="Y26" s="721"/>
      <c r="Z26" s="722"/>
      <c r="AA26" s="720" t="s">
        <v>384</v>
      </c>
      <c r="AB26" s="721"/>
      <c r="AC26" s="721"/>
      <c r="AD26" s="721"/>
      <c r="AE26" s="721"/>
      <c r="AF26" s="801" t="s">
        <v>385</v>
      </c>
      <c r="AG26" s="802"/>
      <c r="AH26" s="802"/>
      <c r="AI26" s="802"/>
      <c r="AJ26" s="803"/>
      <c r="AK26" s="721" t="s">
        <v>386</v>
      </c>
      <c r="AL26" s="721"/>
      <c r="AM26" s="721"/>
      <c r="AN26" s="721"/>
      <c r="AO26" s="722"/>
      <c r="AP26" s="720" t="s">
        <v>387</v>
      </c>
      <c r="AQ26" s="721"/>
      <c r="AR26" s="721"/>
      <c r="AS26" s="721"/>
      <c r="AT26" s="722"/>
      <c r="AU26" s="720" t="s">
        <v>388</v>
      </c>
      <c r="AV26" s="721"/>
      <c r="AW26" s="721"/>
      <c r="AX26" s="721"/>
      <c r="AY26" s="722"/>
      <c r="AZ26" s="720" t="s">
        <v>389</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c r="A28" s="225">
        <v>1</v>
      </c>
      <c r="B28" s="736" t="s">
        <v>390</v>
      </c>
      <c r="C28" s="737"/>
      <c r="D28" s="737"/>
      <c r="E28" s="737"/>
      <c r="F28" s="737"/>
      <c r="G28" s="737"/>
      <c r="H28" s="737"/>
      <c r="I28" s="737"/>
      <c r="J28" s="737"/>
      <c r="K28" s="737"/>
      <c r="L28" s="737"/>
      <c r="M28" s="737"/>
      <c r="N28" s="737"/>
      <c r="O28" s="737"/>
      <c r="P28" s="738"/>
      <c r="Q28" s="809">
        <v>16667</v>
      </c>
      <c r="R28" s="810"/>
      <c r="S28" s="810"/>
      <c r="T28" s="810"/>
      <c r="U28" s="810"/>
      <c r="V28" s="810">
        <v>16355</v>
      </c>
      <c r="W28" s="810"/>
      <c r="X28" s="810"/>
      <c r="Y28" s="810"/>
      <c r="Z28" s="810"/>
      <c r="AA28" s="810">
        <v>312</v>
      </c>
      <c r="AB28" s="810"/>
      <c r="AC28" s="810"/>
      <c r="AD28" s="810"/>
      <c r="AE28" s="811"/>
      <c r="AF28" s="812">
        <v>312</v>
      </c>
      <c r="AG28" s="810"/>
      <c r="AH28" s="810"/>
      <c r="AI28" s="810"/>
      <c r="AJ28" s="813"/>
      <c r="AK28" s="814">
        <v>1662</v>
      </c>
      <c r="AL28" s="815"/>
      <c r="AM28" s="815"/>
      <c r="AN28" s="815"/>
      <c r="AO28" s="815"/>
      <c r="AP28" s="815" t="s">
        <v>496</v>
      </c>
      <c r="AQ28" s="815"/>
      <c r="AR28" s="815"/>
      <c r="AS28" s="815"/>
      <c r="AT28" s="815"/>
      <c r="AU28" s="815" t="s">
        <v>496</v>
      </c>
      <c r="AV28" s="815"/>
      <c r="AW28" s="815"/>
      <c r="AX28" s="815"/>
      <c r="AY28" s="815"/>
      <c r="AZ28" s="816" t="s">
        <v>496</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c r="A29" s="225">
        <v>2</v>
      </c>
      <c r="B29" s="767" t="s">
        <v>391</v>
      </c>
      <c r="C29" s="768"/>
      <c r="D29" s="768"/>
      <c r="E29" s="768"/>
      <c r="F29" s="768"/>
      <c r="G29" s="768"/>
      <c r="H29" s="768"/>
      <c r="I29" s="768"/>
      <c r="J29" s="768"/>
      <c r="K29" s="768"/>
      <c r="L29" s="768"/>
      <c r="M29" s="768"/>
      <c r="N29" s="768"/>
      <c r="O29" s="768"/>
      <c r="P29" s="769"/>
      <c r="Q29" s="770">
        <v>19733</v>
      </c>
      <c r="R29" s="771"/>
      <c r="S29" s="771"/>
      <c r="T29" s="771"/>
      <c r="U29" s="771"/>
      <c r="V29" s="771">
        <v>19161</v>
      </c>
      <c r="W29" s="771"/>
      <c r="X29" s="771"/>
      <c r="Y29" s="771"/>
      <c r="Z29" s="771"/>
      <c r="AA29" s="771">
        <v>572</v>
      </c>
      <c r="AB29" s="771"/>
      <c r="AC29" s="771"/>
      <c r="AD29" s="771"/>
      <c r="AE29" s="772"/>
      <c r="AF29" s="773">
        <v>572</v>
      </c>
      <c r="AG29" s="774"/>
      <c r="AH29" s="774"/>
      <c r="AI29" s="774"/>
      <c r="AJ29" s="775"/>
      <c r="AK29" s="821">
        <v>2812</v>
      </c>
      <c r="AL29" s="817"/>
      <c r="AM29" s="817"/>
      <c r="AN29" s="817"/>
      <c r="AO29" s="817"/>
      <c r="AP29" s="817" t="s">
        <v>496</v>
      </c>
      <c r="AQ29" s="817"/>
      <c r="AR29" s="817"/>
      <c r="AS29" s="817"/>
      <c r="AT29" s="817"/>
      <c r="AU29" s="817" t="s">
        <v>496</v>
      </c>
      <c r="AV29" s="817"/>
      <c r="AW29" s="817"/>
      <c r="AX29" s="817"/>
      <c r="AY29" s="817"/>
      <c r="AZ29" s="818" t="s">
        <v>496</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c r="A30" s="225">
        <v>3</v>
      </c>
      <c r="B30" s="767" t="s">
        <v>392</v>
      </c>
      <c r="C30" s="768"/>
      <c r="D30" s="768"/>
      <c r="E30" s="768"/>
      <c r="F30" s="768"/>
      <c r="G30" s="768"/>
      <c r="H30" s="768"/>
      <c r="I30" s="768"/>
      <c r="J30" s="768"/>
      <c r="K30" s="768"/>
      <c r="L30" s="768"/>
      <c r="M30" s="768"/>
      <c r="N30" s="768"/>
      <c r="O30" s="768"/>
      <c r="P30" s="769"/>
      <c r="Q30" s="770">
        <v>3088</v>
      </c>
      <c r="R30" s="771"/>
      <c r="S30" s="771"/>
      <c r="T30" s="771"/>
      <c r="U30" s="771"/>
      <c r="V30" s="771">
        <v>3008</v>
      </c>
      <c r="W30" s="771"/>
      <c r="X30" s="771"/>
      <c r="Y30" s="771"/>
      <c r="Z30" s="771"/>
      <c r="AA30" s="771">
        <v>81</v>
      </c>
      <c r="AB30" s="771"/>
      <c r="AC30" s="771"/>
      <c r="AD30" s="771"/>
      <c r="AE30" s="772"/>
      <c r="AF30" s="773">
        <v>81</v>
      </c>
      <c r="AG30" s="774"/>
      <c r="AH30" s="774"/>
      <c r="AI30" s="774"/>
      <c r="AJ30" s="775"/>
      <c r="AK30" s="821">
        <v>882</v>
      </c>
      <c r="AL30" s="817"/>
      <c r="AM30" s="817"/>
      <c r="AN30" s="817"/>
      <c r="AO30" s="817"/>
      <c r="AP30" s="817" t="s">
        <v>496</v>
      </c>
      <c r="AQ30" s="817"/>
      <c r="AR30" s="817"/>
      <c r="AS30" s="817"/>
      <c r="AT30" s="817"/>
      <c r="AU30" s="817" t="s">
        <v>496</v>
      </c>
      <c r="AV30" s="817"/>
      <c r="AW30" s="817"/>
      <c r="AX30" s="817"/>
      <c r="AY30" s="817"/>
      <c r="AZ30" s="818" t="s">
        <v>496</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c r="A31" s="225">
        <v>4</v>
      </c>
      <c r="B31" s="767" t="s">
        <v>393</v>
      </c>
      <c r="C31" s="768"/>
      <c r="D31" s="768"/>
      <c r="E31" s="768"/>
      <c r="F31" s="768"/>
      <c r="G31" s="768"/>
      <c r="H31" s="768"/>
      <c r="I31" s="768"/>
      <c r="J31" s="768"/>
      <c r="K31" s="768"/>
      <c r="L31" s="768"/>
      <c r="M31" s="768"/>
      <c r="N31" s="768"/>
      <c r="O31" s="768"/>
      <c r="P31" s="769"/>
      <c r="Q31" s="770">
        <v>16</v>
      </c>
      <c r="R31" s="771"/>
      <c r="S31" s="771"/>
      <c r="T31" s="771"/>
      <c r="U31" s="771"/>
      <c r="V31" s="771">
        <v>10</v>
      </c>
      <c r="W31" s="771"/>
      <c r="X31" s="771"/>
      <c r="Y31" s="771"/>
      <c r="Z31" s="771"/>
      <c r="AA31" s="771">
        <v>5</v>
      </c>
      <c r="AB31" s="771"/>
      <c r="AC31" s="771"/>
      <c r="AD31" s="771"/>
      <c r="AE31" s="772"/>
      <c r="AF31" s="773">
        <v>5</v>
      </c>
      <c r="AG31" s="774"/>
      <c r="AH31" s="774"/>
      <c r="AI31" s="774"/>
      <c r="AJ31" s="775"/>
      <c r="AK31" s="821" t="s">
        <v>496</v>
      </c>
      <c r="AL31" s="817"/>
      <c r="AM31" s="817"/>
      <c r="AN31" s="817"/>
      <c r="AO31" s="817"/>
      <c r="AP31" s="817">
        <v>13</v>
      </c>
      <c r="AQ31" s="817"/>
      <c r="AR31" s="817"/>
      <c r="AS31" s="817"/>
      <c r="AT31" s="817"/>
      <c r="AU31" s="817" t="s">
        <v>496</v>
      </c>
      <c r="AV31" s="817"/>
      <c r="AW31" s="817"/>
      <c r="AX31" s="817"/>
      <c r="AY31" s="817"/>
      <c r="AZ31" s="818" t="s">
        <v>496</v>
      </c>
      <c r="BA31" s="818"/>
      <c r="BB31" s="818"/>
      <c r="BC31" s="818"/>
      <c r="BD31" s="818"/>
      <c r="BE31" s="819"/>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c r="A32" s="225">
        <v>5</v>
      </c>
      <c r="B32" s="767" t="s">
        <v>394</v>
      </c>
      <c r="C32" s="768"/>
      <c r="D32" s="768"/>
      <c r="E32" s="768"/>
      <c r="F32" s="768"/>
      <c r="G32" s="768"/>
      <c r="H32" s="768"/>
      <c r="I32" s="768"/>
      <c r="J32" s="768"/>
      <c r="K32" s="768"/>
      <c r="L32" s="768"/>
      <c r="M32" s="768"/>
      <c r="N32" s="768"/>
      <c r="O32" s="768"/>
      <c r="P32" s="769"/>
      <c r="Q32" s="770">
        <v>3536</v>
      </c>
      <c r="R32" s="771"/>
      <c r="S32" s="771"/>
      <c r="T32" s="771"/>
      <c r="U32" s="771"/>
      <c r="V32" s="771">
        <v>3290</v>
      </c>
      <c r="W32" s="771"/>
      <c r="X32" s="771"/>
      <c r="Y32" s="771"/>
      <c r="Z32" s="771"/>
      <c r="AA32" s="771">
        <v>246</v>
      </c>
      <c r="AB32" s="771"/>
      <c r="AC32" s="771"/>
      <c r="AD32" s="771"/>
      <c r="AE32" s="772"/>
      <c r="AF32" s="773">
        <v>3030</v>
      </c>
      <c r="AG32" s="774"/>
      <c r="AH32" s="774"/>
      <c r="AI32" s="774"/>
      <c r="AJ32" s="775"/>
      <c r="AK32" s="821">
        <v>603</v>
      </c>
      <c r="AL32" s="817"/>
      <c r="AM32" s="817"/>
      <c r="AN32" s="817"/>
      <c r="AO32" s="817"/>
      <c r="AP32" s="817">
        <v>11000</v>
      </c>
      <c r="AQ32" s="817"/>
      <c r="AR32" s="817"/>
      <c r="AS32" s="817"/>
      <c r="AT32" s="817"/>
      <c r="AU32" s="817">
        <v>1397</v>
      </c>
      <c r="AV32" s="817"/>
      <c r="AW32" s="817"/>
      <c r="AX32" s="817"/>
      <c r="AY32" s="817"/>
      <c r="AZ32" s="818" t="s">
        <v>496</v>
      </c>
      <c r="BA32" s="818"/>
      <c r="BB32" s="818"/>
      <c r="BC32" s="818"/>
      <c r="BD32" s="818"/>
      <c r="BE32" s="819" t="s">
        <v>395</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c r="A33" s="225">
        <v>6</v>
      </c>
      <c r="B33" s="767" t="s">
        <v>396</v>
      </c>
      <c r="C33" s="768"/>
      <c r="D33" s="768"/>
      <c r="E33" s="768"/>
      <c r="F33" s="768"/>
      <c r="G33" s="768"/>
      <c r="H33" s="768"/>
      <c r="I33" s="768"/>
      <c r="J33" s="768"/>
      <c r="K33" s="768"/>
      <c r="L33" s="768"/>
      <c r="M33" s="768"/>
      <c r="N33" s="768"/>
      <c r="O33" s="768"/>
      <c r="P33" s="769"/>
      <c r="Q33" s="770">
        <v>270</v>
      </c>
      <c r="R33" s="771"/>
      <c r="S33" s="771"/>
      <c r="T33" s="771"/>
      <c r="U33" s="771"/>
      <c r="V33" s="771">
        <v>158</v>
      </c>
      <c r="W33" s="771"/>
      <c r="X33" s="771"/>
      <c r="Y33" s="771"/>
      <c r="Z33" s="771"/>
      <c r="AA33" s="771">
        <v>112</v>
      </c>
      <c r="AB33" s="771"/>
      <c r="AC33" s="771"/>
      <c r="AD33" s="771"/>
      <c r="AE33" s="772"/>
      <c r="AF33" s="773">
        <v>2597</v>
      </c>
      <c r="AG33" s="774"/>
      <c r="AH33" s="774"/>
      <c r="AI33" s="774"/>
      <c r="AJ33" s="775"/>
      <c r="AK33" s="821" t="s">
        <v>496</v>
      </c>
      <c r="AL33" s="817"/>
      <c r="AM33" s="817"/>
      <c r="AN33" s="817"/>
      <c r="AO33" s="817"/>
      <c r="AP33" s="817">
        <v>66</v>
      </c>
      <c r="AQ33" s="817"/>
      <c r="AR33" s="817"/>
      <c r="AS33" s="817"/>
      <c r="AT33" s="817"/>
      <c r="AU33" s="817" t="s">
        <v>496</v>
      </c>
      <c r="AV33" s="817"/>
      <c r="AW33" s="817"/>
      <c r="AX33" s="817"/>
      <c r="AY33" s="817"/>
      <c r="AZ33" s="818" t="s">
        <v>496</v>
      </c>
      <c r="BA33" s="818"/>
      <c r="BB33" s="818"/>
      <c r="BC33" s="818"/>
      <c r="BD33" s="818"/>
      <c r="BE33" s="819" t="s">
        <v>395</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c r="A34" s="225">
        <v>7</v>
      </c>
      <c r="B34" s="767" t="s">
        <v>397</v>
      </c>
      <c r="C34" s="768"/>
      <c r="D34" s="768"/>
      <c r="E34" s="768"/>
      <c r="F34" s="768"/>
      <c r="G34" s="768"/>
      <c r="H34" s="768"/>
      <c r="I34" s="768"/>
      <c r="J34" s="768"/>
      <c r="K34" s="768"/>
      <c r="L34" s="768"/>
      <c r="M34" s="768"/>
      <c r="N34" s="768"/>
      <c r="O34" s="768"/>
      <c r="P34" s="769"/>
      <c r="Q34" s="770">
        <v>88</v>
      </c>
      <c r="R34" s="771"/>
      <c r="S34" s="771"/>
      <c r="T34" s="771"/>
      <c r="U34" s="771"/>
      <c r="V34" s="771">
        <v>88</v>
      </c>
      <c r="W34" s="771"/>
      <c r="X34" s="771"/>
      <c r="Y34" s="771"/>
      <c r="Z34" s="771"/>
      <c r="AA34" s="771">
        <v>0</v>
      </c>
      <c r="AB34" s="771"/>
      <c r="AC34" s="771"/>
      <c r="AD34" s="771"/>
      <c r="AE34" s="772"/>
      <c r="AF34" s="773">
        <v>93</v>
      </c>
      <c r="AG34" s="774"/>
      <c r="AH34" s="774"/>
      <c r="AI34" s="774"/>
      <c r="AJ34" s="775"/>
      <c r="AK34" s="821">
        <v>86</v>
      </c>
      <c r="AL34" s="817"/>
      <c r="AM34" s="817"/>
      <c r="AN34" s="817"/>
      <c r="AO34" s="817"/>
      <c r="AP34" s="817">
        <v>569</v>
      </c>
      <c r="AQ34" s="817"/>
      <c r="AR34" s="817"/>
      <c r="AS34" s="817"/>
      <c r="AT34" s="817"/>
      <c r="AU34" s="817">
        <v>533</v>
      </c>
      <c r="AV34" s="817"/>
      <c r="AW34" s="817"/>
      <c r="AX34" s="817"/>
      <c r="AY34" s="817"/>
      <c r="AZ34" s="818" t="s">
        <v>496</v>
      </c>
      <c r="BA34" s="818"/>
      <c r="BB34" s="818"/>
      <c r="BC34" s="818"/>
      <c r="BD34" s="818"/>
      <c r="BE34" s="819" t="s">
        <v>395</v>
      </c>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c r="A35" s="225">
        <v>8</v>
      </c>
      <c r="B35" s="767" t="s">
        <v>398</v>
      </c>
      <c r="C35" s="768"/>
      <c r="D35" s="768"/>
      <c r="E35" s="768"/>
      <c r="F35" s="768"/>
      <c r="G35" s="768"/>
      <c r="H35" s="768"/>
      <c r="I35" s="768"/>
      <c r="J35" s="768"/>
      <c r="K35" s="768"/>
      <c r="L35" s="768"/>
      <c r="M35" s="768"/>
      <c r="N35" s="768"/>
      <c r="O35" s="768"/>
      <c r="P35" s="769"/>
      <c r="Q35" s="770">
        <v>5468</v>
      </c>
      <c r="R35" s="771"/>
      <c r="S35" s="771"/>
      <c r="T35" s="771"/>
      <c r="U35" s="771"/>
      <c r="V35" s="771">
        <v>5452</v>
      </c>
      <c r="W35" s="771"/>
      <c r="X35" s="771"/>
      <c r="Y35" s="771"/>
      <c r="Z35" s="771"/>
      <c r="AA35" s="771">
        <v>16</v>
      </c>
      <c r="AB35" s="771"/>
      <c r="AC35" s="771"/>
      <c r="AD35" s="771"/>
      <c r="AE35" s="772"/>
      <c r="AF35" s="773">
        <v>580</v>
      </c>
      <c r="AG35" s="774"/>
      <c r="AH35" s="774"/>
      <c r="AI35" s="774"/>
      <c r="AJ35" s="775"/>
      <c r="AK35" s="821">
        <v>1859</v>
      </c>
      <c r="AL35" s="817"/>
      <c r="AM35" s="817"/>
      <c r="AN35" s="817"/>
      <c r="AO35" s="817"/>
      <c r="AP35" s="817">
        <v>28523</v>
      </c>
      <c r="AQ35" s="817"/>
      <c r="AR35" s="817"/>
      <c r="AS35" s="817"/>
      <c r="AT35" s="817"/>
      <c r="AU35" s="817">
        <v>13948</v>
      </c>
      <c r="AV35" s="817"/>
      <c r="AW35" s="817"/>
      <c r="AX35" s="817"/>
      <c r="AY35" s="817"/>
      <c r="AZ35" s="818" t="s">
        <v>496</v>
      </c>
      <c r="BA35" s="818"/>
      <c r="BB35" s="818"/>
      <c r="BC35" s="818"/>
      <c r="BD35" s="818"/>
      <c r="BE35" s="819" t="s">
        <v>395</v>
      </c>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c r="A36" s="225">
        <v>9</v>
      </c>
      <c r="B36" s="767" t="s">
        <v>399</v>
      </c>
      <c r="C36" s="768"/>
      <c r="D36" s="768"/>
      <c r="E36" s="768"/>
      <c r="F36" s="768"/>
      <c r="G36" s="768"/>
      <c r="H36" s="768"/>
      <c r="I36" s="768"/>
      <c r="J36" s="768"/>
      <c r="K36" s="768"/>
      <c r="L36" s="768"/>
      <c r="M36" s="768"/>
      <c r="N36" s="768"/>
      <c r="O36" s="768"/>
      <c r="P36" s="769"/>
      <c r="Q36" s="770">
        <v>258</v>
      </c>
      <c r="R36" s="771"/>
      <c r="S36" s="771"/>
      <c r="T36" s="771"/>
      <c r="U36" s="771"/>
      <c r="V36" s="771">
        <v>258</v>
      </c>
      <c r="W36" s="771"/>
      <c r="X36" s="771"/>
      <c r="Y36" s="771"/>
      <c r="Z36" s="771"/>
      <c r="AA36" s="771" t="s">
        <v>496</v>
      </c>
      <c r="AB36" s="771"/>
      <c r="AC36" s="771"/>
      <c r="AD36" s="771"/>
      <c r="AE36" s="772"/>
      <c r="AF36" s="773" t="s">
        <v>122</v>
      </c>
      <c r="AG36" s="774"/>
      <c r="AH36" s="774"/>
      <c r="AI36" s="774"/>
      <c r="AJ36" s="775"/>
      <c r="AK36" s="821">
        <v>70</v>
      </c>
      <c r="AL36" s="817"/>
      <c r="AM36" s="817"/>
      <c r="AN36" s="817"/>
      <c r="AO36" s="817"/>
      <c r="AP36" s="817" t="s">
        <v>496</v>
      </c>
      <c r="AQ36" s="817"/>
      <c r="AR36" s="817"/>
      <c r="AS36" s="817"/>
      <c r="AT36" s="817"/>
      <c r="AU36" s="817" t="s">
        <v>496</v>
      </c>
      <c r="AV36" s="817"/>
      <c r="AW36" s="817"/>
      <c r="AX36" s="817"/>
      <c r="AY36" s="817"/>
      <c r="AZ36" s="818" t="s">
        <v>496</v>
      </c>
      <c r="BA36" s="818"/>
      <c r="BB36" s="818"/>
      <c r="BC36" s="818"/>
      <c r="BD36" s="818"/>
      <c r="BE36" s="819" t="s">
        <v>400</v>
      </c>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c r="A37" s="225">
        <v>10</v>
      </c>
      <c r="B37" s="767" t="s">
        <v>401</v>
      </c>
      <c r="C37" s="768"/>
      <c r="D37" s="768"/>
      <c r="E37" s="768"/>
      <c r="F37" s="768"/>
      <c r="G37" s="768"/>
      <c r="H37" s="768"/>
      <c r="I37" s="768"/>
      <c r="J37" s="768"/>
      <c r="K37" s="768"/>
      <c r="L37" s="768"/>
      <c r="M37" s="768"/>
      <c r="N37" s="768"/>
      <c r="O37" s="768"/>
      <c r="P37" s="769"/>
      <c r="Q37" s="770">
        <v>333</v>
      </c>
      <c r="R37" s="771"/>
      <c r="S37" s="771"/>
      <c r="T37" s="771"/>
      <c r="U37" s="771"/>
      <c r="V37" s="771">
        <v>316</v>
      </c>
      <c r="W37" s="771"/>
      <c r="X37" s="771"/>
      <c r="Y37" s="771"/>
      <c r="Z37" s="771"/>
      <c r="AA37" s="771">
        <v>17</v>
      </c>
      <c r="AB37" s="771"/>
      <c r="AC37" s="771"/>
      <c r="AD37" s="771"/>
      <c r="AE37" s="772"/>
      <c r="AF37" s="773">
        <v>2</v>
      </c>
      <c r="AG37" s="774"/>
      <c r="AH37" s="774"/>
      <c r="AI37" s="774"/>
      <c r="AJ37" s="775"/>
      <c r="AK37" s="821">
        <v>139</v>
      </c>
      <c r="AL37" s="817"/>
      <c r="AM37" s="817"/>
      <c r="AN37" s="817"/>
      <c r="AO37" s="817"/>
      <c r="AP37" s="817">
        <v>1277</v>
      </c>
      <c r="AQ37" s="817"/>
      <c r="AR37" s="817"/>
      <c r="AS37" s="817"/>
      <c r="AT37" s="817"/>
      <c r="AU37" s="817">
        <v>577</v>
      </c>
      <c r="AV37" s="817"/>
      <c r="AW37" s="817"/>
      <c r="AX37" s="817"/>
      <c r="AY37" s="817"/>
      <c r="AZ37" s="818" t="s">
        <v>496</v>
      </c>
      <c r="BA37" s="818"/>
      <c r="BB37" s="818"/>
      <c r="BC37" s="818"/>
      <c r="BD37" s="818"/>
      <c r="BE37" s="819" t="s">
        <v>400</v>
      </c>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c r="A38" s="225">
        <v>11</v>
      </c>
      <c r="B38" s="767" t="s">
        <v>402</v>
      </c>
      <c r="C38" s="768"/>
      <c r="D38" s="768"/>
      <c r="E38" s="768"/>
      <c r="F38" s="768"/>
      <c r="G38" s="768"/>
      <c r="H38" s="768"/>
      <c r="I38" s="768"/>
      <c r="J38" s="768"/>
      <c r="K38" s="768"/>
      <c r="L38" s="768"/>
      <c r="M38" s="768"/>
      <c r="N38" s="768"/>
      <c r="O38" s="768"/>
      <c r="P38" s="769"/>
      <c r="Q38" s="770">
        <v>15</v>
      </c>
      <c r="R38" s="771"/>
      <c r="S38" s="771"/>
      <c r="T38" s="771"/>
      <c r="U38" s="771"/>
      <c r="V38" s="771">
        <v>10</v>
      </c>
      <c r="W38" s="771"/>
      <c r="X38" s="771"/>
      <c r="Y38" s="771"/>
      <c r="Z38" s="771"/>
      <c r="AA38" s="771">
        <v>4</v>
      </c>
      <c r="AB38" s="771"/>
      <c r="AC38" s="771"/>
      <c r="AD38" s="771"/>
      <c r="AE38" s="772"/>
      <c r="AF38" s="773">
        <v>4</v>
      </c>
      <c r="AG38" s="774"/>
      <c r="AH38" s="774"/>
      <c r="AI38" s="774"/>
      <c r="AJ38" s="775"/>
      <c r="AK38" s="821" t="s">
        <v>496</v>
      </c>
      <c r="AL38" s="817"/>
      <c r="AM38" s="817"/>
      <c r="AN38" s="817"/>
      <c r="AO38" s="817"/>
      <c r="AP38" s="817" t="s">
        <v>496</v>
      </c>
      <c r="AQ38" s="817"/>
      <c r="AR38" s="817"/>
      <c r="AS38" s="817"/>
      <c r="AT38" s="817"/>
      <c r="AU38" s="817" t="s">
        <v>496</v>
      </c>
      <c r="AV38" s="817"/>
      <c r="AW38" s="817"/>
      <c r="AX38" s="817"/>
      <c r="AY38" s="817"/>
      <c r="AZ38" s="818" t="s">
        <v>496</v>
      </c>
      <c r="BA38" s="818"/>
      <c r="BB38" s="818"/>
      <c r="BC38" s="818"/>
      <c r="BD38" s="818"/>
      <c r="BE38" s="819" t="s">
        <v>400</v>
      </c>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403</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c r="A63" s="223" t="s">
        <v>378</v>
      </c>
      <c r="B63" s="776" t="s">
        <v>404</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7277</v>
      </c>
      <c r="AG63" s="831"/>
      <c r="AH63" s="831"/>
      <c r="AI63" s="831"/>
      <c r="AJ63" s="832"/>
      <c r="AK63" s="833"/>
      <c r="AL63" s="828"/>
      <c r="AM63" s="828"/>
      <c r="AN63" s="828"/>
      <c r="AO63" s="828"/>
      <c r="AP63" s="831">
        <v>41448</v>
      </c>
      <c r="AQ63" s="831"/>
      <c r="AR63" s="831"/>
      <c r="AS63" s="831"/>
      <c r="AT63" s="831"/>
      <c r="AU63" s="831">
        <v>16455</v>
      </c>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c r="A65" s="214" t="s">
        <v>405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c r="A66" s="714" t="s">
        <v>406</v>
      </c>
      <c r="B66" s="715"/>
      <c r="C66" s="715"/>
      <c r="D66" s="715"/>
      <c r="E66" s="715"/>
      <c r="F66" s="715"/>
      <c r="G66" s="715"/>
      <c r="H66" s="715"/>
      <c r="I66" s="715"/>
      <c r="J66" s="715"/>
      <c r="K66" s="715"/>
      <c r="L66" s="715"/>
      <c r="M66" s="715"/>
      <c r="N66" s="715"/>
      <c r="O66" s="715"/>
      <c r="P66" s="716"/>
      <c r="Q66" s="720" t="s">
        <v>382</v>
      </c>
      <c r="R66" s="721"/>
      <c r="S66" s="721"/>
      <c r="T66" s="721"/>
      <c r="U66" s="722"/>
      <c r="V66" s="720" t="s">
        <v>383</v>
      </c>
      <c r="W66" s="721"/>
      <c r="X66" s="721"/>
      <c r="Y66" s="721"/>
      <c r="Z66" s="722"/>
      <c r="AA66" s="720" t="s">
        <v>384</v>
      </c>
      <c r="AB66" s="721"/>
      <c r="AC66" s="721"/>
      <c r="AD66" s="721"/>
      <c r="AE66" s="722"/>
      <c r="AF66" s="841" t="s">
        <v>385</v>
      </c>
      <c r="AG66" s="802"/>
      <c r="AH66" s="802"/>
      <c r="AI66" s="802"/>
      <c r="AJ66" s="842"/>
      <c r="AK66" s="720" t="s">
        <v>386</v>
      </c>
      <c r="AL66" s="715"/>
      <c r="AM66" s="715"/>
      <c r="AN66" s="715"/>
      <c r="AO66" s="716"/>
      <c r="AP66" s="720" t="s">
        <v>387</v>
      </c>
      <c r="AQ66" s="721"/>
      <c r="AR66" s="721"/>
      <c r="AS66" s="721"/>
      <c r="AT66" s="722"/>
      <c r="AU66" s="720" t="s">
        <v>407</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c r="A68" s="219">
        <v>1</v>
      </c>
      <c r="B68" s="856" t="s">
        <v>561</v>
      </c>
      <c r="C68" s="857"/>
      <c r="D68" s="857"/>
      <c r="E68" s="857"/>
      <c r="F68" s="857"/>
      <c r="G68" s="857"/>
      <c r="H68" s="857"/>
      <c r="I68" s="857"/>
      <c r="J68" s="857"/>
      <c r="K68" s="857"/>
      <c r="L68" s="857"/>
      <c r="M68" s="857"/>
      <c r="N68" s="857"/>
      <c r="O68" s="857"/>
      <c r="P68" s="858"/>
      <c r="Q68" s="859">
        <v>146</v>
      </c>
      <c r="R68" s="853"/>
      <c r="S68" s="853"/>
      <c r="T68" s="853"/>
      <c r="U68" s="853"/>
      <c r="V68" s="853">
        <v>105</v>
      </c>
      <c r="W68" s="853"/>
      <c r="X68" s="853"/>
      <c r="Y68" s="853"/>
      <c r="Z68" s="853"/>
      <c r="AA68" s="853">
        <v>41</v>
      </c>
      <c r="AB68" s="853"/>
      <c r="AC68" s="853"/>
      <c r="AD68" s="853"/>
      <c r="AE68" s="853"/>
      <c r="AF68" s="853">
        <v>41</v>
      </c>
      <c r="AG68" s="853"/>
      <c r="AH68" s="853"/>
      <c r="AI68" s="853"/>
      <c r="AJ68" s="853"/>
      <c r="AK68" s="853" t="s">
        <v>496</v>
      </c>
      <c r="AL68" s="853"/>
      <c r="AM68" s="853"/>
      <c r="AN68" s="853"/>
      <c r="AO68" s="853"/>
      <c r="AP68" s="853" t="s">
        <v>496</v>
      </c>
      <c r="AQ68" s="853"/>
      <c r="AR68" s="853"/>
      <c r="AS68" s="853"/>
      <c r="AT68" s="853"/>
      <c r="AU68" s="853" t="s">
        <v>496</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c r="A69" s="221">
        <v>2</v>
      </c>
      <c r="B69" s="860" t="s">
        <v>562</v>
      </c>
      <c r="C69" s="861"/>
      <c r="D69" s="861"/>
      <c r="E69" s="861"/>
      <c r="F69" s="861"/>
      <c r="G69" s="861"/>
      <c r="H69" s="861"/>
      <c r="I69" s="861"/>
      <c r="J69" s="861"/>
      <c r="K69" s="861"/>
      <c r="L69" s="861"/>
      <c r="M69" s="861"/>
      <c r="N69" s="861"/>
      <c r="O69" s="861"/>
      <c r="P69" s="862"/>
      <c r="Q69" s="863">
        <v>75</v>
      </c>
      <c r="R69" s="817"/>
      <c r="S69" s="817"/>
      <c r="T69" s="817"/>
      <c r="U69" s="817"/>
      <c r="V69" s="817">
        <v>59</v>
      </c>
      <c r="W69" s="817"/>
      <c r="X69" s="817"/>
      <c r="Y69" s="817"/>
      <c r="Z69" s="817"/>
      <c r="AA69" s="817">
        <v>15</v>
      </c>
      <c r="AB69" s="817"/>
      <c r="AC69" s="817"/>
      <c r="AD69" s="817"/>
      <c r="AE69" s="817"/>
      <c r="AF69" s="817">
        <v>15</v>
      </c>
      <c r="AG69" s="817"/>
      <c r="AH69" s="817"/>
      <c r="AI69" s="817"/>
      <c r="AJ69" s="817"/>
      <c r="AK69" s="817" t="s">
        <v>496</v>
      </c>
      <c r="AL69" s="817"/>
      <c r="AM69" s="817"/>
      <c r="AN69" s="817"/>
      <c r="AO69" s="817"/>
      <c r="AP69" s="817" t="s">
        <v>496</v>
      </c>
      <c r="AQ69" s="817"/>
      <c r="AR69" s="817"/>
      <c r="AS69" s="817"/>
      <c r="AT69" s="817"/>
      <c r="AU69" s="817" t="s">
        <v>496</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c r="A70" s="221">
        <v>3</v>
      </c>
      <c r="B70" s="860" t="s">
        <v>563</v>
      </c>
      <c r="C70" s="861"/>
      <c r="D70" s="861"/>
      <c r="E70" s="861"/>
      <c r="F70" s="861"/>
      <c r="G70" s="861"/>
      <c r="H70" s="861"/>
      <c r="I70" s="861"/>
      <c r="J70" s="861"/>
      <c r="K70" s="861"/>
      <c r="L70" s="861"/>
      <c r="M70" s="861"/>
      <c r="N70" s="861"/>
      <c r="O70" s="861"/>
      <c r="P70" s="862"/>
      <c r="Q70" s="863">
        <v>234605</v>
      </c>
      <c r="R70" s="817"/>
      <c r="S70" s="817"/>
      <c r="T70" s="817"/>
      <c r="U70" s="817"/>
      <c r="V70" s="817">
        <v>227058</v>
      </c>
      <c r="W70" s="817"/>
      <c r="X70" s="817"/>
      <c r="Y70" s="817"/>
      <c r="Z70" s="817"/>
      <c r="AA70" s="817">
        <v>7546</v>
      </c>
      <c r="AB70" s="817"/>
      <c r="AC70" s="817"/>
      <c r="AD70" s="817"/>
      <c r="AE70" s="817"/>
      <c r="AF70" s="817">
        <v>7546</v>
      </c>
      <c r="AG70" s="817"/>
      <c r="AH70" s="817"/>
      <c r="AI70" s="817"/>
      <c r="AJ70" s="817"/>
      <c r="AK70" s="817" t="s">
        <v>496</v>
      </c>
      <c r="AL70" s="817"/>
      <c r="AM70" s="817"/>
      <c r="AN70" s="817"/>
      <c r="AO70" s="817"/>
      <c r="AP70" s="817" t="s">
        <v>496</v>
      </c>
      <c r="AQ70" s="817"/>
      <c r="AR70" s="817"/>
      <c r="AS70" s="817"/>
      <c r="AT70" s="817"/>
      <c r="AU70" s="817" t="s">
        <v>496</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c r="A71" s="221">
        <v>4</v>
      </c>
      <c r="B71" s="860"/>
      <c r="C71" s="861"/>
      <c r="D71" s="861"/>
      <c r="E71" s="861"/>
      <c r="F71" s="861"/>
      <c r="G71" s="861"/>
      <c r="H71" s="861"/>
      <c r="I71" s="861"/>
      <c r="J71" s="861"/>
      <c r="K71" s="861"/>
      <c r="L71" s="861"/>
      <c r="M71" s="861"/>
      <c r="N71" s="861"/>
      <c r="O71" s="861"/>
      <c r="P71" s="862"/>
      <c r="Q71" s="863"/>
      <c r="R71" s="817"/>
      <c r="S71" s="817"/>
      <c r="T71" s="817"/>
      <c r="U71" s="817"/>
      <c r="V71" s="817"/>
      <c r="W71" s="817"/>
      <c r="X71" s="817"/>
      <c r="Y71" s="817"/>
      <c r="Z71" s="817"/>
      <c r="AA71" s="817"/>
      <c r="AB71" s="817"/>
      <c r="AC71" s="817"/>
      <c r="AD71" s="817"/>
      <c r="AE71" s="817"/>
      <c r="AF71" s="817"/>
      <c r="AG71" s="817"/>
      <c r="AH71" s="817"/>
      <c r="AI71" s="817"/>
      <c r="AJ71" s="817"/>
      <c r="AK71" s="817"/>
      <c r="AL71" s="817"/>
      <c r="AM71" s="817"/>
      <c r="AN71" s="817"/>
      <c r="AO71" s="817"/>
      <c r="AP71" s="817"/>
      <c r="AQ71" s="817"/>
      <c r="AR71" s="817"/>
      <c r="AS71" s="817"/>
      <c r="AT71" s="817"/>
      <c r="AU71" s="817"/>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c r="A72" s="221">
        <v>5</v>
      </c>
      <c r="B72" s="860"/>
      <c r="C72" s="861"/>
      <c r="D72" s="861"/>
      <c r="E72" s="861"/>
      <c r="F72" s="861"/>
      <c r="G72" s="861"/>
      <c r="H72" s="861"/>
      <c r="I72" s="861"/>
      <c r="J72" s="861"/>
      <c r="K72" s="861"/>
      <c r="L72" s="861"/>
      <c r="M72" s="861"/>
      <c r="N72" s="861"/>
      <c r="O72" s="861"/>
      <c r="P72" s="862"/>
      <c r="Q72" s="863"/>
      <c r="R72" s="817"/>
      <c r="S72" s="817"/>
      <c r="T72" s="817"/>
      <c r="U72" s="817"/>
      <c r="V72" s="817"/>
      <c r="W72" s="817"/>
      <c r="X72" s="817"/>
      <c r="Y72" s="817"/>
      <c r="Z72" s="817"/>
      <c r="AA72" s="817"/>
      <c r="AB72" s="817"/>
      <c r="AC72" s="817"/>
      <c r="AD72" s="817"/>
      <c r="AE72" s="817"/>
      <c r="AF72" s="817"/>
      <c r="AG72" s="817"/>
      <c r="AH72" s="817"/>
      <c r="AI72" s="817"/>
      <c r="AJ72" s="817"/>
      <c r="AK72" s="817"/>
      <c r="AL72" s="817"/>
      <c r="AM72" s="817"/>
      <c r="AN72" s="817"/>
      <c r="AO72" s="817"/>
      <c r="AP72" s="817"/>
      <c r="AQ72" s="817"/>
      <c r="AR72" s="817"/>
      <c r="AS72" s="817"/>
      <c r="AT72" s="817"/>
      <c r="AU72" s="817"/>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c r="A73" s="221">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c r="A74" s="221">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c r="A75" s="221">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c r="A88" s="223" t="s">
        <v>378</v>
      </c>
      <c r="B88" s="776" t="s">
        <v>408</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7602</v>
      </c>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776" t="s">
        <v>409</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399</v>
      </c>
      <c r="CS102" s="839"/>
      <c r="CT102" s="839"/>
      <c r="CU102" s="839"/>
      <c r="CV102" s="878"/>
      <c r="CW102" s="877">
        <v>198</v>
      </c>
      <c r="CX102" s="839"/>
      <c r="CY102" s="839"/>
      <c r="CZ102" s="839"/>
      <c r="DA102" s="878"/>
      <c r="DB102" s="877">
        <v>60</v>
      </c>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410</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411</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c r="A107" s="216" t="s">
        <v>412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c r="A108" s="904" t="s">
        <v>414</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415</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c r="A109" s="899" t="s">
        <v>416</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417</v>
      </c>
      <c r="AB109" s="880"/>
      <c r="AC109" s="880"/>
      <c r="AD109" s="880"/>
      <c r="AE109" s="881"/>
      <c r="AF109" s="879" t="s">
        <v>418</v>
      </c>
      <c r="AG109" s="880"/>
      <c r="AH109" s="880"/>
      <c r="AI109" s="880"/>
      <c r="AJ109" s="881"/>
      <c r="AK109" s="879" t="s">
        <v>294</v>
      </c>
      <c r="AL109" s="880"/>
      <c r="AM109" s="880"/>
      <c r="AN109" s="880"/>
      <c r="AO109" s="881"/>
      <c r="AP109" s="879" t="s">
        <v>419</v>
      </c>
      <c r="AQ109" s="880"/>
      <c r="AR109" s="880"/>
      <c r="AS109" s="880"/>
      <c r="AT109" s="882"/>
      <c r="AU109" s="899" t="s">
        <v>416</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417</v>
      </c>
      <c r="BR109" s="880"/>
      <c r="BS109" s="880"/>
      <c r="BT109" s="880"/>
      <c r="BU109" s="881"/>
      <c r="BV109" s="879" t="s">
        <v>418</v>
      </c>
      <c r="BW109" s="880"/>
      <c r="BX109" s="880"/>
      <c r="BY109" s="880"/>
      <c r="BZ109" s="881"/>
      <c r="CA109" s="879" t="s">
        <v>294</v>
      </c>
      <c r="CB109" s="880"/>
      <c r="CC109" s="880"/>
      <c r="CD109" s="880"/>
      <c r="CE109" s="881"/>
      <c r="CF109" s="900" t="s">
        <v>419</v>
      </c>
      <c r="CG109" s="900"/>
      <c r="CH109" s="900"/>
      <c r="CI109" s="900"/>
      <c r="CJ109" s="900"/>
      <c r="CK109" s="879" t="s">
        <v>420</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417</v>
      </c>
      <c r="DH109" s="880"/>
      <c r="DI109" s="880"/>
      <c r="DJ109" s="880"/>
      <c r="DK109" s="881"/>
      <c r="DL109" s="879" t="s">
        <v>418</v>
      </c>
      <c r="DM109" s="880"/>
      <c r="DN109" s="880"/>
      <c r="DO109" s="880"/>
      <c r="DP109" s="881"/>
      <c r="DQ109" s="879" t="s">
        <v>294</v>
      </c>
      <c r="DR109" s="880"/>
      <c r="DS109" s="880"/>
      <c r="DT109" s="880"/>
      <c r="DU109" s="881"/>
      <c r="DV109" s="879" t="s">
        <v>419</v>
      </c>
      <c r="DW109" s="880"/>
      <c r="DX109" s="880"/>
      <c r="DY109" s="880"/>
      <c r="DZ109" s="882"/>
    </row>
    <row r="110" spans="1:131" s="212" customFormat="1" ht="26.25" customHeight="1">
      <c r="A110" s="883" t="s">
        <v>421</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10661360</v>
      </c>
      <c r="AB110" s="887"/>
      <c r="AC110" s="887"/>
      <c r="AD110" s="887"/>
      <c r="AE110" s="888"/>
      <c r="AF110" s="889">
        <v>9621877</v>
      </c>
      <c r="AG110" s="887"/>
      <c r="AH110" s="887"/>
      <c r="AI110" s="887"/>
      <c r="AJ110" s="888"/>
      <c r="AK110" s="889">
        <v>8045582</v>
      </c>
      <c r="AL110" s="887"/>
      <c r="AM110" s="887"/>
      <c r="AN110" s="887"/>
      <c r="AO110" s="888"/>
      <c r="AP110" s="890">
        <v>21.4</v>
      </c>
      <c r="AQ110" s="891"/>
      <c r="AR110" s="891"/>
      <c r="AS110" s="891"/>
      <c r="AT110" s="892"/>
      <c r="AU110" s="893" t="s">
        <v>69</v>
      </c>
      <c r="AV110" s="894"/>
      <c r="AW110" s="894"/>
      <c r="AX110" s="894"/>
      <c r="AY110" s="894"/>
      <c r="AZ110" s="916" t="s">
        <v>422</v>
      </c>
      <c r="BA110" s="884"/>
      <c r="BB110" s="884"/>
      <c r="BC110" s="884"/>
      <c r="BD110" s="884"/>
      <c r="BE110" s="884"/>
      <c r="BF110" s="884"/>
      <c r="BG110" s="884"/>
      <c r="BH110" s="884"/>
      <c r="BI110" s="884"/>
      <c r="BJ110" s="884"/>
      <c r="BK110" s="884"/>
      <c r="BL110" s="884"/>
      <c r="BM110" s="884"/>
      <c r="BN110" s="884"/>
      <c r="BO110" s="884"/>
      <c r="BP110" s="885"/>
      <c r="BQ110" s="917">
        <v>60174594</v>
      </c>
      <c r="BR110" s="918"/>
      <c r="BS110" s="918"/>
      <c r="BT110" s="918"/>
      <c r="BU110" s="918"/>
      <c r="BV110" s="918">
        <v>53496951</v>
      </c>
      <c r="BW110" s="918"/>
      <c r="BX110" s="918"/>
      <c r="BY110" s="918"/>
      <c r="BZ110" s="918"/>
      <c r="CA110" s="918">
        <v>49987295</v>
      </c>
      <c r="CB110" s="918"/>
      <c r="CC110" s="918"/>
      <c r="CD110" s="918"/>
      <c r="CE110" s="918"/>
      <c r="CF110" s="931">
        <v>133.19999999999999</v>
      </c>
      <c r="CG110" s="932"/>
      <c r="CH110" s="932"/>
      <c r="CI110" s="932"/>
      <c r="CJ110" s="932"/>
      <c r="CK110" s="933" t="s">
        <v>423</v>
      </c>
      <c r="CL110" s="934"/>
      <c r="CM110" s="916" t="s">
        <v>424</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c r="A111" s="921" t="s">
        <v>425</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426</v>
      </c>
      <c r="BA111" s="910"/>
      <c r="BB111" s="910"/>
      <c r="BC111" s="910"/>
      <c r="BD111" s="910"/>
      <c r="BE111" s="910"/>
      <c r="BF111" s="910"/>
      <c r="BG111" s="910"/>
      <c r="BH111" s="910"/>
      <c r="BI111" s="910"/>
      <c r="BJ111" s="910"/>
      <c r="BK111" s="910"/>
      <c r="BL111" s="910"/>
      <c r="BM111" s="910"/>
      <c r="BN111" s="910"/>
      <c r="BO111" s="910"/>
      <c r="BP111" s="911"/>
      <c r="BQ111" s="912">
        <v>160275</v>
      </c>
      <c r="BR111" s="913"/>
      <c r="BS111" s="913"/>
      <c r="BT111" s="913"/>
      <c r="BU111" s="913"/>
      <c r="BV111" s="913">
        <v>122396</v>
      </c>
      <c r="BW111" s="913"/>
      <c r="BX111" s="913"/>
      <c r="BY111" s="913"/>
      <c r="BZ111" s="913"/>
      <c r="CA111" s="913">
        <v>71195</v>
      </c>
      <c r="CB111" s="913"/>
      <c r="CC111" s="913"/>
      <c r="CD111" s="913"/>
      <c r="CE111" s="913"/>
      <c r="CF111" s="907">
        <v>0.2</v>
      </c>
      <c r="CG111" s="908"/>
      <c r="CH111" s="908"/>
      <c r="CI111" s="908"/>
      <c r="CJ111" s="908"/>
      <c r="CK111" s="935"/>
      <c r="CL111" s="936"/>
      <c r="CM111" s="909" t="s">
        <v>427</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v>160275</v>
      </c>
      <c r="DH111" s="913"/>
      <c r="DI111" s="913"/>
      <c r="DJ111" s="913"/>
      <c r="DK111" s="913"/>
      <c r="DL111" s="913">
        <v>122396</v>
      </c>
      <c r="DM111" s="913"/>
      <c r="DN111" s="913"/>
      <c r="DO111" s="913"/>
      <c r="DP111" s="913"/>
      <c r="DQ111" s="913">
        <v>71195</v>
      </c>
      <c r="DR111" s="913"/>
      <c r="DS111" s="913"/>
      <c r="DT111" s="913"/>
      <c r="DU111" s="913"/>
      <c r="DV111" s="914">
        <v>0.2</v>
      </c>
      <c r="DW111" s="914"/>
      <c r="DX111" s="914"/>
      <c r="DY111" s="914"/>
      <c r="DZ111" s="915"/>
    </row>
    <row r="112" spans="1:131" s="212" customFormat="1" ht="26.25" customHeight="1">
      <c r="A112" s="939" t="s">
        <v>428</v>
      </c>
      <c r="B112" s="940"/>
      <c r="C112" s="910" t="s">
        <v>429</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430</v>
      </c>
      <c r="BA112" s="910"/>
      <c r="BB112" s="910"/>
      <c r="BC112" s="910"/>
      <c r="BD112" s="910"/>
      <c r="BE112" s="910"/>
      <c r="BF112" s="910"/>
      <c r="BG112" s="910"/>
      <c r="BH112" s="910"/>
      <c r="BI112" s="910"/>
      <c r="BJ112" s="910"/>
      <c r="BK112" s="910"/>
      <c r="BL112" s="910"/>
      <c r="BM112" s="910"/>
      <c r="BN112" s="910"/>
      <c r="BO112" s="910"/>
      <c r="BP112" s="911"/>
      <c r="BQ112" s="912">
        <v>16678583</v>
      </c>
      <c r="BR112" s="913"/>
      <c r="BS112" s="913"/>
      <c r="BT112" s="913"/>
      <c r="BU112" s="913"/>
      <c r="BV112" s="913">
        <v>15744261</v>
      </c>
      <c r="BW112" s="913"/>
      <c r="BX112" s="913"/>
      <c r="BY112" s="913"/>
      <c r="BZ112" s="913"/>
      <c r="CA112" s="913">
        <v>16454783</v>
      </c>
      <c r="CB112" s="913"/>
      <c r="CC112" s="913"/>
      <c r="CD112" s="913"/>
      <c r="CE112" s="913"/>
      <c r="CF112" s="907">
        <v>43.8</v>
      </c>
      <c r="CG112" s="908"/>
      <c r="CH112" s="908"/>
      <c r="CI112" s="908"/>
      <c r="CJ112" s="908"/>
      <c r="CK112" s="935"/>
      <c r="CL112" s="936"/>
      <c r="CM112" s="909" t="s">
        <v>431</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c r="A113" s="941"/>
      <c r="B113" s="942"/>
      <c r="C113" s="910" t="s">
        <v>432</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1536802</v>
      </c>
      <c r="AB113" s="925"/>
      <c r="AC113" s="925"/>
      <c r="AD113" s="925"/>
      <c r="AE113" s="926"/>
      <c r="AF113" s="927">
        <v>1672433</v>
      </c>
      <c r="AG113" s="925"/>
      <c r="AH113" s="925"/>
      <c r="AI113" s="925"/>
      <c r="AJ113" s="926"/>
      <c r="AK113" s="927">
        <v>1441439</v>
      </c>
      <c r="AL113" s="925"/>
      <c r="AM113" s="925"/>
      <c r="AN113" s="925"/>
      <c r="AO113" s="926"/>
      <c r="AP113" s="928">
        <v>3.8</v>
      </c>
      <c r="AQ113" s="929"/>
      <c r="AR113" s="929"/>
      <c r="AS113" s="929"/>
      <c r="AT113" s="930"/>
      <c r="AU113" s="895"/>
      <c r="AV113" s="896"/>
      <c r="AW113" s="896"/>
      <c r="AX113" s="896"/>
      <c r="AY113" s="896"/>
      <c r="AZ113" s="909" t="s">
        <v>433</v>
      </c>
      <c r="BA113" s="910"/>
      <c r="BB113" s="910"/>
      <c r="BC113" s="910"/>
      <c r="BD113" s="910"/>
      <c r="BE113" s="910"/>
      <c r="BF113" s="910"/>
      <c r="BG113" s="910"/>
      <c r="BH113" s="910"/>
      <c r="BI113" s="910"/>
      <c r="BJ113" s="910"/>
      <c r="BK113" s="910"/>
      <c r="BL113" s="910"/>
      <c r="BM113" s="910"/>
      <c r="BN113" s="910"/>
      <c r="BO113" s="910"/>
      <c r="BP113" s="911"/>
      <c r="BQ113" s="912" t="s">
        <v>122</v>
      </c>
      <c r="BR113" s="913"/>
      <c r="BS113" s="913"/>
      <c r="BT113" s="913"/>
      <c r="BU113" s="913"/>
      <c r="BV113" s="913" t="s">
        <v>122</v>
      </c>
      <c r="BW113" s="913"/>
      <c r="BX113" s="913"/>
      <c r="BY113" s="913"/>
      <c r="BZ113" s="913"/>
      <c r="CA113" s="913" t="s">
        <v>122</v>
      </c>
      <c r="CB113" s="913"/>
      <c r="CC113" s="913"/>
      <c r="CD113" s="913"/>
      <c r="CE113" s="913"/>
      <c r="CF113" s="907" t="s">
        <v>122</v>
      </c>
      <c r="CG113" s="908"/>
      <c r="CH113" s="908"/>
      <c r="CI113" s="908"/>
      <c r="CJ113" s="908"/>
      <c r="CK113" s="935"/>
      <c r="CL113" s="936"/>
      <c r="CM113" s="909" t="s">
        <v>434</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c r="A114" s="941"/>
      <c r="B114" s="942"/>
      <c r="C114" s="910" t="s">
        <v>435</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t="s">
        <v>122</v>
      </c>
      <c r="AB114" s="946"/>
      <c r="AC114" s="946"/>
      <c r="AD114" s="946"/>
      <c r="AE114" s="947"/>
      <c r="AF114" s="948" t="s">
        <v>122</v>
      </c>
      <c r="AG114" s="946"/>
      <c r="AH114" s="946"/>
      <c r="AI114" s="946"/>
      <c r="AJ114" s="947"/>
      <c r="AK114" s="948" t="s">
        <v>122</v>
      </c>
      <c r="AL114" s="946"/>
      <c r="AM114" s="946"/>
      <c r="AN114" s="946"/>
      <c r="AO114" s="947"/>
      <c r="AP114" s="949" t="s">
        <v>122</v>
      </c>
      <c r="AQ114" s="950"/>
      <c r="AR114" s="950"/>
      <c r="AS114" s="950"/>
      <c r="AT114" s="951"/>
      <c r="AU114" s="895"/>
      <c r="AV114" s="896"/>
      <c r="AW114" s="896"/>
      <c r="AX114" s="896"/>
      <c r="AY114" s="896"/>
      <c r="AZ114" s="909" t="s">
        <v>436</v>
      </c>
      <c r="BA114" s="910"/>
      <c r="BB114" s="910"/>
      <c r="BC114" s="910"/>
      <c r="BD114" s="910"/>
      <c r="BE114" s="910"/>
      <c r="BF114" s="910"/>
      <c r="BG114" s="910"/>
      <c r="BH114" s="910"/>
      <c r="BI114" s="910"/>
      <c r="BJ114" s="910"/>
      <c r="BK114" s="910"/>
      <c r="BL114" s="910"/>
      <c r="BM114" s="910"/>
      <c r="BN114" s="910"/>
      <c r="BO114" s="910"/>
      <c r="BP114" s="911"/>
      <c r="BQ114" s="912">
        <v>9758921</v>
      </c>
      <c r="BR114" s="913"/>
      <c r="BS114" s="913"/>
      <c r="BT114" s="913"/>
      <c r="BU114" s="913"/>
      <c r="BV114" s="913">
        <v>10067042</v>
      </c>
      <c r="BW114" s="913"/>
      <c r="BX114" s="913"/>
      <c r="BY114" s="913"/>
      <c r="BZ114" s="913"/>
      <c r="CA114" s="913">
        <v>10061028</v>
      </c>
      <c r="CB114" s="913"/>
      <c r="CC114" s="913"/>
      <c r="CD114" s="913"/>
      <c r="CE114" s="913"/>
      <c r="CF114" s="907">
        <v>26.8</v>
      </c>
      <c r="CG114" s="908"/>
      <c r="CH114" s="908"/>
      <c r="CI114" s="908"/>
      <c r="CJ114" s="908"/>
      <c r="CK114" s="935"/>
      <c r="CL114" s="936"/>
      <c r="CM114" s="909" t="s">
        <v>437</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c r="A115" s="941"/>
      <c r="B115" s="942"/>
      <c r="C115" s="910" t="s">
        <v>438</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55059</v>
      </c>
      <c r="AB115" s="925"/>
      <c r="AC115" s="925"/>
      <c r="AD115" s="925"/>
      <c r="AE115" s="926"/>
      <c r="AF115" s="927">
        <v>55054</v>
      </c>
      <c r="AG115" s="925"/>
      <c r="AH115" s="925"/>
      <c r="AI115" s="925"/>
      <c r="AJ115" s="926"/>
      <c r="AK115" s="927">
        <v>40220</v>
      </c>
      <c r="AL115" s="925"/>
      <c r="AM115" s="925"/>
      <c r="AN115" s="925"/>
      <c r="AO115" s="926"/>
      <c r="AP115" s="928">
        <v>0.1</v>
      </c>
      <c r="AQ115" s="929"/>
      <c r="AR115" s="929"/>
      <c r="AS115" s="929"/>
      <c r="AT115" s="930"/>
      <c r="AU115" s="895"/>
      <c r="AV115" s="896"/>
      <c r="AW115" s="896"/>
      <c r="AX115" s="896"/>
      <c r="AY115" s="896"/>
      <c r="AZ115" s="909" t="s">
        <v>439</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440</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c r="A116" s="943"/>
      <c r="B116" s="944"/>
      <c r="C116" s="952" t="s">
        <v>441</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442</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443</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444</v>
      </c>
      <c r="Z117" s="881"/>
      <c r="AA117" s="965">
        <v>12253221</v>
      </c>
      <c r="AB117" s="966"/>
      <c r="AC117" s="966"/>
      <c r="AD117" s="966"/>
      <c r="AE117" s="967"/>
      <c r="AF117" s="968">
        <v>11349364</v>
      </c>
      <c r="AG117" s="966"/>
      <c r="AH117" s="966"/>
      <c r="AI117" s="966"/>
      <c r="AJ117" s="967"/>
      <c r="AK117" s="968">
        <v>9527241</v>
      </c>
      <c r="AL117" s="966"/>
      <c r="AM117" s="966"/>
      <c r="AN117" s="966"/>
      <c r="AO117" s="967"/>
      <c r="AP117" s="969"/>
      <c r="AQ117" s="970"/>
      <c r="AR117" s="970"/>
      <c r="AS117" s="970"/>
      <c r="AT117" s="971"/>
      <c r="AU117" s="895"/>
      <c r="AV117" s="896"/>
      <c r="AW117" s="896"/>
      <c r="AX117" s="896"/>
      <c r="AY117" s="896"/>
      <c r="AZ117" s="961" t="s">
        <v>445</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446</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c r="A118" s="899" t="s">
        <v>420</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417</v>
      </c>
      <c r="AB118" s="880"/>
      <c r="AC118" s="880"/>
      <c r="AD118" s="880"/>
      <c r="AE118" s="881"/>
      <c r="AF118" s="879" t="s">
        <v>418</v>
      </c>
      <c r="AG118" s="880"/>
      <c r="AH118" s="880"/>
      <c r="AI118" s="880"/>
      <c r="AJ118" s="881"/>
      <c r="AK118" s="879" t="s">
        <v>294</v>
      </c>
      <c r="AL118" s="880"/>
      <c r="AM118" s="880"/>
      <c r="AN118" s="880"/>
      <c r="AO118" s="881"/>
      <c r="AP118" s="957" t="s">
        <v>419</v>
      </c>
      <c r="AQ118" s="958"/>
      <c r="AR118" s="958"/>
      <c r="AS118" s="958"/>
      <c r="AT118" s="959"/>
      <c r="AU118" s="895"/>
      <c r="AV118" s="896"/>
      <c r="AW118" s="896"/>
      <c r="AX118" s="896"/>
      <c r="AY118" s="896"/>
      <c r="AZ118" s="960" t="s">
        <v>447</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448</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c r="A119" s="1043" t="s">
        <v>423</v>
      </c>
      <c r="B119" s="934"/>
      <c r="C119" s="916" t="s">
        <v>424</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449</v>
      </c>
      <c r="BP119" s="992"/>
      <c r="BQ119" s="986">
        <v>86772373</v>
      </c>
      <c r="BR119" s="987"/>
      <c r="BS119" s="987"/>
      <c r="BT119" s="987"/>
      <c r="BU119" s="987"/>
      <c r="BV119" s="987">
        <v>79430650</v>
      </c>
      <c r="BW119" s="987"/>
      <c r="BX119" s="987"/>
      <c r="BY119" s="987"/>
      <c r="BZ119" s="987"/>
      <c r="CA119" s="987">
        <v>76574301</v>
      </c>
      <c r="CB119" s="987"/>
      <c r="CC119" s="987"/>
      <c r="CD119" s="987"/>
      <c r="CE119" s="987"/>
      <c r="CF119" s="988"/>
      <c r="CG119" s="989"/>
      <c r="CH119" s="989"/>
      <c r="CI119" s="989"/>
      <c r="CJ119" s="990"/>
      <c r="CK119" s="937"/>
      <c r="CL119" s="938"/>
      <c r="CM119" s="960" t="s">
        <v>450</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c r="A120" s="1044"/>
      <c r="B120" s="936"/>
      <c r="C120" s="909" t="s">
        <v>427</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v>54541</v>
      </c>
      <c r="AB120" s="946"/>
      <c r="AC120" s="946"/>
      <c r="AD120" s="946"/>
      <c r="AE120" s="947"/>
      <c r="AF120" s="948">
        <v>54540</v>
      </c>
      <c r="AG120" s="946"/>
      <c r="AH120" s="946"/>
      <c r="AI120" s="946"/>
      <c r="AJ120" s="947"/>
      <c r="AK120" s="948">
        <v>39152</v>
      </c>
      <c r="AL120" s="946"/>
      <c r="AM120" s="946"/>
      <c r="AN120" s="946"/>
      <c r="AO120" s="947"/>
      <c r="AP120" s="949">
        <v>0.1</v>
      </c>
      <c r="AQ120" s="950"/>
      <c r="AR120" s="950"/>
      <c r="AS120" s="950"/>
      <c r="AT120" s="951"/>
      <c r="AU120" s="978" t="s">
        <v>451</v>
      </c>
      <c r="AV120" s="979"/>
      <c r="AW120" s="979"/>
      <c r="AX120" s="979"/>
      <c r="AY120" s="980"/>
      <c r="AZ120" s="916" t="s">
        <v>452</v>
      </c>
      <c r="BA120" s="884"/>
      <c r="BB120" s="884"/>
      <c r="BC120" s="884"/>
      <c r="BD120" s="884"/>
      <c r="BE120" s="884"/>
      <c r="BF120" s="884"/>
      <c r="BG120" s="884"/>
      <c r="BH120" s="884"/>
      <c r="BI120" s="884"/>
      <c r="BJ120" s="884"/>
      <c r="BK120" s="884"/>
      <c r="BL120" s="884"/>
      <c r="BM120" s="884"/>
      <c r="BN120" s="884"/>
      <c r="BO120" s="884"/>
      <c r="BP120" s="885"/>
      <c r="BQ120" s="917">
        <v>32598555</v>
      </c>
      <c r="BR120" s="918"/>
      <c r="BS120" s="918"/>
      <c r="BT120" s="918"/>
      <c r="BU120" s="918"/>
      <c r="BV120" s="918">
        <v>32674633</v>
      </c>
      <c r="BW120" s="918"/>
      <c r="BX120" s="918"/>
      <c r="BY120" s="918"/>
      <c r="BZ120" s="918"/>
      <c r="CA120" s="918">
        <v>37179957</v>
      </c>
      <c r="CB120" s="918"/>
      <c r="CC120" s="918"/>
      <c r="CD120" s="918"/>
      <c r="CE120" s="918"/>
      <c r="CF120" s="931">
        <v>99</v>
      </c>
      <c r="CG120" s="932"/>
      <c r="CH120" s="932"/>
      <c r="CI120" s="932"/>
      <c r="CJ120" s="932"/>
      <c r="CK120" s="993" t="s">
        <v>453</v>
      </c>
      <c r="CL120" s="994"/>
      <c r="CM120" s="994"/>
      <c r="CN120" s="994"/>
      <c r="CO120" s="995"/>
      <c r="CP120" s="1001" t="s">
        <v>398</v>
      </c>
      <c r="CQ120" s="1002"/>
      <c r="CR120" s="1002"/>
      <c r="CS120" s="1002"/>
      <c r="CT120" s="1002"/>
      <c r="CU120" s="1002"/>
      <c r="CV120" s="1002"/>
      <c r="CW120" s="1002"/>
      <c r="CX120" s="1002"/>
      <c r="CY120" s="1002"/>
      <c r="CZ120" s="1002"/>
      <c r="DA120" s="1002"/>
      <c r="DB120" s="1002"/>
      <c r="DC120" s="1002"/>
      <c r="DD120" s="1002"/>
      <c r="DE120" s="1002"/>
      <c r="DF120" s="1003"/>
      <c r="DG120" s="917" t="s">
        <v>122</v>
      </c>
      <c r="DH120" s="918"/>
      <c r="DI120" s="918"/>
      <c r="DJ120" s="918"/>
      <c r="DK120" s="918"/>
      <c r="DL120" s="918">
        <v>13114414</v>
      </c>
      <c r="DM120" s="918"/>
      <c r="DN120" s="918"/>
      <c r="DO120" s="918"/>
      <c r="DP120" s="918"/>
      <c r="DQ120" s="918">
        <v>13947845</v>
      </c>
      <c r="DR120" s="918"/>
      <c r="DS120" s="918"/>
      <c r="DT120" s="918"/>
      <c r="DU120" s="918"/>
      <c r="DV120" s="919">
        <v>37.200000000000003</v>
      </c>
      <c r="DW120" s="919"/>
      <c r="DX120" s="919"/>
      <c r="DY120" s="919"/>
      <c r="DZ120" s="920"/>
    </row>
    <row r="121" spans="1:130" s="212" customFormat="1" ht="26.25" customHeight="1">
      <c r="A121" s="1044"/>
      <c r="B121" s="936"/>
      <c r="C121" s="961" t="s">
        <v>454</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455</v>
      </c>
      <c r="BA121" s="910"/>
      <c r="BB121" s="910"/>
      <c r="BC121" s="910"/>
      <c r="BD121" s="910"/>
      <c r="BE121" s="910"/>
      <c r="BF121" s="910"/>
      <c r="BG121" s="910"/>
      <c r="BH121" s="910"/>
      <c r="BI121" s="910"/>
      <c r="BJ121" s="910"/>
      <c r="BK121" s="910"/>
      <c r="BL121" s="910"/>
      <c r="BM121" s="910"/>
      <c r="BN121" s="910"/>
      <c r="BO121" s="910"/>
      <c r="BP121" s="911"/>
      <c r="BQ121" s="912">
        <v>2995444</v>
      </c>
      <c r="BR121" s="913"/>
      <c r="BS121" s="913"/>
      <c r="BT121" s="913"/>
      <c r="BU121" s="913"/>
      <c r="BV121" s="913">
        <v>2521278</v>
      </c>
      <c r="BW121" s="913"/>
      <c r="BX121" s="913"/>
      <c r="BY121" s="913"/>
      <c r="BZ121" s="913"/>
      <c r="CA121" s="913">
        <v>2518730</v>
      </c>
      <c r="CB121" s="913"/>
      <c r="CC121" s="913"/>
      <c r="CD121" s="913"/>
      <c r="CE121" s="913"/>
      <c r="CF121" s="907">
        <v>6.7</v>
      </c>
      <c r="CG121" s="908"/>
      <c r="CH121" s="908"/>
      <c r="CI121" s="908"/>
      <c r="CJ121" s="908"/>
      <c r="CK121" s="996"/>
      <c r="CL121" s="997"/>
      <c r="CM121" s="997"/>
      <c r="CN121" s="997"/>
      <c r="CO121" s="998"/>
      <c r="CP121" s="1006" t="s">
        <v>394</v>
      </c>
      <c r="CQ121" s="1007"/>
      <c r="CR121" s="1007"/>
      <c r="CS121" s="1007"/>
      <c r="CT121" s="1007"/>
      <c r="CU121" s="1007"/>
      <c r="CV121" s="1007"/>
      <c r="CW121" s="1007"/>
      <c r="CX121" s="1007"/>
      <c r="CY121" s="1007"/>
      <c r="CZ121" s="1007"/>
      <c r="DA121" s="1007"/>
      <c r="DB121" s="1007"/>
      <c r="DC121" s="1007"/>
      <c r="DD121" s="1007"/>
      <c r="DE121" s="1007"/>
      <c r="DF121" s="1008"/>
      <c r="DG121" s="912">
        <v>1621256</v>
      </c>
      <c r="DH121" s="913"/>
      <c r="DI121" s="913"/>
      <c r="DJ121" s="913"/>
      <c r="DK121" s="913"/>
      <c r="DL121" s="913">
        <v>1516267</v>
      </c>
      <c r="DM121" s="913"/>
      <c r="DN121" s="913"/>
      <c r="DO121" s="913"/>
      <c r="DP121" s="913"/>
      <c r="DQ121" s="913">
        <v>1397007</v>
      </c>
      <c r="DR121" s="913"/>
      <c r="DS121" s="913"/>
      <c r="DT121" s="913"/>
      <c r="DU121" s="913"/>
      <c r="DV121" s="914">
        <v>3.7</v>
      </c>
      <c r="DW121" s="914"/>
      <c r="DX121" s="914"/>
      <c r="DY121" s="914"/>
      <c r="DZ121" s="915"/>
    </row>
    <row r="122" spans="1:130" s="212" customFormat="1" ht="26.25" customHeight="1">
      <c r="A122" s="1044"/>
      <c r="B122" s="936"/>
      <c r="C122" s="909" t="s">
        <v>437</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456</v>
      </c>
      <c r="BA122" s="952"/>
      <c r="BB122" s="952"/>
      <c r="BC122" s="952"/>
      <c r="BD122" s="952"/>
      <c r="BE122" s="952"/>
      <c r="BF122" s="952"/>
      <c r="BG122" s="952"/>
      <c r="BH122" s="952"/>
      <c r="BI122" s="952"/>
      <c r="BJ122" s="952"/>
      <c r="BK122" s="952"/>
      <c r="BL122" s="952"/>
      <c r="BM122" s="952"/>
      <c r="BN122" s="952"/>
      <c r="BO122" s="952"/>
      <c r="BP122" s="953"/>
      <c r="BQ122" s="986">
        <v>67430791</v>
      </c>
      <c r="BR122" s="987"/>
      <c r="BS122" s="987"/>
      <c r="BT122" s="987"/>
      <c r="BU122" s="987"/>
      <c r="BV122" s="987">
        <v>62691757</v>
      </c>
      <c r="BW122" s="987"/>
      <c r="BX122" s="987"/>
      <c r="BY122" s="987"/>
      <c r="BZ122" s="987"/>
      <c r="CA122" s="987">
        <v>58800221</v>
      </c>
      <c r="CB122" s="987"/>
      <c r="CC122" s="987"/>
      <c r="CD122" s="987"/>
      <c r="CE122" s="987"/>
      <c r="CF122" s="1004">
        <v>156.6</v>
      </c>
      <c r="CG122" s="1005"/>
      <c r="CH122" s="1005"/>
      <c r="CI122" s="1005"/>
      <c r="CJ122" s="1005"/>
      <c r="CK122" s="996"/>
      <c r="CL122" s="997"/>
      <c r="CM122" s="997"/>
      <c r="CN122" s="997"/>
      <c r="CO122" s="998"/>
      <c r="CP122" s="1006" t="s">
        <v>401</v>
      </c>
      <c r="CQ122" s="1007"/>
      <c r="CR122" s="1007"/>
      <c r="CS122" s="1007"/>
      <c r="CT122" s="1007"/>
      <c r="CU122" s="1007"/>
      <c r="CV122" s="1007"/>
      <c r="CW122" s="1007"/>
      <c r="CX122" s="1007"/>
      <c r="CY122" s="1007"/>
      <c r="CZ122" s="1007"/>
      <c r="DA122" s="1007"/>
      <c r="DB122" s="1007"/>
      <c r="DC122" s="1007"/>
      <c r="DD122" s="1007"/>
      <c r="DE122" s="1007"/>
      <c r="DF122" s="1008"/>
      <c r="DG122" s="912">
        <v>464129</v>
      </c>
      <c r="DH122" s="913"/>
      <c r="DI122" s="913"/>
      <c r="DJ122" s="913"/>
      <c r="DK122" s="913"/>
      <c r="DL122" s="913">
        <v>559402</v>
      </c>
      <c r="DM122" s="913"/>
      <c r="DN122" s="913"/>
      <c r="DO122" s="913"/>
      <c r="DP122" s="913"/>
      <c r="DQ122" s="913">
        <v>577094</v>
      </c>
      <c r="DR122" s="913"/>
      <c r="DS122" s="913"/>
      <c r="DT122" s="913"/>
      <c r="DU122" s="913"/>
      <c r="DV122" s="914">
        <v>1.5</v>
      </c>
      <c r="DW122" s="914"/>
      <c r="DX122" s="914"/>
      <c r="DY122" s="914"/>
      <c r="DZ122" s="915"/>
    </row>
    <row r="123" spans="1:130" s="212" customFormat="1" ht="26.25" customHeight="1">
      <c r="A123" s="1044"/>
      <c r="B123" s="936"/>
      <c r="C123" s="909" t="s">
        <v>443</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457</v>
      </c>
      <c r="BP123" s="992"/>
      <c r="BQ123" s="1050">
        <v>103024790</v>
      </c>
      <c r="BR123" s="1051"/>
      <c r="BS123" s="1051"/>
      <c r="BT123" s="1051"/>
      <c r="BU123" s="1051"/>
      <c r="BV123" s="1051">
        <v>97887668</v>
      </c>
      <c r="BW123" s="1051"/>
      <c r="BX123" s="1051"/>
      <c r="BY123" s="1051"/>
      <c r="BZ123" s="1051"/>
      <c r="CA123" s="1051">
        <v>98498908</v>
      </c>
      <c r="CB123" s="1051"/>
      <c r="CC123" s="1051"/>
      <c r="CD123" s="1051"/>
      <c r="CE123" s="1051"/>
      <c r="CF123" s="988"/>
      <c r="CG123" s="989"/>
      <c r="CH123" s="989"/>
      <c r="CI123" s="989"/>
      <c r="CJ123" s="990"/>
      <c r="CK123" s="996"/>
      <c r="CL123" s="997"/>
      <c r="CM123" s="997"/>
      <c r="CN123" s="997"/>
      <c r="CO123" s="998"/>
      <c r="CP123" s="1006" t="s">
        <v>458</v>
      </c>
      <c r="CQ123" s="1007"/>
      <c r="CR123" s="1007"/>
      <c r="CS123" s="1007"/>
      <c r="CT123" s="1007"/>
      <c r="CU123" s="1007"/>
      <c r="CV123" s="1007"/>
      <c r="CW123" s="1007"/>
      <c r="CX123" s="1007"/>
      <c r="CY123" s="1007"/>
      <c r="CZ123" s="1007"/>
      <c r="DA123" s="1007"/>
      <c r="DB123" s="1007"/>
      <c r="DC123" s="1007"/>
      <c r="DD123" s="1007"/>
      <c r="DE123" s="1007"/>
      <c r="DF123" s="1008"/>
      <c r="DG123" s="945">
        <v>480532</v>
      </c>
      <c r="DH123" s="946"/>
      <c r="DI123" s="946"/>
      <c r="DJ123" s="946"/>
      <c r="DK123" s="947"/>
      <c r="DL123" s="948">
        <v>554178</v>
      </c>
      <c r="DM123" s="946"/>
      <c r="DN123" s="946"/>
      <c r="DO123" s="946"/>
      <c r="DP123" s="947"/>
      <c r="DQ123" s="948">
        <v>532837</v>
      </c>
      <c r="DR123" s="946"/>
      <c r="DS123" s="946"/>
      <c r="DT123" s="946"/>
      <c r="DU123" s="947"/>
      <c r="DV123" s="949">
        <v>1.4</v>
      </c>
      <c r="DW123" s="950"/>
      <c r="DX123" s="950"/>
      <c r="DY123" s="950"/>
      <c r="DZ123" s="951"/>
    </row>
    <row r="124" spans="1:130" s="212" customFormat="1" ht="26.25" customHeight="1" thickBot="1">
      <c r="A124" s="1044"/>
      <c r="B124" s="936"/>
      <c r="C124" s="909" t="s">
        <v>446</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459</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460</v>
      </c>
      <c r="CQ124" s="1007"/>
      <c r="CR124" s="1007"/>
      <c r="CS124" s="1007"/>
      <c r="CT124" s="1007"/>
      <c r="CU124" s="1007"/>
      <c r="CV124" s="1007"/>
      <c r="CW124" s="1007"/>
      <c r="CX124" s="1007"/>
      <c r="CY124" s="1007"/>
      <c r="CZ124" s="1007"/>
      <c r="DA124" s="1007"/>
      <c r="DB124" s="1007"/>
      <c r="DC124" s="1007"/>
      <c r="DD124" s="1007"/>
      <c r="DE124" s="1007"/>
      <c r="DF124" s="1008"/>
      <c r="DG124" s="991">
        <v>14112666</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c r="A125" s="1044"/>
      <c r="B125" s="936"/>
      <c r="C125" s="909" t="s">
        <v>448</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461</v>
      </c>
      <c r="CL125" s="994"/>
      <c r="CM125" s="994"/>
      <c r="CN125" s="994"/>
      <c r="CO125" s="995"/>
      <c r="CP125" s="916" t="s">
        <v>462</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c r="A126" s="1044"/>
      <c r="B126" s="936"/>
      <c r="C126" s="909" t="s">
        <v>450</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463</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c r="A127" s="1045"/>
      <c r="B127" s="938"/>
      <c r="C127" s="960" t="s">
        <v>464</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518</v>
      </c>
      <c r="AB127" s="946"/>
      <c r="AC127" s="946"/>
      <c r="AD127" s="946"/>
      <c r="AE127" s="947"/>
      <c r="AF127" s="948">
        <v>514</v>
      </c>
      <c r="AG127" s="946"/>
      <c r="AH127" s="946"/>
      <c r="AI127" s="946"/>
      <c r="AJ127" s="947"/>
      <c r="AK127" s="948">
        <v>1068</v>
      </c>
      <c r="AL127" s="946"/>
      <c r="AM127" s="946"/>
      <c r="AN127" s="946"/>
      <c r="AO127" s="947"/>
      <c r="AP127" s="949">
        <v>0</v>
      </c>
      <c r="AQ127" s="950"/>
      <c r="AR127" s="950"/>
      <c r="AS127" s="950"/>
      <c r="AT127" s="951"/>
      <c r="AU127" s="214"/>
      <c r="AV127" s="214"/>
      <c r="AW127" s="214"/>
      <c r="AX127" s="1018" t="s">
        <v>465</v>
      </c>
      <c r="AY127" s="1019"/>
      <c r="AZ127" s="1019"/>
      <c r="BA127" s="1019"/>
      <c r="BB127" s="1019"/>
      <c r="BC127" s="1019"/>
      <c r="BD127" s="1019"/>
      <c r="BE127" s="1020"/>
      <c r="BF127" s="1021" t="s">
        <v>466</v>
      </c>
      <c r="BG127" s="1019"/>
      <c r="BH127" s="1019"/>
      <c r="BI127" s="1019"/>
      <c r="BJ127" s="1019"/>
      <c r="BK127" s="1019"/>
      <c r="BL127" s="1020"/>
      <c r="BM127" s="1021" t="s">
        <v>467</v>
      </c>
      <c r="BN127" s="1019"/>
      <c r="BO127" s="1019"/>
      <c r="BP127" s="1019"/>
      <c r="BQ127" s="1019"/>
      <c r="BR127" s="1019"/>
      <c r="BS127" s="1020"/>
      <c r="BT127" s="1021" t="s">
        <v>468</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469</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c r="A128" s="1028" t="s">
        <v>470</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471</v>
      </c>
      <c r="X128" s="1030"/>
      <c r="Y128" s="1030"/>
      <c r="Z128" s="1031"/>
      <c r="AA128" s="1032">
        <v>175896</v>
      </c>
      <c r="AB128" s="1033"/>
      <c r="AC128" s="1033"/>
      <c r="AD128" s="1033"/>
      <c r="AE128" s="1034"/>
      <c r="AF128" s="1035">
        <v>132136</v>
      </c>
      <c r="AG128" s="1033"/>
      <c r="AH128" s="1033"/>
      <c r="AI128" s="1033"/>
      <c r="AJ128" s="1034"/>
      <c r="AK128" s="1035">
        <v>198011</v>
      </c>
      <c r="AL128" s="1033"/>
      <c r="AM128" s="1033"/>
      <c r="AN128" s="1033"/>
      <c r="AO128" s="1034"/>
      <c r="AP128" s="1036"/>
      <c r="AQ128" s="1037"/>
      <c r="AR128" s="1037"/>
      <c r="AS128" s="1037"/>
      <c r="AT128" s="1038"/>
      <c r="AU128" s="214"/>
      <c r="AV128" s="214"/>
      <c r="AW128" s="214"/>
      <c r="AX128" s="883" t="s">
        <v>472</v>
      </c>
      <c r="AY128" s="884"/>
      <c r="AZ128" s="884"/>
      <c r="BA128" s="884"/>
      <c r="BB128" s="884"/>
      <c r="BC128" s="884"/>
      <c r="BD128" s="884"/>
      <c r="BE128" s="885"/>
      <c r="BF128" s="1039" t="s">
        <v>122</v>
      </c>
      <c r="BG128" s="1040"/>
      <c r="BH128" s="1040"/>
      <c r="BI128" s="1040"/>
      <c r="BJ128" s="1040"/>
      <c r="BK128" s="1040"/>
      <c r="BL128" s="1041"/>
      <c r="BM128" s="1039">
        <v>11.36</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473</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474</v>
      </c>
      <c r="X129" s="1058"/>
      <c r="Y129" s="1058"/>
      <c r="Z129" s="1059"/>
      <c r="AA129" s="945">
        <v>45865838</v>
      </c>
      <c r="AB129" s="946"/>
      <c r="AC129" s="946"/>
      <c r="AD129" s="946"/>
      <c r="AE129" s="947"/>
      <c r="AF129" s="948">
        <v>43217570</v>
      </c>
      <c r="AG129" s="946"/>
      <c r="AH129" s="946"/>
      <c r="AI129" s="946"/>
      <c r="AJ129" s="947"/>
      <c r="AK129" s="948">
        <v>44277595</v>
      </c>
      <c r="AL129" s="946"/>
      <c r="AM129" s="946"/>
      <c r="AN129" s="946"/>
      <c r="AO129" s="947"/>
      <c r="AP129" s="1060"/>
      <c r="AQ129" s="1061"/>
      <c r="AR129" s="1061"/>
      <c r="AS129" s="1061"/>
      <c r="AT129" s="1062"/>
      <c r="AU129" s="215"/>
      <c r="AV129" s="215"/>
      <c r="AW129" s="215"/>
      <c r="AX129" s="1052" t="s">
        <v>475</v>
      </c>
      <c r="AY129" s="910"/>
      <c r="AZ129" s="910"/>
      <c r="BA129" s="910"/>
      <c r="BB129" s="910"/>
      <c r="BC129" s="910"/>
      <c r="BD129" s="910"/>
      <c r="BE129" s="911"/>
      <c r="BF129" s="1053" t="s">
        <v>122</v>
      </c>
      <c r="BG129" s="1054"/>
      <c r="BH129" s="1054"/>
      <c r="BI129" s="1054"/>
      <c r="BJ129" s="1054"/>
      <c r="BK129" s="1054"/>
      <c r="BL129" s="1055"/>
      <c r="BM129" s="1053">
        <v>16.36</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c r="A130" s="921" t="s">
        <v>476</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477</v>
      </c>
      <c r="X130" s="1058"/>
      <c r="Y130" s="1058"/>
      <c r="Z130" s="1059"/>
      <c r="AA130" s="945">
        <v>9494801</v>
      </c>
      <c r="AB130" s="946"/>
      <c r="AC130" s="946"/>
      <c r="AD130" s="946"/>
      <c r="AE130" s="947"/>
      <c r="AF130" s="948">
        <v>7581922</v>
      </c>
      <c r="AG130" s="946"/>
      <c r="AH130" s="946"/>
      <c r="AI130" s="946"/>
      <c r="AJ130" s="947"/>
      <c r="AK130" s="948">
        <v>6735533</v>
      </c>
      <c r="AL130" s="946"/>
      <c r="AM130" s="946"/>
      <c r="AN130" s="946"/>
      <c r="AO130" s="947"/>
      <c r="AP130" s="1060"/>
      <c r="AQ130" s="1061"/>
      <c r="AR130" s="1061"/>
      <c r="AS130" s="1061"/>
      <c r="AT130" s="1062"/>
      <c r="AU130" s="215"/>
      <c r="AV130" s="215"/>
      <c r="AW130" s="215"/>
      <c r="AX130" s="1052" t="s">
        <v>478</v>
      </c>
      <c r="AY130" s="910"/>
      <c r="AZ130" s="910"/>
      <c r="BA130" s="910"/>
      <c r="BB130" s="910"/>
      <c r="BC130" s="910"/>
      <c r="BD130" s="910"/>
      <c r="BE130" s="911"/>
      <c r="BF130" s="1088">
        <v>8</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479</v>
      </c>
      <c r="X131" s="1095"/>
      <c r="Y131" s="1095"/>
      <c r="Z131" s="1096"/>
      <c r="AA131" s="991">
        <v>36371037</v>
      </c>
      <c r="AB131" s="973"/>
      <c r="AC131" s="973"/>
      <c r="AD131" s="973"/>
      <c r="AE131" s="974"/>
      <c r="AF131" s="972">
        <v>35635648</v>
      </c>
      <c r="AG131" s="973"/>
      <c r="AH131" s="973"/>
      <c r="AI131" s="973"/>
      <c r="AJ131" s="974"/>
      <c r="AK131" s="972">
        <v>37542062</v>
      </c>
      <c r="AL131" s="973"/>
      <c r="AM131" s="973"/>
      <c r="AN131" s="973"/>
      <c r="AO131" s="974"/>
      <c r="AP131" s="1097"/>
      <c r="AQ131" s="1098"/>
      <c r="AR131" s="1098"/>
      <c r="AS131" s="1098"/>
      <c r="AT131" s="1099"/>
      <c r="AU131" s="215"/>
      <c r="AV131" s="215"/>
      <c r="AW131" s="215"/>
      <c r="AX131" s="1070" t="s">
        <v>480</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c r="A132" s="1077" t="s">
        <v>481</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482</v>
      </c>
      <c r="W132" s="1081"/>
      <c r="X132" s="1081"/>
      <c r="Y132" s="1081"/>
      <c r="Z132" s="1082"/>
      <c r="AA132" s="1083">
        <v>7.1004959249999997</v>
      </c>
      <c r="AB132" s="1084"/>
      <c r="AC132" s="1084"/>
      <c r="AD132" s="1084"/>
      <c r="AE132" s="1085"/>
      <c r="AF132" s="1086">
        <v>10.201318629999999</v>
      </c>
      <c r="AG132" s="1084"/>
      <c r="AH132" s="1084"/>
      <c r="AI132" s="1084"/>
      <c r="AJ132" s="1085"/>
      <c r="AK132" s="1086">
        <v>6.9087760820000002</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483</v>
      </c>
      <c r="W133" s="1064"/>
      <c r="X133" s="1064"/>
      <c r="Y133" s="1064"/>
      <c r="Z133" s="1065"/>
      <c r="AA133" s="1066">
        <v>9.6</v>
      </c>
      <c r="AB133" s="1067"/>
      <c r="AC133" s="1067"/>
      <c r="AD133" s="1067"/>
      <c r="AE133" s="1068"/>
      <c r="AF133" s="1066">
        <v>9.3000000000000007</v>
      </c>
      <c r="AG133" s="1067"/>
      <c r="AH133" s="1067"/>
      <c r="AI133" s="1067"/>
      <c r="AJ133" s="1068"/>
      <c r="AK133" s="1066">
        <v>8</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mNaQwZ5KD0+b1HyY7Cvz2bqRydc2YvseXXBibhzZhGcwAOKzsvjr8Rqayi+CoXvsRahQR6O4OFrgXiz6Nj8XxA==" saltValue="OPa0XMJI+e1gNV3nRnYMU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cols>
    <col min="1" max="120" width="2.7265625" style="242" customWidth="1"/>
    <col min="121" max="121" width="0" style="241" hidden="1" customWidth="1"/>
    <col min="122" max="16384" width="9" style="241" hidden="1"/>
  </cols>
  <sheetData>
    <row r="1" spans="1:120" ht="13">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241"/>
    </row>
    <row r="17" spans="119:120" ht="13">
      <c r="DP17" s="241"/>
    </row>
    <row r="18" spans="119:120" ht="13"/>
    <row r="19" spans="119:120" ht="13"/>
    <row r="20" spans="119:120" ht="13">
      <c r="DO20" s="241"/>
      <c r="DP20" s="241"/>
    </row>
    <row r="21" spans="119:120" ht="13">
      <c r="DP21" s="241"/>
    </row>
    <row r="22" spans="119:120" ht="13"/>
    <row r="23" spans="119:120" ht="13">
      <c r="DO23" s="241"/>
      <c r="DP23" s="241"/>
    </row>
    <row r="24" spans="119:120" ht="13">
      <c r="DP24" s="241"/>
    </row>
    <row r="25" spans="119:120" ht="13">
      <c r="DP25" s="241"/>
    </row>
    <row r="26" spans="119:120" ht="13">
      <c r="DO26" s="241"/>
      <c r="DP26" s="241"/>
    </row>
    <row r="27" spans="119:120" ht="13"/>
    <row r="28" spans="119:120" ht="13">
      <c r="DO28" s="241"/>
      <c r="DP28" s="241"/>
    </row>
    <row r="29" spans="119:120" ht="13">
      <c r="DP29" s="241"/>
    </row>
    <row r="30" spans="119:120" ht="13"/>
    <row r="31" spans="119:120" ht="13">
      <c r="DO31" s="241"/>
      <c r="DP31" s="241"/>
    </row>
    <row r="32" spans="119:120" ht="13"/>
    <row r="33" spans="98:120" ht="13">
      <c r="DO33" s="241"/>
      <c r="DP33" s="241"/>
    </row>
    <row r="34" spans="98:120" ht="13">
      <c r="DM34" s="241"/>
    </row>
    <row r="35" spans="98:120" ht="13">
      <c r="CT35" s="241"/>
      <c r="CU35" s="241"/>
      <c r="CV35" s="241"/>
      <c r="CY35" s="241"/>
      <c r="CZ35" s="241"/>
      <c r="DA35" s="241"/>
      <c r="DD35" s="241"/>
      <c r="DE35" s="241"/>
      <c r="DF35" s="241"/>
      <c r="DI35" s="241"/>
      <c r="DJ35" s="241"/>
      <c r="DK35" s="241"/>
      <c r="DM35" s="241"/>
      <c r="DN35" s="241"/>
      <c r="DO35" s="241"/>
      <c r="DP35" s="241"/>
    </row>
    <row r="36" spans="98:120" ht="13"/>
    <row r="37" spans="98:120" ht="13">
      <c r="CW37" s="241"/>
      <c r="DB37" s="241"/>
      <c r="DG37" s="241"/>
      <c r="DL37" s="241"/>
      <c r="DP37" s="241"/>
    </row>
    <row r="38" spans="98:120" ht="13">
      <c r="CT38" s="241"/>
      <c r="CU38" s="241"/>
      <c r="CV38" s="241"/>
      <c r="CW38" s="241"/>
      <c r="CY38" s="241"/>
      <c r="CZ38" s="241"/>
      <c r="DA38" s="241"/>
      <c r="DB38" s="241"/>
      <c r="DD38" s="241"/>
      <c r="DE38" s="241"/>
      <c r="DF38" s="241"/>
      <c r="DG38" s="241"/>
      <c r="DI38" s="241"/>
      <c r="DJ38" s="241"/>
      <c r="DK38" s="241"/>
      <c r="DL38" s="241"/>
      <c r="DN38" s="241"/>
      <c r="DO38" s="241"/>
      <c r="DP38" s="241"/>
    </row>
    <row r="39" spans="98:120" ht="13"/>
    <row r="40" spans="98:120" ht="13"/>
    <row r="41" spans="98:120" ht="13"/>
    <row r="42" spans="98:120" ht="13"/>
    <row r="43" spans="98:120" ht="13"/>
    <row r="44" spans="98:120" ht="13"/>
    <row r="45" spans="98:120" ht="13"/>
    <row r="46" spans="98:120" ht="13"/>
    <row r="47" spans="98:120" ht="13"/>
    <row r="48" spans="98:120" ht="13"/>
    <row r="49" spans="22:120" ht="13">
      <c r="DN49" s="241"/>
      <c r="DO49" s="241"/>
      <c r="DP49" s="241"/>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241"/>
      <c r="CS63" s="241"/>
      <c r="CX63" s="241"/>
      <c r="DC63" s="241"/>
      <c r="DH63" s="241"/>
    </row>
    <row r="64" spans="22:120" ht="13">
      <c r="V64" s="241"/>
    </row>
    <row r="65" spans="15:120" ht="13">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c r="Q66" s="241"/>
      <c r="S66" s="241"/>
      <c r="U66" s="241"/>
      <c r="DM66" s="241"/>
    </row>
    <row r="67" spans="15:120" ht="13">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row r="69" spans="15:120" ht="13"/>
    <row r="70" spans="15:120" ht="13"/>
    <row r="71" spans="15:120" ht="13"/>
    <row r="72" spans="15:120" ht="13">
      <c r="DP72" s="241"/>
    </row>
    <row r="73" spans="15:120" ht="13">
      <c r="DP73" s="241"/>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241"/>
      <c r="CX96" s="241"/>
      <c r="DC96" s="241"/>
      <c r="DH96" s="241"/>
    </row>
    <row r="97" spans="24:120" ht="13">
      <c r="CS97" s="241"/>
      <c r="CX97" s="241"/>
      <c r="DC97" s="241"/>
      <c r="DH97" s="241"/>
      <c r="DP97" s="242" t="s">
        <v>484</v>
      </c>
    </row>
    <row r="98" spans="24:120" ht="13" hidden="1">
      <c r="CS98" s="241"/>
      <c r="CX98" s="241"/>
      <c r="DC98" s="241"/>
      <c r="DH98" s="241"/>
    </row>
    <row r="99" spans="24:120" ht="13"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t="13" hidden="1">
      <c r="CT103" s="241"/>
      <c r="CV103" s="241"/>
      <c r="CW103" s="241"/>
      <c r="CY103" s="241"/>
      <c r="DA103" s="241"/>
      <c r="DB103" s="241"/>
      <c r="DD103" s="241"/>
      <c r="DF103" s="241"/>
      <c r="DG103" s="241"/>
      <c r="DI103" s="241"/>
      <c r="DK103" s="241"/>
      <c r="DL103" s="241"/>
      <c r="DM103" s="241"/>
      <c r="DN103" s="241"/>
      <c r="DO103" s="241"/>
      <c r="DP103" s="241"/>
    </row>
    <row r="104" spans="24:120" ht="13" hidden="1">
      <c r="CV104" s="241"/>
      <c r="CW104" s="241"/>
      <c r="DA104" s="241"/>
      <c r="DB104" s="241"/>
      <c r="DF104" s="241"/>
      <c r="DG104" s="241"/>
      <c r="DK104" s="241"/>
      <c r="DL104" s="241"/>
      <c r="DN104" s="241"/>
      <c r="DO104" s="241"/>
      <c r="DP104" s="241"/>
    </row>
    <row r="105" spans="24:120" ht="12.75" hidden="1" customHeight="1"/>
  </sheetData>
  <sheetProtection algorithmName="SHA-512" hashValue="ml9i6wT+MMZYhmtMDcUmbAi01hlosexSkoNqsdWzUf+2KeHExy9+y3ktjSi+cZKWEzQxjAyCzpU++MUZNQsZkg==" saltValue="z971aW7QdiQ24pLJFQOSv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cols>
    <col min="1" max="116" width="2.6328125" style="242" customWidth="1"/>
    <col min="117" max="16384" width="9" style="241" hidden="1"/>
  </cols>
  <sheetData>
    <row r="1" spans="2:116" ht="13">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row r="3" spans="2:116" ht="13"/>
    <row r="4" spans="2:116" ht="13">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row r="7" spans="2:116" ht="13"/>
    <row r="8" spans="2:116" ht="13"/>
    <row r="9" spans="2:116" ht="13"/>
    <row r="10" spans="2:116" ht="13"/>
    <row r="11" spans="2:116" ht="13"/>
    <row r="12" spans="2:116" ht="13"/>
    <row r="13" spans="2:116" ht="13"/>
    <row r="14" spans="2:116" ht="13"/>
    <row r="15" spans="2:116" ht="13"/>
    <row r="16" spans="2:116" ht="13"/>
    <row r="17" spans="9:116" ht="13"/>
    <row r="18" spans="9:116" ht="13">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row r="20" spans="9:116" ht="13"/>
    <row r="21" spans="9:116" ht="13">
      <c r="DL21" s="241"/>
    </row>
    <row r="22" spans="9:116" ht="13">
      <c r="DI22" s="241"/>
      <c r="DJ22" s="241"/>
      <c r="DK22" s="241"/>
      <c r="DL22" s="241"/>
    </row>
    <row r="23" spans="9:116" ht="13">
      <c r="CY23" s="241"/>
      <c r="CZ23" s="241"/>
      <c r="DA23" s="241"/>
      <c r="DB23" s="241"/>
      <c r="DC23" s="241"/>
      <c r="DD23" s="241"/>
      <c r="DE23" s="241"/>
      <c r="DF23" s="241"/>
      <c r="DG23" s="241"/>
      <c r="DH23" s="241"/>
      <c r="DI23" s="241"/>
      <c r="DJ23" s="241"/>
      <c r="DK23" s="241"/>
      <c r="DL23" s="241"/>
    </row>
    <row r="24" spans="9:116" ht="13"/>
    <row r="25" spans="9:116" ht="13"/>
    <row r="26" spans="9:116" ht="13"/>
    <row r="27" spans="9:116" ht="13"/>
    <row r="28" spans="9:116" ht="13"/>
    <row r="29" spans="9:116" ht="13"/>
    <row r="30" spans="9:116" ht="13"/>
    <row r="31" spans="9:116" ht="13"/>
    <row r="32" spans="9:116" ht="13"/>
    <row r="33" spans="15:116" ht="13"/>
    <row r="34" spans="15:116" ht="13"/>
    <row r="35" spans="15:116" ht="13">
      <c r="CZ35" s="241"/>
      <c r="DA35" s="241"/>
      <c r="DB35" s="241"/>
      <c r="DC35" s="241"/>
      <c r="DD35" s="241"/>
      <c r="DE35" s="241"/>
      <c r="DF35" s="241"/>
      <c r="DG35" s="241"/>
      <c r="DH35" s="241"/>
      <c r="DI35" s="241"/>
      <c r="DJ35" s="241"/>
      <c r="DK35" s="241"/>
      <c r="DL35" s="241"/>
    </row>
    <row r="36" spans="15:116" ht="13"/>
    <row r="37" spans="15:116" ht="13">
      <c r="DL37" s="241"/>
    </row>
    <row r="38" spans="15:116" ht="13">
      <c r="DI38" s="241"/>
      <c r="DJ38" s="241"/>
      <c r="DK38" s="241"/>
      <c r="DL38" s="241"/>
    </row>
    <row r="39" spans="15:116" ht="13"/>
    <row r="40" spans="15:116" ht="13"/>
    <row r="41" spans="15:116" ht="13"/>
    <row r="42" spans="15:116" ht="13"/>
    <row r="43" spans="15:116" ht="13">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c r="DL44" s="241"/>
    </row>
    <row r="45" spans="15:116" ht="13"/>
    <row r="46" spans="15:116" ht="13">
      <c r="DA46" s="241"/>
      <c r="DB46" s="241"/>
      <c r="DC46" s="241"/>
      <c r="DD46" s="241"/>
      <c r="DE46" s="241"/>
      <c r="DF46" s="241"/>
      <c r="DG46" s="241"/>
      <c r="DH46" s="241"/>
      <c r="DI46" s="241"/>
      <c r="DJ46" s="241"/>
      <c r="DK46" s="241"/>
      <c r="DL46" s="241"/>
    </row>
    <row r="47" spans="15:116" ht="13"/>
    <row r="48" spans="15:116" ht="13"/>
    <row r="49" spans="104:116" ht="13"/>
    <row r="50" spans="104:116" ht="13">
      <c r="CZ50" s="241"/>
      <c r="DA50" s="241"/>
      <c r="DB50" s="241"/>
      <c r="DC50" s="241"/>
      <c r="DD50" s="241"/>
      <c r="DE50" s="241"/>
      <c r="DF50" s="241"/>
      <c r="DG50" s="241"/>
      <c r="DH50" s="241"/>
      <c r="DI50" s="241"/>
      <c r="DJ50" s="241"/>
      <c r="DK50" s="241"/>
      <c r="DL50" s="241"/>
    </row>
    <row r="51" spans="104:116" ht="13"/>
    <row r="52" spans="104:116" ht="13"/>
    <row r="53" spans="104:116" ht="13">
      <c r="DL53" s="241"/>
    </row>
    <row r="54" spans="104:116" ht="13"/>
    <row r="55" spans="104:116" ht="13"/>
    <row r="56" spans="104:116" ht="13"/>
    <row r="57" spans="104:116" ht="13"/>
    <row r="58" spans="104:116" ht="13"/>
    <row r="59" spans="104:116" ht="13"/>
    <row r="60" spans="104:116" ht="13"/>
    <row r="61" spans="104:116" ht="13"/>
    <row r="62" spans="104:116" ht="13"/>
    <row r="63" spans="104:116" ht="13"/>
    <row r="64" spans="104:116" ht="13"/>
    <row r="65" spans="107:116" ht="13"/>
    <row r="66" spans="107:116" ht="13"/>
    <row r="67" spans="107:116" ht="13">
      <c r="DC67" s="241"/>
      <c r="DD67" s="241"/>
      <c r="DE67" s="241"/>
      <c r="DF67" s="241"/>
      <c r="DG67" s="241"/>
      <c r="DH67" s="241"/>
      <c r="DI67" s="241"/>
      <c r="DJ67" s="241"/>
      <c r="DK67" s="241"/>
      <c r="DL67" s="241"/>
    </row>
    <row r="68" spans="107:116" ht="13"/>
    <row r="69" spans="107:116" ht="13"/>
    <row r="70" spans="107:116" ht="13"/>
    <row r="71" spans="107:116" ht="13"/>
    <row r="72" spans="107:116" ht="13"/>
    <row r="73" spans="107:116" ht="13"/>
    <row r="74" spans="107:116" ht="13"/>
    <row r="75" spans="107:116" ht="13"/>
    <row r="76" spans="107:116" ht="13"/>
    <row r="77" spans="107:116" ht="13"/>
    <row r="78" spans="107:116" ht="13"/>
    <row r="79" spans="107:116" ht="13"/>
    <row r="80" spans="107:116" ht="13"/>
    <row r="81" ht="13"/>
    <row r="82" ht="13"/>
    <row r="83" ht="13"/>
    <row r="84" ht="13"/>
    <row r="85" ht="13"/>
    <row r="86" ht="13"/>
    <row r="87" ht="13"/>
    <row r="88" ht="13"/>
    <row r="89" ht="13"/>
  </sheetData>
  <sheetProtection algorithmName="SHA-512" hashValue="+HI8O2q9SKF0vhObCqcfAEBKRjiV0xncFUOalNaSxzn3qyf4t1PnqdQKHdtdaK0n3LZjNUV72Oz6Rswpwh61dQ==" saltValue="sRXzTv6gZme/N8+2urHWYA=="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c r="AS1" s="243"/>
      <c r="AT1" s="243"/>
    </row>
    <row r="2" spans="1:46" ht="13">
      <c r="AS2" s="243"/>
      <c r="AT2" s="243"/>
    </row>
    <row r="3" spans="1:46" ht="13">
      <c r="AS3" s="243"/>
      <c r="AT3" s="243"/>
    </row>
    <row r="4" spans="1:46" ht="13">
      <c r="AS4" s="243"/>
      <c r="AT4" s="243"/>
    </row>
    <row r="5" spans="1:46" ht="16.5">
      <c r="A5" s="244" t="s">
        <v>485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c r="A6" s="247"/>
      <c r="AK6" s="248" t="s">
        <v>486</v>
      </c>
      <c r="AL6" s="248"/>
      <c r="AM6" s="248"/>
      <c r="AN6" s="248"/>
    </row>
    <row r="7" spans="1:46" ht="13.5" customHeight="1">
      <c r="A7" s="247"/>
      <c r="AK7" s="250"/>
      <c r="AL7" s="251"/>
      <c r="AM7" s="251"/>
      <c r="AN7" s="252"/>
      <c r="AO7" s="1101" t="s">
        <v>487</v>
      </c>
      <c r="AP7" s="253"/>
      <c r="AQ7" s="254" t="s">
        <v>488</v>
      </c>
      <c r="AR7" s="255"/>
    </row>
    <row r="8" spans="1:46" ht="13">
      <c r="A8" s="247"/>
      <c r="AK8" s="256"/>
      <c r="AL8" s="257"/>
      <c r="AM8" s="257"/>
      <c r="AN8" s="258"/>
      <c r="AO8" s="1102"/>
      <c r="AP8" s="259" t="s">
        <v>489</v>
      </c>
      <c r="AQ8" s="260" t="s">
        <v>490</v>
      </c>
      <c r="AR8" s="261" t="s">
        <v>491</v>
      </c>
    </row>
    <row r="9" spans="1:46" ht="13">
      <c r="A9" s="247"/>
      <c r="AK9" s="1103" t="s">
        <v>492</v>
      </c>
      <c r="AL9" s="1104"/>
      <c r="AM9" s="1104"/>
      <c r="AN9" s="1105"/>
      <c r="AO9" s="262">
        <v>13796500</v>
      </c>
      <c r="AP9" s="262">
        <v>93408</v>
      </c>
      <c r="AQ9" s="263">
        <v>77644</v>
      </c>
      <c r="AR9" s="264">
        <v>20.3</v>
      </c>
    </row>
    <row r="10" spans="1:46" ht="13.5" customHeight="1">
      <c r="A10" s="247"/>
      <c r="AK10" s="1103" t="s">
        <v>493</v>
      </c>
      <c r="AL10" s="1104"/>
      <c r="AM10" s="1104"/>
      <c r="AN10" s="1105"/>
      <c r="AO10" s="265">
        <v>5929</v>
      </c>
      <c r="AP10" s="265">
        <v>40</v>
      </c>
      <c r="AQ10" s="266">
        <v>3127</v>
      </c>
      <c r="AR10" s="267">
        <v>-98.7</v>
      </c>
    </row>
    <row r="11" spans="1:46" ht="13.5" customHeight="1">
      <c r="A11" s="247"/>
      <c r="AK11" s="1103" t="s">
        <v>494</v>
      </c>
      <c r="AL11" s="1104"/>
      <c r="AM11" s="1104"/>
      <c r="AN11" s="1105"/>
      <c r="AO11" s="265">
        <v>74020</v>
      </c>
      <c r="AP11" s="265">
        <v>501</v>
      </c>
      <c r="AQ11" s="266">
        <v>461</v>
      </c>
      <c r="AR11" s="267">
        <v>8.6999999999999993</v>
      </c>
    </row>
    <row r="12" spans="1:46" ht="13.5" customHeight="1">
      <c r="A12" s="247"/>
      <c r="AK12" s="1103" t="s">
        <v>495</v>
      </c>
      <c r="AL12" s="1104"/>
      <c r="AM12" s="1104"/>
      <c r="AN12" s="1105"/>
      <c r="AO12" s="265" t="s">
        <v>496</v>
      </c>
      <c r="AP12" s="265" t="s">
        <v>496</v>
      </c>
      <c r="AQ12" s="266">
        <v>21</v>
      </c>
      <c r="AR12" s="267" t="s">
        <v>496</v>
      </c>
    </row>
    <row r="13" spans="1:46" ht="13.5" customHeight="1">
      <c r="A13" s="247"/>
      <c r="AK13" s="1103" t="s">
        <v>497</v>
      </c>
      <c r="AL13" s="1104"/>
      <c r="AM13" s="1104"/>
      <c r="AN13" s="1105"/>
      <c r="AO13" s="265">
        <v>387863</v>
      </c>
      <c r="AP13" s="265">
        <v>2626</v>
      </c>
      <c r="AQ13" s="266">
        <v>2269</v>
      </c>
      <c r="AR13" s="267">
        <v>15.7</v>
      </c>
    </row>
    <row r="14" spans="1:46" ht="13.5" customHeight="1">
      <c r="A14" s="247"/>
      <c r="AK14" s="1103" t="s">
        <v>498</v>
      </c>
      <c r="AL14" s="1104"/>
      <c r="AM14" s="1104"/>
      <c r="AN14" s="1105"/>
      <c r="AO14" s="265">
        <v>54369</v>
      </c>
      <c r="AP14" s="265">
        <v>368</v>
      </c>
      <c r="AQ14" s="266">
        <v>1565</v>
      </c>
      <c r="AR14" s="267">
        <v>-76.5</v>
      </c>
    </row>
    <row r="15" spans="1:46" ht="13.5" customHeight="1">
      <c r="A15" s="247"/>
      <c r="AK15" s="1106" t="s">
        <v>499</v>
      </c>
      <c r="AL15" s="1107"/>
      <c r="AM15" s="1107"/>
      <c r="AN15" s="1108"/>
      <c r="AO15" s="265">
        <v>-778665</v>
      </c>
      <c r="AP15" s="265">
        <v>-5272</v>
      </c>
      <c r="AQ15" s="266">
        <v>-4222</v>
      </c>
      <c r="AR15" s="267">
        <v>24.9</v>
      </c>
    </row>
    <row r="16" spans="1:46" ht="13">
      <c r="A16" s="247"/>
      <c r="AK16" s="1106" t="s">
        <v>177</v>
      </c>
      <c r="AL16" s="1107"/>
      <c r="AM16" s="1107"/>
      <c r="AN16" s="1108"/>
      <c r="AO16" s="265">
        <v>13540016</v>
      </c>
      <c r="AP16" s="265">
        <v>91671</v>
      </c>
      <c r="AQ16" s="266">
        <v>80866</v>
      </c>
      <c r="AR16" s="267">
        <v>13.4</v>
      </c>
    </row>
    <row r="17" spans="1:46" ht="13">
      <c r="A17" s="247"/>
    </row>
    <row r="18" spans="1:46" ht="13">
      <c r="A18" s="247"/>
      <c r="AQ18" s="268"/>
      <c r="AR18" s="268"/>
    </row>
    <row r="19" spans="1:46" ht="13">
      <c r="A19" s="247"/>
      <c r="AK19" s="243" t="s">
        <v>500</v>
      </c>
    </row>
    <row r="20" spans="1:46" ht="13">
      <c r="A20" s="247"/>
      <c r="AK20" s="269"/>
      <c r="AL20" s="270"/>
      <c r="AM20" s="270"/>
      <c r="AN20" s="271"/>
      <c r="AO20" s="272" t="s">
        <v>501</v>
      </c>
      <c r="AP20" s="273" t="s">
        <v>502</v>
      </c>
      <c r="AQ20" s="274" t="s">
        <v>503</v>
      </c>
      <c r="AR20" s="275"/>
    </row>
    <row r="21" spans="1:46" s="248" customFormat="1" ht="13">
      <c r="A21" s="276"/>
      <c r="AK21" s="1109" t="s">
        <v>504</v>
      </c>
      <c r="AL21" s="1110"/>
      <c r="AM21" s="1110"/>
      <c r="AN21" s="1111"/>
      <c r="AO21" s="277">
        <v>8.17</v>
      </c>
      <c r="AP21" s="278">
        <v>7.29</v>
      </c>
      <c r="AQ21" s="279">
        <v>0.88</v>
      </c>
      <c r="AS21" s="280"/>
      <c r="AT21" s="276"/>
    </row>
    <row r="22" spans="1:46" s="248" customFormat="1" ht="13">
      <c r="A22" s="276"/>
      <c r="AK22" s="1109" t="s">
        <v>505</v>
      </c>
      <c r="AL22" s="1110"/>
      <c r="AM22" s="1110"/>
      <c r="AN22" s="1111"/>
      <c r="AO22" s="281">
        <v>96.5</v>
      </c>
      <c r="AP22" s="282">
        <v>98.9</v>
      </c>
      <c r="AQ22" s="283">
        <v>-2.4</v>
      </c>
      <c r="AR22" s="268"/>
      <c r="AS22" s="280"/>
      <c r="AT22" s="276"/>
    </row>
    <row r="23" spans="1:46" s="248" customFormat="1" ht="13">
      <c r="A23" s="276"/>
      <c r="AP23" s="268"/>
      <c r="AQ23" s="268"/>
      <c r="AR23" s="268"/>
      <c r="AS23" s="280"/>
      <c r="AT23" s="276"/>
    </row>
    <row r="24" spans="1:46" s="248" customFormat="1" ht="13">
      <c r="A24" s="276"/>
      <c r="AP24" s="268"/>
      <c r="AQ24" s="268"/>
      <c r="AR24" s="268"/>
      <c r="AS24" s="280"/>
      <c r="AT24" s="276"/>
    </row>
    <row r="25" spans="1:46" s="248" customFormat="1" ht="13">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c r="A26" s="1100" t="s">
        <v>506</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c r="A27" s="288"/>
      <c r="AS27" s="243"/>
      <c r="AT27" s="243"/>
    </row>
    <row r="28" spans="1:46" ht="16.5">
      <c r="A28" s="244" t="s">
        <v>507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c r="A29" s="247"/>
      <c r="AK29" s="248" t="s">
        <v>508</v>
      </c>
      <c r="AL29" s="248"/>
      <c r="AM29" s="248"/>
      <c r="AN29" s="248"/>
      <c r="AS29" s="290"/>
    </row>
    <row r="30" spans="1:46" ht="13.5" customHeight="1">
      <c r="A30" s="247"/>
      <c r="AK30" s="250"/>
      <c r="AL30" s="251"/>
      <c r="AM30" s="251"/>
      <c r="AN30" s="252"/>
      <c r="AO30" s="1101" t="s">
        <v>487</v>
      </c>
      <c r="AP30" s="253"/>
      <c r="AQ30" s="254" t="s">
        <v>488</v>
      </c>
      <c r="AR30" s="255"/>
    </row>
    <row r="31" spans="1:46" ht="13">
      <c r="A31" s="247"/>
      <c r="AK31" s="256"/>
      <c r="AL31" s="257"/>
      <c r="AM31" s="257"/>
      <c r="AN31" s="258"/>
      <c r="AO31" s="1102"/>
      <c r="AP31" s="259" t="s">
        <v>489</v>
      </c>
      <c r="AQ31" s="260" t="s">
        <v>490</v>
      </c>
      <c r="AR31" s="261" t="s">
        <v>491</v>
      </c>
    </row>
    <row r="32" spans="1:46" ht="27" customHeight="1">
      <c r="A32" s="247"/>
      <c r="AK32" s="1117" t="s">
        <v>509</v>
      </c>
      <c r="AL32" s="1118"/>
      <c r="AM32" s="1118"/>
      <c r="AN32" s="1119"/>
      <c r="AO32" s="291">
        <v>8045582</v>
      </c>
      <c r="AP32" s="291">
        <v>54472</v>
      </c>
      <c r="AQ32" s="292">
        <v>35121</v>
      </c>
      <c r="AR32" s="293">
        <v>55.1</v>
      </c>
    </row>
    <row r="33" spans="1:46" ht="13.5" customHeight="1">
      <c r="A33" s="247"/>
      <c r="AK33" s="1117" t="s">
        <v>510</v>
      </c>
      <c r="AL33" s="1118"/>
      <c r="AM33" s="1118"/>
      <c r="AN33" s="1119"/>
      <c r="AO33" s="291" t="s">
        <v>496</v>
      </c>
      <c r="AP33" s="291" t="s">
        <v>496</v>
      </c>
      <c r="AQ33" s="292" t="s">
        <v>496</v>
      </c>
      <c r="AR33" s="293" t="s">
        <v>496</v>
      </c>
    </row>
    <row r="34" spans="1:46" ht="27" customHeight="1">
      <c r="A34" s="247"/>
      <c r="AK34" s="1117" t="s">
        <v>511</v>
      </c>
      <c r="AL34" s="1118"/>
      <c r="AM34" s="1118"/>
      <c r="AN34" s="1119"/>
      <c r="AO34" s="291" t="s">
        <v>496</v>
      </c>
      <c r="AP34" s="291" t="s">
        <v>496</v>
      </c>
      <c r="AQ34" s="292" t="s">
        <v>496</v>
      </c>
      <c r="AR34" s="293" t="s">
        <v>496</v>
      </c>
    </row>
    <row r="35" spans="1:46" ht="27" customHeight="1">
      <c r="A35" s="247"/>
      <c r="AK35" s="1117" t="s">
        <v>512</v>
      </c>
      <c r="AL35" s="1118"/>
      <c r="AM35" s="1118"/>
      <c r="AN35" s="1119"/>
      <c r="AO35" s="291">
        <v>1441439</v>
      </c>
      <c r="AP35" s="291">
        <v>9759</v>
      </c>
      <c r="AQ35" s="292">
        <v>9493</v>
      </c>
      <c r="AR35" s="293">
        <v>2.8</v>
      </c>
    </row>
    <row r="36" spans="1:46" ht="27" customHeight="1">
      <c r="A36" s="247"/>
      <c r="AK36" s="1117" t="s">
        <v>513</v>
      </c>
      <c r="AL36" s="1118"/>
      <c r="AM36" s="1118"/>
      <c r="AN36" s="1119"/>
      <c r="AO36" s="291" t="s">
        <v>496</v>
      </c>
      <c r="AP36" s="291" t="s">
        <v>496</v>
      </c>
      <c r="AQ36" s="292">
        <v>807</v>
      </c>
      <c r="AR36" s="293" t="s">
        <v>496</v>
      </c>
    </row>
    <row r="37" spans="1:46" ht="13.5" customHeight="1">
      <c r="A37" s="247"/>
      <c r="AK37" s="1117" t="s">
        <v>514</v>
      </c>
      <c r="AL37" s="1118"/>
      <c r="AM37" s="1118"/>
      <c r="AN37" s="1119"/>
      <c r="AO37" s="291">
        <v>40220</v>
      </c>
      <c r="AP37" s="291">
        <v>272</v>
      </c>
      <c r="AQ37" s="292">
        <v>509</v>
      </c>
      <c r="AR37" s="293">
        <v>-46.6</v>
      </c>
    </row>
    <row r="38" spans="1:46" ht="27" customHeight="1">
      <c r="A38" s="247"/>
      <c r="AK38" s="1120" t="s">
        <v>515</v>
      </c>
      <c r="AL38" s="1121"/>
      <c r="AM38" s="1121"/>
      <c r="AN38" s="1122"/>
      <c r="AO38" s="294" t="s">
        <v>496</v>
      </c>
      <c r="AP38" s="294" t="s">
        <v>496</v>
      </c>
      <c r="AQ38" s="295" t="s">
        <v>496</v>
      </c>
      <c r="AR38" s="283" t="s">
        <v>496</v>
      </c>
      <c r="AS38" s="290"/>
    </row>
    <row r="39" spans="1:46" ht="13">
      <c r="A39" s="247"/>
      <c r="AK39" s="1120" t="s">
        <v>516</v>
      </c>
      <c r="AL39" s="1121"/>
      <c r="AM39" s="1121"/>
      <c r="AN39" s="1122"/>
      <c r="AO39" s="291">
        <v>-198011</v>
      </c>
      <c r="AP39" s="291">
        <v>-1341</v>
      </c>
      <c r="AQ39" s="292">
        <v>-5799</v>
      </c>
      <c r="AR39" s="293">
        <v>-76.900000000000006</v>
      </c>
      <c r="AS39" s="290"/>
    </row>
    <row r="40" spans="1:46" ht="27" customHeight="1">
      <c r="A40" s="247"/>
      <c r="AK40" s="1117" t="s">
        <v>517</v>
      </c>
      <c r="AL40" s="1118"/>
      <c r="AM40" s="1118"/>
      <c r="AN40" s="1119"/>
      <c r="AO40" s="291">
        <v>-6735533</v>
      </c>
      <c r="AP40" s="291">
        <v>-45602</v>
      </c>
      <c r="AQ40" s="292">
        <v>-30948</v>
      </c>
      <c r="AR40" s="293">
        <v>47.4</v>
      </c>
      <c r="AS40" s="290"/>
    </row>
    <row r="41" spans="1:46" ht="13">
      <c r="A41" s="247"/>
      <c r="AK41" s="1123" t="s">
        <v>287</v>
      </c>
      <c r="AL41" s="1124"/>
      <c r="AM41" s="1124"/>
      <c r="AN41" s="1125"/>
      <c r="AO41" s="291">
        <v>2593697</v>
      </c>
      <c r="AP41" s="291">
        <v>17560</v>
      </c>
      <c r="AQ41" s="292">
        <v>9183</v>
      </c>
      <c r="AR41" s="293">
        <v>91.2</v>
      </c>
      <c r="AS41" s="290"/>
    </row>
    <row r="42" spans="1:46" ht="13">
      <c r="A42" s="247"/>
      <c r="AK42" s="296"/>
      <c r="AQ42" s="268"/>
      <c r="AR42" s="268"/>
      <c r="AS42" s="290"/>
    </row>
    <row r="43" spans="1:46" ht="13">
      <c r="A43" s="247"/>
      <c r="AP43" s="297"/>
      <c r="AQ43" s="268"/>
      <c r="AS43" s="290"/>
    </row>
    <row r="44" spans="1:46" ht="13">
      <c r="A44" s="247"/>
      <c r="AQ44" s="268"/>
    </row>
    <row r="45" spans="1:46" ht="13">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518</v>
      </c>
    </row>
    <row r="48" spans="1:46" ht="13">
      <c r="A48" s="247"/>
      <c r="AK48" s="301" t="s">
        <v>519</v>
      </c>
      <c r="AL48" s="301"/>
      <c r="AM48" s="301"/>
      <c r="AN48" s="301"/>
      <c r="AO48" s="301"/>
      <c r="AP48" s="301"/>
      <c r="AQ48" s="302"/>
      <c r="AR48" s="301"/>
    </row>
    <row r="49" spans="1:44" ht="13.5" customHeight="1">
      <c r="A49" s="247"/>
      <c r="AK49" s="303"/>
      <c r="AL49" s="304"/>
      <c r="AM49" s="1112" t="s">
        <v>487</v>
      </c>
      <c r="AN49" s="1114" t="s">
        <v>520</v>
      </c>
      <c r="AO49" s="1115"/>
      <c r="AP49" s="1115"/>
      <c r="AQ49" s="1115"/>
      <c r="AR49" s="1116"/>
    </row>
    <row r="50" spans="1:44" ht="13">
      <c r="A50" s="247"/>
      <c r="AK50" s="305"/>
      <c r="AL50" s="306"/>
      <c r="AM50" s="1113"/>
      <c r="AN50" s="307" t="s">
        <v>521</v>
      </c>
      <c r="AO50" s="308" t="s">
        <v>522</v>
      </c>
      <c r="AP50" s="309" t="s">
        <v>523</v>
      </c>
      <c r="AQ50" s="310" t="s">
        <v>524</v>
      </c>
      <c r="AR50" s="311" t="s">
        <v>525</v>
      </c>
    </row>
    <row r="51" spans="1:44" ht="13">
      <c r="A51" s="247"/>
      <c r="AK51" s="303" t="s">
        <v>526</v>
      </c>
      <c r="AL51" s="304"/>
      <c r="AM51" s="312">
        <v>7522446</v>
      </c>
      <c r="AN51" s="313">
        <v>48142</v>
      </c>
      <c r="AO51" s="314">
        <v>-35.299999999999997</v>
      </c>
      <c r="AP51" s="315">
        <v>60285</v>
      </c>
      <c r="AQ51" s="316">
        <v>6.4</v>
      </c>
      <c r="AR51" s="317">
        <v>-41.7</v>
      </c>
    </row>
    <row r="52" spans="1:44" ht="13">
      <c r="A52" s="247"/>
      <c r="AK52" s="318"/>
      <c r="AL52" s="319" t="s">
        <v>527</v>
      </c>
      <c r="AM52" s="320">
        <v>4043442</v>
      </c>
      <c r="AN52" s="321">
        <v>25877</v>
      </c>
      <c r="AO52" s="322">
        <v>-45.7</v>
      </c>
      <c r="AP52" s="323">
        <v>36445</v>
      </c>
      <c r="AQ52" s="324">
        <v>5</v>
      </c>
      <c r="AR52" s="325">
        <v>-50.7</v>
      </c>
    </row>
    <row r="53" spans="1:44" ht="13">
      <c r="A53" s="247"/>
      <c r="AK53" s="303" t="s">
        <v>528</v>
      </c>
      <c r="AL53" s="304"/>
      <c r="AM53" s="312">
        <v>6163543</v>
      </c>
      <c r="AN53" s="313">
        <v>40145</v>
      </c>
      <c r="AO53" s="314">
        <v>-16.600000000000001</v>
      </c>
      <c r="AP53" s="315">
        <v>52714</v>
      </c>
      <c r="AQ53" s="316">
        <v>-12.6</v>
      </c>
      <c r="AR53" s="317">
        <v>-4</v>
      </c>
    </row>
    <row r="54" spans="1:44" ht="13">
      <c r="A54" s="247"/>
      <c r="AK54" s="318"/>
      <c r="AL54" s="319" t="s">
        <v>527</v>
      </c>
      <c r="AM54" s="320">
        <v>2690088</v>
      </c>
      <c r="AN54" s="321">
        <v>17521</v>
      </c>
      <c r="AO54" s="322">
        <v>-32.299999999999997</v>
      </c>
      <c r="AP54" s="323">
        <v>29032</v>
      </c>
      <c r="AQ54" s="324">
        <v>-20.3</v>
      </c>
      <c r="AR54" s="325">
        <v>-12</v>
      </c>
    </row>
    <row r="55" spans="1:44" ht="13">
      <c r="A55" s="247"/>
      <c r="AK55" s="303" t="s">
        <v>529</v>
      </c>
      <c r="AL55" s="304"/>
      <c r="AM55" s="312">
        <v>5376671</v>
      </c>
      <c r="AN55" s="313">
        <v>35464</v>
      </c>
      <c r="AO55" s="314">
        <v>-11.7</v>
      </c>
      <c r="AP55" s="315">
        <v>46001</v>
      </c>
      <c r="AQ55" s="316">
        <v>-12.7</v>
      </c>
      <c r="AR55" s="317">
        <v>1</v>
      </c>
    </row>
    <row r="56" spans="1:44" ht="13">
      <c r="A56" s="247"/>
      <c r="AK56" s="318"/>
      <c r="AL56" s="319" t="s">
        <v>527</v>
      </c>
      <c r="AM56" s="320">
        <v>2820669</v>
      </c>
      <c r="AN56" s="321">
        <v>18605</v>
      </c>
      <c r="AO56" s="322">
        <v>6.2</v>
      </c>
      <c r="AP56" s="323">
        <v>27974</v>
      </c>
      <c r="AQ56" s="324">
        <v>-3.6</v>
      </c>
      <c r="AR56" s="325">
        <v>9.8000000000000007</v>
      </c>
    </row>
    <row r="57" spans="1:44" ht="13">
      <c r="A57" s="247"/>
      <c r="AK57" s="303" t="s">
        <v>530</v>
      </c>
      <c r="AL57" s="304"/>
      <c r="AM57" s="312">
        <v>4974625</v>
      </c>
      <c r="AN57" s="313">
        <v>33224</v>
      </c>
      <c r="AO57" s="314">
        <v>-6.3</v>
      </c>
      <c r="AP57" s="315">
        <v>52878</v>
      </c>
      <c r="AQ57" s="316">
        <v>14.9</v>
      </c>
      <c r="AR57" s="317">
        <v>-21.2</v>
      </c>
    </row>
    <row r="58" spans="1:44" ht="13">
      <c r="A58" s="247"/>
      <c r="AK58" s="318"/>
      <c r="AL58" s="319" t="s">
        <v>527</v>
      </c>
      <c r="AM58" s="320">
        <v>2403425</v>
      </c>
      <c r="AN58" s="321">
        <v>16052</v>
      </c>
      <c r="AO58" s="322">
        <v>-13.7</v>
      </c>
      <c r="AP58" s="323">
        <v>32136</v>
      </c>
      <c r="AQ58" s="324">
        <v>14.9</v>
      </c>
      <c r="AR58" s="325">
        <v>-28.6</v>
      </c>
    </row>
    <row r="59" spans="1:44" ht="13">
      <c r="A59" s="247"/>
      <c r="AK59" s="303" t="s">
        <v>531</v>
      </c>
      <c r="AL59" s="304"/>
      <c r="AM59" s="312">
        <v>6612985</v>
      </c>
      <c r="AN59" s="313">
        <v>44772</v>
      </c>
      <c r="AO59" s="314">
        <v>34.799999999999997</v>
      </c>
      <c r="AP59" s="315">
        <v>57911</v>
      </c>
      <c r="AQ59" s="316">
        <v>9.5</v>
      </c>
      <c r="AR59" s="317">
        <v>25.3</v>
      </c>
    </row>
    <row r="60" spans="1:44" ht="13">
      <c r="A60" s="247"/>
      <c r="AK60" s="318"/>
      <c r="AL60" s="319" t="s">
        <v>527</v>
      </c>
      <c r="AM60" s="320">
        <v>3780726</v>
      </c>
      <c r="AN60" s="321">
        <v>25597</v>
      </c>
      <c r="AO60" s="322">
        <v>59.5</v>
      </c>
      <c r="AP60" s="323">
        <v>35132</v>
      </c>
      <c r="AQ60" s="324">
        <v>9.3000000000000007</v>
      </c>
      <c r="AR60" s="325">
        <v>50.2</v>
      </c>
    </row>
    <row r="61" spans="1:44" ht="13">
      <c r="A61" s="247"/>
      <c r="AK61" s="303" t="s">
        <v>532</v>
      </c>
      <c r="AL61" s="326"/>
      <c r="AM61" s="312">
        <v>6130054</v>
      </c>
      <c r="AN61" s="313">
        <v>40349</v>
      </c>
      <c r="AO61" s="314">
        <v>-7</v>
      </c>
      <c r="AP61" s="315">
        <v>53958</v>
      </c>
      <c r="AQ61" s="327">
        <v>1.1000000000000001</v>
      </c>
      <c r="AR61" s="317">
        <v>-8.1</v>
      </c>
    </row>
    <row r="62" spans="1:44" ht="13">
      <c r="A62" s="247"/>
      <c r="AK62" s="318"/>
      <c r="AL62" s="319" t="s">
        <v>527</v>
      </c>
      <c r="AM62" s="320">
        <v>3147670</v>
      </c>
      <c r="AN62" s="321">
        <v>20730</v>
      </c>
      <c r="AO62" s="322">
        <v>-5.2</v>
      </c>
      <c r="AP62" s="323">
        <v>32144</v>
      </c>
      <c r="AQ62" s="324">
        <v>1.1000000000000001</v>
      </c>
      <c r="AR62" s="325">
        <v>-6.3</v>
      </c>
    </row>
    <row r="63" spans="1:44" ht="13">
      <c r="A63" s="247"/>
    </row>
    <row r="64" spans="1:44" ht="13">
      <c r="A64" s="247"/>
    </row>
    <row r="65" spans="1:46" ht="13">
      <c r="A65" s="247"/>
    </row>
    <row r="66" spans="1:46" ht="13">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70" spans="1:46" ht="13" hidden="1"/>
    <row r="71" spans="1:46" ht="13" hidden="1"/>
    <row r="72" spans="1:46" ht="13" hidden="1"/>
    <row r="73" spans="1:46" ht="13" hidden="1"/>
  </sheetData>
  <sheetProtection algorithmName="SHA-512" hashValue="DX2hGUG6qh5Sk3E4Aj10q9mFw7iBIGsrplG/wSFYCZNcPFhuay3atUyBbcTXeDoA3GZpRKPa497eUjVCA7I+wg==" saltValue="8SZVW99o/Oo+OtoRe5toh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cols>
    <col min="1" max="125" width="2.4531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c r="B2" s="241"/>
      <c r="DG2" s="241"/>
    </row>
    <row r="3" spans="2:125" ht="13">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row r="5" spans="2:125" ht="13"/>
    <row r="6" spans="2:125" ht="13"/>
    <row r="7" spans="2:125" ht="13"/>
    <row r="8" spans="2:125" ht="13"/>
    <row r="9" spans="2:125" ht="13">
      <c r="DU9" s="241"/>
    </row>
    <row r="10" spans="2:125" ht="13"/>
    <row r="11" spans="2:125" ht="13"/>
    <row r="12" spans="2:125" ht="13"/>
    <row r="13" spans="2:125" ht="13"/>
    <row r="14" spans="2:125" ht="13"/>
    <row r="15" spans="2:125" ht="13"/>
    <row r="16" spans="2:125" ht="13"/>
    <row r="17" spans="125:125" ht="13">
      <c r="DU17" s="241"/>
    </row>
    <row r="18" spans="125:125" ht="13"/>
    <row r="19" spans="125:125" ht="13"/>
    <row r="20" spans="125:125" ht="13">
      <c r="DU20" s="241"/>
    </row>
    <row r="21" spans="125:125" ht="13">
      <c r="DU21" s="241"/>
    </row>
    <row r="22" spans="125:125" ht="13"/>
    <row r="23" spans="125:125" ht="13"/>
    <row r="24" spans="125:125" ht="13"/>
    <row r="25" spans="125:125" ht="13"/>
    <row r="26" spans="125:125" ht="13"/>
    <row r="27" spans="125:125" ht="13"/>
    <row r="28" spans="125:125" ht="13">
      <c r="DU28" s="241"/>
    </row>
    <row r="29" spans="125:125" ht="13"/>
    <row r="30" spans="125:125" ht="13"/>
    <row r="31" spans="125:125" ht="13"/>
    <row r="32" spans="125:125" ht="13"/>
    <row r="33" spans="2:125" ht="13">
      <c r="B33" s="241"/>
      <c r="G33" s="241"/>
      <c r="I33" s="241"/>
    </row>
    <row r="34" spans="2:125" ht="13">
      <c r="C34" s="241"/>
      <c r="P34" s="241"/>
      <c r="DE34" s="241"/>
      <c r="DH34" s="241"/>
    </row>
    <row r="35" spans="2:125" ht="13">
      <c r="D35" s="241"/>
      <c r="E35" s="241"/>
      <c r="DG35" s="241"/>
      <c r="DJ35" s="241"/>
      <c r="DP35" s="241"/>
      <c r="DQ35" s="241"/>
      <c r="DR35" s="241"/>
      <c r="DS35" s="241"/>
      <c r="DT35" s="241"/>
      <c r="DU35" s="241"/>
    </row>
    <row r="36" spans="2:125" ht="13">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c r="DU37" s="241"/>
    </row>
    <row r="38" spans="2:125" ht="13">
      <c r="DT38" s="241"/>
      <c r="DU38" s="241"/>
    </row>
    <row r="39" spans="2:125" ht="13"/>
    <row r="40" spans="2:125" ht="13">
      <c r="DH40" s="241"/>
    </row>
    <row r="41" spans="2:125" ht="13">
      <c r="DE41" s="241"/>
    </row>
    <row r="42" spans="2:125" ht="13">
      <c r="DG42" s="241"/>
      <c r="DJ42" s="241"/>
    </row>
    <row r="43" spans="2:125" ht="13">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c r="DU44" s="241"/>
    </row>
    <row r="45" spans="2:125" ht="13"/>
    <row r="46" spans="2:125" ht="13"/>
    <row r="47" spans="2:125" ht="13"/>
    <row r="48" spans="2:125" ht="13">
      <c r="DT48" s="241"/>
      <c r="DU48" s="241"/>
    </row>
    <row r="49" spans="120:125" ht="13">
      <c r="DU49" s="241"/>
    </row>
    <row r="50" spans="120:125" ht="13">
      <c r="DU50" s="241"/>
    </row>
    <row r="51" spans="120:125" ht="13">
      <c r="DP51" s="241"/>
      <c r="DQ51" s="241"/>
      <c r="DR51" s="241"/>
      <c r="DS51" s="241"/>
      <c r="DT51" s="241"/>
      <c r="DU51" s="241"/>
    </row>
    <row r="52" spans="120:125" ht="13"/>
    <row r="53" spans="120:125" ht="13"/>
    <row r="54" spans="120:125" ht="13">
      <c r="DU54" s="241"/>
    </row>
    <row r="55" spans="120:125" ht="13"/>
    <row r="56" spans="120:125" ht="13"/>
    <row r="57" spans="120:125" ht="13"/>
    <row r="58" spans="120:125" ht="13">
      <c r="DU58" s="241"/>
    </row>
    <row r="59" spans="120:125" ht="13"/>
    <row r="60" spans="120:125" ht="13"/>
    <row r="61" spans="120:125" ht="13"/>
    <row r="62" spans="120:125" ht="13"/>
    <row r="63" spans="120:125" ht="13">
      <c r="DU63" s="241"/>
    </row>
    <row r="64" spans="120:125" ht="13">
      <c r="DT64" s="241"/>
      <c r="DU64" s="241"/>
    </row>
    <row r="65" spans="123:125" ht="13"/>
    <row r="66" spans="123:125" ht="13"/>
    <row r="67" spans="123:125" ht="13"/>
    <row r="68" spans="123:125" ht="13"/>
    <row r="69" spans="123:125" ht="13">
      <c r="DS69" s="241"/>
      <c r="DT69" s="241"/>
      <c r="DU69" s="241"/>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241"/>
    </row>
    <row r="83" spans="116:125" ht="13">
      <c r="DM83" s="241"/>
      <c r="DN83" s="241"/>
      <c r="DO83" s="241"/>
      <c r="DP83" s="241"/>
      <c r="DQ83" s="241"/>
      <c r="DR83" s="241"/>
      <c r="DS83" s="241"/>
      <c r="DT83" s="241"/>
      <c r="DU83" s="241"/>
    </row>
    <row r="84" spans="116:125" ht="13"/>
    <row r="85" spans="116:125" ht="13"/>
    <row r="86" spans="116:125" ht="13"/>
    <row r="87" spans="116:125" ht="13"/>
    <row r="88" spans="116:125" ht="13">
      <c r="DU88" s="241"/>
    </row>
    <row r="89" spans="116:125" ht="13"/>
    <row r="90" spans="116:125" ht="13"/>
    <row r="91" spans="116:125" ht="13"/>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484</v>
      </c>
    </row>
    <row r="121" spans="125:125" ht="13.5" hidden="1" customHeight="1">
      <c r="DU121" s="241"/>
    </row>
  </sheetData>
  <sheetProtection algorithmName="SHA-512" hashValue="G+JEDptRhRbjIkAQss5PQemtADqvfVCnkuFnKEl6KyRkqGVroXK4qadUGqcJVTe1ELv7Jpxyo6ikUEJVbAygRA==" saltValue="9CnCXaL7+w6rhBl4fSOQ/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cols>
    <col min="1" max="125" width="2.4531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c r="B2" s="241"/>
      <c r="T2" s="241"/>
    </row>
    <row r="3" spans="1:125" ht="13">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241"/>
      <c r="G33" s="241"/>
      <c r="I33" s="241"/>
    </row>
    <row r="34" spans="2:125" ht="13">
      <c r="C34" s="241"/>
      <c r="P34" s="241"/>
      <c r="R34" s="241"/>
      <c r="U34" s="241"/>
    </row>
    <row r="35" spans="2:125" ht="13">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c r="F36" s="241"/>
      <c r="H36" s="241"/>
      <c r="J36" s="241"/>
      <c r="K36" s="241"/>
      <c r="L36" s="241"/>
      <c r="M36" s="241"/>
      <c r="N36" s="241"/>
      <c r="O36" s="241"/>
      <c r="Q36" s="241"/>
      <c r="S36" s="241"/>
      <c r="V36" s="241"/>
    </row>
    <row r="37" spans="2:125" ht="13"/>
    <row r="38" spans="2:125" ht="13"/>
    <row r="39" spans="2:125" ht="13"/>
    <row r="40" spans="2:125" ht="13">
      <c r="U40" s="241"/>
    </row>
    <row r="41" spans="2:125" ht="13">
      <c r="R41" s="241"/>
    </row>
    <row r="42" spans="2:125" ht="13">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c r="Q43" s="241"/>
      <c r="S43" s="241"/>
      <c r="V43" s="241"/>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484</v>
      </c>
    </row>
  </sheetData>
  <sheetProtection algorithmName="SHA-512" hashValue="w6NTxn55pdwikzhQ3v37IGw1sGqZeYkqjXVT2+y2jqBAvQKXfmSgJX005U2EbAJL/5Pi0ievnzuJSeBQKzYk8Q==" saltValue="O1U7X8MOPasP+R6xfzGmp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cols>
    <col min="1" max="1" width="8.26953125" style="1" customWidth="1"/>
    <col min="2" max="16" width="14.63281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s="1" customFormat="1" ht="16.5" customHeight="1"/>
    <row r="28" s="1" customFormat="1" ht="16.5" customHeight="1"/>
    <row r="29" s="1" customFormat="1" ht="16.5" customHeight="1"/>
    <row r="30" s="1" customFormat="1" ht="16.5" customHeight="1"/>
    <row r="31" s="1" customFormat="1" ht="16.5" customHeight="1"/>
    <row r="32" s="1" customFormat="1"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534</v>
      </c>
      <c r="G46" s="8" t="s">
        <v>535</v>
      </c>
      <c r="H46" s="8" t="s">
        <v>536</v>
      </c>
      <c r="I46" s="8" t="s">
        <v>537</v>
      </c>
      <c r="J46" s="9" t="s">
        <v>538</v>
      </c>
    </row>
    <row r="47" spans="2:10" ht="57.75" customHeight="1">
      <c r="B47" s="10"/>
      <c r="C47" s="1126" t="s">
        <v>3</v>
      </c>
      <c r="D47" s="1126"/>
      <c r="E47" s="1127"/>
      <c r="F47" s="11">
        <v>31.32</v>
      </c>
      <c r="G47" s="12">
        <v>34.880000000000003</v>
      </c>
      <c r="H47" s="12">
        <v>37.619999999999997</v>
      </c>
      <c r="I47" s="12">
        <v>36.99</v>
      </c>
      <c r="J47" s="13">
        <v>36.36</v>
      </c>
    </row>
    <row r="48" spans="2:10" ht="57.75" customHeight="1">
      <c r="B48" s="14"/>
      <c r="C48" s="1128" t="s">
        <v>4</v>
      </c>
      <c r="D48" s="1128"/>
      <c r="E48" s="1129"/>
      <c r="F48" s="15">
        <v>8.93</v>
      </c>
      <c r="G48" s="16">
        <v>12.3</v>
      </c>
      <c r="H48" s="16">
        <v>10.210000000000001</v>
      </c>
      <c r="I48" s="16">
        <v>9.49</v>
      </c>
      <c r="J48" s="17">
        <v>8.09</v>
      </c>
    </row>
    <row r="49" spans="2:10" ht="57.75" customHeight="1" thickBot="1">
      <c r="B49" s="18"/>
      <c r="C49" s="1130" t="s">
        <v>5</v>
      </c>
      <c r="D49" s="1130"/>
      <c r="E49" s="1131"/>
      <c r="F49" s="19">
        <v>2.16</v>
      </c>
      <c r="G49" s="20">
        <v>7.65</v>
      </c>
      <c r="H49" s="20">
        <v>0.96</v>
      </c>
      <c r="I49" s="20" t="s">
        <v>539</v>
      </c>
      <c r="J49" s="21" t="s">
        <v>540</v>
      </c>
    </row>
    <row r="50" spans="2:10" ht="13"/>
  </sheetData>
  <sheetProtection algorithmName="SHA-512" hashValue="2WUSRtTWToR5ypIiuZDYygjxASQvYOAwBB78CUyH2CLMqimRErad8LkFe37vTs1jbyXwaEJyeWlzIjA/A3pzTw==" saltValue="M0wYGon8tIcTOIFXPeNLk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534</v>
      </c>
      <c r="G33" s="29" t="s">
        <v>535</v>
      </c>
      <c r="H33" s="29" t="s">
        <v>536</v>
      </c>
      <c r="I33" s="29" t="s">
        <v>537</v>
      </c>
      <c r="J33" s="30" t="s">
        <v>538</v>
      </c>
      <c r="K33" s="22"/>
      <c r="L33" s="22"/>
      <c r="M33" s="22"/>
      <c r="N33" s="22"/>
      <c r="O33" s="22"/>
      <c r="P33" s="22"/>
    </row>
    <row r="34" spans="1:16" ht="39" customHeight="1">
      <c r="A34" s="22"/>
      <c r="B34" s="31"/>
      <c r="C34" s="1136" t="s">
        <v>541</v>
      </c>
      <c r="D34" s="1136"/>
      <c r="E34" s="1137"/>
      <c r="F34" s="32">
        <v>8.91</v>
      </c>
      <c r="G34" s="33">
        <v>12.28</v>
      </c>
      <c r="H34" s="33">
        <v>10.19</v>
      </c>
      <c r="I34" s="33">
        <v>9.4700000000000006</v>
      </c>
      <c r="J34" s="34">
        <v>8.08</v>
      </c>
      <c r="K34" s="22"/>
      <c r="L34" s="22"/>
      <c r="M34" s="22"/>
      <c r="N34" s="22"/>
      <c r="O34" s="22"/>
      <c r="P34" s="22"/>
    </row>
    <row r="35" spans="1:16" ht="39" customHeight="1">
      <c r="A35" s="22"/>
      <c r="B35" s="35"/>
      <c r="C35" s="1132" t="s">
        <v>542</v>
      </c>
      <c r="D35" s="1132"/>
      <c r="E35" s="1133"/>
      <c r="F35" s="36">
        <v>8.23</v>
      </c>
      <c r="G35" s="37">
        <v>8.26</v>
      </c>
      <c r="H35" s="37">
        <v>7.14</v>
      </c>
      <c r="I35" s="37">
        <v>7.63</v>
      </c>
      <c r="J35" s="38">
        <v>6.84</v>
      </c>
      <c r="K35" s="22"/>
      <c r="L35" s="22"/>
      <c r="M35" s="22"/>
      <c r="N35" s="22"/>
      <c r="O35" s="22"/>
      <c r="P35" s="22"/>
    </row>
    <row r="36" spans="1:16" ht="39" customHeight="1">
      <c r="A36" s="22"/>
      <c r="B36" s="35"/>
      <c r="C36" s="1132" t="s">
        <v>543</v>
      </c>
      <c r="D36" s="1132"/>
      <c r="E36" s="1133"/>
      <c r="F36" s="36">
        <v>0.28999999999999998</v>
      </c>
      <c r="G36" s="37">
        <v>0.28000000000000003</v>
      </c>
      <c r="H36" s="37">
        <v>5.42</v>
      </c>
      <c r="I36" s="37">
        <v>5.88</v>
      </c>
      <c r="J36" s="38">
        <v>5.86</v>
      </c>
      <c r="K36" s="22"/>
      <c r="L36" s="22"/>
      <c r="M36" s="22"/>
      <c r="N36" s="22"/>
      <c r="O36" s="22"/>
      <c r="P36" s="22"/>
    </row>
    <row r="37" spans="1:16" ht="39" customHeight="1">
      <c r="A37" s="22"/>
      <c r="B37" s="35"/>
      <c r="C37" s="1132" t="s">
        <v>544</v>
      </c>
      <c r="D37" s="1132"/>
      <c r="E37" s="1133"/>
      <c r="F37" s="36" t="s">
        <v>496</v>
      </c>
      <c r="G37" s="37" t="s">
        <v>496</v>
      </c>
      <c r="H37" s="37" t="s">
        <v>496</v>
      </c>
      <c r="I37" s="37">
        <v>1.1299999999999999</v>
      </c>
      <c r="J37" s="38">
        <v>1.3</v>
      </c>
      <c r="K37" s="22"/>
      <c r="L37" s="22"/>
      <c r="M37" s="22"/>
      <c r="N37" s="22"/>
      <c r="O37" s="22"/>
      <c r="P37" s="22"/>
    </row>
    <row r="38" spans="1:16" ht="39" customHeight="1">
      <c r="A38" s="22"/>
      <c r="B38" s="35"/>
      <c r="C38" s="1132" t="s">
        <v>545</v>
      </c>
      <c r="D38" s="1132"/>
      <c r="E38" s="1133"/>
      <c r="F38" s="36">
        <v>1.65</v>
      </c>
      <c r="G38" s="37">
        <v>1.51</v>
      </c>
      <c r="H38" s="37">
        <v>2.16</v>
      </c>
      <c r="I38" s="37">
        <v>2.4700000000000002</v>
      </c>
      <c r="J38" s="38">
        <v>1.29</v>
      </c>
      <c r="K38" s="22"/>
      <c r="L38" s="22"/>
      <c r="M38" s="22"/>
      <c r="N38" s="22"/>
      <c r="O38" s="22"/>
      <c r="P38" s="22"/>
    </row>
    <row r="39" spans="1:16" ht="39" customHeight="1">
      <c r="A39" s="22"/>
      <c r="B39" s="35"/>
      <c r="C39" s="1132" t="s">
        <v>546</v>
      </c>
      <c r="D39" s="1132"/>
      <c r="E39" s="1133"/>
      <c r="F39" s="36">
        <v>0.59</v>
      </c>
      <c r="G39" s="37">
        <v>0.56999999999999995</v>
      </c>
      <c r="H39" s="37">
        <v>0.73</v>
      </c>
      <c r="I39" s="37">
        <v>0.64</v>
      </c>
      <c r="J39" s="38">
        <v>0.7</v>
      </c>
      <c r="K39" s="22"/>
      <c r="L39" s="22"/>
      <c r="M39" s="22"/>
      <c r="N39" s="22"/>
      <c r="O39" s="22"/>
      <c r="P39" s="22"/>
    </row>
    <row r="40" spans="1:16" ht="39" customHeight="1">
      <c r="A40" s="22"/>
      <c r="B40" s="35"/>
      <c r="C40" s="1132" t="s">
        <v>547</v>
      </c>
      <c r="D40" s="1132"/>
      <c r="E40" s="1133"/>
      <c r="F40" s="36">
        <v>0.04</v>
      </c>
      <c r="G40" s="37">
        <v>0.04</v>
      </c>
      <c r="H40" s="37">
        <v>7.0000000000000007E-2</v>
      </c>
      <c r="I40" s="37">
        <v>0.16</v>
      </c>
      <c r="J40" s="38">
        <v>0.21</v>
      </c>
      <c r="K40" s="22"/>
      <c r="L40" s="22"/>
      <c r="M40" s="22"/>
      <c r="N40" s="22"/>
      <c r="O40" s="22"/>
      <c r="P40" s="22"/>
    </row>
    <row r="41" spans="1:16" ht="39" customHeight="1">
      <c r="A41" s="22"/>
      <c r="B41" s="35"/>
      <c r="C41" s="1132" t="s">
        <v>548</v>
      </c>
      <c r="D41" s="1132"/>
      <c r="E41" s="1133"/>
      <c r="F41" s="36">
        <v>0.13</v>
      </c>
      <c r="G41" s="37">
        <v>0.14000000000000001</v>
      </c>
      <c r="H41" s="37">
        <v>0.14000000000000001</v>
      </c>
      <c r="I41" s="37">
        <v>0.15</v>
      </c>
      <c r="J41" s="38">
        <v>0.18</v>
      </c>
      <c r="K41" s="22"/>
      <c r="L41" s="22"/>
      <c r="M41" s="22"/>
      <c r="N41" s="22"/>
      <c r="O41" s="22"/>
      <c r="P41" s="22"/>
    </row>
    <row r="42" spans="1:16" ht="39" customHeight="1">
      <c r="A42" s="22"/>
      <c r="B42" s="39"/>
      <c r="C42" s="1132" t="s">
        <v>549</v>
      </c>
      <c r="D42" s="1132"/>
      <c r="E42" s="1133"/>
      <c r="F42" s="36" t="s">
        <v>496</v>
      </c>
      <c r="G42" s="37" t="s">
        <v>496</v>
      </c>
      <c r="H42" s="37" t="s">
        <v>496</v>
      </c>
      <c r="I42" s="37" t="s">
        <v>496</v>
      </c>
      <c r="J42" s="38" t="s">
        <v>496</v>
      </c>
      <c r="K42" s="22"/>
      <c r="L42" s="22"/>
      <c r="M42" s="22"/>
      <c r="N42" s="22"/>
      <c r="O42" s="22"/>
      <c r="P42" s="22"/>
    </row>
    <row r="43" spans="1:16" ht="39" customHeight="1" thickBot="1">
      <c r="A43" s="22"/>
      <c r="B43" s="40"/>
      <c r="C43" s="1134" t="s">
        <v>550</v>
      </c>
      <c r="D43" s="1134"/>
      <c r="E43" s="1135"/>
      <c r="F43" s="41">
        <v>1.59</v>
      </c>
      <c r="G43" s="42">
        <v>1.4</v>
      </c>
      <c r="H43" s="42">
        <v>1.49</v>
      </c>
      <c r="I43" s="42">
        <v>0.04</v>
      </c>
      <c r="J43" s="43">
        <v>0.03</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6.5">
      <c r="A45" s="22"/>
      <c r="B45" s="22"/>
      <c r="C45" s="22"/>
      <c r="D45" s="22"/>
      <c r="E45" s="22"/>
      <c r="F45" s="22"/>
      <c r="G45" s="22"/>
      <c r="H45" s="22"/>
      <c r="I45" s="22"/>
      <c r="J45" s="22"/>
      <c r="K45" s="22"/>
      <c r="L45" s="22"/>
      <c r="M45" s="22"/>
      <c r="N45" s="22"/>
      <c r="O45" s="22"/>
      <c r="P45" s="22"/>
    </row>
  </sheetData>
  <sheetProtection algorithmName="SHA-512" hashValue="tVI5NQpfhDKsbO7A/PRsXCXW23pAum/x9n81PNbqo5e+g8i3sDrdKOqT2RJ6w2ZyR7dHZmjlwpCysGV6INLqCQ==" saltValue="1oLZElft0qCDNsyjDa9FC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5" customHeight="1" zeroHeight="1"/>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534</v>
      </c>
      <c r="L44" s="54" t="s">
        <v>535</v>
      </c>
      <c r="M44" s="54" t="s">
        <v>536</v>
      </c>
      <c r="N44" s="54" t="s">
        <v>537</v>
      </c>
      <c r="O44" s="55" t="s">
        <v>538</v>
      </c>
      <c r="P44" s="46"/>
      <c r="Q44" s="46"/>
      <c r="R44" s="46"/>
      <c r="S44" s="46"/>
      <c r="T44" s="46"/>
      <c r="U44" s="46"/>
    </row>
    <row r="45" spans="1:21" ht="30.75" customHeight="1">
      <c r="A45" s="46"/>
      <c r="B45" s="1138" t="s">
        <v>9</v>
      </c>
      <c r="C45" s="1139"/>
      <c r="D45" s="56"/>
      <c r="E45" s="1144" t="s">
        <v>10</v>
      </c>
      <c r="F45" s="1144"/>
      <c r="G45" s="1144"/>
      <c r="H45" s="1144"/>
      <c r="I45" s="1144"/>
      <c r="J45" s="1145"/>
      <c r="K45" s="57">
        <v>11306</v>
      </c>
      <c r="L45" s="58">
        <v>11078</v>
      </c>
      <c r="M45" s="58">
        <v>10661</v>
      </c>
      <c r="N45" s="58">
        <v>9622</v>
      </c>
      <c r="O45" s="59">
        <v>8046</v>
      </c>
      <c r="P45" s="46"/>
      <c r="Q45" s="46"/>
      <c r="R45" s="46"/>
      <c r="S45" s="46"/>
      <c r="T45" s="46"/>
      <c r="U45" s="46"/>
    </row>
    <row r="46" spans="1:21" ht="30.75" customHeight="1">
      <c r="A46" s="46"/>
      <c r="B46" s="1140"/>
      <c r="C46" s="1141"/>
      <c r="D46" s="60"/>
      <c r="E46" s="1146" t="s">
        <v>11</v>
      </c>
      <c r="F46" s="1146"/>
      <c r="G46" s="1146"/>
      <c r="H46" s="1146"/>
      <c r="I46" s="1146"/>
      <c r="J46" s="1147"/>
      <c r="K46" s="61" t="s">
        <v>496</v>
      </c>
      <c r="L46" s="62" t="s">
        <v>496</v>
      </c>
      <c r="M46" s="62" t="s">
        <v>496</v>
      </c>
      <c r="N46" s="62" t="s">
        <v>496</v>
      </c>
      <c r="O46" s="63" t="s">
        <v>496</v>
      </c>
      <c r="P46" s="46"/>
      <c r="Q46" s="46"/>
      <c r="R46" s="46"/>
      <c r="S46" s="46"/>
      <c r="T46" s="46"/>
      <c r="U46" s="46"/>
    </row>
    <row r="47" spans="1:21" ht="30.75" customHeight="1">
      <c r="A47" s="46"/>
      <c r="B47" s="1140"/>
      <c r="C47" s="1141"/>
      <c r="D47" s="60"/>
      <c r="E47" s="1146" t="s">
        <v>12</v>
      </c>
      <c r="F47" s="1146"/>
      <c r="G47" s="1146"/>
      <c r="H47" s="1146"/>
      <c r="I47" s="1146"/>
      <c r="J47" s="1147"/>
      <c r="K47" s="61" t="s">
        <v>496</v>
      </c>
      <c r="L47" s="62" t="s">
        <v>496</v>
      </c>
      <c r="M47" s="62" t="s">
        <v>496</v>
      </c>
      <c r="N47" s="62" t="s">
        <v>496</v>
      </c>
      <c r="O47" s="63" t="s">
        <v>496</v>
      </c>
      <c r="P47" s="46"/>
      <c r="Q47" s="46"/>
      <c r="R47" s="46"/>
      <c r="S47" s="46"/>
      <c r="T47" s="46"/>
      <c r="U47" s="46"/>
    </row>
    <row r="48" spans="1:21" ht="30.75" customHeight="1">
      <c r="A48" s="46"/>
      <c r="B48" s="1140"/>
      <c r="C48" s="1141"/>
      <c r="D48" s="60"/>
      <c r="E48" s="1146" t="s">
        <v>13</v>
      </c>
      <c r="F48" s="1146"/>
      <c r="G48" s="1146"/>
      <c r="H48" s="1146"/>
      <c r="I48" s="1146"/>
      <c r="J48" s="1147"/>
      <c r="K48" s="61">
        <v>1659</v>
      </c>
      <c r="L48" s="62">
        <v>1547</v>
      </c>
      <c r="M48" s="62">
        <v>1537</v>
      </c>
      <c r="N48" s="62">
        <v>1672</v>
      </c>
      <c r="O48" s="63">
        <v>1441</v>
      </c>
      <c r="P48" s="46"/>
      <c r="Q48" s="46"/>
      <c r="R48" s="46"/>
      <c r="S48" s="46"/>
      <c r="T48" s="46"/>
      <c r="U48" s="46"/>
    </row>
    <row r="49" spans="1:21" ht="30.75" customHeight="1">
      <c r="A49" s="46"/>
      <c r="B49" s="1140"/>
      <c r="C49" s="1141"/>
      <c r="D49" s="60"/>
      <c r="E49" s="1146" t="s">
        <v>14</v>
      </c>
      <c r="F49" s="1146"/>
      <c r="G49" s="1146"/>
      <c r="H49" s="1146"/>
      <c r="I49" s="1146"/>
      <c r="J49" s="1147"/>
      <c r="K49" s="61" t="s">
        <v>496</v>
      </c>
      <c r="L49" s="62" t="s">
        <v>496</v>
      </c>
      <c r="M49" s="62" t="s">
        <v>496</v>
      </c>
      <c r="N49" s="62" t="s">
        <v>496</v>
      </c>
      <c r="O49" s="63" t="s">
        <v>496</v>
      </c>
      <c r="P49" s="46"/>
      <c r="Q49" s="46"/>
      <c r="R49" s="46"/>
      <c r="S49" s="46"/>
      <c r="T49" s="46"/>
      <c r="U49" s="46"/>
    </row>
    <row r="50" spans="1:21" ht="30.75" customHeight="1">
      <c r="A50" s="46"/>
      <c r="B50" s="1140"/>
      <c r="C50" s="1141"/>
      <c r="D50" s="60"/>
      <c r="E50" s="1146" t="s">
        <v>15</v>
      </c>
      <c r="F50" s="1146"/>
      <c r="G50" s="1146"/>
      <c r="H50" s="1146"/>
      <c r="I50" s="1146"/>
      <c r="J50" s="1147"/>
      <c r="K50" s="61">
        <v>56</v>
      </c>
      <c r="L50" s="62">
        <v>55</v>
      </c>
      <c r="M50" s="62">
        <v>55</v>
      </c>
      <c r="N50" s="62">
        <v>55</v>
      </c>
      <c r="O50" s="63">
        <v>40</v>
      </c>
      <c r="P50" s="46"/>
      <c r="Q50" s="46"/>
      <c r="R50" s="46"/>
      <c r="S50" s="46"/>
      <c r="T50" s="46"/>
      <c r="U50" s="46"/>
    </row>
    <row r="51" spans="1:21" ht="30.75" customHeight="1">
      <c r="A51" s="46"/>
      <c r="B51" s="1142"/>
      <c r="C51" s="1143"/>
      <c r="D51" s="64"/>
      <c r="E51" s="1146" t="s">
        <v>16</v>
      </c>
      <c r="F51" s="1146"/>
      <c r="G51" s="1146"/>
      <c r="H51" s="1146"/>
      <c r="I51" s="1146"/>
      <c r="J51" s="1147"/>
      <c r="K51" s="61" t="s">
        <v>496</v>
      </c>
      <c r="L51" s="62" t="s">
        <v>496</v>
      </c>
      <c r="M51" s="62" t="s">
        <v>496</v>
      </c>
      <c r="N51" s="62" t="s">
        <v>496</v>
      </c>
      <c r="O51" s="63" t="s">
        <v>496</v>
      </c>
      <c r="P51" s="46"/>
      <c r="Q51" s="46"/>
      <c r="R51" s="46"/>
      <c r="S51" s="46"/>
      <c r="T51" s="46"/>
      <c r="U51" s="46"/>
    </row>
    <row r="52" spans="1:21" ht="30.75" customHeight="1">
      <c r="A52" s="46"/>
      <c r="B52" s="1148" t="s">
        <v>17</v>
      </c>
      <c r="C52" s="1149"/>
      <c r="D52" s="64"/>
      <c r="E52" s="1146" t="s">
        <v>18</v>
      </c>
      <c r="F52" s="1146"/>
      <c r="G52" s="1146"/>
      <c r="H52" s="1146"/>
      <c r="I52" s="1146"/>
      <c r="J52" s="1147"/>
      <c r="K52" s="61">
        <v>9087</v>
      </c>
      <c r="L52" s="62">
        <v>8703</v>
      </c>
      <c r="M52" s="62">
        <v>9671</v>
      </c>
      <c r="N52" s="62">
        <v>7714</v>
      </c>
      <c r="O52" s="63">
        <v>6934</v>
      </c>
      <c r="P52" s="46"/>
      <c r="Q52" s="46"/>
      <c r="R52" s="46"/>
      <c r="S52" s="46"/>
      <c r="T52" s="46"/>
      <c r="U52" s="46"/>
    </row>
    <row r="53" spans="1:21" ht="30.75" customHeight="1" thickBot="1">
      <c r="A53" s="46"/>
      <c r="B53" s="1150" t="s">
        <v>19</v>
      </c>
      <c r="C53" s="1151"/>
      <c r="D53" s="65"/>
      <c r="E53" s="1152" t="s">
        <v>20</v>
      </c>
      <c r="F53" s="1152"/>
      <c r="G53" s="1152"/>
      <c r="H53" s="1152"/>
      <c r="I53" s="1152"/>
      <c r="J53" s="1153"/>
      <c r="K53" s="66">
        <v>3934</v>
      </c>
      <c r="L53" s="67">
        <v>3977</v>
      </c>
      <c r="M53" s="67">
        <v>2582</v>
      </c>
      <c r="N53" s="67">
        <v>3635</v>
      </c>
      <c r="O53" s="68">
        <v>2593</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551</v>
      </c>
      <c r="L57" s="79" t="s">
        <v>552</v>
      </c>
      <c r="M57" s="79" t="s">
        <v>553</v>
      </c>
      <c r="N57" s="79" t="s">
        <v>554</v>
      </c>
      <c r="O57" s="80" t="s">
        <v>555</v>
      </c>
      <c r="P57" s="46"/>
      <c r="Q57" s="46"/>
      <c r="R57" s="46"/>
      <c r="S57" s="46"/>
      <c r="T57" s="46"/>
      <c r="U57" s="46"/>
    </row>
    <row r="58" spans="1:21" ht="31.5" customHeight="1">
      <c r="B58" s="1154" t="s">
        <v>24</v>
      </c>
      <c r="C58" s="1155"/>
      <c r="D58" s="1160" t="s">
        <v>25</v>
      </c>
      <c r="E58" s="1161"/>
      <c r="F58" s="1161"/>
      <c r="G58" s="1161"/>
      <c r="H58" s="1161"/>
      <c r="I58" s="1161"/>
      <c r="J58" s="1162"/>
      <c r="K58" s="81"/>
      <c r="L58" s="82"/>
      <c r="M58" s="82"/>
      <c r="N58" s="82"/>
      <c r="O58" s="83"/>
    </row>
    <row r="59" spans="1:21" ht="31.5" customHeight="1">
      <c r="B59" s="1156"/>
      <c r="C59" s="1157"/>
      <c r="D59" s="1163" t="s">
        <v>26</v>
      </c>
      <c r="E59" s="1164"/>
      <c r="F59" s="1164"/>
      <c r="G59" s="1164"/>
      <c r="H59" s="1164"/>
      <c r="I59" s="1164"/>
      <c r="J59" s="1165"/>
      <c r="K59" s="84"/>
      <c r="L59" s="85"/>
      <c r="M59" s="85"/>
      <c r="N59" s="85"/>
      <c r="O59" s="86"/>
    </row>
    <row r="60" spans="1:21" ht="31.5" customHeight="1" thickBot="1">
      <c r="B60" s="1158"/>
      <c r="C60" s="1159"/>
      <c r="D60" s="1166" t="s">
        <v>27</v>
      </c>
      <c r="E60" s="1167"/>
      <c r="F60" s="1167"/>
      <c r="G60" s="1167"/>
      <c r="H60" s="1167"/>
      <c r="I60" s="1167"/>
      <c r="J60" s="1168"/>
      <c r="K60" s="87"/>
      <c r="L60" s="88"/>
      <c r="M60" s="88"/>
      <c r="N60" s="88"/>
      <c r="O60" s="89"/>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yyXn5sJ/mAvGm2uCVi/RDS7reRoX3gc8rIiM9adtTZONGR42L1y111ejCdaQo8A5jN6XwRafhkDO/hkxD78quA==" saltValue="2fkgJ9Y3R8nMKS1MVcaCI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534</v>
      </c>
      <c r="J40" s="101" t="s">
        <v>535</v>
      </c>
      <c r="K40" s="101" t="s">
        <v>536</v>
      </c>
      <c r="L40" s="101" t="s">
        <v>537</v>
      </c>
      <c r="M40" s="102" t="s">
        <v>538</v>
      </c>
    </row>
    <row r="41" spans="2:13" ht="27.75" customHeight="1">
      <c r="B41" s="1169" t="s">
        <v>30</v>
      </c>
      <c r="C41" s="1170"/>
      <c r="D41" s="103"/>
      <c r="E41" s="1175" t="s">
        <v>31</v>
      </c>
      <c r="F41" s="1175"/>
      <c r="G41" s="1175"/>
      <c r="H41" s="1176"/>
      <c r="I41" s="330">
        <v>72950</v>
      </c>
      <c r="J41" s="331">
        <v>67269</v>
      </c>
      <c r="K41" s="331">
        <v>60175</v>
      </c>
      <c r="L41" s="331">
        <v>53497</v>
      </c>
      <c r="M41" s="332">
        <v>49987</v>
      </c>
    </row>
    <row r="42" spans="2:13" ht="27.75" customHeight="1">
      <c r="B42" s="1171"/>
      <c r="C42" s="1172"/>
      <c r="D42" s="104"/>
      <c r="E42" s="1177" t="s">
        <v>32</v>
      </c>
      <c r="F42" s="1177"/>
      <c r="G42" s="1177"/>
      <c r="H42" s="1178"/>
      <c r="I42" s="333">
        <v>261</v>
      </c>
      <c r="J42" s="334">
        <v>211</v>
      </c>
      <c r="K42" s="334">
        <v>160</v>
      </c>
      <c r="L42" s="334">
        <v>122</v>
      </c>
      <c r="M42" s="335">
        <v>71</v>
      </c>
    </row>
    <row r="43" spans="2:13" ht="27.75" customHeight="1">
      <c r="B43" s="1171"/>
      <c r="C43" s="1172"/>
      <c r="D43" s="104"/>
      <c r="E43" s="1177" t="s">
        <v>33</v>
      </c>
      <c r="F43" s="1177"/>
      <c r="G43" s="1177"/>
      <c r="H43" s="1178"/>
      <c r="I43" s="333">
        <v>19007</v>
      </c>
      <c r="J43" s="334">
        <v>17973</v>
      </c>
      <c r="K43" s="334">
        <v>16679</v>
      </c>
      <c r="L43" s="334">
        <v>15744</v>
      </c>
      <c r="M43" s="335">
        <v>16455</v>
      </c>
    </row>
    <row r="44" spans="2:13" ht="27.75" customHeight="1">
      <c r="B44" s="1171"/>
      <c r="C44" s="1172"/>
      <c r="D44" s="104"/>
      <c r="E44" s="1177" t="s">
        <v>34</v>
      </c>
      <c r="F44" s="1177"/>
      <c r="G44" s="1177"/>
      <c r="H44" s="1178"/>
      <c r="I44" s="333" t="s">
        <v>496</v>
      </c>
      <c r="J44" s="334" t="s">
        <v>496</v>
      </c>
      <c r="K44" s="334" t="s">
        <v>496</v>
      </c>
      <c r="L44" s="334" t="s">
        <v>496</v>
      </c>
      <c r="M44" s="335" t="s">
        <v>496</v>
      </c>
    </row>
    <row r="45" spans="2:13" ht="27.75" customHeight="1">
      <c r="B45" s="1171"/>
      <c r="C45" s="1172"/>
      <c r="D45" s="104"/>
      <c r="E45" s="1177" t="s">
        <v>35</v>
      </c>
      <c r="F45" s="1177"/>
      <c r="G45" s="1177"/>
      <c r="H45" s="1178"/>
      <c r="I45" s="333">
        <v>9903</v>
      </c>
      <c r="J45" s="334">
        <v>9662</v>
      </c>
      <c r="K45" s="334">
        <v>9759</v>
      </c>
      <c r="L45" s="334">
        <v>10067</v>
      </c>
      <c r="M45" s="335">
        <v>10061</v>
      </c>
    </row>
    <row r="46" spans="2:13" ht="27.75" customHeight="1">
      <c r="B46" s="1171"/>
      <c r="C46" s="1172"/>
      <c r="D46" s="105"/>
      <c r="E46" s="1177" t="s">
        <v>36</v>
      </c>
      <c r="F46" s="1177"/>
      <c r="G46" s="1177"/>
      <c r="H46" s="1178"/>
      <c r="I46" s="333" t="s">
        <v>496</v>
      </c>
      <c r="J46" s="334" t="s">
        <v>496</v>
      </c>
      <c r="K46" s="334" t="s">
        <v>496</v>
      </c>
      <c r="L46" s="334" t="s">
        <v>496</v>
      </c>
      <c r="M46" s="335" t="s">
        <v>496</v>
      </c>
    </row>
    <row r="47" spans="2:13" ht="27.75" customHeight="1">
      <c r="B47" s="1171"/>
      <c r="C47" s="1172"/>
      <c r="D47" s="106"/>
      <c r="E47" s="1179" t="s">
        <v>37</v>
      </c>
      <c r="F47" s="1180"/>
      <c r="G47" s="1180"/>
      <c r="H47" s="1181"/>
      <c r="I47" s="333" t="s">
        <v>496</v>
      </c>
      <c r="J47" s="334" t="s">
        <v>496</v>
      </c>
      <c r="K47" s="334" t="s">
        <v>496</v>
      </c>
      <c r="L47" s="334" t="s">
        <v>496</v>
      </c>
      <c r="M47" s="335" t="s">
        <v>496</v>
      </c>
    </row>
    <row r="48" spans="2:13" ht="27.75" customHeight="1">
      <c r="B48" s="1171"/>
      <c r="C48" s="1172"/>
      <c r="D48" s="104"/>
      <c r="E48" s="1177" t="s">
        <v>38</v>
      </c>
      <c r="F48" s="1177"/>
      <c r="G48" s="1177"/>
      <c r="H48" s="1178"/>
      <c r="I48" s="333" t="s">
        <v>496</v>
      </c>
      <c r="J48" s="334" t="s">
        <v>496</v>
      </c>
      <c r="K48" s="334" t="s">
        <v>496</v>
      </c>
      <c r="L48" s="334" t="s">
        <v>496</v>
      </c>
      <c r="M48" s="335" t="s">
        <v>496</v>
      </c>
    </row>
    <row r="49" spans="2:13" ht="27.75" customHeight="1">
      <c r="B49" s="1173"/>
      <c r="C49" s="1174"/>
      <c r="D49" s="104"/>
      <c r="E49" s="1177" t="s">
        <v>39</v>
      </c>
      <c r="F49" s="1177"/>
      <c r="G49" s="1177"/>
      <c r="H49" s="1178"/>
      <c r="I49" s="333" t="s">
        <v>496</v>
      </c>
      <c r="J49" s="334" t="s">
        <v>496</v>
      </c>
      <c r="K49" s="334" t="s">
        <v>496</v>
      </c>
      <c r="L49" s="334" t="s">
        <v>496</v>
      </c>
      <c r="M49" s="335" t="s">
        <v>496</v>
      </c>
    </row>
    <row r="50" spans="2:13" ht="27.75" customHeight="1">
      <c r="B50" s="1182" t="s">
        <v>40</v>
      </c>
      <c r="C50" s="1183"/>
      <c r="D50" s="107"/>
      <c r="E50" s="1177" t="s">
        <v>41</v>
      </c>
      <c r="F50" s="1177"/>
      <c r="G50" s="1177"/>
      <c r="H50" s="1178"/>
      <c r="I50" s="333">
        <v>27014</v>
      </c>
      <c r="J50" s="334">
        <v>29359</v>
      </c>
      <c r="K50" s="334">
        <v>32599</v>
      </c>
      <c r="L50" s="334">
        <v>32675</v>
      </c>
      <c r="M50" s="335">
        <v>37180</v>
      </c>
    </row>
    <row r="51" spans="2:13" ht="27.75" customHeight="1">
      <c r="B51" s="1171"/>
      <c r="C51" s="1172"/>
      <c r="D51" s="104"/>
      <c r="E51" s="1177" t="s">
        <v>42</v>
      </c>
      <c r="F51" s="1177"/>
      <c r="G51" s="1177"/>
      <c r="H51" s="1178"/>
      <c r="I51" s="333">
        <v>2530</v>
      </c>
      <c r="J51" s="334">
        <v>2950</v>
      </c>
      <c r="K51" s="334">
        <v>2995</v>
      </c>
      <c r="L51" s="334">
        <v>2521</v>
      </c>
      <c r="M51" s="335">
        <v>2519</v>
      </c>
    </row>
    <row r="52" spans="2:13" ht="27.75" customHeight="1">
      <c r="B52" s="1173"/>
      <c r="C52" s="1174"/>
      <c r="D52" s="104"/>
      <c r="E52" s="1177" t="s">
        <v>43</v>
      </c>
      <c r="F52" s="1177"/>
      <c r="G52" s="1177"/>
      <c r="H52" s="1178"/>
      <c r="I52" s="333">
        <v>75912</v>
      </c>
      <c r="J52" s="334">
        <v>71936</v>
      </c>
      <c r="K52" s="334">
        <v>67431</v>
      </c>
      <c r="L52" s="334">
        <v>62692</v>
      </c>
      <c r="M52" s="335">
        <v>58800</v>
      </c>
    </row>
    <row r="53" spans="2:13" ht="27.75" customHeight="1" thickBot="1">
      <c r="B53" s="1184" t="s">
        <v>19</v>
      </c>
      <c r="C53" s="1185"/>
      <c r="D53" s="108"/>
      <c r="E53" s="1186" t="s">
        <v>44</v>
      </c>
      <c r="F53" s="1186"/>
      <c r="G53" s="1186"/>
      <c r="H53" s="1187"/>
      <c r="I53" s="336">
        <v>-3336</v>
      </c>
      <c r="J53" s="337">
        <v>-9129</v>
      </c>
      <c r="K53" s="337">
        <v>-16252</v>
      </c>
      <c r="L53" s="337">
        <v>-18457</v>
      </c>
      <c r="M53" s="338">
        <v>-21925</v>
      </c>
    </row>
    <row r="54" spans="2:13" ht="27.75" customHeight="1">
      <c r="B54" s="109"/>
      <c r="C54" s="110"/>
      <c r="D54" s="110"/>
      <c r="E54" s="111"/>
      <c r="F54" s="111"/>
      <c r="G54" s="111"/>
      <c r="H54" s="111"/>
      <c r="I54" s="112"/>
      <c r="J54" s="112"/>
      <c r="K54" s="112"/>
      <c r="L54" s="112"/>
      <c r="M54" s="112"/>
    </row>
    <row r="55" spans="2:13" ht="13"/>
  </sheetData>
  <sheetProtection algorithmName="SHA-512" hashValue="8Bker0YgjcWnkqHXqieIF/gOvnJ3fB96SsIx7GoAJnfaSNIr7GD7YnElNj82GatxjrAALOXjC1Jj7+ZbGe4/3w==" saltValue="STzMM8vgkKCC3FH/ie0XW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heetViews>
  <sheetFormatPr defaultColWidth="0" defaultRowHeight="13.5" customHeight="1" zeroHeight="1"/>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536</v>
      </c>
      <c r="G54" s="117" t="s">
        <v>537</v>
      </c>
      <c r="H54" s="118" t="s">
        <v>538</v>
      </c>
    </row>
    <row r="55" spans="2:8" ht="52.5" customHeight="1">
      <c r="B55" s="119"/>
      <c r="C55" s="1196" t="s">
        <v>46</v>
      </c>
      <c r="D55" s="1196"/>
      <c r="E55" s="1197"/>
      <c r="F55" s="339">
        <v>17252</v>
      </c>
      <c r="G55" s="339">
        <v>15986</v>
      </c>
      <c r="H55" s="340">
        <v>16101</v>
      </c>
    </row>
    <row r="56" spans="2:8" ht="52.5" customHeight="1">
      <c r="B56" s="120"/>
      <c r="C56" s="1198" t="s">
        <v>47</v>
      </c>
      <c r="D56" s="1198"/>
      <c r="E56" s="1199"/>
      <c r="F56" s="341">
        <v>6333</v>
      </c>
      <c r="G56" s="341">
        <v>5738</v>
      </c>
      <c r="H56" s="342">
        <v>5594</v>
      </c>
    </row>
    <row r="57" spans="2:8" ht="53.25" customHeight="1">
      <c r="B57" s="120"/>
      <c r="C57" s="1200" t="s">
        <v>48</v>
      </c>
      <c r="D57" s="1200"/>
      <c r="E57" s="1201"/>
      <c r="F57" s="343">
        <v>9467</v>
      </c>
      <c r="G57" s="343">
        <v>11389</v>
      </c>
      <c r="H57" s="344">
        <v>15184</v>
      </c>
    </row>
    <row r="58" spans="2:8" ht="45.75" customHeight="1">
      <c r="B58" s="121"/>
      <c r="C58" s="1188" t="s">
        <v>556</v>
      </c>
      <c r="D58" s="1189"/>
      <c r="E58" s="1190"/>
      <c r="F58" s="345">
        <v>1000</v>
      </c>
      <c r="G58" s="345">
        <v>2000</v>
      </c>
      <c r="H58" s="346">
        <v>3000</v>
      </c>
    </row>
    <row r="59" spans="2:8" ht="45.75" customHeight="1">
      <c r="B59" s="121"/>
      <c r="C59" s="1188" t="s">
        <v>557</v>
      </c>
      <c r="D59" s="1189"/>
      <c r="E59" s="1190"/>
      <c r="F59" s="345">
        <v>1002</v>
      </c>
      <c r="G59" s="345">
        <v>2002</v>
      </c>
      <c r="H59" s="346">
        <v>2503</v>
      </c>
    </row>
    <row r="60" spans="2:8" ht="45.75" customHeight="1">
      <c r="B60" s="121"/>
      <c r="C60" s="1188" t="s">
        <v>558</v>
      </c>
      <c r="D60" s="1189"/>
      <c r="E60" s="1190"/>
      <c r="F60" s="345" t="s">
        <v>576</v>
      </c>
      <c r="G60" s="345" t="s">
        <v>576</v>
      </c>
      <c r="H60" s="346">
        <v>2161</v>
      </c>
    </row>
    <row r="61" spans="2:8" ht="45.75" customHeight="1">
      <c r="B61" s="121"/>
      <c r="C61" s="1188" t="s">
        <v>559</v>
      </c>
      <c r="D61" s="1189"/>
      <c r="E61" s="1190"/>
      <c r="F61" s="345">
        <v>1824</v>
      </c>
      <c r="G61" s="345">
        <v>1792</v>
      </c>
      <c r="H61" s="346">
        <v>1727</v>
      </c>
    </row>
    <row r="62" spans="2:8" ht="45.75" customHeight="1" thickBot="1">
      <c r="B62" s="122"/>
      <c r="C62" s="1191" t="s">
        <v>560</v>
      </c>
      <c r="D62" s="1192"/>
      <c r="E62" s="1193"/>
      <c r="F62" s="347">
        <v>1504</v>
      </c>
      <c r="G62" s="347">
        <v>1581</v>
      </c>
      <c r="H62" s="348">
        <v>1609</v>
      </c>
    </row>
    <row r="63" spans="2:8" ht="52.5" customHeight="1" thickBot="1">
      <c r="B63" s="123"/>
      <c r="C63" s="1194" t="s">
        <v>49</v>
      </c>
      <c r="D63" s="1194"/>
      <c r="E63" s="1195"/>
      <c r="F63" s="349">
        <v>33053</v>
      </c>
      <c r="G63" s="349">
        <v>33113</v>
      </c>
      <c r="H63" s="350">
        <v>36880</v>
      </c>
    </row>
    <row r="64" spans="2:8" ht="13"/>
  </sheetData>
  <sheetProtection algorithmName="SHA-512" hashValue="eVITNv6cgRuCy477CX7uOjNuKL0UQ8Q7wVKVdKSg7CD+TvTTtwmELIpQjmtR74MjL5S4cLdC2tSm0Hpm7DcC8g==" saltValue="rh9PdDQv9QpBe6ADFc4Wn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04237-63D7-4F3C-B477-85BCC81A4F8E}">
  <sheetPr>
    <pageSetUpPr fitToPage="1"/>
  </sheetPr>
  <dimension ref="A1:DE85"/>
  <sheetViews>
    <sheetView showGridLines="0" zoomScaleNormal="100" zoomScaleSheetLayoutView="55" workbookViewId="0"/>
  </sheetViews>
  <sheetFormatPr defaultColWidth="0" defaultRowHeight="13.5" customHeight="1" zeroHeight="1"/>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c r="A1" s="1202"/>
      <c r="B1" s="1203"/>
      <c r="DD1" s="243"/>
      <c r="DE1" s="243"/>
    </row>
    <row r="2" spans="1:109" ht="25.5" customHeight="1">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c r="DD19" s="243"/>
      <c r="DE19" s="243"/>
    </row>
    <row r="20" spans="1:109" ht="13">
      <c r="DD20" s="243"/>
      <c r="DE20" s="243"/>
    </row>
    <row r="21" spans="1:109" ht="17.25" customHeight="1">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c r="B22" s="247"/>
    </row>
    <row r="23" spans="1:109" ht="13">
      <c r="B23" s="247"/>
    </row>
    <row r="24" spans="1:109" ht="13">
      <c r="B24" s="247"/>
    </row>
    <row r="25" spans="1:109" ht="13">
      <c r="B25" s="247"/>
    </row>
    <row r="26" spans="1:109" ht="13">
      <c r="B26" s="247"/>
    </row>
    <row r="27" spans="1:109" ht="13">
      <c r="B27" s="247"/>
    </row>
    <row r="28" spans="1:109" ht="13">
      <c r="B28" s="247"/>
    </row>
    <row r="29" spans="1:109" ht="13">
      <c r="B29" s="247"/>
    </row>
    <row r="30" spans="1:109" ht="13">
      <c r="B30" s="247"/>
    </row>
    <row r="31" spans="1:109" ht="13">
      <c r="B31" s="247"/>
    </row>
    <row r="32" spans="1:109" ht="13">
      <c r="B32" s="247"/>
    </row>
    <row r="33" spans="2:109" ht="13">
      <c r="B33" s="247"/>
    </row>
    <row r="34" spans="2:109" ht="13">
      <c r="B34" s="247"/>
    </row>
    <row r="35" spans="2:109" ht="13">
      <c r="B35" s="247"/>
    </row>
    <row r="36" spans="2:109" ht="13">
      <c r="B36" s="247"/>
    </row>
    <row r="37" spans="2:109" ht="13">
      <c r="B37" s="247"/>
    </row>
    <row r="38" spans="2:109" ht="13">
      <c r="B38" s="247"/>
    </row>
    <row r="39" spans="2:109" ht="13">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c r="B40" s="1207"/>
      <c r="DD40" s="1207"/>
      <c r="DE40" s="243"/>
    </row>
    <row r="41" spans="2:109" ht="16.5">
      <c r="B41" s="244" t="s">
        <v>577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c r="B42" s="247"/>
      <c r="G42" s="1208"/>
      <c r="I42" s="1209"/>
      <c r="J42" s="1209"/>
      <c r="K42" s="1209"/>
      <c r="AM42" s="1208"/>
      <c r="AN42" s="1208" t="s">
        <v>578</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c r="B43" s="247"/>
      <c r="AN43" s="1210" t="s">
        <v>579</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c r="B49" s="247"/>
      <c r="AN49" s="243" t="s">
        <v>580</v>
      </c>
    </row>
    <row r="50" spans="1:109" ht="13">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534</v>
      </c>
      <c r="BQ50" s="1226"/>
      <c r="BR50" s="1226"/>
      <c r="BS50" s="1226"/>
      <c r="BT50" s="1226"/>
      <c r="BU50" s="1226"/>
      <c r="BV50" s="1226"/>
      <c r="BW50" s="1226"/>
      <c r="BX50" s="1226" t="s">
        <v>535</v>
      </c>
      <c r="BY50" s="1226"/>
      <c r="BZ50" s="1226"/>
      <c r="CA50" s="1226"/>
      <c r="CB50" s="1226"/>
      <c r="CC50" s="1226"/>
      <c r="CD50" s="1226"/>
      <c r="CE50" s="1226"/>
      <c r="CF50" s="1226" t="s">
        <v>536</v>
      </c>
      <c r="CG50" s="1226"/>
      <c r="CH50" s="1226"/>
      <c r="CI50" s="1226"/>
      <c r="CJ50" s="1226"/>
      <c r="CK50" s="1226"/>
      <c r="CL50" s="1226"/>
      <c r="CM50" s="1226"/>
      <c r="CN50" s="1226" t="s">
        <v>537</v>
      </c>
      <c r="CO50" s="1226"/>
      <c r="CP50" s="1226"/>
      <c r="CQ50" s="1226"/>
      <c r="CR50" s="1226"/>
      <c r="CS50" s="1226"/>
      <c r="CT50" s="1226"/>
      <c r="CU50" s="1226"/>
      <c r="CV50" s="1226" t="s">
        <v>538</v>
      </c>
      <c r="CW50" s="1226"/>
      <c r="CX50" s="1226"/>
      <c r="CY50" s="1226"/>
      <c r="CZ50" s="1226"/>
      <c r="DA50" s="1226"/>
      <c r="DB50" s="1226"/>
      <c r="DC50" s="1226"/>
    </row>
    <row r="51" spans="1:109" ht="13.5" customHeight="1">
      <c r="B51" s="247"/>
      <c r="G51" s="1227"/>
      <c r="H51" s="1227"/>
      <c r="I51" s="1228"/>
      <c r="J51" s="1228"/>
      <c r="K51" s="1229"/>
      <c r="L51" s="1229"/>
      <c r="M51" s="1229"/>
      <c r="N51" s="1229"/>
      <c r="AM51" s="1219"/>
      <c r="AN51" s="1230" t="s">
        <v>581</v>
      </c>
      <c r="AO51" s="1230"/>
      <c r="AP51" s="1230"/>
      <c r="AQ51" s="1230"/>
      <c r="AR51" s="1230"/>
      <c r="AS51" s="1230"/>
      <c r="AT51" s="1230"/>
      <c r="AU51" s="1230"/>
      <c r="AV51" s="1230"/>
      <c r="AW51" s="1230"/>
      <c r="AX51" s="1230"/>
      <c r="AY51" s="1230"/>
      <c r="AZ51" s="1230"/>
      <c r="BA51" s="1230"/>
      <c r="BB51" s="1230" t="s">
        <v>582</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583</v>
      </c>
      <c r="BC53" s="1230"/>
      <c r="BD53" s="1230"/>
      <c r="BE53" s="1230"/>
      <c r="BF53" s="1230"/>
      <c r="BG53" s="1230"/>
      <c r="BH53" s="1230"/>
      <c r="BI53" s="1230"/>
      <c r="BJ53" s="1230"/>
      <c r="BK53" s="1230"/>
      <c r="BL53" s="1230"/>
      <c r="BM53" s="1230"/>
      <c r="BN53" s="1230"/>
      <c r="BO53" s="1230"/>
      <c r="BP53" s="1231">
        <v>74.3</v>
      </c>
      <c r="BQ53" s="1231"/>
      <c r="BR53" s="1231"/>
      <c r="BS53" s="1231"/>
      <c r="BT53" s="1231"/>
      <c r="BU53" s="1231"/>
      <c r="BV53" s="1231"/>
      <c r="BW53" s="1231"/>
      <c r="BX53" s="1231">
        <v>74.400000000000006</v>
      </c>
      <c r="BY53" s="1231"/>
      <c r="BZ53" s="1231"/>
      <c r="CA53" s="1231"/>
      <c r="CB53" s="1231"/>
      <c r="CC53" s="1231"/>
      <c r="CD53" s="1231"/>
      <c r="CE53" s="1231"/>
      <c r="CF53" s="1231">
        <v>75.400000000000006</v>
      </c>
      <c r="CG53" s="1231"/>
      <c r="CH53" s="1231"/>
      <c r="CI53" s="1231"/>
      <c r="CJ53" s="1231"/>
      <c r="CK53" s="1231"/>
      <c r="CL53" s="1231"/>
      <c r="CM53" s="1231"/>
      <c r="CN53" s="1231">
        <v>76.5</v>
      </c>
      <c r="CO53" s="1231"/>
      <c r="CP53" s="1231"/>
      <c r="CQ53" s="1231"/>
      <c r="CR53" s="1231"/>
      <c r="CS53" s="1231"/>
      <c r="CT53" s="1231"/>
      <c r="CU53" s="1231"/>
      <c r="CV53" s="1231">
        <v>77.400000000000006</v>
      </c>
      <c r="CW53" s="1231"/>
      <c r="CX53" s="1231"/>
      <c r="CY53" s="1231"/>
      <c r="CZ53" s="1231"/>
      <c r="DA53" s="1231"/>
      <c r="DB53" s="1231"/>
      <c r="DC53" s="1231"/>
    </row>
    <row r="54" spans="1:109" ht="13">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c r="A55" s="1209"/>
      <c r="B55" s="247"/>
      <c r="G55" s="1220"/>
      <c r="H55" s="1220"/>
      <c r="I55" s="1220"/>
      <c r="J55" s="1220"/>
      <c r="K55" s="1229"/>
      <c r="L55" s="1229"/>
      <c r="M55" s="1229"/>
      <c r="N55" s="1229"/>
      <c r="AN55" s="1226" t="s">
        <v>584</v>
      </c>
      <c r="AO55" s="1226"/>
      <c r="AP55" s="1226"/>
      <c r="AQ55" s="1226"/>
      <c r="AR55" s="1226"/>
      <c r="AS55" s="1226"/>
      <c r="AT55" s="1226"/>
      <c r="AU55" s="1226"/>
      <c r="AV55" s="1226"/>
      <c r="AW55" s="1226"/>
      <c r="AX55" s="1226"/>
      <c r="AY55" s="1226"/>
      <c r="AZ55" s="1226"/>
      <c r="BA55" s="1226"/>
      <c r="BB55" s="1230" t="s">
        <v>582</v>
      </c>
      <c r="BC55" s="1230"/>
      <c r="BD55" s="1230"/>
      <c r="BE55" s="1230"/>
      <c r="BF55" s="1230"/>
      <c r="BG55" s="1230"/>
      <c r="BH55" s="1230"/>
      <c r="BI55" s="1230"/>
      <c r="BJ55" s="1230"/>
      <c r="BK55" s="1230"/>
      <c r="BL55" s="1230"/>
      <c r="BM55" s="1230"/>
      <c r="BN55" s="1230"/>
      <c r="BO55" s="1230"/>
      <c r="BP55" s="1231">
        <v>13.5</v>
      </c>
      <c r="BQ55" s="1231"/>
      <c r="BR55" s="1231"/>
      <c r="BS55" s="1231"/>
      <c r="BT55" s="1231"/>
      <c r="BU55" s="1231"/>
      <c r="BV55" s="1231"/>
      <c r="BW55" s="1231"/>
      <c r="BX55" s="1231">
        <v>1.5</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583</v>
      </c>
      <c r="BC57" s="1230"/>
      <c r="BD57" s="1230"/>
      <c r="BE57" s="1230"/>
      <c r="BF57" s="1230"/>
      <c r="BG57" s="1230"/>
      <c r="BH57" s="1230"/>
      <c r="BI57" s="1230"/>
      <c r="BJ57" s="1230"/>
      <c r="BK57" s="1230"/>
      <c r="BL57" s="1230"/>
      <c r="BM57" s="1230"/>
      <c r="BN57" s="1230"/>
      <c r="BO57" s="1230"/>
      <c r="BP57" s="1231">
        <v>60.2</v>
      </c>
      <c r="BQ57" s="1231"/>
      <c r="BR57" s="1231"/>
      <c r="BS57" s="1231"/>
      <c r="BT57" s="1231"/>
      <c r="BU57" s="1231"/>
      <c r="BV57" s="1231"/>
      <c r="BW57" s="1231"/>
      <c r="BX57" s="1231">
        <v>60.1</v>
      </c>
      <c r="BY57" s="1231"/>
      <c r="BZ57" s="1231"/>
      <c r="CA57" s="1231"/>
      <c r="CB57" s="1231"/>
      <c r="CC57" s="1231"/>
      <c r="CD57" s="1231"/>
      <c r="CE57" s="1231"/>
      <c r="CF57" s="1231">
        <v>61.6</v>
      </c>
      <c r="CG57" s="1231"/>
      <c r="CH57" s="1231"/>
      <c r="CI57" s="1231"/>
      <c r="CJ57" s="1231"/>
      <c r="CK57" s="1231"/>
      <c r="CL57" s="1231"/>
      <c r="CM57" s="1231"/>
      <c r="CN57" s="1231">
        <v>62.6</v>
      </c>
      <c r="CO57" s="1231"/>
      <c r="CP57" s="1231"/>
      <c r="CQ57" s="1231"/>
      <c r="CR57" s="1231"/>
      <c r="CS57" s="1231"/>
      <c r="CT57" s="1231"/>
      <c r="CU57" s="1231"/>
      <c r="CV57" s="1231">
        <v>63.7</v>
      </c>
      <c r="CW57" s="1231"/>
      <c r="CX57" s="1231"/>
      <c r="CY57" s="1231"/>
      <c r="CZ57" s="1231"/>
      <c r="DA57" s="1231"/>
      <c r="DB57" s="1231"/>
      <c r="DC57" s="1231"/>
      <c r="DD57" s="1234"/>
      <c r="DE57" s="1232"/>
    </row>
    <row r="58" spans="1:109" s="1209" customFormat="1" ht="13">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c r="B63" s="300" t="s">
        <v>585</v>
      </c>
    </row>
    <row r="64" spans="1:109" ht="13">
      <c r="B64" s="247"/>
      <c r="G64" s="1208"/>
      <c r="I64" s="1240"/>
      <c r="J64" s="1240"/>
      <c r="K64" s="1240"/>
      <c r="L64" s="1240"/>
      <c r="M64" s="1240"/>
      <c r="N64" s="1241"/>
      <c r="AM64" s="1208"/>
      <c r="AN64" s="1208" t="s">
        <v>578</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c r="B65" s="247"/>
      <c r="AN65" s="1210" t="s">
        <v>586</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c r="B71" s="247"/>
      <c r="G71" s="1245"/>
      <c r="I71" s="1246"/>
      <c r="J71" s="1243"/>
      <c r="K71" s="1243"/>
      <c r="L71" s="1244"/>
      <c r="M71" s="1243"/>
      <c r="N71" s="1244"/>
      <c r="AM71" s="1245"/>
      <c r="AN71" s="243" t="s">
        <v>580</v>
      </c>
    </row>
    <row r="72" spans="2:107" ht="13">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534</v>
      </c>
      <c r="BQ72" s="1226"/>
      <c r="BR72" s="1226"/>
      <c r="BS72" s="1226"/>
      <c r="BT72" s="1226"/>
      <c r="BU72" s="1226"/>
      <c r="BV72" s="1226"/>
      <c r="BW72" s="1226"/>
      <c r="BX72" s="1226" t="s">
        <v>535</v>
      </c>
      <c r="BY72" s="1226"/>
      <c r="BZ72" s="1226"/>
      <c r="CA72" s="1226"/>
      <c r="CB72" s="1226"/>
      <c r="CC72" s="1226"/>
      <c r="CD72" s="1226"/>
      <c r="CE72" s="1226"/>
      <c r="CF72" s="1226" t="s">
        <v>536</v>
      </c>
      <c r="CG72" s="1226"/>
      <c r="CH72" s="1226"/>
      <c r="CI72" s="1226"/>
      <c r="CJ72" s="1226"/>
      <c r="CK72" s="1226"/>
      <c r="CL72" s="1226"/>
      <c r="CM72" s="1226"/>
      <c r="CN72" s="1226" t="s">
        <v>537</v>
      </c>
      <c r="CO72" s="1226"/>
      <c r="CP72" s="1226"/>
      <c r="CQ72" s="1226"/>
      <c r="CR72" s="1226"/>
      <c r="CS72" s="1226"/>
      <c r="CT72" s="1226"/>
      <c r="CU72" s="1226"/>
      <c r="CV72" s="1226" t="s">
        <v>538</v>
      </c>
      <c r="CW72" s="1226"/>
      <c r="CX72" s="1226"/>
      <c r="CY72" s="1226"/>
      <c r="CZ72" s="1226"/>
      <c r="DA72" s="1226"/>
      <c r="DB72" s="1226"/>
      <c r="DC72" s="1226"/>
    </row>
    <row r="73" spans="2:107" ht="13">
      <c r="B73" s="247"/>
      <c r="G73" s="1227"/>
      <c r="H73" s="1227"/>
      <c r="I73" s="1227"/>
      <c r="J73" s="1227"/>
      <c r="K73" s="1247"/>
      <c r="L73" s="1247"/>
      <c r="M73" s="1247"/>
      <c r="N73" s="1247"/>
      <c r="AM73" s="1219"/>
      <c r="AN73" s="1230" t="s">
        <v>581</v>
      </c>
      <c r="AO73" s="1230"/>
      <c r="AP73" s="1230"/>
      <c r="AQ73" s="1230"/>
      <c r="AR73" s="1230"/>
      <c r="AS73" s="1230"/>
      <c r="AT73" s="1230"/>
      <c r="AU73" s="1230"/>
      <c r="AV73" s="1230"/>
      <c r="AW73" s="1230"/>
      <c r="AX73" s="1230"/>
      <c r="AY73" s="1230"/>
      <c r="AZ73" s="1230"/>
      <c r="BA73" s="1230"/>
      <c r="BB73" s="1230" t="s">
        <v>582</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587</v>
      </c>
      <c r="BC75" s="1230"/>
      <c r="BD75" s="1230"/>
      <c r="BE75" s="1230"/>
      <c r="BF75" s="1230"/>
      <c r="BG75" s="1230"/>
      <c r="BH75" s="1230"/>
      <c r="BI75" s="1230"/>
      <c r="BJ75" s="1230"/>
      <c r="BK75" s="1230"/>
      <c r="BL75" s="1230"/>
      <c r="BM75" s="1230"/>
      <c r="BN75" s="1230"/>
      <c r="BO75" s="1230"/>
      <c r="BP75" s="1231">
        <v>11.6</v>
      </c>
      <c r="BQ75" s="1231"/>
      <c r="BR75" s="1231"/>
      <c r="BS75" s="1231"/>
      <c r="BT75" s="1231"/>
      <c r="BU75" s="1231"/>
      <c r="BV75" s="1231"/>
      <c r="BW75" s="1231"/>
      <c r="BX75" s="1231">
        <v>11.2</v>
      </c>
      <c r="BY75" s="1231"/>
      <c r="BZ75" s="1231"/>
      <c r="CA75" s="1231"/>
      <c r="CB75" s="1231"/>
      <c r="CC75" s="1231"/>
      <c r="CD75" s="1231"/>
      <c r="CE75" s="1231"/>
      <c r="CF75" s="1231">
        <v>9.6</v>
      </c>
      <c r="CG75" s="1231"/>
      <c r="CH75" s="1231"/>
      <c r="CI75" s="1231"/>
      <c r="CJ75" s="1231"/>
      <c r="CK75" s="1231"/>
      <c r="CL75" s="1231"/>
      <c r="CM75" s="1231"/>
      <c r="CN75" s="1231">
        <v>9.3000000000000007</v>
      </c>
      <c r="CO75" s="1231"/>
      <c r="CP75" s="1231"/>
      <c r="CQ75" s="1231"/>
      <c r="CR75" s="1231"/>
      <c r="CS75" s="1231"/>
      <c r="CT75" s="1231"/>
      <c r="CU75" s="1231"/>
      <c r="CV75" s="1231">
        <v>8</v>
      </c>
      <c r="CW75" s="1231"/>
      <c r="CX75" s="1231"/>
      <c r="CY75" s="1231"/>
      <c r="CZ75" s="1231"/>
      <c r="DA75" s="1231"/>
      <c r="DB75" s="1231"/>
      <c r="DC75" s="1231"/>
    </row>
    <row r="76" spans="2:107" ht="13">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c r="B77" s="247"/>
      <c r="G77" s="1220"/>
      <c r="H77" s="1220"/>
      <c r="I77" s="1220"/>
      <c r="J77" s="1220"/>
      <c r="K77" s="1247"/>
      <c r="L77" s="1247"/>
      <c r="M77" s="1247"/>
      <c r="N77" s="1247"/>
      <c r="AN77" s="1226" t="s">
        <v>584</v>
      </c>
      <c r="AO77" s="1226"/>
      <c r="AP77" s="1226"/>
      <c r="AQ77" s="1226"/>
      <c r="AR77" s="1226"/>
      <c r="AS77" s="1226"/>
      <c r="AT77" s="1226"/>
      <c r="AU77" s="1226"/>
      <c r="AV77" s="1226"/>
      <c r="AW77" s="1226"/>
      <c r="AX77" s="1226"/>
      <c r="AY77" s="1226"/>
      <c r="AZ77" s="1226"/>
      <c r="BA77" s="1226"/>
      <c r="BB77" s="1230" t="s">
        <v>582</v>
      </c>
      <c r="BC77" s="1230"/>
      <c r="BD77" s="1230"/>
      <c r="BE77" s="1230"/>
      <c r="BF77" s="1230"/>
      <c r="BG77" s="1230"/>
      <c r="BH77" s="1230"/>
      <c r="BI77" s="1230"/>
      <c r="BJ77" s="1230"/>
      <c r="BK77" s="1230"/>
      <c r="BL77" s="1230"/>
      <c r="BM77" s="1230"/>
      <c r="BN77" s="1230"/>
      <c r="BO77" s="1230"/>
      <c r="BP77" s="1231">
        <v>13.5</v>
      </c>
      <c r="BQ77" s="1231"/>
      <c r="BR77" s="1231"/>
      <c r="BS77" s="1231"/>
      <c r="BT77" s="1231"/>
      <c r="BU77" s="1231"/>
      <c r="BV77" s="1231"/>
      <c r="BW77" s="1231"/>
      <c r="BX77" s="1231">
        <v>1.5</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587</v>
      </c>
      <c r="BC79" s="1230"/>
      <c r="BD79" s="1230"/>
      <c r="BE79" s="1230"/>
      <c r="BF79" s="1230"/>
      <c r="BG79" s="1230"/>
      <c r="BH79" s="1230"/>
      <c r="BI79" s="1230"/>
      <c r="BJ79" s="1230"/>
      <c r="BK79" s="1230"/>
      <c r="BL79" s="1230"/>
      <c r="BM79" s="1230"/>
      <c r="BN79" s="1230"/>
      <c r="BO79" s="1230"/>
      <c r="BP79" s="1231">
        <v>4.3</v>
      </c>
      <c r="BQ79" s="1231"/>
      <c r="BR79" s="1231"/>
      <c r="BS79" s="1231"/>
      <c r="BT79" s="1231"/>
      <c r="BU79" s="1231"/>
      <c r="BV79" s="1231"/>
      <c r="BW79" s="1231"/>
      <c r="BX79" s="1231">
        <v>3.9</v>
      </c>
      <c r="BY79" s="1231"/>
      <c r="BZ79" s="1231"/>
      <c r="CA79" s="1231"/>
      <c r="CB79" s="1231"/>
      <c r="CC79" s="1231"/>
      <c r="CD79" s="1231"/>
      <c r="CE79" s="1231"/>
      <c r="CF79" s="1231">
        <v>3.8</v>
      </c>
      <c r="CG79" s="1231"/>
      <c r="CH79" s="1231"/>
      <c r="CI79" s="1231"/>
      <c r="CJ79" s="1231"/>
      <c r="CK79" s="1231"/>
      <c r="CL79" s="1231"/>
      <c r="CM79" s="1231"/>
      <c r="CN79" s="1231">
        <v>3.9</v>
      </c>
      <c r="CO79" s="1231"/>
      <c r="CP79" s="1231"/>
      <c r="CQ79" s="1231"/>
      <c r="CR79" s="1231"/>
      <c r="CS79" s="1231"/>
      <c r="CT79" s="1231"/>
      <c r="CU79" s="1231"/>
      <c r="CV79" s="1231">
        <v>4.2</v>
      </c>
      <c r="CW79" s="1231"/>
      <c r="CX79" s="1231"/>
      <c r="CY79" s="1231"/>
      <c r="CZ79" s="1231"/>
      <c r="DA79" s="1231"/>
      <c r="DB79" s="1231"/>
      <c r="DC79" s="1231"/>
    </row>
    <row r="80" spans="2:107" ht="13">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c r="B81" s="247"/>
    </row>
    <row r="82" spans="2:109" ht="16.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c r="DD84" s="243"/>
      <c r="DE84" s="243"/>
    </row>
    <row r="85" spans="2:109" ht="13">
      <c r="DD85" s="243"/>
      <c r="DE85" s="243"/>
    </row>
  </sheetData>
  <sheetProtection algorithmName="SHA-512" hashValue="Vp09ZiKBtCgjujMlbxQq/eYIG24tU7Sf+rvGGF+ka+w2PGP6GrFs/h7wKxT6fjNFAhI2QegwXs1R3Ctcz408eA==" saltValue="p2MeC5e3r+bjuLME5F4oE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C582-094F-423F-9AD6-64FD2318D654}">
  <sheetPr>
    <pageSetUpPr fitToPage="1"/>
  </sheetPr>
  <dimension ref="A1:DR125"/>
  <sheetViews>
    <sheetView showGridLines="0" zoomScaleNormal="100" zoomScaleSheetLayoutView="70" workbookViewId="0"/>
  </sheetViews>
  <sheetFormatPr defaultColWidth="0" defaultRowHeight="13.5" customHeight="1" zeroHeight="1"/>
  <cols>
    <col min="1" max="34" width="2.453125" style="242" customWidth="1"/>
    <col min="35" max="122" width="2.453125" style="241" customWidth="1"/>
    <col min="123" max="16384" width="2.4531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c r="S2" s="241"/>
      <c r="AH2" s="241"/>
    </row>
    <row r="3" spans="1:34" ht="13">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row r="5" spans="1:34" ht="13"/>
    <row r="6" spans="1:34" ht="13"/>
    <row r="7" spans="1:34" ht="13"/>
    <row r="8" spans="1:34" ht="13"/>
    <row r="9" spans="1:34" ht="13">
      <c r="AH9" s="241"/>
    </row>
    <row r="10" spans="1:34" ht="13"/>
    <row r="11" spans="1:34" ht="13"/>
    <row r="12" spans="1:34" ht="13"/>
    <row r="13" spans="1:34" ht="13"/>
    <row r="14" spans="1:34" ht="13"/>
    <row r="15" spans="1:34" ht="13"/>
    <row r="16" spans="1:34" ht="13"/>
    <row r="17" spans="12:34" ht="13">
      <c r="AH17" s="241"/>
    </row>
    <row r="18" spans="12:34" ht="13"/>
    <row r="19" spans="12:34" ht="13"/>
    <row r="20" spans="12:34" ht="13">
      <c r="AH20" s="241"/>
    </row>
    <row r="21" spans="12:34" ht="13">
      <c r="AH21" s="241"/>
    </row>
    <row r="22" spans="12:34" ht="13"/>
    <row r="23" spans="12:34" ht="13"/>
    <row r="24" spans="12:34" ht="13">
      <c r="Q24" s="241"/>
    </row>
    <row r="25" spans="12:34" ht="13"/>
    <row r="26" spans="12:34" ht="13"/>
    <row r="27" spans="12:34" ht="13"/>
    <row r="28" spans="12:34" ht="13">
      <c r="O28" s="241"/>
      <c r="T28" s="241"/>
      <c r="AH28" s="241"/>
    </row>
    <row r="29" spans="12:34" ht="13"/>
    <row r="30" spans="12:34" ht="13"/>
    <row r="31" spans="12:34" ht="13">
      <c r="Q31" s="241"/>
    </row>
    <row r="32" spans="12:34" ht="13">
      <c r="L32" s="241"/>
    </row>
    <row r="33" spans="2:34" ht="13">
      <c r="C33" s="241"/>
      <c r="E33" s="241"/>
      <c r="G33" s="241"/>
      <c r="I33" s="241"/>
      <c r="X33" s="241"/>
    </row>
    <row r="34" spans="2:34" ht="13">
      <c r="B34" s="241"/>
      <c r="P34" s="241"/>
      <c r="R34" s="241"/>
      <c r="T34" s="241"/>
    </row>
    <row r="35" spans="2:34" ht="13">
      <c r="D35" s="241"/>
      <c r="W35" s="241"/>
      <c r="AC35" s="241"/>
      <c r="AD35" s="241"/>
      <c r="AE35" s="241"/>
      <c r="AF35" s="241"/>
      <c r="AG35" s="241"/>
      <c r="AH35" s="241"/>
    </row>
    <row r="36" spans="2:34" ht="13">
      <c r="H36" s="241"/>
      <c r="J36" s="241"/>
      <c r="K36" s="241"/>
      <c r="M36" s="241"/>
      <c r="Y36" s="241"/>
      <c r="Z36" s="241"/>
      <c r="AA36" s="241"/>
      <c r="AB36" s="241"/>
      <c r="AC36" s="241"/>
      <c r="AD36" s="241"/>
      <c r="AE36" s="241"/>
      <c r="AF36" s="241"/>
      <c r="AG36" s="241"/>
      <c r="AH36" s="241"/>
    </row>
    <row r="37" spans="2:34" ht="13">
      <c r="AH37" s="241"/>
    </row>
    <row r="38" spans="2:34" ht="13">
      <c r="AG38" s="241"/>
      <c r="AH38" s="241"/>
    </row>
    <row r="39" spans="2:34" ht="13"/>
    <row r="40" spans="2:34" ht="13">
      <c r="X40" s="241"/>
    </row>
    <row r="41" spans="2:34" ht="13">
      <c r="R41" s="241"/>
    </row>
    <row r="42" spans="2:34" ht="13">
      <c r="W42" s="241"/>
    </row>
    <row r="43" spans="2:34" ht="13">
      <c r="Y43" s="241"/>
      <c r="Z43" s="241"/>
      <c r="AA43" s="241"/>
      <c r="AB43" s="241"/>
      <c r="AC43" s="241"/>
      <c r="AD43" s="241"/>
      <c r="AE43" s="241"/>
      <c r="AF43" s="241"/>
      <c r="AG43" s="241"/>
      <c r="AH43" s="241"/>
    </row>
    <row r="44" spans="2:34" ht="13">
      <c r="AH44" s="241"/>
    </row>
    <row r="45" spans="2:34" ht="13">
      <c r="X45" s="241"/>
    </row>
    <row r="46" spans="2:34" ht="13"/>
    <row r="47" spans="2:34" ht="13"/>
    <row r="48" spans="2:34" ht="13">
      <c r="W48" s="241"/>
      <c r="Y48" s="241"/>
      <c r="Z48" s="241"/>
      <c r="AA48" s="241"/>
      <c r="AB48" s="241"/>
      <c r="AC48" s="241"/>
      <c r="AD48" s="241"/>
      <c r="AE48" s="241"/>
      <c r="AF48" s="241"/>
      <c r="AG48" s="241"/>
      <c r="AH48" s="241"/>
    </row>
    <row r="49" spans="28:34" ht="13"/>
    <row r="50" spans="28:34" ht="13">
      <c r="AE50" s="241"/>
      <c r="AF50" s="241"/>
      <c r="AG50" s="241"/>
      <c r="AH50" s="241"/>
    </row>
    <row r="51" spans="28:34" ht="13">
      <c r="AC51" s="241"/>
      <c r="AD51" s="241"/>
      <c r="AE51" s="241"/>
      <c r="AF51" s="241"/>
      <c r="AG51" s="241"/>
      <c r="AH51" s="241"/>
    </row>
    <row r="52" spans="28:34" ht="13"/>
    <row r="53" spans="28:34" ht="13">
      <c r="AF53" s="241"/>
      <c r="AG53" s="241"/>
      <c r="AH53" s="241"/>
    </row>
    <row r="54" spans="28:34" ht="13">
      <c r="AH54" s="241"/>
    </row>
    <row r="55" spans="28:34" ht="13"/>
    <row r="56" spans="28:34" ht="13">
      <c r="AB56" s="241"/>
      <c r="AC56" s="241"/>
      <c r="AD56" s="241"/>
      <c r="AE56" s="241"/>
      <c r="AF56" s="241"/>
      <c r="AG56" s="241"/>
      <c r="AH56" s="241"/>
    </row>
    <row r="57" spans="28:34" ht="13">
      <c r="AH57" s="241"/>
    </row>
    <row r="58" spans="28:34" ht="13">
      <c r="AH58" s="241"/>
    </row>
    <row r="59" spans="28:34" ht="13"/>
    <row r="60" spans="28:34" ht="13"/>
    <row r="61" spans="28:34" ht="13"/>
    <row r="62" spans="28:34" ht="13"/>
    <row r="63" spans="28:34" ht="13">
      <c r="AH63" s="241"/>
    </row>
    <row r="64" spans="28:34" ht="13">
      <c r="AG64" s="241"/>
      <c r="AH64" s="241"/>
    </row>
    <row r="65" spans="28:34" ht="13"/>
    <row r="66" spans="28:34" ht="13"/>
    <row r="67" spans="28:34" ht="13"/>
    <row r="68" spans="28:34" ht="13">
      <c r="AB68" s="241"/>
      <c r="AC68" s="241"/>
      <c r="AD68" s="241"/>
      <c r="AE68" s="241"/>
      <c r="AF68" s="241"/>
      <c r="AG68" s="241"/>
      <c r="AH68" s="241"/>
    </row>
    <row r="69" spans="28:34" ht="13">
      <c r="AF69" s="241"/>
      <c r="AG69" s="241"/>
      <c r="AH69" s="241"/>
    </row>
    <row r="70" spans="28:34" ht="13"/>
    <row r="71" spans="28:34" ht="13"/>
    <row r="72" spans="28:34" ht="13"/>
    <row r="73" spans="28:34" ht="13"/>
    <row r="74" spans="28:34" ht="13"/>
    <row r="75" spans="28:34" ht="13">
      <c r="AH75" s="241"/>
    </row>
    <row r="76" spans="28:34" ht="13">
      <c r="AF76" s="241"/>
      <c r="AG76" s="241"/>
      <c r="AH76" s="241"/>
    </row>
    <row r="77" spans="28:34" ht="13">
      <c r="AG77" s="241"/>
      <c r="AH77" s="241"/>
    </row>
    <row r="78" spans="28:34" ht="13"/>
    <row r="79" spans="28:34" ht="13"/>
    <row r="80" spans="28:34" ht="13"/>
    <row r="81" spans="25:34" ht="13"/>
    <row r="82" spans="25:34" ht="13">
      <c r="Y82" s="241"/>
    </row>
    <row r="83" spans="25:34" ht="13">
      <c r="Y83" s="241"/>
      <c r="Z83" s="241"/>
      <c r="AA83" s="241"/>
      <c r="AB83" s="241"/>
      <c r="AC83" s="241"/>
      <c r="AD83" s="241"/>
      <c r="AE83" s="241"/>
      <c r="AF83" s="241"/>
      <c r="AG83" s="241"/>
      <c r="AH83" s="241"/>
    </row>
    <row r="84" spans="25:34" ht="13"/>
    <row r="85" spans="25:34" ht="13"/>
    <row r="86" spans="25:34" ht="13"/>
    <row r="87" spans="25:34" ht="13"/>
    <row r="88" spans="25:34" ht="13">
      <c r="AH88" s="241"/>
    </row>
    <row r="89" spans="25:34" ht="13"/>
    <row r="90" spans="25:34" ht="13"/>
    <row r="91" spans="25:34" ht="13"/>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484</v>
      </c>
    </row>
  </sheetData>
  <sheetProtection algorithmName="SHA-512" hashValue="LhF6KpMyxr0d3q92v+CFFrPfdklLDNa66egCL0YP5Y2zOsERKuPcxsAeydSdZtZtnKBdEqk3KDRAqO4Gy78gyw==" saltValue="jZK2OOT1jnYcawH6Hq+CV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55CEF-468F-479E-B326-760859FE6FAE}">
  <sheetPr>
    <pageSetUpPr fitToPage="1"/>
  </sheetPr>
  <dimension ref="A1:DR125"/>
  <sheetViews>
    <sheetView showGridLines="0" zoomScaleNormal="100" zoomScaleSheetLayoutView="55" workbookViewId="0"/>
  </sheetViews>
  <sheetFormatPr defaultColWidth="0" defaultRowHeight="13.5" customHeight="1" zeroHeight="1"/>
  <cols>
    <col min="1" max="34" width="2.453125" style="242" customWidth="1"/>
    <col min="35" max="122" width="2.453125" style="241" customWidth="1"/>
    <col min="123" max="16384" width="2.4531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c r="S2" s="241"/>
      <c r="AH2" s="241"/>
    </row>
    <row r="3" spans="2:34" ht="13">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row r="5" spans="2:34" ht="13"/>
    <row r="6" spans="2:34" ht="13"/>
    <row r="7" spans="2:34" ht="13"/>
    <row r="8" spans="2:34" ht="13"/>
    <row r="9" spans="2:34" ht="13">
      <c r="AH9" s="241"/>
    </row>
    <row r="10" spans="2:34" ht="13"/>
    <row r="11" spans="2:34" ht="13"/>
    <row r="12" spans="2:34" ht="13"/>
    <row r="13" spans="2:34" ht="13"/>
    <row r="14" spans="2:34" ht="13"/>
    <row r="15" spans="2:34" ht="13"/>
    <row r="16" spans="2:34" ht="13"/>
    <row r="17" spans="12:34" ht="13">
      <c r="AH17" s="241"/>
    </row>
    <row r="18" spans="12:34" ht="13"/>
    <row r="19" spans="12:34" ht="13"/>
    <row r="20" spans="12:34" ht="13">
      <c r="AH20" s="241"/>
    </row>
    <row r="21" spans="12:34" ht="13">
      <c r="AH21" s="241"/>
    </row>
    <row r="22" spans="12:34" ht="13"/>
    <row r="23" spans="12:34" ht="13"/>
    <row r="24" spans="12:34" ht="13">
      <c r="Q24" s="241"/>
    </row>
    <row r="25" spans="12:34" ht="13"/>
    <row r="26" spans="12:34" ht="13"/>
    <row r="27" spans="12:34" ht="13"/>
    <row r="28" spans="12:34" ht="13">
      <c r="O28" s="241"/>
      <c r="T28" s="241"/>
      <c r="AH28" s="241"/>
    </row>
    <row r="29" spans="12:34" ht="13"/>
    <row r="30" spans="12:34" ht="13"/>
    <row r="31" spans="12:34" ht="13">
      <c r="Q31" s="241"/>
    </row>
    <row r="32" spans="12:34" ht="13">
      <c r="L32" s="241"/>
    </row>
    <row r="33" spans="2:34" ht="13">
      <c r="C33" s="241"/>
      <c r="E33" s="241"/>
      <c r="G33" s="241"/>
      <c r="I33" s="241"/>
      <c r="X33" s="241"/>
    </row>
    <row r="34" spans="2:34" ht="13">
      <c r="B34" s="241"/>
      <c r="P34" s="241"/>
      <c r="R34" s="241"/>
      <c r="T34" s="241"/>
    </row>
    <row r="35" spans="2:34" ht="13">
      <c r="D35" s="241"/>
      <c r="W35" s="241"/>
      <c r="AC35" s="241"/>
      <c r="AD35" s="241"/>
      <c r="AE35" s="241"/>
      <c r="AF35" s="241"/>
      <c r="AG35" s="241"/>
      <c r="AH35" s="241"/>
    </row>
    <row r="36" spans="2:34" ht="13">
      <c r="H36" s="241"/>
      <c r="J36" s="241"/>
      <c r="K36" s="241"/>
      <c r="M36" s="241"/>
      <c r="Y36" s="241"/>
      <c r="Z36" s="241"/>
      <c r="AA36" s="241"/>
      <c r="AB36" s="241"/>
      <c r="AC36" s="241"/>
      <c r="AD36" s="241"/>
      <c r="AE36" s="241"/>
      <c r="AF36" s="241"/>
      <c r="AG36" s="241"/>
      <c r="AH36" s="241"/>
    </row>
    <row r="37" spans="2:34" ht="13">
      <c r="AH37" s="241"/>
    </row>
    <row r="38" spans="2:34" ht="13">
      <c r="AG38" s="241"/>
      <c r="AH38" s="241"/>
    </row>
    <row r="39" spans="2:34" ht="13"/>
    <row r="40" spans="2:34" ht="13">
      <c r="X40" s="241"/>
    </row>
    <row r="41" spans="2:34" ht="13">
      <c r="R41" s="241"/>
    </row>
    <row r="42" spans="2:34" ht="13">
      <c r="W42" s="241"/>
    </row>
    <row r="43" spans="2:34" ht="13">
      <c r="Y43" s="241"/>
      <c r="Z43" s="241"/>
      <c r="AA43" s="241"/>
      <c r="AB43" s="241"/>
      <c r="AC43" s="241"/>
      <c r="AD43" s="241"/>
      <c r="AE43" s="241"/>
      <c r="AF43" s="241"/>
      <c r="AG43" s="241"/>
      <c r="AH43" s="241"/>
    </row>
    <row r="44" spans="2:34" ht="13">
      <c r="AH44" s="241"/>
    </row>
    <row r="45" spans="2:34" ht="13">
      <c r="X45" s="241"/>
    </row>
    <row r="46" spans="2:34" ht="13"/>
    <row r="47" spans="2:34" ht="13"/>
    <row r="48" spans="2:34" ht="13">
      <c r="W48" s="241"/>
      <c r="Y48" s="241"/>
      <c r="Z48" s="241"/>
      <c r="AA48" s="241"/>
      <c r="AB48" s="241"/>
      <c r="AC48" s="241"/>
      <c r="AD48" s="241"/>
      <c r="AE48" s="241"/>
      <c r="AF48" s="241"/>
      <c r="AG48" s="241"/>
      <c r="AH48" s="241"/>
    </row>
    <row r="49" spans="28:34" ht="13"/>
    <row r="50" spans="28:34" ht="13">
      <c r="AE50" s="241"/>
      <c r="AF50" s="241"/>
      <c r="AG50" s="241"/>
      <c r="AH50" s="241"/>
    </row>
    <row r="51" spans="28:34" ht="13">
      <c r="AC51" s="241"/>
      <c r="AD51" s="241"/>
      <c r="AE51" s="241"/>
      <c r="AF51" s="241"/>
      <c r="AG51" s="241"/>
      <c r="AH51" s="241"/>
    </row>
    <row r="52" spans="28:34" ht="13"/>
    <row r="53" spans="28:34" ht="13">
      <c r="AF53" s="241"/>
      <c r="AG53" s="241"/>
      <c r="AH53" s="241"/>
    </row>
    <row r="54" spans="28:34" ht="13">
      <c r="AH54" s="241"/>
    </row>
    <row r="55" spans="28:34" ht="13"/>
    <row r="56" spans="28:34" ht="13">
      <c r="AB56" s="241"/>
      <c r="AC56" s="241"/>
      <c r="AD56" s="241"/>
      <c r="AE56" s="241"/>
      <c r="AF56" s="241"/>
      <c r="AG56" s="241"/>
      <c r="AH56" s="241"/>
    </row>
    <row r="57" spans="28:34" ht="13">
      <c r="AH57" s="241"/>
    </row>
    <row r="58" spans="28:34" ht="13">
      <c r="AH58" s="241"/>
    </row>
    <row r="59" spans="28:34" ht="13">
      <c r="AG59" s="241"/>
      <c r="AH59" s="241"/>
    </row>
    <row r="60" spans="28:34" ht="13"/>
    <row r="61" spans="28:34" ht="13"/>
    <row r="62" spans="28:34" ht="13"/>
    <row r="63" spans="28:34" ht="13">
      <c r="AH63" s="241"/>
    </row>
    <row r="64" spans="28:34" ht="13">
      <c r="AG64" s="241"/>
      <c r="AH64" s="241"/>
    </row>
    <row r="65" spans="28:34" ht="13"/>
    <row r="66" spans="28:34" ht="13"/>
    <row r="67" spans="28:34" ht="13"/>
    <row r="68" spans="28:34" ht="13">
      <c r="AB68" s="241"/>
      <c r="AC68" s="241"/>
      <c r="AD68" s="241"/>
      <c r="AE68" s="241"/>
      <c r="AF68" s="241"/>
      <c r="AG68" s="241"/>
      <c r="AH68" s="241"/>
    </row>
    <row r="69" spans="28:34" ht="13">
      <c r="AF69" s="241"/>
      <c r="AG69" s="241"/>
      <c r="AH69" s="241"/>
    </row>
    <row r="70" spans="28:34" ht="13"/>
    <row r="71" spans="28:34" ht="13"/>
    <row r="72" spans="28:34" ht="13"/>
    <row r="73" spans="28:34" ht="13"/>
    <row r="74" spans="28:34" ht="13"/>
    <row r="75" spans="28:34" ht="13">
      <c r="AH75" s="241"/>
    </row>
    <row r="76" spans="28:34" ht="13">
      <c r="AF76" s="241"/>
      <c r="AG76" s="241"/>
      <c r="AH76" s="241"/>
    </row>
    <row r="77" spans="28:34" ht="13">
      <c r="AG77" s="241"/>
      <c r="AH77" s="241"/>
    </row>
    <row r="78" spans="28:34" ht="13"/>
    <row r="79" spans="28:34" ht="13"/>
    <row r="80" spans="28:34" ht="13"/>
    <row r="81" spans="25:34" ht="13"/>
    <row r="82" spans="25:34" ht="13">
      <c r="Y82" s="241"/>
    </row>
    <row r="83" spans="25:34" ht="13">
      <c r="Y83" s="241"/>
      <c r="Z83" s="241"/>
      <c r="AA83" s="241"/>
      <c r="AB83" s="241"/>
      <c r="AC83" s="241"/>
      <c r="AD83" s="241"/>
      <c r="AE83" s="241"/>
      <c r="AF83" s="241"/>
      <c r="AG83" s="241"/>
      <c r="AH83" s="241"/>
    </row>
    <row r="84" spans="25:34" ht="13"/>
    <row r="85" spans="25:34" ht="13"/>
    <row r="86" spans="25:34" ht="13"/>
    <row r="87" spans="25:34" ht="13"/>
    <row r="88" spans="25:34" ht="13">
      <c r="AH88" s="241"/>
    </row>
    <row r="89" spans="25:34" ht="13"/>
    <row r="90" spans="25:34" ht="13"/>
    <row r="91" spans="25:34" ht="13"/>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484</v>
      </c>
    </row>
  </sheetData>
  <sheetProtection algorithmName="SHA-512" hashValue="2ruyex1nn4BMrtB0NWoYIMsU2HyHfBCsUNi5oNNn3xRuIxstO4/NGbsu/Z4LcLJiW6DTMt8vgxEE8Ve65LQTGw==" saltValue="MeyfQ3rtKjSv9xRSHQ7nC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cols>
    <col min="1" max="1" width="45.90625" style="130" customWidth="1"/>
    <col min="2" max="8" width="13.36328125" style="130" customWidth="1"/>
    <col min="9" max="16384" width="11.08984375" style="130"/>
  </cols>
  <sheetData>
    <row r="1" spans="1:8">
      <c r="A1" s="124"/>
      <c r="B1" s="125"/>
      <c r="C1" s="126"/>
      <c r="D1" s="127"/>
      <c r="E1" s="128"/>
      <c r="F1" s="128"/>
      <c r="G1" s="128"/>
      <c r="H1" s="129"/>
    </row>
    <row r="2" spans="1:8">
      <c r="A2" s="131"/>
      <c r="B2" s="132"/>
      <c r="C2" s="133"/>
      <c r="D2" s="134" t="s">
        <v>50</v>
      </c>
      <c r="E2" s="135"/>
      <c r="F2" s="136" t="s">
        <v>533</v>
      </c>
      <c r="G2" s="137"/>
      <c r="H2" s="138"/>
    </row>
    <row r="3" spans="1:8">
      <c r="A3" s="134" t="s">
        <v>526</v>
      </c>
      <c r="B3" s="139"/>
      <c r="C3" s="140"/>
      <c r="D3" s="141">
        <v>48142</v>
      </c>
      <c r="E3" s="142"/>
      <c r="F3" s="143">
        <v>60285</v>
      </c>
      <c r="G3" s="144"/>
      <c r="H3" s="145"/>
    </row>
    <row r="4" spans="1:8">
      <c r="A4" s="146"/>
      <c r="B4" s="147"/>
      <c r="C4" s="148"/>
      <c r="D4" s="149">
        <v>25877</v>
      </c>
      <c r="E4" s="150"/>
      <c r="F4" s="151">
        <v>36445</v>
      </c>
      <c r="G4" s="152"/>
      <c r="H4" s="153"/>
    </row>
    <row r="5" spans="1:8">
      <c r="A5" s="134" t="s">
        <v>528</v>
      </c>
      <c r="B5" s="139"/>
      <c r="C5" s="140"/>
      <c r="D5" s="141">
        <v>40145</v>
      </c>
      <c r="E5" s="142"/>
      <c r="F5" s="143">
        <v>52714</v>
      </c>
      <c r="G5" s="144"/>
      <c r="H5" s="145"/>
    </row>
    <row r="6" spans="1:8">
      <c r="A6" s="146"/>
      <c r="B6" s="147"/>
      <c r="C6" s="148"/>
      <c r="D6" s="149">
        <v>17521</v>
      </c>
      <c r="E6" s="150"/>
      <c r="F6" s="151">
        <v>29032</v>
      </c>
      <c r="G6" s="152"/>
      <c r="H6" s="153"/>
    </row>
    <row r="7" spans="1:8">
      <c r="A7" s="134" t="s">
        <v>529</v>
      </c>
      <c r="B7" s="139"/>
      <c r="C7" s="140"/>
      <c r="D7" s="141">
        <v>35464</v>
      </c>
      <c r="E7" s="142"/>
      <c r="F7" s="143">
        <v>46001</v>
      </c>
      <c r="G7" s="144"/>
      <c r="H7" s="145"/>
    </row>
    <row r="8" spans="1:8">
      <c r="A8" s="146"/>
      <c r="B8" s="147"/>
      <c r="C8" s="148"/>
      <c r="D8" s="149">
        <v>18605</v>
      </c>
      <c r="E8" s="150"/>
      <c r="F8" s="151">
        <v>27974</v>
      </c>
      <c r="G8" s="152"/>
      <c r="H8" s="153"/>
    </row>
    <row r="9" spans="1:8">
      <c r="A9" s="134" t="s">
        <v>530</v>
      </c>
      <c r="B9" s="139"/>
      <c r="C9" s="140"/>
      <c r="D9" s="141">
        <v>33224</v>
      </c>
      <c r="E9" s="142"/>
      <c r="F9" s="143">
        <v>52878</v>
      </c>
      <c r="G9" s="144"/>
      <c r="H9" s="145"/>
    </row>
    <row r="10" spans="1:8">
      <c r="A10" s="146"/>
      <c r="B10" s="147"/>
      <c r="C10" s="148"/>
      <c r="D10" s="149">
        <v>16052</v>
      </c>
      <c r="E10" s="150"/>
      <c r="F10" s="151">
        <v>32136</v>
      </c>
      <c r="G10" s="152"/>
      <c r="H10" s="153"/>
    </row>
    <row r="11" spans="1:8">
      <c r="A11" s="134" t="s">
        <v>531</v>
      </c>
      <c r="B11" s="139"/>
      <c r="C11" s="140"/>
      <c r="D11" s="141">
        <v>44772</v>
      </c>
      <c r="E11" s="142"/>
      <c r="F11" s="143">
        <v>57911</v>
      </c>
      <c r="G11" s="144"/>
      <c r="H11" s="145"/>
    </row>
    <row r="12" spans="1:8">
      <c r="A12" s="146"/>
      <c r="B12" s="147"/>
      <c r="C12" s="154"/>
      <c r="D12" s="149">
        <v>25597</v>
      </c>
      <c r="E12" s="150"/>
      <c r="F12" s="151">
        <v>35132</v>
      </c>
      <c r="G12" s="152"/>
      <c r="H12" s="153"/>
    </row>
    <row r="13" spans="1:8">
      <c r="A13" s="134"/>
      <c r="B13" s="139"/>
      <c r="C13" s="140"/>
      <c r="D13" s="141">
        <v>40349</v>
      </c>
      <c r="E13" s="142"/>
      <c r="F13" s="143">
        <v>53958</v>
      </c>
      <c r="G13" s="155"/>
      <c r="H13" s="145"/>
    </row>
    <row r="14" spans="1:8">
      <c r="A14" s="146"/>
      <c r="B14" s="147"/>
      <c r="C14" s="148"/>
      <c r="D14" s="149">
        <v>20730</v>
      </c>
      <c r="E14" s="150"/>
      <c r="F14" s="151">
        <v>32144</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8.93</v>
      </c>
      <c r="C19" s="156">
        <f>ROUND(VALUE(SUBSTITUTE(実質収支比率等に係る経年分析!G$48,"▲","-")),2)</f>
        <v>12.3</v>
      </c>
      <c r="D19" s="156">
        <f>ROUND(VALUE(SUBSTITUTE(実質収支比率等に係る経年分析!H$48,"▲","-")),2)</f>
        <v>10.210000000000001</v>
      </c>
      <c r="E19" s="156">
        <f>ROUND(VALUE(SUBSTITUTE(実質収支比率等に係る経年分析!I$48,"▲","-")),2)</f>
        <v>9.49</v>
      </c>
      <c r="F19" s="156">
        <f>ROUND(VALUE(SUBSTITUTE(実質収支比率等に係る経年分析!J$48,"▲","-")),2)</f>
        <v>8.09</v>
      </c>
    </row>
    <row r="20" spans="1:11">
      <c r="A20" s="156" t="s">
        <v>53</v>
      </c>
      <c r="B20" s="156">
        <f>ROUND(VALUE(SUBSTITUTE(実質収支比率等に係る経年分析!F$47,"▲","-")),2)</f>
        <v>31.32</v>
      </c>
      <c r="C20" s="156">
        <f>ROUND(VALUE(SUBSTITUTE(実質収支比率等に係る経年分析!G$47,"▲","-")),2)</f>
        <v>34.880000000000003</v>
      </c>
      <c r="D20" s="156">
        <f>ROUND(VALUE(SUBSTITUTE(実質収支比率等に係る経年分析!H$47,"▲","-")),2)</f>
        <v>37.619999999999997</v>
      </c>
      <c r="E20" s="156">
        <f>ROUND(VALUE(SUBSTITUTE(実質収支比率等に係る経年分析!I$47,"▲","-")),2)</f>
        <v>36.99</v>
      </c>
      <c r="F20" s="156">
        <f>ROUND(VALUE(SUBSTITUTE(実質収支比率等に係る経年分析!J$47,"▲","-")),2)</f>
        <v>36.36</v>
      </c>
    </row>
    <row r="21" spans="1:11">
      <c r="A21" s="156" t="s">
        <v>54</v>
      </c>
      <c r="B21" s="156">
        <f>IF(ISNUMBER(VALUE(SUBSTITUTE(実質収支比率等に係る経年分析!F$49,"▲","-"))),ROUND(VALUE(SUBSTITUTE(実質収支比率等に係る経年分析!F$49,"▲","-")),2),NA())</f>
        <v>2.16</v>
      </c>
      <c r="C21" s="156">
        <f>IF(ISNUMBER(VALUE(SUBSTITUTE(実質収支比率等に係る経年分析!G$49,"▲","-"))),ROUND(VALUE(SUBSTITUTE(実質収支比率等に係る経年分析!G$49,"▲","-")),2),NA())</f>
        <v>7.65</v>
      </c>
      <c r="D21" s="156">
        <f>IF(ISNUMBER(VALUE(SUBSTITUTE(実質収支比率等に係る経年分析!H$49,"▲","-"))),ROUND(VALUE(SUBSTITUTE(実質収支比率等に係る経年分析!H$49,"▲","-")),2),NA())</f>
        <v>0.96</v>
      </c>
      <c r="E21" s="156">
        <f>IF(ISNUMBER(VALUE(SUBSTITUTE(実質収支比率等に係る経年分析!I$49,"▲","-"))),ROUND(VALUE(SUBSTITUTE(実質収支比率等に係る経年分析!I$49,"▲","-")),2),NA())</f>
        <v>-4.28</v>
      </c>
      <c r="F21" s="156">
        <f>IF(ISNUMBER(VALUE(SUBSTITUTE(実質収支比率等に係る経年分析!J$49,"▲","-"))),ROUND(VALUE(SUBSTITUTE(実質収支比率等に係る経年分析!J$49,"▲","-")),2),NA())</f>
        <v>-0.91</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1.59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1.49</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0.04</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0.03</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0.13</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0.14000000000000001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0.14000000000000001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0.15</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0.18</v>
      </c>
    </row>
    <row r="30" spans="1:11">
      <c r="A30" s="157" t="str">
        <f>IF(連結実質赤字比率に係る赤字・黒字の構成分析!C$40="",NA(),連結実質赤字比率に係る赤字・黒字の構成分析!C$40)</f>
        <v>簡易水道事業特別会計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7.0000000000000007E-2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0.21</v>
      </c>
    </row>
    <row r="31" spans="1:11">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0.59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0.56999999999999995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0.73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0.7</v>
      </c>
    </row>
    <row r="32" spans="1:11">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1.65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1.51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2.16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2.4700000000000002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1.29</v>
      </c>
    </row>
    <row r="33" spans="1:16">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1.1299999999999999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1.3</v>
      </c>
    </row>
    <row r="34" spans="1:16">
      <c r="A34" s="157" t="str">
        <f>IF(連結実質赤字比率に係る赤字・黒字の構成分析!C$36="",NA(),連結実質赤字比率に係る赤字・黒字の構成分析!C$36)</f>
        <v>工業用水道事業会計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0.28999999999999998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0.28000000000000003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5.42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5.88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5.86</v>
      </c>
    </row>
    <row r="35" spans="1:16">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8.23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8.26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7.14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7.63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6.84</v>
      </c>
    </row>
    <row r="36" spans="1:16">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8.91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12.28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10.19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9.4700000000000006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8.08</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9087</v>
      </c>
      <c r="E42" s="158"/>
      <c r="F42" s="158"/>
      <c r="G42" s="158">
        <f>'実質公債費比率（分子）の構造'!L$52</f>
        <v>8703</v>
      </c>
      <c r="H42" s="158"/>
      <c r="I42" s="158"/>
      <c r="J42" s="158">
        <f>'実質公債費比率（分子）の構造'!M$52</f>
        <v>9671</v>
      </c>
      <c r="K42" s="158"/>
      <c r="L42" s="158"/>
      <c r="M42" s="158">
        <f>'実質公債費比率（分子）の構造'!N$52</f>
        <v>7714</v>
      </c>
      <c r="N42" s="158"/>
      <c r="O42" s="158"/>
      <c r="P42" s="158">
        <f>'実質公債費比率（分子）の構造'!O$52</f>
        <v>6934</v>
      </c>
    </row>
    <row r="43" spans="1:16">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c r="A44" s="158" t="s">
        <v>62</v>
      </c>
      <c r="B44" s="158">
        <f>'実質公債費比率（分子）の構造'!K$50</f>
        <v>56</v>
      </c>
      <c r="C44" s="158"/>
      <c r="D44" s="158"/>
      <c r="E44" s="158">
        <f>'実質公債費比率（分子）の構造'!L$50</f>
        <v>55</v>
      </c>
      <c r="F44" s="158"/>
      <c r="G44" s="158"/>
      <c r="H44" s="158">
        <f>'実質公債費比率（分子）の構造'!M$50</f>
        <v>55</v>
      </c>
      <c r="I44" s="158"/>
      <c r="J44" s="158"/>
      <c r="K44" s="158">
        <f>'実質公債費比率（分子）の構造'!N$50</f>
        <v>55</v>
      </c>
      <c r="L44" s="158"/>
      <c r="M44" s="158"/>
      <c r="N44" s="158">
        <f>'実質公債費比率（分子）の構造'!O$50</f>
        <v>40</v>
      </c>
      <c r="O44" s="158"/>
      <c r="P44" s="158"/>
    </row>
    <row r="45" spans="1:16">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c r="A46" s="158" t="s">
        <v>64</v>
      </c>
      <c r="B46" s="158">
        <f>'実質公債費比率（分子）の構造'!K$48</f>
        <v>1659</v>
      </c>
      <c r="C46" s="158"/>
      <c r="D46" s="158"/>
      <c r="E46" s="158">
        <f>'実質公債費比率（分子）の構造'!L$48</f>
        <v>1547</v>
      </c>
      <c r="F46" s="158"/>
      <c r="G46" s="158"/>
      <c r="H46" s="158">
        <f>'実質公債費比率（分子）の構造'!M$48</f>
        <v>1537</v>
      </c>
      <c r="I46" s="158"/>
      <c r="J46" s="158"/>
      <c r="K46" s="158">
        <f>'実質公債費比率（分子）の構造'!N$48</f>
        <v>1672</v>
      </c>
      <c r="L46" s="158"/>
      <c r="M46" s="158"/>
      <c r="N46" s="158">
        <f>'実質公債費比率（分子）の構造'!O$48</f>
        <v>1441</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11306</v>
      </c>
      <c r="C49" s="158"/>
      <c r="D49" s="158"/>
      <c r="E49" s="158">
        <f>'実質公債費比率（分子）の構造'!L$45</f>
        <v>11078</v>
      </c>
      <c r="F49" s="158"/>
      <c r="G49" s="158"/>
      <c r="H49" s="158">
        <f>'実質公債費比率（分子）の構造'!M$45</f>
        <v>10661</v>
      </c>
      <c r="I49" s="158"/>
      <c r="J49" s="158"/>
      <c r="K49" s="158">
        <f>'実質公債費比率（分子）の構造'!N$45</f>
        <v>9622</v>
      </c>
      <c r="L49" s="158"/>
      <c r="M49" s="158"/>
      <c r="N49" s="158">
        <f>'実質公債費比率（分子）の構造'!O$45</f>
        <v>8046</v>
      </c>
      <c r="O49" s="158"/>
      <c r="P49" s="158"/>
    </row>
    <row r="50" spans="1:16">
      <c r="A50" s="158" t="s">
        <v>67</v>
      </c>
      <c r="B50" s="158" t="e">
        <f>NA()</f>
        <v>#N/A</v>
      </c>
      <c r="C50" s="158">
        <f>IF(ISNUMBER('実質公債費比率（分子）の構造'!K$53),'実質公債費比率（分子）の構造'!K$53,NA())</f>
        <v>3934</v>
      </c>
      <c r="D50" s="158" t="e">
        <f>NA()</f>
        <v>#N/A</v>
      </c>
      <c r="E50" s="158" t="e">
        <f>NA()</f>
        <v>#N/A</v>
      </c>
      <c r="F50" s="158">
        <f>IF(ISNUMBER('実質公債費比率（分子）の構造'!L$53),'実質公債費比率（分子）の構造'!L$53,NA())</f>
        <v>3977</v>
      </c>
      <c r="G50" s="158" t="e">
        <f>NA()</f>
        <v>#N/A</v>
      </c>
      <c r="H50" s="158" t="e">
        <f>NA()</f>
        <v>#N/A</v>
      </c>
      <c r="I50" s="158">
        <f>IF(ISNUMBER('実質公債費比率（分子）の構造'!M$53),'実質公債費比率（分子）の構造'!M$53,NA())</f>
        <v>2582</v>
      </c>
      <c r="J50" s="158" t="e">
        <f>NA()</f>
        <v>#N/A</v>
      </c>
      <c r="K50" s="158" t="e">
        <f>NA()</f>
        <v>#N/A</v>
      </c>
      <c r="L50" s="158">
        <f>IF(ISNUMBER('実質公債費比率（分子）の構造'!N$53),'実質公債費比率（分子）の構造'!N$53,NA())</f>
        <v>3635</v>
      </c>
      <c r="M50" s="158" t="e">
        <f>NA()</f>
        <v>#N/A</v>
      </c>
      <c r="N50" s="158" t="e">
        <f>NA()</f>
        <v>#N/A</v>
      </c>
      <c r="O50" s="158">
        <f>IF(ISNUMBER('実質公債費比率（分子）の構造'!O$53),'実質公債費比率（分子）の構造'!O$53,NA())</f>
        <v>2593</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75912</v>
      </c>
      <c r="E56" s="157"/>
      <c r="F56" s="157"/>
      <c r="G56" s="157">
        <f>'将来負担比率（分子）の構造'!J$52</f>
        <v>71936</v>
      </c>
      <c r="H56" s="157"/>
      <c r="I56" s="157"/>
      <c r="J56" s="157">
        <f>'将来負担比率（分子）の構造'!K$52</f>
        <v>67431</v>
      </c>
      <c r="K56" s="157"/>
      <c r="L56" s="157"/>
      <c r="M56" s="157">
        <f>'将来負担比率（分子）の構造'!L$52</f>
        <v>62692</v>
      </c>
      <c r="N56" s="157"/>
      <c r="O56" s="157"/>
      <c r="P56" s="157">
        <f>'将来負担比率（分子）の構造'!M$52</f>
        <v>58800</v>
      </c>
    </row>
    <row r="57" spans="1:16">
      <c r="A57" s="157" t="s">
        <v>42</v>
      </c>
      <c r="B57" s="157"/>
      <c r="C57" s="157"/>
      <c r="D57" s="157">
        <f>'将来負担比率（分子）の構造'!I$51</f>
        <v>2530</v>
      </c>
      <c r="E57" s="157"/>
      <c r="F57" s="157"/>
      <c r="G57" s="157">
        <f>'将来負担比率（分子）の構造'!J$51</f>
        <v>2950</v>
      </c>
      <c r="H57" s="157"/>
      <c r="I57" s="157"/>
      <c r="J57" s="157">
        <f>'将来負担比率（分子）の構造'!K$51</f>
        <v>2995</v>
      </c>
      <c r="K57" s="157"/>
      <c r="L57" s="157"/>
      <c r="M57" s="157">
        <f>'将来負担比率（分子）の構造'!L$51</f>
        <v>2521</v>
      </c>
      <c r="N57" s="157"/>
      <c r="O57" s="157"/>
      <c r="P57" s="157">
        <f>'将来負担比率（分子）の構造'!M$51</f>
        <v>2519</v>
      </c>
    </row>
    <row r="58" spans="1:16">
      <c r="A58" s="157" t="s">
        <v>41</v>
      </c>
      <c r="B58" s="157"/>
      <c r="C58" s="157"/>
      <c r="D58" s="157">
        <f>'将来負担比率（分子）の構造'!I$50</f>
        <v>27014</v>
      </c>
      <c r="E58" s="157"/>
      <c r="F58" s="157"/>
      <c r="G58" s="157">
        <f>'将来負担比率（分子）の構造'!J$50</f>
        <v>29359</v>
      </c>
      <c r="H58" s="157"/>
      <c r="I58" s="157"/>
      <c r="J58" s="157">
        <f>'将来負担比率（分子）の構造'!K$50</f>
        <v>32599</v>
      </c>
      <c r="K58" s="157"/>
      <c r="L58" s="157"/>
      <c r="M58" s="157">
        <f>'将来負担比率（分子）の構造'!L$50</f>
        <v>32675</v>
      </c>
      <c r="N58" s="157"/>
      <c r="O58" s="157"/>
      <c r="P58" s="157">
        <f>'将来負担比率（分子）の構造'!M$50</f>
        <v>37180</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c r="A62" s="157" t="s">
        <v>35</v>
      </c>
      <c r="B62" s="157">
        <f>'将来負担比率（分子）の構造'!I$45</f>
        <v>9903</v>
      </c>
      <c r="C62" s="157"/>
      <c r="D62" s="157"/>
      <c r="E62" s="157">
        <f>'将来負担比率（分子）の構造'!J$45</f>
        <v>9662</v>
      </c>
      <c r="F62" s="157"/>
      <c r="G62" s="157"/>
      <c r="H62" s="157">
        <f>'将来負担比率（分子）の構造'!K$45</f>
        <v>9759</v>
      </c>
      <c r="I62" s="157"/>
      <c r="J62" s="157"/>
      <c r="K62" s="157">
        <f>'将来負担比率（分子）の構造'!L$45</f>
        <v>10067</v>
      </c>
      <c r="L62" s="157"/>
      <c r="M62" s="157"/>
      <c r="N62" s="157">
        <f>'将来負担比率（分子）の構造'!M$45</f>
        <v>10061</v>
      </c>
      <c r="O62" s="157"/>
      <c r="P62" s="157"/>
    </row>
    <row r="63" spans="1:16">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c r="A64" s="157" t="s">
        <v>33</v>
      </c>
      <c r="B64" s="157">
        <f>'将来負担比率（分子）の構造'!I$43</f>
        <v>19007</v>
      </c>
      <c r="C64" s="157"/>
      <c r="D64" s="157"/>
      <c r="E64" s="157">
        <f>'将来負担比率（分子）の構造'!J$43</f>
        <v>17973</v>
      </c>
      <c r="F64" s="157"/>
      <c r="G64" s="157"/>
      <c r="H64" s="157">
        <f>'将来負担比率（分子）の構造'!K$43</f>
        <v>16679</v>
      </c>
      <c r="I64" s="157"/>
      <c r="J64" s="157"/>
      <c r="K64" s="157">
        <f>'将来負担比率（分子）の構造'!L$43</f>
        <v>15744</v>
      </c>
      <c r="L64" s="157"/>
      <c r="M64" s="157"/>
      <c r="N64" s="157">
        <f>'将来負担比率（分子）の構造'!M$43</f>
        <v>16455</v>
      </c>
      <c r="O64" s="157"/>
      <c r="P64" s="157"/>
    </row>
    <row r="65" spans="1:16">
      <c r="A65" s="157" t="s">
        <v>32</v>
      </c>
      <c r="B65" s="157">
        <f>'将来負担比率（分子）の構造'!I$42</f>
        <v>261</v>
      </c>
      <c r="C65" s="157"/>
      <c r="D65" s="157"/>
      <c r="E65" s="157">
        <f>'将来負担比率（分子）の構造'!J$42</f>
        <v>211</v>
      </c>
      <c r="F65" s="157"/>
      <c r="G65" s="157"/>
      <c r="H65" s="157">
        <f>'将来負担比率（分子）の構造'!K$42</f>
        <v>160</v>
      </c>
      <c r="I65" s="157"/>
      <c r="J65" s="157"/>
      <c r="K65" s="157">
        <f>'将来負担比率（分子）の構造'!L$42</f>
        <v>122</v>
      </c>
      <c r="L65" s="157"/>
      <c r="M65" s="157"/>
      <c r="N65" s="157">
        <f>'将来負担比率（分子）の構造'!M$42</f>
        <v>71</v>
      </c>
      <c r="O65" s="157"/>
      <c r="P65" s="157"/>
    </row>
    <row r="66" spans="1:16">
      <c r="A66" s="157" t="s">
        <v>31</v>
      </c>
      <c r="B66" s="157">
        <f>'将来負担比率（分子）の構造'!I$41</f>
        <v>72950</v>
      </c>
      <c r="C66" s="157"/>
      <c r="D66" s="157"/>
      <c r="E66" s="157">
        <f>'将来負担比率（分子）の構造'!J$41</f>
        <v>67269</v>
      </c>
      <c r="F66" s="157"/>
      <c r="G66" s="157"/>
      <c r="H66" s="157">
        <f>'将来負担比率（分子）の構造'!K$41</f>
        <v>60175</v>
      </c>
      <c r="I66" s="157"/>
      <c r="J66" s="157"/>
      <c r="K66" s="157">
        <f>'将来負担比率（分子）の構造'!L$41</f>
        <v>53497</v>
      </c>
      <c r="L66" s="157"/>
      <c r="M66" s="157"/>
      <c r="N66" s="157">
        <f>'将来負担比率（分子）の構造'!M$41</f>
        <v>49987</v>
      </c>
      <c r="O66" s="157"/>
      <c r="P66" s="157"/>
    </row>
    <row r="67" spans="1:16">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17252</v>
      </c>
      <c r="C72" s="161">
        <f>基金残高に係る経年分析!G55</f>
        <v>15986</v>
      </c>
      <c r="D72" s="161">
        <f>基金残高に係る経年分析!H55</f>
        <v>16101</v>
      </c>
    </row>
    <row r="73" spans="1:16">
      <c r="A73" s="160" t="s">
        <v>74</v>
      </c>
      <c r="B73" s="161">
        <f>基金残高に係る経年分析!F56</f>
        <v>6333</v>
      </c>
      <c r="C73" s="161">
        <f>基金残高に係る経年分析!G56</f>
        <v>5738</v>
      </c>
      <c r="D73" s="161">
        <f>基金残高に係る経年分析!H56</f>
        <v>5594</v>
      </c>
    </row>
    <row r="74" spans="1:16">
      <c r="A74" s="160" t="s">
        <v>75</v>
      </c>
      <c r="B74" s="161">
        <f>基金残高に係る経年分析!F57</f>
        <v>9467</v>
      </c>
      <c r="C74" s="161">
        <f>基金残高に係る経年分析!G57</f>
        <v>11389</v>
      </c>
      <c r="D74" s="161">
        <f>基金残高に係る経年分析!H57</f>
        <v>15184</v>
      </c>
    </row>
  </sheetData>
  <sheetProtection algorithmName="SHA-512" hashValue="Zq5E/AX8Jalda78bTWyFEcXcHnwFSDHP5GWOqb1UeeCBjw6LoOtilWCyWk1bsxT3pmGjFT8fJqC3qk3IcH+/HQ==" saltValue="0hA0UtuLne/gBHx2y4dNK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大部里穂</cp:lastModifiedBy>
  <cp:lastPrinted>2026-03-18T23:52:25Z</cp:lastPrinted>
  <dcterms:created xsi:type="dcterms:W3CDTF">2026-02-23T08:48:59Z</dcterms:created>
  <dcterms:modified xsi:type="dcterms:W3CDTF">2026-09-18T06:45:12Z</dcterms:modified>
  <cp:category/>
</cp:coreProperties>
</file>