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1BA07B6F-3C91-4B81-ABDB-D8AA419780F8}" xr6:coauthVersionLast="47" xr6:coauthVersionMax="47" xr10:uidLastSave="{00000000-0000-0000-0000-000000000000}"/>
  <bookViews>
    <workbookView xWindow="28680" yWindow="-120" windowWidth="19440" windowHeight="14880" tabRatio="8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CR102" i="12"/>
  <c r="AP88" i="12" l="1"/>
  <c r="AP63" i="12"/>
  <c r="AO38" i="10" l="1"/>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C38" i="10"/>
  <c r="CO37" i="10"/>
  <c r="BE37" i="10"/>
  <c r="C37" i="10"/>
  <c r="CO36" i="10"/>
  <c r="BE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U38" i="10" s="1"/>
  <c r="AM34" i="10" l="1"/>
  <c r="AM35" i="10" s="1"/>
  <c r="AM36" i="10" s="1"/>
  <c r="AM37" i="10" s="1"/>
  <c r="AM38" i="10" s="1"/>
  <c r="BW34" i="10" l="1"/>
  <c r="BW35" i="10" s="1"/>
  <c r="BW36" i="10" s="1"/>
  <c r="BW37" i="10" s="1"/>
  <c r="BW38" i="10" s="1"/>
  <c r="BW39" i="10" s="1"/>
  <c r="BW40" i="10" s="1"/>
  <c r="CO34" i="10" l="1"/>
  <c r="CO35" i="10" s="1"/>
</calcChain>
</file>

<file path=xl/sharedStrings.xml><?xml version="1.0" encoding="utf-8"?>
<sst xmlns="http://schemas.openxmlformats.org/spreadsheetml/2006/main" count="1139" uniqueCount="585">
  <si>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</si>
  <si>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</si>
  <si>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</si>
  <si>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</si>
  <si>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</si>
  <si>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</si>
  <si>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</si>
  <si>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</si>
  <si>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</si>
  <si>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</si>
  <si>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</si>
  <si>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</si>
  <si>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</si>
  <si>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</si>
  <si>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</si>
  <si>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</si>
  <si>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</si>
  <si>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</si>
  <si>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</si>
  <si>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</si>
  <si>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</si>
  <si>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</si>
  <si>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</si>
  <si>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</si>
  <si>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</si>
  <si>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</si>
  <si>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</si>
  <si>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</si>
  <si>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</si>
  <si>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</si>
  <si>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</si>
  <si>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</si>
  <si>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</si>
  <si>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</si>
  <si>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</si>
  <si>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</si>
  <si>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</si>
  <si>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</si>
  <si>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</si>
  <si>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</si>
  <si>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</si>
  <si>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</si>
  <si>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</si>
  <si>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</si>
  <si>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</si>
  <si>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</si>
  <si>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</si>
  <si>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</si>
  <si>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</si>
  <si>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</si>
  <si>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</si>
  <si>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</si>
  <si>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</si>
  <si>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</si>
  <si>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</si>
  <si>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</si>
  <si>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</si>
  <si>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</si>
  <si>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</si>
  <si>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</si>
  <si>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</si>
  <si>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</si>
  <si>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</si>
  <si>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</si>
  <si>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</si>
  <si>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</si>
  <si>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</si>
  <si>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</si>
  <si>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</si>
  <si>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</si>
  <si>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</si>
  <si>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</si>
  <si>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</si>
  <si>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</si>
  <si>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</si>
  <si>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</si>
  <si>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</si>
  <si>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</si>
  <si>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</si>
  <si>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</si>
  <si>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</si>
  <si>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</si>
  <si>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</si>
  <si>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</si>
  <si>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</si>
  <si>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</si>
  <si>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</si>
  <si>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</si>
  <si>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</si>
  <si>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</si>
  <si>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</si>
  <si>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</si>
  <si>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</si>
  <si>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</si>
  <si>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宇和島市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</si>
  <si>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</si>
  <si>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</si>
  <si>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</si>
  <si>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</si>
  <si>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</si>
  <si>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</si>
  <si>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</si>
  <si>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</si>
  <si>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</si>
  <si>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</si>
  <si>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</si>
  <si>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</si>
  <si>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</si>
  <si>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</si>
  <si>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</si>
  <si>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</si>
  <si>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</si>
  <si>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</si>
  <si>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</si>
  <si>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</si>
  <si>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</si>
  <si>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</si>
  <si>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</si>
  <si>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</si>
  <si>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</si>
  <si>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</si>
  <si>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</si>
  <si>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</si>
  <si>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</si>
  <si>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</si>
  <si>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</si>
  <si>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</si>
  <si>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</si>
  <si>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</si>
  <si>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</si>
  <si>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</si>
  <si>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</si>
  <si>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</si>
  <si>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</si>
  <si>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</si>
  <si>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</si>
  <si>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</si>
  <si>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</si>
  <si>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</si>
  <si>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</si>
  <si>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</si>
  <si>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</si>
  <si>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</si>
  <si>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</si>
  <si>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</si>
  <si>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</si>
  <si>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</si>
  <si>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</si>
  <si>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</si>
  <si>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</si>
  <si>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</si>
  <si>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</si>
  <si>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</si>
  <si>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</si>
  <si>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</si>
  <si>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</si>
  <si>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</si>
  <si>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</si>
  <si>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</si>
  <si>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</si>
  <si>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</si>
  <si>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</si>
  <si>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</si>
  <si>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</si>
  <si>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</si>
  <si>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</si>
  <si>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</si>
  <si>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</si>
  <si>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</si>
  <si>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</si>
  <si>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</si>
  <si>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</si>
  <si>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</si>
  <si>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</si>
  <si>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</si>
  <si>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</si>
  <si>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</si>
  <si>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</si>
  <si>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</si>
  <si>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</si>
  <si>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</si>
  <si>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</si>
  <si>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</si>
  <si>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</si>
  <si>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</si>
  <si>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</si>
  <si>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</si>
  <si>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</si>
  <si>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</si>
  <si>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</si>
  <si>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</si>
  <si>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</si>
  <si>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</si>
  <si>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</si>
  <si>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</si>
  <si>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</si>
  <si>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</si>
  <si>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</si>
  <si>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</si>
  <si>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</si>
  <si>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</si>
  <si>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</si>
  <si>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</si>
  <si>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愛媛県宇和島市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</si>
  <si>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</si>
  <si>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</si>
  <si>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</si>
  <si>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</si>
  <si>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</si>
  <si>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</si>
  <si>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</si>
  <si>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</si>
  <si>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</si>
  <si>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</si>
  <si>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</si>
  <si>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</si>
  <si>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</si>
  <si>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</si>
  <si>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</si>
  <si>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</si>
  <si>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</si>
  <si>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</si>
  <si>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</si>
  <si>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</si>
  <si>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</si>
  <si>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</si>
  <si>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</si>
  <si>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</si>
  <si>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</si>
  <si>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</si>
  <si>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</si>
  <si>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</si>
  <si>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</si>
  <si>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</si>
  <si>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</si>
  <si>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</si>
  <si>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</si>
  <si>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</si>
  <si>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</si>
  <si>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</si>
  <si>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</si>
  <si>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</si>
  <si>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</si>
  <si>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</si>
  <si>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</si>
  <si>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</si>
  <si>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</si>
  <si>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</si>
  <si>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</si>
  <si>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</si>
  <si>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</si>
  <si>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</si>
  <si>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</si>
  <si>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</si>
  <si>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</si>
  <si>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</si>
  <si>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</si>
  <si>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</si>
  <si>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</si>
  <si>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</si>
  <si>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</si>
  <si>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</si>
  <si>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</si>
  <si>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</si>
  <si>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</si>
  <si>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</si>
  <si>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</si>
  <si>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</si>
  <si>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</si>
  <si>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</si>
  <si>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</si>
  <si>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</si>
  <si>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</si>
  <si>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</si>
  <si>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</si>
  <si>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</si>
  <si>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</si>
  <si>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</si>
  <si>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</si>
  <si>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</si>
  <si>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</si>
  <si>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</si>
  <si>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</si>
  <si>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</si>
  <si>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</si>
  <si>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</si>
  <si>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</si>
  <si>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</si>
  <si>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</si>
  <si>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</si>
  <si>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</si>
  <si>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</si>
  <si>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</si>
  <si>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</si>
  <si>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</si>
  <si>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</si>
  <si>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</si>
  <si>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</si>
  <si>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</si>
  <si>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</si>
  <si>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</si>
  <si>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</si>
  <si>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</si>
  <si>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</si>
  <si>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</si>
  <si>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</si>
  <si>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</si>
  <si>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</si>
  <si>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</si>
  <si>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</si>
  <si>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</si>
  <si>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</si>
  <si>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</si>
  <si>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</si>
  <si>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</si>
  <si>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</si>
  <si>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</si>
  <si>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</si>
  <si>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</si>
  <si>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</si>
  <si>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</si>
  <si>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</si>
  <si>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</si>
  <si>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</si>
  <si>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</si>
  <si>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</si>
  <si>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</si>
  <si>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</si>
  <si>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</si>
  <si>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</si>
  <si>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</si>
  <si>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</si>
  <si>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</si>
  <si>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</si>
  <si>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</si>
  <si>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</si>
  <si>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</si>
  <si>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</si>
  <si>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</si>
  <si>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</si>
  <si>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</si>
  <si>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</si>
  <si>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</si>
  <si>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</si>
  <si>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</si>
  <si>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</si>
  <si>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</si>
  <si>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</si>
  <si>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</si>
  <si>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</si>
  <si>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</si>
  <si>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</si>
  <si>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</si>
  <si>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</si>
  <si>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愛媛県宇和島市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</si>
  <si>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</si>
  <si>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</si>
  <si>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</si>
  <si>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</si>
  <si>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</si>
  <si>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</si>
  <si>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</si>
  <si>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</si>
  <si>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</si>
  <si>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</si>
  <si>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</si>
  <si>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</si>
  <si>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</si>
  <si>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</si>
  <si>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</si>
  <si>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</si>
  <si>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</si>
  <si>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</si>
  <si>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</si>
  <si>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</si>
  <si>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</si>
  <si>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</si>
  <si>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</si>
  <si>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</si>
  <si>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</si>
  <si>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</si>
  <si>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</si>
  <si>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</si>
  <si>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</si>
  <si>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</si>
  <si>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</si>
  <si>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</si>
  <si>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</si>
  <si>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</si>
  <si>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</si>
  <si>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国民健康保険（直営診療施設勘定）特別会計</t>
    <phoneticPr fontId="5"/>
  </si>
  <si>
    <t>後期高齢者医療特別会計</t>
    <phoneticPr fontId="5"/>
  </si>
  <si>
    <t>介護保険（保険事業勘定）特別会計</t>
    <phoneticPr fontId="5"/>
  </si>
  <si>
    <t>介護保険（介護サービス事業勘定）特別会計</t>
    <phoneticPr fontId="5"/>
  </si>
  <si>
    <t>水道事業会計</t>
    <phoneticPr fontId="5"/>
  </si>
  <si>
    <t>法適用企業</t>
    <phoneticPr fontId="5"/>
  </si>
  <si>
    <t>病院事業会計</t>
    <phoneticPr fontId="5"/>
  </si>
  <si>
    <t>介護老人保健施設事業会計</t>
    <phoneticPr fontId="5"/>
  </si>
  <si>
    <t>下水道事業会計(公共下水道)</t>
    <phoneticPr fontId="5"/>
  </si>
  <si>
    <t>下水道事業会計(小規模下水道)</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</si>
  <si>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</si>
  <si>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</si>
  <si>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</si>
  <si>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</si>
  <si>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</si>
  <si>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</si>
  <si>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</si>
  <si>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</si>
  <si>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</si>
  <si>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</si>
  <si>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</si>
  <si>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</si>
  <si>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</si>
  <si>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</si>
  <si>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</si>
  <si>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</si>
  <si>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</si>
  <si>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</si>
  <si>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</si>
  <si>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</si>
  <si>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</si>
  <si>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</si>
  <si>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</si>
  <si>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</si>
  <si>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</si>
  <si>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</si>
  <si>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</si>
  <si>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</si>
  <si>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</si>
  <si>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</si>
  <si>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</si>
  <si>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</si>
  <si>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</si>
  <si>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</si>
  <si>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</si>
  <si>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</si>
  <si>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</si>
  <si>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</si>
  <si>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</si>
  <si>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</si>
  <si>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</si>
  <si>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</si>
  <si>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</si>
  <si>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</si>
  <si>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</si>
  <si>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</si>
  <si>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</si>
  <si>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</si>
  <si>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</si>
  <si>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</si>
  <si>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</si>
  <si>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</si>
  <si>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</si>
  <si>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</si>
  <si>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</si>
  <si>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</si>
  <si>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</si>
  <si>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</si>
  <si>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</si>
  <si>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</si>
  <si>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</si>
  <si>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</si>
  <si>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</si>
  <si>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</si>
  <si>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</si>
  <si>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</si>
  <si>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</si>
  <si>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</si>
  <si>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</si>
  <si>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</si>
  <si>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</si>
  <si>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</si>
  <si>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</si>
  <si>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</si>
  <si>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</si>
  <si>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</si>
  <si>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</si>
  <si>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</si>
  <si>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</si>
  <si>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</si>
  <si>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</si>
  <si>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</si>
  <si>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</si>
  <si>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</si>
  <si>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</si>
  <si>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</si>
  <si>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</si>
  <si>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</si>
  <si>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</si>
  <si>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</si>
  <si>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</si>
  <si>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</si>
  <si>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</si>
  <si>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</si>
  <si>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</si>
  <si>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</si>
  <si>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</si>
  <si>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</si>
  <si>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</si>
  <si>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</si>
  <si>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</si>
  <si>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</si>
  <si>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</si>
  <si>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</si>
  <si>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</si>
  <si>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</si>
  <si>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</si>
  <si>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</si>
  <si>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</si>
  <si>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</si>
  <si>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</si>
  <si>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</si>
  <si>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</si>
  <si>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</si>
  <si>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</si>
  <si>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</si>
  <si>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</si>
  <si>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</si>
  <si>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</si>
  <si>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</si>
  <si>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</si>
  <si>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</si>
  <si>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</si>
  <si>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</si>
  <si>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</si>
  <si>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</si>
  <si>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</si>
  <si>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</si>
  <si>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</si>
  <si>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</si>
  <si>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</si>
  <si>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</si>
  <si>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</si>
  <si>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</si>
  <si>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</si>
  <si>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0.90</t>
  </si>
  <si>
    <t>病院事業会計</t>
  </si>
  <si>
    <t>一般会計</t>
  </si>
  <si>
    <t>水道事業会計</t>
  </si>
  <si>
    <t>国民健康保険（事業勘定）特別会計</t>
  </si>
  <si>
    <t>介護保険（保険事業勘定）特別会計</t>
  </si>
  <si>
    <t>介護老人保健施設事業会計</t>
  </si>
  <si>
    <t>後期高齢者医療特別会計</t>
  </si>
  <si>
    <t>下水道事業会計(公共下水道)</t>
  </si>
  <si>
    <t>その他会計（赤字）</t>
  </si>
  <si>
    <t>▲ 0.74</t>
  </si>
  <si>
    <t>▲ 0.68</t>
  </si>
  <si>
    <t>▲ 0.69</t>
  </si>
  <si>
    <t>その他会計（黒字）</t>
  </si>
  <si>
    <t>R02</t>
    <phoneticPr fontId="5"/>
  </si>
  <si>
    <t>R03</t>
    <phoneticPr fontId="5"/>
  </si>
  <si>
    <t>R04</t>
    <phoneticPr fontId="5"/>
  </si>
  <si>
    <t>R05</t>
    <phoneticPr fontId="5"/>
  </si>
  <si>
    <t>R06</t>
    <phoneticPr fontId="5"/>
  </si>
  <si>
    <t>宇和島地区広域事務組合(一般会計)</t>
    <rPh sb="0" eb="7">
      <t>ウワジマチクコウイキ</t>
    </rPh>
    <rPh sb="7" eb="11">
      <t>ジムクミアイ</t>
    </rPh>
    <rPh sb="12" eb="16">
      <t>イッパンカイケイ</t>
    </rPh>
    <phoneticPr fontId="2"/>
  </si>
  <si>
    <t>南予水道企業団</t>
    <rPh sb="0" eb="7">
      <t>ナンヨスイドウキギョウダン</t>
    </rPh>
    <phoneticPr fontId="2"/>
  </si>
  <si>
    <t>津島水道企業団</t>
    <rPh sb="0" eb="7">
      <t>ツシマスイドウキギョウダン</t>
    </rPh>
    <phoneticPr fontId="2"/>
  </si>
  <si>
    <t>愛媛県後期高齢者医療広域連合(一般会計)</t>
    <rPh sb="0" eb="3">
      <t>エヒメケン</t>
    </rPh>
    <rPh sb="3" eb="8">
      <t>コウキコウレイシャ</t>
    </rPh>
    <rPh sb="8" eb="10">
      <t>イリョウ</t>
    </rPh>
    <rPh sb="10" eb="14">
      <t>コウイキレンゴウ</t>
    </rPh>
    <rPh sb="15" eb="19">
      <t>イッパンカイケイ</t>
    </rPh>
    <phoneticPr fontId="2"/>
  </si>
  <si>
    <t>愛媛県後期高齢者医療広域連合(後期高齢者医療特別会計)</t>
    <rPh sb="0" eb="3">
      <t>エヒメケン</t>
    </rPh>
    <rPh sb="3" eb="8">
      <t>コウキコウレイシャ</t>
    </rPh>
    <rPh sb="8" eb="10">
      <t>イリョウ</t>
    </rPh>
    <rPh sb="10" eb="14">
      <t>コウイキレンゴウ</t>
    </rPh>
    <rPh sb="15" eb="17">
      <t>コウキ</t>
    </rPh>
    <rPh sb="17" eb="20">
      <t>コウレイシャ</t>
    </rPh>
    <rPh sb="20" eb="22">
      <t>イリョウ</t>
    </rPh>
    <rPh sb="22" eb="24">
      <t>トクベツ</t>
    </rPh>
    <rPh sb="24" eb="26">
      <t>カイケイ</t>
    </rPh>
    <phoneticPr fontId="2"/>
  </si>
  <si>
    <t>愛媛県地方税滞納整理機構</t>
    <rPh sb="0" eb="3">
      <t>エヒメケン</t>
    </rPh>
    <rPh sb="3" eb="6">
      <t>チホウゼイ</t>
    </rPh>
    <rPh sb="6" eb="10">
      <t>タイノウセイリ</t>
    </rPh>
    <rPh sb="10" eb="12">
      <t>キコウ</t>
    </rPh>
    <phoneticPr fontId="2"/>
  </si>
  <si>
    <t>うわじま産業振興公社</t>
    <rPh sb="4" eb="10">
      <t>サンギョウシンコウコウシャ</t>
    </rPh>
    <phoneticPr fontId="2"/>
  </si>
  <si>
    <t>愛媛県信用保証協会</t>
    <rPh sb="0" eb="9">
      <t>エヒメケンシンヨウホショウキョウカイ</t>
    </rPh>
    <phoneticPr fontId="2"/>
  </si>
  <si>
    <t>○</t>
    <phoneticPr fontId="2"/>
  </si>
  <si>
    <t>-</t>
    <phoneticPr fontId="2"/>
  </si>
  <si>
    <t>-</t>
    <phoneticPr fontId="2"/>
  </si>
  <si>
    <t>-</t>
    <phoneticPr fontId="2"/>
  </si>
  <si>
    <t>-</t>
    <phoneticPr fontId="2"/>
  </si>
  <si>
    <t>-</t>
    <phoneticPr fontId="2"/>
  </si>
  <si>
    <t>宇和島地区広域事務組合(介護保険施設事業会計)</t>
    <rPh sb="12" eb="14">
      <t>カイゴ</t>
    </rPh>
    <rPh sb="14" eb="16">
      <t>ホケン</t>
    </rPh>
    <rPh sb="16" eb="18">
      <t>シセツ</t>
    </rPh>
    <rPh sb="18" eb="20">
      <t>ジギョウ</t>
    </rPh>
    <rPh sb="20" eb="22">
      <t>カイケイ</t>
    </rPh>
    <phoneticPr fontId="2"/>
  </si>
  <si>
    <t>災害対策基金</t>
    <phoneticPr fontId="5"/>
  </si>
  <si>
    <t>地域振興基金</t>
    <phoneticPr fontId="5"/>
  </si>
  <si>
    <t>公共施設等整備管理基金</t>
    <phoneticPr fontId="5"/>
  </si>
  <si>
    <t>ふるさとうわじま応援基金</t>
    <phoneticPr fontId="5"/>
  </si>
  <si>
    <t>子ども・子育て応援基金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</si>
  <si>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</si>
  <si>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</si>
  <si>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マイナス算定となっており、類似団体と比較しても低い水準にある。また、有形固定資産減価償却率については、上昇傾向にあるものの類似団体と同水準で推移しているが、1950年頃から1970年頃の時代のニーズや人口の増加に対応するために整備した施設の多くが耐用年数を迎えつつあるため、引き続き施設の適正管理を進めていき、今後、老朽化した施設の更新等による財政負担が懸念されることから、公共施設等総合管理計画及び各個別施設計画に基づき、効率的・効果的な公共施設等の管理に取り組む。</t>
    <rPh sb="12" eb="14">
      <t>サンテイ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</si>
  <si>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</si>
  <si>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</si>
  <si>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</si>
  <si>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</si>
  <si>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</si>
  <si>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</si>
  <si>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について、ともに類似団体と比較して低い水準にある。将来負担比率低下の要因としては、財政調整基金や公共施設等整備管理基金への積み立て等により、充当可能基金が増加したこと、公営企業債残高の減少に伴う繰入見込額の減少等が考えられる。実質公債費比率減少の要因としては、H30年度同意分の災害対策債等の償還終了に伴い、元利償還金が減少したこと等が考えられる。今後は、元利償還金の減少に伴い一時的には改善に向かうものの、人口減少等により標準財政規模が段階的に縮小していくほか、吉田統合小中学校整備事業等の大規模事業の実施に伴い、長期的には若干の悪化傾向で推移するものと見込ま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</si>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</sst>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0193581-204C-40A8-B089-6702670B33C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9F50-45D6-AF69-F2E2DB1DC5B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66542</c:v>
                </c:pt>
                <c:pt idx="1">
                  <c:v>78749</c:v>
                </c:pt>
                <c:pt idx="2">
                  <c:v>95325</c:v>
                </c:pt>
                <c:pt idx="3">
                  <c:v>83188</c:v>
                </c:pt>
                <c:pt idx="4">
                  <c:v>129255</c:v>
                </c:pt>
              </c:numCache>
            </c:numRef>
          </c:val>
          <c:smooth val="0"/>
          <c:extLst>
            <c:ext xmlns:c16="http://schemas.microsoft.com/office/drawing/2014/chart" uri="{C3380CC4-5D6E-409C-BE32-E72D297353CC}">
              <c16:uniqueId val="{00000001-9F50-45D6-AF69-F2E2DB1DC5B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6.94</c:v>
                </c:pt>
                <c:pt idx="1">
                  <c:v>8.0500000000000007</c:v>
                </c:pt>
                <c:pt idx="2">
                  <c:v>7.4</c:v>
                </c:pt>
                <c:pt idx="3">
                  <c:v>8.69</c:v>
                </c:pt>
                <c:pt idx="4">
                  <c:v>9.61</c:v>
                </c:pt>
              </c:numCache>
            </c:numRef>
          </c:val>
          <c:extLst>
            <c:ext xmlns:c16="http://schemas.microsoft.com/office/drawing/2014/chart" uri="{C3380CC4-5D6E-409C-BE32-E72D297353CC}">
              <c16:uniqueId val="{00000000-7CEF-45EF-8D1A-4E1AADD5F15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17.010000000000002</c:v>
                </c:pt>
                <c:pt idx="1">
                  <c:v>16.260000000000002</c:v>
                </c:pt>
                <c:pt idx="2">
                  <c:v>16.78</c:v>
                </c:pt>
                <c:pt idx="3">
                  <c:v>17.55</c:v>
                </c:pt>
                <c:pt idx="4">
                  <c:v>19.760000000000002</c:v>
                </c:pt>
              </c:numCache>
            </c:numRef>
          </c:val>
          <c:extLst>
            <c:ext xmlns:c16="http://schemas.microsoft.com/office/drawing/2014/chart" uri="{C3380CC4-5D6E-409C-BE32-E72D297353CC}">
              <c16:uniqueId val="{00000001-7CEF-45EF-8D1A-4E1AADD5F15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4.34</c:v>
                </c:pt>
                <c:pt idx="1">
                  <c:v>1.42</c:v>
                </c:pt>
                <c:pt idx="2">
                  <c:v>-0.9</c:v>
                </c:pt>
                <c:pt idx="3">
                  <c:v>2.0499999999999998</c:v>
                </c:pt>
                <c:pt idx="4">
                  <c:v>2.62</c:v>
                </c:pt>
              </c:numCache>
            </c:numRef>
          </c:val>
          <c:smooth val="0"/>
          <c:extLst>
            <c:ext xmlns:c16="http://schemas.microsoft.com/office/drawing/2014/chart" uri="{C3380CC4-5D6E-409C-BE32-E72D297353CC}">
              <c16:uniqueId val="{00000002-7CEF-45EF-8D1A-4E1AADD5F15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0.16</c:v>
                </c:pt>
                <c:pt idx="4">
                  <c:v>#N/A</c:v>
                </c:pt>
                <c:pt idx="5">
                  <c:v>0.21</c:v>
                </c:pt>
                <c:pt idx="6">
                  <c:v>#N/A</c:v>
                </c:pt>
                <c:pt idx="7">
                  <c:v>0.18</c:v>
                </c:pt>
                <c:pt idx="8">
                  <c:v>#N/A</c:v>
                </c:pt>
                <c:pt idx="9">
                  <c:v>0</c:v>
                </c:pt>
              </c:numCache>
            </c:numRef>
          </c:val>
          <c:extLst>
            <c:ext xmlns:c16="http://schemas.microsoft.com/office/drawing/2014/chart" uri="{C3380CC4-5D6E-409C-BE32-E72D297353CC}">
              <c16:uniqueId val="{00000000-E22E-4A7C-A33D-3B8157EF3EB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0.74</c:v>
                </c:pt>
                <c:pt idx="1">
                  <c:v>#N/A</c:v>
                </c:pt>
                <c:pt idx="2">
                  <c:v>0.68</c:v>
                </c:pt>
                <c:pt idx="3">
                  <c:v>#N/A</c:v>
                </c:pt>
                <c:pt idx="4">
                  <c:v>0.69</c:v>
                </c:pt>
                <c:pt idx="5">
                  <c:v>#N/A</c:v>
                </c:pt>
                <c:pt idx="6">
                  <c:v>0</c:v>
                </c:pt>
                <c:pt idx="7">
                  <c:v>0</c:v>
                </c:pt>
                <c:pt idx="8">
                  <c:v>0</c:v>
                </c:pt>
                <c:pt idx="9">
                  <c:v>0</c:v>
                </c:pt>
              </c:numCache>
            </c:numRef>
          </c:val>
          <c:extLst>
            <c:ext xmlns:c16="http://schemas.microsoft.com/office/drawing/2014/chart" uri="{C3380CC4-5D6E-409C-BE32-E72D297353CC}">
              <c16:uniqueId val="{00000001-E22E-4A7C-A33D-3B8157EF3EBD}"/>
            </c:ext>
          </c:extLst>
        </c:ser>
        <c:ser>
          <c:idx val="2"/>
          <c:order val="2"/>
          <c:tx>
            <c:strRef>
              <c:f>データシート!$A$29</c:f>
              <c:strCache>
                <c:ptCount val="1"/>
                <c:pt idx="0">
                  <c:v>下水道事業会計(公共下水道)</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0.18</c:v>
                </c:pt>
              </c:numCache>
            </c:numRef>
          </c:val>
          <c:extLst>
            <c:ext xmlns:c16="http://schemas.microsoft.com/office/drawing/2014/chart" uri="{C3380CC4-5D6E-409C-BE32-E72D297353CC}">
              <c16:uniqueId val="{00000002-E22E-4A7C-A33D-3B8157EF3EB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0.15</c:v>
                </c:pt>
                <c:pt idx="2">
                  <c:v>#N/A</c:v>
                </c:pt>
                <c:pt idx="3">
                  <c:v>0.14000000000000001</c:v>
                </c:pt>
                <c:pt idx="4">
                  <c:v>#N/A</c:v>
                </c:pt>
                <c:pt idx="5">
                  <c:v>0.16</c:v>
                </c:pt>
                <c:pt idx="6">
                  <c:v>#N/A</c:v>
                </c:pt>
                <c:pt idx="7">
                  <c:v>0.17</c:v>
                </c:pt>
                <c:pt idx="8">
                  <c:v>#N/A</c:v>
                </c:pt>
                <c:pt idx="9">
                  <c:v>0.23</c:v>
                </c:pt>
              </c:numCache>
            </c:numRef>
          </c:val>
          <c:extLst>
            <c:ext xmlns:c16="http://schemas.microsoft.com/office/drawing/2014/chart" uri="{C3380CC4-5D6E-409C-BE32-E72D297353CC}">
              <c16:uniqueId val="{00000003-E22E-4A7C-A33D-3B8157EF3EBD}"/>
            </c:ext>
          </c:extLst>
        </c:ser>
        <c:ser>
          <c:idx val="4"/>
          <c:order val="4"/>
          <c:tx>
            <c:strRef>
              <c:f>データシート!$A$31</c:f>
              <c:strCache>
                <c:ptCount val="1"/>
                <c:pt idx="0">
                  <c:v>介護老人保健施設事業会計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0.33</c:v>
                </c:pt>
                <c:pt idx="2">
                  <c:v>#N/A</c:v>
                </c:pt>
                <c:pt idx="3">
                  <c:v>0.15</c:v>
                </c:pt>
                <c:pt idx="4">
                  <c:v>#N/A</c:v>
                </c:pt>
                <c:pt idx="5">
                  <c:v>0.44</c:v>
                </c:pt>
                <c:pt idx="6">
                  <c:v>#N/A</c:v>
                </c:pt>
                <c:pt idx="7">
                  <c:v>0.41</c:v>
                </c:pt>
                <c:pt idx="8">
                  <c:v>#N/A</c:v>
                </c:pt>
                <c:pt idx="9">
                  <c:v>0.23</c:v>
                </c:pt>
              </c:numCache>
            </c:numRef>
          </c:val>
          <c:extLst>
            <c:ext xmlns:c16="http://schemas.microsoft.com/office/drawing/2014/chart" uri="{C3380CC4-5D6E-409C-BE32-E72D297353CC}">
              <c16:uniqueId val="{00000004-E22E-4A7C-A33D-3B8157EF3EBD}"/>
            </c:ext>
          </c:extLst>
        </c:ser>
        <c:ser>
          <c:idx val="5"/>
          <c:order val="5"/>
          <c:tx>
            <c:strRef>
              <c:f>データシート!$A$32</c:f>
              <c:strCache>
                <c:ptCount val="1"/>
                <c:pt idx="0">
                  <c:v>介護保険（保険事業勘定）特別会計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0.28000000000000003</c:v>
                </c:pt>
                <c:pt idx="2">
                  <c:v>#N/A</c:v>
                </c:pt>
                <c:pt idx="3">
                  <c:v>1</c:v>
                </c:pt>
                <c:pt idx="4">
                  <c:v>#N/A</c:v>
                </c:pt>
                <c:pt idx="5">
                  <c:v>1.49</c:v>
                </c:pt>
                <c:pt idx="6">
                  <c:v>#N/A</c:v>
                </c:pt>
                <c:pt idx="7">
                  <c:v>1.76</c:v>
                </c:pt>
                <c:pt idx="8">
                  <c:v>#N/A</c:v>
                </c:pt>
                <c:pt idx="9">
                  <c:v>1.47</c:v>
                </c:pt>
              </c:numCache>
            </c:numRef>
          </c:val>
          <c:extLst>
            <c:ext xmlns:c16="http://schemas.microsoft.com/office/drawing/2014/chart" uri="{C3380CC4-5D6E-409C-BE32-E72D297353CC}">
              <c16:uniqueId val="{00000005-E22E-4A7C-A33D-3B8157EF3EBD}"/>
            </c:ext>
          </c:extLst>
        </c:ser>
        <c:ser>
          <c:idx val="6"/>
          <c:order val="6"/>
          <c:tx>
            <c:strRef>
              <c:f>データシート!$A$33</c:f>
              <c:strCache>
                <c:ptCount val="1"/>
                <c:pt idx="0">
                  <c:v>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3.1</c:v>
                </c:pt>
                <c:pt idx="2">
                  <c:v>#N/A</c:v>
                </c:pt>
                <c:pt idx="3">
                  <c:v>2.93</c:v>
                </c:pt>
                <c:pt idx="4">
                  <c:v>#N/A</c:v>
                </c:pt>
                <c:pt idx="5">
                  <c:v>2.64</c:v>
                </c:pt>
                <c:pt idx="6">
                  <c:v>#N/A</c:v>
                </c:pt>
                <c:pt idx="7">
                  <c:v>1.97</c:v>
                </c:pt>
                <c:pt idx="8">
                  <c:v>#N/A</c:v>
                </c:pt>
                <c:pt idx="9">
                  <c:v>1.9</c:v>
                </c:pt>
              </c:numCache>
            </c:numRef>
          </c:val>
          <c:extLst>
            <c:ext xmlns:c16="http://schemas.microsoft.com/office/drawing/2014/chart" uri="{C3380CC4-5D6E-409C-BE32-E72D297353CC}">
              <c16:uniqueId val="{00000006-E22E-4A7C-A33D-3B8157EF3EBD}"/>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10.75</c:v>
                </c:pt>
                <c:pt idx="2">
                  <c:v>#N/A</c:v>
                </c:pt>
                <c:pt idx="3">
                  <c:v>8.3699999999999992</c:v>
                </c:pt>
                <c:pt idx="4">
                  <c:v>#N/A</c:v>
                </c:pt>
                <c:pt idx="5">
                  <c:v>9.31</c:v>
                </c:pt>
                <c:pt idx="6">
                  <c:v>#N/A</c:v>
                </c:pt>
                <c:pt idx="7">
                  <c:v>7.06</c:v>
                </c:pt>
                <c:pt idx="8">
                  <c:v>#N/A</c:v>
                </c:pt>
                <c:pt idx="9">
                  <c:v>7.17</c:v>
                </c:pt>
              </c:numCache>
            </c:numRef>
          </c:val>
          <c:extLst>
            <c:ext xmlns:c16="http://schemas.microsoft.com/office/drawing/2014/chart" uri="{C3380CC4-5D6E-409C-BE32-E72D297353CC}">
              <c16:uniqueId val="{00000007-E22E-4A7C-A33D-3B8157EF3EB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7.68</c:v>
                </c:pt>
                <c:pt idx="2">
                  <c:v>#N/A</c:v>
                </c:pt>
                <c:pt idx="3">
                  <c:v>8.73</c:v>
                </c:pt>
                <c:pt idx="4">
                  <c:v>#N/A</c:v>
                </c:pt>
                <c:pt idx="5">
                  <c:v>8.09</c:v>
                </c:pt>
                <c:pt idx="6">
                  <c:v>#N/A</c:v>
                </c:pt>
                <c:pt idx="7">
                  <c:v>8.68</c:v>
                </c:pt>
                <c:pt idx="8">
                  <c:v>#N/A</c:v>
                </c:pt>
                <c:pt idx="9">
                  <c:v>9.6</c:v>
                </c:pt>
              </c:numCache>
            </c:numRef>
          </c:val>
          <c:extLst>
            <c:ext xmlns:c16="http://schemas.microsoft.com/office/drawing/2014/chart" uri="{C3380CC4-5D6E-409C-BE32-E72D297353CC}">
              <c16:uniqueId val="{00000008-E22E-4A7C-A33D-3B8157EF3EBD}"/>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34.14</c:v>
                </c:pt>
                <c:pt idx="2">
                  <c:v>#N/A</c:v>
                </c:pt>
                <c:pt idx="3">
                  <c:v>31.92</c:v>
                </c:pt>
                <c:pt idx="4">
                  <c:v>#N/A</c:v>
                </c:pt>
                <c:pt idx="5">
                  <c:v>34.64</c:v>
                </c:pt>
                <c:pt idx="6">
                  <c:v>#N/A</c:v>
                </c:pt>
                <c:pt idx="7">
                  <c:v>31.35</c:v>
                </c:pt>
                <c:pt idx="8">
                  <c:v>#N/A</c:v>
                </c:pt>
                <c:pt idx="9">
                  <c:v>26.37</c:v>
                </c:pt>
              </c:numCache>
            </c:numRef>
          </c:val>
          <c:extLst>
            <c:ext xmlns:c16="http://schemas.microsoft.com/office/drawing/2014/chart" uri="{C3380CC4-5D6E-409C-BE32-E72D297353CC}">
              <c16:uniqueId val="{00000009-E22E-4A7C-A33D-3B8157EF3EB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5391</c:v>
                </c:pt>
                <c:pt idx="5">
                  <c:v>5995</c:v>
                </c:pt>
                <c:pt idx="8">
                  <c:v>6064</c:v>
                </c:pt>
                <c:pt idx="11">
                  <c:v>6076</c:v>
                </c:pt>
                <c:pt idx="14">
                  <c:v>5396</c:v>
                </c:pt>
              </c:numCache>
            </c:numRef>
          </c:val>
          <c:extLst>
            <c:ext xmlns:c16="http://schemas.microsoft.com/office/drawing/2014/chart" uri="{C3380CC4-5D6E-409C-BE32-E72D297353CC}">
              <c16:uniqueId val="{00000000-CE40-47AB-AE0A-C68547E28F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E40-47AB-AE0A-C68547E28F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E40-47AB-AE0A-C68547E28F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84</c:v>
                </c:pt>
                <c:pt idx="3">
                  <c:v>113</c:v>
                </c:pt>
                <c:pt idx="6">
                  <c:v>165</c:v>
                </c:pt>
                <c:pt idx="9">
                  <c:v>144</c:v>
                </c:pt>
                <c:pt idx="12">
                  <c:v>121</c:v>
                </c:pt>
              </c:numCache>
            </c:numRef>
          </c:val>
          <c:extLst>
            <c:ext xmlns:c16="http://schemas.microsoft.com/office/drawing/2014/chart" uri="{C3380CC4-5D6E-409C-BE32-E72D297353CC}">
              <c16:uniqueId val="{00000003-CE40-47AB-AE0A-C68547E28F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1340</c:v>
                </c:pt>
                <c:pt idx="3">
                  <c:v>1425</c:v>
                </c:pt>
                <c:pt idx="6">
                  <c:v>1378</c:v>
                </c:pt>
                <c:pt idx="9">
                  <c:v>1276</c:v>
                </c:pt>
                <c:pt idx="12">
                  <c:v>1232</c:v>
                </c:pt>
              </c:numCache>
            </c:numRef>
          </c:val>
          <c:extLst>
            <c:ext xmlns:c16="http://schemas.microsoft.com/office/drawing/2014/chart" uri="{C3380CC4-5D6E-409C-BE32-E72D297353CC}">
              <c16:uniqueId val="{00000004-CE40-47AB-AE0A-C68547E28F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E40-47AB-AE0A-C68547E28F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E40-47AB-AE0A-C68547E28F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4772</c:v>
                </c:pt>
                <c:pt idx="3">
                  <c:v>5629</c:v>
                </c:pt>
                <c:pt idx="6">
                  <c:v>5818</c:v>
                </c:pt>
                <c:pt idx="9">
                  <c:v>5991</c:v>
                </c:pt>
                <c:pt idx="12">
                  <c:v>4808</c:v>
                </c:pt>
              </c:numCache>
            </c:numRef>
          </c:val>
          <c:extLst>
            <c:ext xmlns:c16="http://schemas.microsoft.com/office/drawing/2014/chart" uri="{C3380CC4-5D6E-409C-BE32-E72D297353CC}">
              <c16:uniqueId val="{00000007-CE40-47AB-AE0A-C68547E28F4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805</c:v>
                </c:pt>
                <c:pt idx="2">
                  <c:v>#N/A</c:v>
                </c:pt>
                <c:pt idx="3">
                  <c:v>#N/A</c:v>
                </c:pt>
                <c:pt idx="4">
                  <c:v>1172</c:v>
                </c:pt>
                <c:pt idx="5">
                  <c:v>#N/A</c:v>
                </c:pt>
                <c:pt idx="6">
                  <c:v>#N/A</c:v>
                </c:pt>
                <c:pt idx="7">
                  <c:v>1297</c:v>
                </c:pt>
                <c:pt idx="8">
                  <c:v>#N/A</c:v>
                </c:pt>
                <c:pt idx="9">
                  <c:v>#N/A</c:v>
                </c:pt>
                <c:pt idx="10">
                  <c:v>1335</c:v>
                </c:pt>
                <c:pt idx="11">
                  <c:v>#N/A</c:v>
                </c:pt>
                <c:pt idx="12">
                  <c:v>#N/A</c:v>
                </c:pt>
                <c:pt idx="13">
                  <c:v>765</c:v>
                </c:pt>
                <c:pt idx="14">
                  <c:v>#N/A</c:v>
                </c:pt>
              </c:numCache>
            </c:numRef>
          </c:val>
          <c:smooth val="0"/>
          <c:extLst>
            <c:ext xmlns:c16="http://schemas.microsoft.com/office/drawing/2014/chart" uri="{C3380CC4-5D6E-409C-BE32-E72D297353CC}">
              <c16:uniqueId val="{00000008-CE40-47AB-AE0A-C68547E28F4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45508</c:v>
                </c:pt>
                <c:pt idx="5">
                  <c:v>43870</c:v>
                </c:pt>
                <c:pt idx="8">
                  <c:v>41869</c:v>
                </c:pt>
                <c:pt idx="11">
                  <c:v>39630</c:v>
                </c:pt>
                <c:pt idx="14">
                  <c:v>39197</c:v>
                </c:pt>
              </c:numCache>
            </c:numRef>
          </c:val>
          <c:extLst>
            <c:ext xmlns:c16="http://schemas.microsoft.com/office/drawing/2014/chart" uri="{C3380CC4-5D6E-409C-BE32-E72D297353CC}">
              <c16:uniqueId val="{00000000-8F9C-4AB2-9830-DFB93C6062A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592</c:v>
                </c:pt>
                <c:pt idx="5">
                  <c:v>509</c:v>
                </c:pt>
                <c:pt idx="8">
                  <c:v>420</c:v>
                </c:pt>
                <c:pt idx="11">
                  <c:v>422</c:v>
                </c:pt>
                <c:pt idx="14">
                  <c:v>346</c:v>
                </c:pt>
              </c:numCache>
            </c:numRef>
          </c:val>
          <c:extLst>
            <c:ext xmlns:c16="http://schemas.microsoft.com/office/drawing/2014/chart" uri="{C3380CC4-5D6E-409C-BE32-E72D297353CC}">
              <c16:uniqueId val="{00000001-8F9C-4AB2-9830-DFB93C6062A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14058</c:v>
                </c:pt>
                <c:pt idx="5">
                  <c:v>16893</c:v>
                </c:pt>
                <c:pt idx="8">
                  <c:v>18765</c:v>
                </c:pt>
                <c:pt idx="11">
                  <c:v>18917</c:v>
                </c:pt>
                <c:pt idx="14">
                  <c:v>20339</c:v>
                </c:pt>
              </c:numCache>
            </c:numRef>
          </c:val>
          <c:extLst>
            <c:ext xmlns:c16="http://schemas.microsoft.com/office/drawing/2014/chart" uri="{C3380CC4-5D6E-409C-BE32-E72D297353CC}">
              <c16:uniqueId val="{00000002-8F9C-4AB2-9830-DFB93C6062A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F9C-4AB2-9830-DFB93C6062A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F9C-4AB2-9830-DFB93C6062A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F9C-4AB2-9830-DFB93C6062A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4585</c:v>
                </c:pt>
                <c:pt idx="3">
                  <c:v>4332</c:v>
                </c:pt>
                <c:pt idx="6">
                  <c:v>4284</c:v>
                </c:pt>
                <c:pt idx="9">
                  <c:v>4382</c:v>
                </c:pt>
                <c:pt idx="12">
                  <c:v>3704</c:v>
                </c:pt>
              </c:numCache>
            </c:numRef>
          </c:val>
          <c:extLst>
            <c:ext xmlns:c16="http://schemas.microsoft.com/office/drawing/2014/chart" uri="{C3380CC4-5D6E-409C-BE32-E72D297353CC}">
              <c16:uniqueId val="{00000006-8F9C-4AB2-9830-DFB93C6062A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1204</c:v>
                </c:pt>
                <c:pt idx="3">
                  <c:v>1087</c:v>
                </c:pt>
                <c:pt idx="6">
                  <c:v>961</c:v>
                </c:pt>
                <c:pt idx="9">
                  <c:v>817</c:v>
                </c:pt>
                <c:pt idx="12">
                  <c:v>716</c:v>
                </c:pt>
              </c:numCache>
            </c:numRef>
          </c:val>
          <c:extLst>
            <c:ext xmlns:c16="http://schemas.microsoft.com/office/drawing/2014/chart" uri="{C3380CC4-5D6E-409C-BE32-E72D297353CC}">
              <c16:uniqueId val="{00000007-8F9C-4AB2-9830-DFB93C6062A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9732</c:v>
                </c:pt>
                <c:pt idx="3">
                  <c:v>8775</c:v>
                </c:pt>
                <c:pt idx="6">
                  <c:v>7725</c:v>
                </c:pt>
                <c:pt idx="9">
                  <c:v>9036</c:v>
                </c:pt>
                <c:pt idx="12">
                  <c:v>8364</c:v>
                </c:pt>
              </c:numCache>
            </c:numRef>
          </c:val>
          <c:extLst>
            <c:ext xmlns:c16="http://schemas.microsoft.com/office/drawing/2014/chart" uri="{C3380CC4-5D6E-409C-BE32-E72D297353CC}">
              <c16:uniqueId val="{00000008-8F9C-4AB2-9830-DFB93C6062A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F9C-4AB2-9830-DFB93C6062A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33971</c:v>
                </c:pt>
                <c:pt idx="3">
                  <c:v>32980</c:v>
                </c:pt>
                <c:pt idx="6">
                  <c:v>32071</c:v>
                </c:pt>
                <c:pt idx="9">
                  <c:v>29711</c:v>
                </c:pt>
                <c:pt idx="12">
                  <c:v>30925</c:v>
                </c:pt>
              </c:numCache>
            </c:numRef>
          </c:val>
          <c:extLst>
            <c:ext xmlns:c16="http://schemas.microsoft.com/office/drawing/2014/chart" uri="{C3380CC4-5D6E-409C-BE32-E72D297353CC}">
              <c16:uniqueId val="{0000000A-8F9C-4AB2-9830-DFB93C6062A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F9C-4AB2-9830-DFB93C6062A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4382</c:v>
                </c:pt>
                <c:pt idx="1">
                  <c:v>4582</c:v>
                </c:pt>
                <c:pt idx="2">
                  <c:v>5061</c:v>
                </c:pt>
              </c:numCache>
            </c:numRef>
          </c:val>
          <c:extLst>
            <c:ext xmlns:c16="http://schemas.microsoft.com/office/drawing/2014/chart" uri="{C3380CC4-5D6E-409C-BE32-E72D297353CC}">
              <c16:uniqueId val="{00000000-38DA-4B6F-BB42-3F56B23689C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2273</c:v>
                </c:pt>
                <c:pt idx="1">
                  <c:v>2432</c:v>
                </c:pt>
                <c:pt idx="2">
                  <c:v>2534</c:v>
                </c:pt>
              </c:numCache>
            </c:numRef>
          </c:val>
          <c:extLst>
            <c:ext xmlns:c16="http://schemas.microsoft.com/office/drawing/2014/chart" uri="{C3380CC4-5D6E-409C-BE32-E72D297353CC}">
              <c16:uniqueId val="{00000001-38DA-4B6F-BB42-3F56B23689C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12484</c:v>
                </c:pt>
                <c:pt idx="1">
                  <c:v>12202</c:v>
                </c:pt>
                <c:pt idx="2">
                  <c:v>12913</c:v>
                </c:pt>
              </c:numCache>
            </c:numRef>
          </c:val>
          <c:extLst>
            <c:ext xmlns:c16="http://schemas.microsoft.com/office/drawing/2014/chart" uri="{C3380CC4-5D6E-409C-BE32-E72D297353CC}">
              <c16:uniqueId val="{00000002-38DA-4B6F-BB42-3F56B23689C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{3191B39A-DBF6-405E-886E-C62E696BFC32}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A81-4C2F-90F6-79B87656CE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{A490FE21-AE45-4C92-9992-783B6E5AE9C2}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A81-4C2F-90F6-79B87656CE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{E784916B-65EC-4DD9-AB8A-442BFE9FBFAE}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A81-4C2F-90F6-79B87656CE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{0A28EDC9-8445-4FBA-A161-C3C60FA1D41E}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A81-4C2F-90F6-79B87656CE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{418CB036-63E4-4FD5-8E97-BF9F42CCE588}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A81-4C2F-90F6-79B87656CEA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{57D06F2C-7D4A-4009-BDAF-23B683133813}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A81-4C2F-90F6-79B87656CEA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{125B6B65-3A70-454D-8E10-1FB372C02DC3}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A81-4C2F-90F6-79B87656CEA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{393BCF2C-E395-40A7-BA41-6DACB99DE273}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A81-4C2F-90F6-79B87656CEA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{07321C60-0B6B-4F13-9152-59D35130CA3C}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A81-4C2F-90F6-79B87656CE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c:v>
                </c:pt>
                <c:pt idx="8">
                  <c:v>63.1</c:v>
                </c:pt>
                <c:pt idx="16">
                  <c:v>64.599999999999994</c:v>
                </c:pt>
                <c:pt idx="24">
                  <c:v>65.900000000000006</c:v>
                </c:pt>
                <c:pt idx="32">
                  <c:v>67.099999999999994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A81-4C2F-90F6-79B87656CEA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{3592BA80-A149-4EF3-8CE8-FD48AABAF0ED}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A81-4C2F-90F6-79B87656CEA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{AAE631A7-4339-415F-A7A4-690AD8FB3079}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A81-4C2F-90F6-79B87656CE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{D0B6BFFE-5132-4B86-94DF-91A58A75D477}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A81-4C2F-90F6-79B87656CE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{282CAFAE-1517-4803-9386-5C347BDD927F}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A81-4C2F-90F6-79B87656CE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{CF8BF9BA-3B5B-41B6-822E-E793496E3BE9}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A81-4C2F-90F6-79B87656CEA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{AD7CC0FE-F954-4DED-B6FB-18C7C3D7B4EC}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A81-4C2F-90F6-79B87656CEA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{386D6D78-834D-40A4-AA65-BAC59EB9AED4}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A81-4C2F-90F6-79B87656CEA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{E4785861-F49C-4AD6-8409-1E0FAFA920CF}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A81-4C2F-90F6-79B87656CEA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{FDD4E7DC-D200-4FED-9766-55F4ABCC2D56}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A81-4C2F-90F6-79B87656CE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AA81-4C2F-90F6-79B87656CEAD}"/>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{E0DDBE54-1C12-4B54-B40A-9DB25F171E51}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07B-40CF-9CAD-78FEE8DE65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{9C90595A-8B36-4F7D-99F1-1229306EE88A}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7B-40CF-9CAD-78FEE8DE65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{21DC524F-F649-4F7C-AE10-B70E10BCFCB1}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7B-40CF-9CAD-78FEE8DE65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{BF9B9459-3BD5-411F-B6C8-676ADE3B9C1D}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7B-40CF-9CAD-78FEE8DE65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{813E92C4-044E-46E8-97A3-FD4DB662441E}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7B-40CF-9CAD-78FEE8DE65D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{15E9D970-CBA4-4F65-8D9D-3774983441FF}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07B-40CF-9CAD-78FEE8DE65D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{FFA8FB4B-5AE5-446C-A05F-97D1FC3809F9}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07B-40CF-9CAD-78FEE8DE65D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{43CF982F-197A-4C08-9238-5A5FA96C60A7}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07B-40CF-9CAD-78FEE8DE65D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{343FD82A-18D1-46FA-AA13-175F1B2D499E}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07B-40CF-9CAD-78FEE8DE65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4.0999999999999996</c:v>
                </c:pt>
                <c:pt idx="16">
                  <c:v>5.3</c:v>
                </c:pt>
                <c:pt idx="24">
                  <c:v>6.2</c:v>
                </c:pt>
                <c:pt idx="32">
                  <c:v>5.6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07B-40CF-9CAD-78FEE8DE65D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{58217C14-A4B2-4568-AAFD-F6FD0573F89D}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07B-40CF-9CAD-78FEE8DE65D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{F33D26F9-6079-4C36-B79C-C68025B4B9A7}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7B-40CF-9CAD-78FEE8DE65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{F5A65F72-65E7-4039-83F4-C37D7DDB48DD}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7B-40CF-9CAD-78FEE8DE65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{6DA0A5FC-BA14-426B-B6E8-23101B436703}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7B-40CF-9CAD-78FEE8DE65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{9F951190-B3F2-4C55-B908-F9ED217567C9}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7B-40CF-9CAD-78FEE8DE65D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{9B0CC6D0-EC95-4045-AAF6-75015DFBB194}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07B-40CF-9CAD-78FEE8DE65D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{451408B5-4EAB-4CB0-9870-733E5725C3B9}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07B-40CF-9CAD-78FEE8DE65D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{36FE0BD2-F038-4EFE-99C6-FA64CBCC43D4}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07B-40CF-9CAD-78FEE8DE65D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{530EF9C6-052E-4EEE-992D-C6521E22EE0A}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07B-40CF-9CAD-78FEE8DE65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D07B-40CF-9CAD-78FEE8DE65DD}"/>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当市は企業も集積していないことなどから財政基盤が弱いことに加えて、人口減少（</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6,086</a:t>
          </a:r>
          <a:r>
            <a:rPr kumimoji="1" lang="ja-JP" altLang="ja-JP" sz="1100" b="0" i="0" baseline="0">
              <a:solidFill>
                <a:schemeClr val="dk1"/>
              </a:solidFill>
              <a:effectLst/>
              <a:latin typeface="+mn-lt"/>
              <a:ea typeface="+mn-ea"/>
              <a:cs typeface="+mn-cs"/>
            </a:rPr>
            <a:t>人、</a:t>
          </a:r>
          <a:r>
            <a:rPr kumimoji="1" lang="en-US" altLang="ja-JP" sz="1100" b="0" i="0" baseline="0">
              <a:solidFill>
                <a:schemeClr val="dk1"/>
              </a:solidFill>
              <a:effectLst/>
              <a:latin typeface="+mn-lt"/>
              <a:ea typeface="+mn-ea"/>
              <a:cs typeface="+mn-cs"/>
            </a:rPr>
            <a:t>8.3</a:t>
          </a:r>
          <a:r>
            <a:rPr kumimoji="1" lang="ja-JP" altLang="ja-JP" sz="1100" b="0" i="0" baseline="0">
              <a:solidFill>
                <a:schemeClr val="dk1"/>
              </a:solidFill>
              <a:effectLst/>
              <a:latin typeface="+mn-lt"/>
              <a:ea typeface="+mn-ea"/>
              <a:cs typeface="+mn-cs"/>
            </a:rPr>
            <a:t>％減）や全国平均を上回る高齢化率（令和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月</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日</a:t>
          </a:r>
          <a:r>
            <a:rPr kumimoji="1" lang="en-US" altLang="ja-JP" sz="1100" b="0" i="0" baseline="0">
              <a:solidFill>
                <a:schemeClr val="dk1"/>
              </a:solidFill>
              <a:effectLst/>
              <a:latin typeface="+mn-lt"/>
              <a:ea typeface="+mn-ea"/>
              <a:cs typeface="+mn-cs"/>
            </a:rPr>
            <a:t>41.2</a:t>
          </a:r>
          <a:r>
            <a:rPr kumimoji="1" lang="ja-JP" altLang="ja-JP" sz="1100" b="0" i="0" baseline="0">
              <a:solidFill>
                <a:schemeClr val="dk1"/>
              </a:solidFill>
              <a:effectLst/>
              <a:latin typeface="+mn-lt"/>
              <a:ea typeface="+mn-ea"/>
              <a:cs typeface="+mn-cs"/>
            </a:rPr>
            <a:t>％）、財政力指数は、類似団体平均を大きく下回っている。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今後も限られた財源を重点施策に配分することにより地域の活性化を図るとともに、行政の効率化、定員管理・給与の適正化、地方税の徴収強化などの取り組みを通じて、財政基盤の強化に努める。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2630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給与改定による職員の人件費が増加、物価高騰による物件費が増加したこと等</a:t>
          </a:r>
          <a:r>
            <a:rPr kumimoji="1" lang="ja-JP" altLang="ja-JP" sz="1100" b="0" i="0" baseline="0">
              <a:solidFill>
                <a:schemeClr val="dk1"/>
              </a:solidFill>
              <a:effectLst/>
              <a:latin typeface="+mn-lt"/>
              <a:ea typeface="+mn-ea"/>
              <a:cs typeface="+mn-cs"/>
            </a:rPr>
            <a:t>により</a:t>
          </a:r>
          <a:r>
            <a:rPr kumimoji="1" lang="ja-JP" altLang="en-US" sz="1100" b="0" i="0" baseline="0">
              <a:solidFill>
                <a:schemeClr val="dk1"/>
              </a:solidFill>
              <a:effectLst/>
              <a:latin typeface="+mn-lt"/>
              <a:ea typeface="+mn-ea"/>
              <a:cs typeface="+mn-cs"/>
            </a:rPr>
            <a:t>、経常収支比率は昨年度より</a:t>
          </a:r>
          <a:r>
            <a:rPr kumimoji="1" lang="ja-JP" altLang="ja-JP" sz="1100" b="0" i="0" baseline="0">
              <a:solidFill>
                <a:schemeClr val="dk1"/>
              </a:solidFill>
              <a:effectLst/>
              <a:latin typeface="+mn-lt"/>
              <a:ea typeface="+mn-ea"/>
              <a:cs typeface="+mn-cs"/>
            </a:rPr>
            <a:t>悪化したが、依然として類似団体平均を下回る状況が続いている。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引き続き、地方税の徴収強化により財源確保を図るとともに、事務事業の簡素化・効率化や地方債発行の抑制などにより経常経費の削減に努める。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47943</xdr:rowOff>
    </xdr:from>
    <xdr:to>
      <xdr:col>23</xdr:col>
      <xdr:colOff>133350</xdr:colOff>
      <xdr:row>63</xdr:row>
      <xdr:rowOff>90170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49293"/>
          <a:ext cx="8382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2874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75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159068</xdr:rowOff>
    </xdr:from>
    <xdr:to>
      <xdr:col>19</xdr:col>
      <xdr:colOff>133350</xdr:colOff>
      <xdr:row>63</xdr:row>
      <xdr:rowOff>47943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8896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167640</xdr:rowOff>
    </xdr:from>
    <xdr:to>
      <xdr:col>15</xdr:col>
      <xdr:colOff>82550</xdr:colOff>
      <xdr:row>62</xdr:row>
      <xdr:rowOff>159068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26090"/>
          <a:ext cx="889000" cy="16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137812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125413</xdr:rowOff>
    </xdr:from>
    <xdr:to>
      <xdr:col>11</xdr:col>
      <xdr:colOff>31750</xdr:colOff>
      <xdr:row>61</xdr:row>
      <xdr:rowOff>167640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583863"/>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116222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55897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168593</xdr:rowOff>
    </xdr:from>
    <xdr:to>
      <xdr:col>19</xdr:col>
      <xdr:colOff>184150</xdr:colOff>
      <xdr:row>63</xdr:row>
      <xdr:rowOff>98743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108920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67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108268</xdr:rowOff>
    </xdr:from>
    <xdr:to>
      <xdr:col>15</xdr:col>
      <xdr:colOff>133350</xdr:colOff>
      <xdr:row>63</xdr:row>
      <xdr:rowOff>38418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48595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116840</xdr:rowOff>
    </xdr:from>
    <xdr:to>
      <xdr:col>11</xdr:col>
      <xdr:colOff>82550</xdr:colOff>
      <xdr:row>62</xdr:row>
      <xdr:rowOff>46990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57167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74613</xdr:rowOff>
    </xdr:from>
    <xdr:to>
      <xdr:col>7</xdr:col>
      <xdr:colOff>31750</xdr:colOff>
      <xdr:row>62</xdr:row>
      <xdr:rowOff>4763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14940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0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[184,241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給与改定による職員の人件費が増加、物価高騰による物件費が増加したこと等により、</a:t>
          </a:r>
          <a:r>
            <a:rPr kumimoji="1" lang="ja-JP" altLang="ja-JP" sz="1100" b="0" i="0" baseline="0">
              <a:solidFill>
                <a:schemeClr val="dk1"/>
              </a:solidFill>
              <a:effectLst/>
              <a:latin typeface="+mn-lt"/>
              <a:ea typeface="+mn-ea"/>
              <a:cs typeface="+mn-cs"/>
            </a:rPr>
            <a:t>昨年度より悪化したが、類似団体平均を下回る状況となっている。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引き続き、行財政改革への取り組みを通じて、人件費・物件費などの削減に努める。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96669</xdr:rowOff>
    </xdr:from>
    <xdr:to>
      <xdr:col>23</xdr:col>
      <xdr:colOff>133350</xdr:colOff>
      <xdr:row>83</xdr:row>
      <xdr:rowOff>93645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55569"/>
          <a:ext cx="838200" cy="16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53985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84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62134</xdr:rowOff>
    </xdr:from>
    <xdr:to>
      <xdr:col>19</xdr:col>
      <xdr:colOff>133350</xdr:colOff>
      <xdr:row>82</xdr:row>
      <xdr:rowOff>96669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21034"/>
          <a:ext cx="889000" cy="3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87196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17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21851</xdr:rowOff>
    </xdr:from>
    <xdr:to>
      <xdr:col>15</xdr:col>
      <xdr:colOff>82550</xdr:colOff>
      <xdr:row>82</xdr:row>
      <xdr:rowOff>62134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80751"/>
          <a:ext cx="889000" cy="4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74420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133280</xdr:rowOff>
    </xdr:from>
    <xdr:to>
      <xdr:col>11</xdr:col>
      <xdr:colOff>31750</xdr:colOff>
      <xdr:row>82</xdr:row>
      <xdr:rowOff>21851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20730"/>
          <a:ext cx="889000" cy="6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40845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7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105619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6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42845</xdr:rowOff>
    </xdr:from>
    <xdr:to>
      <xdr:col>23</xdr:col>
      <xdr:colOff>184150</xdr:colOff>
      <xdr:row>83</xdr:row>
      <xdr:rowOff>144445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7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59372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1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45869</xdr:rowOff>
    </xdr:from>
    <xdr:to>
      <xdr:col>19</xdr:col>
      <xdr:colOff>184150</xdr:colOff>
      <xdr:row>82</xdr:row>
      <xdr:rowOff>147469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0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157646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736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11334</xdr:rowOff>
    </xdr:from>
    <xdr:to>
      <xdr:col>15</xdr:col>
      <xdr:colOff>133350</xdr:colOff>
      <xdr:row>82</xdr:row>
      <xdr:rowOff>112934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123111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3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142501</xdr:rowOff>
    </xdr:from>
    <xdr:to>
      <xdr:col>11</xdr:col>
      <xdr:colOff>82550</xdr:colOff>
      <xdr:row>82</xdr:row>
      <xdr:rowOff>72651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2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82828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98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82480</xdr:rowOff>
    </xdr:from>
    <xdr:to>
      <xdr:col>7</xdr:col>
      <xdr:colOff>31750</xdr:colOff>
      <xdr:row>82</xdr:row>
      <xdr:rowOff>12630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22807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3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ラスパイレス指数は類似団体平均を下回っており、引き続き職員給与の適正化に努める。</a:t>
          </a:r>
          <a:endParaRPr lang="ja-JP" altLang="ja-JP">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29936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24305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149679</xdr:rowOff>
    </xdr:from>
    <xdr:to>
      <xdr:col>77</xdr:col>
      <xdr:colOff>44450</xdr:colOff>
      <xdr:row>83</xdr:row>
      <xdr:rowOff>12700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20857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132443</xdr:rowOff>
    </xdr:from>
    <xdr:to>
      <xdr:col>72</xdr:col>
      <xdr:colOff>203200</xdr:colOff>
      <xdr:row>82</xdr:row>
      <xdr:rowOff>149679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1913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132443</xdr:rowOff>
    </xdr:from>
    <xdr:to>
      <xdr:col>68</xdr:col>
      <xdr:colOff>152400</xdr:colOff>
      <xdr:row>83</xdr:row>
      <xdr:rowOff>29936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1913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150586</xdr:rowOff>
    </xdr:from>
    <xdr:to>
      <xdr:col>81</xdr:col>
      <xdr:colOff>95250</xdr:colOff>
      <xdr:row>83</xdr:row>
      <xdr:rowOff>80736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167113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05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133350</xdr:rowOff>
    </xdr:from>
    <xdr:to>
      <xdr:col>77</xdr:col>
      <xdr:colOff>95250</xdr:colOff>
      <xdr:row>83</xdr:row>
      <xdr:rowOff>63500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73677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96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98879</xdr:rowOff>
    </xdr:from>
    <xdr:to>
      <xdr:col>73</xdr:col>
      <xdr:colOff>44450</xdr:colOff>
      <xdr:row>83</xdr:row>
      <xdr:rowOff>29029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39206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81643</xdr:rowOff>
    </xdr:from>
    <xdr:to>
      <xdr:col>68</xdr:col>
      <xdr:colOff>203200</xdr:colOff>
      <xdr:row>83</xdr:row>
      <xdr:rowOff>11793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21970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150586</xdr:rowOff>
    </xdr:from>
    <xdr:to>
      <xdr:col>64</xdr:col>
      <xdr:colOff>152400</xdr:colOff>
      <xdr:row>83</xdr:row>
      <xdr:rowOff>80736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90913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半島部や離島を有する地理的要件に加え、人口減少に歯止めがかからない（</a:t>
          </a:r>
          <a:r>
            <a:rPr kumimoji="1" lang="en-US" altLang="ja-JP" sz="1100" b="0" i="0" baseline="0">
              <a:solidFill>
                <a:schemeClr val="dk1"/>
              </a:solidFill>
              <a:effectLst/>
              <a:latin typeface="+mn-lt"/>
              <a:ea typeface="+mn-ea"/>
              <a:cs typeface="+mn-cs"/>
            </a:rPr>
            <a:t>4</a:t>
          </a:r>
          <a:r>
            <a:rPr kumimoji="1" lang="ja-JP" altLang="en-US"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6,086</a:t>
          </a:r>
          <a:r>
            <a:rPr kumimoji="1" lang="ja-JP" altLang="en-US" sz="1100" b="0" i="0" baseline="0">
              <a:solidFill>
                <a:schemeClr val="dk1"/>
              </a:solidFill>
              <a:effectLst/>
              <a:latin typeface="+mn-lt"/>
              <a:ea typeface="+mn-ea"/>
              <a:cs typeface="+mn-cs"/>
            </a:rPr>
            <a:t>人、</a:t>
          </a:r>
          <a:r>
            <a:rPr kumimoji="1" lang="en-US" altLang="ja-JP" sz="1100" b="0" i="0" baseline="0">
              <a:solidFill>
                <a:schemeClr val="dk1"/>
              </a:solidFill>
              <a:effectLst/>
              <a:latin typeface="+mn-lt"/>
              <a:ea typeface="+mn-ea"/>
              <a:cs typeface="+mn-cs"/>
            </a:rPr>
            <a:t>8.3</a:t>
          </a:r>
          <a:r>
            <a:rPr kumimoji="1" lang="ja-JP" altLang="en-US" sz="1100" b="0" i="0" baseline="0">
              <a:solidFill>
                <a:schemeClr val="dk1"/>
              </a:solidFill>
              <a:effectLst/>
              <a:latin typeface="+mn-lt"/>
              <a:ea typeface="+mn-ea"/>
              <a:cs typeface="+mn-cs"/>
            </a:rPr>
            <a:t>％減）状況である。人口減の影響により、人口</a:t>
          </a:r>
          <a:r>
            <a:rPr kumimoji="1" lang="en-US" altLang="ja-JP" sz="1100" b="0" i="0" baseline="0">
              <a:solidFill>
                <a:schemeClr val="dk1"/>
              </a:solidFill>
              <a:effectLst/>
              <a:latin typeface="+mn-lt"/>
              <a:ea typeface="+mn-ea"/>
              <a:cs typeface="+mn-cs"/>
            </a:rPr>
            <a:t>1,000</a:t>
          </a:r>
          <a:r>
            <a:rPr kumimoji="1" lang="ja-JP" altLang="en-US" sz="1100" b="0" i="0" baseline="0">
              <a:solidFill>
                <a:schemeClr val="dk1"/>
              </a:solidFill>
              <a:effectLst/>
              <a:latin typeface="+mn-lt"/>
              <a:ea typeface="+mn-ea"/>
              <a:cs typeface="+mn-cs"/>
            </a:rPr>
            <a:t>人当たり職員数も</a:t>
          </a:r>
          <a:r>
            <a:rPr kumimoji="1" lang="en-US" altLang="ja-JP" sz="1100" b="0" i="0" baseline="0">
              <a:solidFill>
                <a:schemeClr val="dk1"/>
              </a:solidFill>
              <a:effectLst/>
              <a:latin typeface="+mn-lt"/>
              <a:ea typeface="+mn-ea"/>
              <a:cs typeface="+mn-cs"/>
            </a:rPr>
            <a:t>4</a:t>
          </a:r>
          <a:r>
            <a:rPr kumimoji="1" lang="ja-JP" altLang="en-US"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0.28</a:t>
          </a:r>
          <a:r>
            <a:rPr kumimoji="1" lang="ja-JP" altLang="en-US" sz="1100" b="0" i="0" baseline="0">
              <a:solidFill>
                <a:schemeClr val="dk1"/>
              </a:solidFill>
              <a:effectLst/>
              <a:latin typeface="+mn-lt"/>
              <a:ea typeface="+mn-ea"/>
              <a:cs typeface="+mn-cs"/>
            </a:rPr>
            <a:t>人の増となった。一方で、平成</a:t>
          </a:r>
          <a:r>
            <a:rPr kumimoji="1" lang="en-US" altLang="ja-JP" sz="1100" b="0" i="0" baseline="0">
              <a:solidFill>
                <a:schemeClr val="dk1"/>
              </a:solidFill>
              <a:effectLst/>
              <a:latin typeface="+mn-lt"/>
              <a:ea typeface="+mn-ea"/>
              <a:cs typeface="+mn-cs"/>
            </a:rPr>
            <a:t>29</a:t>
          </a:r>
          <a:r>
            <a:rPr kumimoji="1" lang="ja-JP" altLang="en-US" sz="1100" b="0" i="0" baseline="0">
              <a:solidFill>
                <a:schemeClr val="dk1"/>
              </a:solidFill>
              <a:effectLst/>
              <a:latin typeface="+mn-lt"/>
              <a:ea typeface="+mn-ea"/>
              <a:cs typeface="+mn-cs"/>
            </a:rPr>
            <a:t>年度まで継続的に取り組んできた職員数削減の効果により、結果的に全国平均、県内平均及び類似団体平均を下回った。</a:t>
          </a:r>
        </a:p>
        <a:p>
          <a:pPr eaLnBrk="1" fontAlgn="auto" latinLnBrk="0" hangingPunct="1"/>
          <a:r>
            <a:rPr kumimoji="1" lang="ja-JP" altLang="en-US" sz="1100" b="0" i="0" baseline="0">
              <a:solidFill>
                <a:schemeClr val="dk1"/>
              </a:solidFill>
              <a:effectLst/>
              <a:latin typeface="+mn-lt"/>
              <a:ea typeface="+mn-ea"/>
              <a:cs typeface="+mn-cs"/>
            </a:rPr>
            <a:t>　引き続き、市民サービスの低下を招かないような組織編制や事務見直しに努める。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41245</xdr:rowOff>
    </xdr:from>
    <xdr:to>
      <xdr:col>81</xdr:col>
      <xdr:colOff>44450</xdr:colOff>
      <xdr:row>61</xdr:row>
      <xdr:rowOff>44692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99695"/>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41245</xdr:rowOff>
    </xdr:from>
    <xdr:to>
      <xdr:col>77</xdr:col>
      <xdr:colOff>44450</xdr:colOff>
      <xdr:row>61</xdr:row>
      <xdr:rowOff>41245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996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32052</xdr:rowOff>
    </xdr:from>
    <xdr:to>
      <xdr:col>72</xdr:col>
      <xdr:colOff>203200</xdr:colOff>
      <xdr:row>61</xdr:row>
      <xdr:rowOff>41245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90502"/>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12519</xdr:rowOff>
    </xdr:from>
    <xdr:to>
      <xdr:col>68</xdr:col>
      <xdr:colOff>152400</xdr:colOff>
      <xdr:row>61</xdr:row>
      <xdr:rowOff>32052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70969"/>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107846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6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165342</xdr:rowOff>
    </xdr:from>
    <xdr:to>
      <xdr:col>81</xdr:col>
      <xdr:colOff>95250</xdr:colOff>
      <xdr:row>61</xdr:row>
      <xdr:rowOff>95492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5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10419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97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161895</xdr:rowOff>
    </xdr:from>
    <xdr:to>
      <xdr:col>77</xdr:col>
      <xdr:colOff>95250</xdr:colOff>
      <xdr:row>61</xdr:row>
      <xdr:rowOff>92045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102222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17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161895</xdr:rowOff>
    </xdr:from>
    <xdr:to>
      <xdr:col>73</xdr:col>
      <xdr:colOff>44450</xdr:colOff>
      <xdr:row>61</xdr:row>
      <xdr:rowOff>92045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102222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1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152702</xdr:rowOff>
    </xdr:from>
    <xdr:to>
      <xdr:col>68</xdr:col>
      <xdr:colOff>203200</xdr:colOff>
      <xdr:row>61</xdr:row>
      <xdr:rowOff>82852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3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93029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08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133169</xdr:rowOff>
    </xdr:from>
    <xdr:to>
      <xdr:col>64</xdr:col>
      <xdr:colOff>152400</xdr:colOff>
      <xdr:row>61</xdr:row>
      <xdr:rowOff>63319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73496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89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30</a:t>
          </a:r>
          <a:r>
            <a:rPr kumimoji="1" lang="ja-JP" altLang="en-US"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en-US" sz="1100" b="0" i="0" baseline="0">
              <a:solidFill>
                <a:schemeClr val="dk1"/>
              </a:solidFill>
              <a:effectLst/>
              <a:latin typeface="+mn-lt"/>
              <a:ea typeface="+mn-ea"/>
              <a:cs typeface="+mn-cs"/>
            </a:rPr>
            <a:t>月豪雨災害に係る災害復旧事業債の償還が一部終了したことにより改善</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交付税措置率の有利な過疎対策事業債や合併特例債を活用している影響などにより、類似団体平均を下回っている。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しかしながら、引き続き新伊達博物館</a:t>
          </a:r>
          <a:r>
            <a:rPr kumimoji="1" lang="ja-JP" altLang="en-US" sz="1100" b="0" i="0" baseline="0">
              <a:solidFill>
                <a:schemeClr val="dk1"/>
              </a:solidFill>
              <a:effectLst/>
              <a:latin typeface="+mn-lt"/>
              <a:ea typeface="+mn-ea"/>
              <a:cs typeface="+mn-cs"/>
            </a:rPr>
            <a:t>整備</a:t>
          </a:r>
          <a:r>
            <a:rPr kumimoji="1" lang="ja-JP" altLang="ja-JP" sz="1100" b="0" i="0" baseline="0">
              <a:solidFill>
                <a:schemeClr val="dk1"/>
              </a:solidFill>
              <a:effectLst/>
              <a:latin typeface="+mn-lt"/>
              <a:ea typeface="+mn-ea"/>
              <a:cs typeface="+mn-cs"/>
            </a:rPr>
            <a:t>事業などの大規模事業が実施されることや、人口減少による市税や普通交付税の減少に伴い、標準財政規模が減少する見込みであるため、中期的な指標の悪化が懸念されることから、今後も新発債の発行抑制など、財政の健全化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14111</xdr:rowOff>
    </xdr:from>
    <xdr:to>
      <xdr:col>81</xdr:col>
      <xdr:colOff>44450</xdr:colOff>
      <xdr:row>38</xdr:row>
      <xdr:rowOff>94545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529211"/>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145345</xdr:rowOff>
    </xdr:from>
    <xdr:to>
      <xdr:col>77</xdr:col>
      <xdr:colOff>44450</xdr:colOff>
      <xdr:row>38</xdr:row>
      <xdr:rowOff>94545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48899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155928</xdr:rowOff>
    </xdr:from>
    <xdr:to>
      <xdr:col>72</xdr:col>
      <xdr:colOff>203200</xdr:colOff>
      <xdr:row>37</xdr:row>
      <xdr:rowOff>145345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32812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28522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102305</xdr:rowOff>
    </xdr:from>
    <xdr:to>
      <xdr:col>68</xdr:col>
      <xdr:colOff>152400</xdr:colOff>
      <xdr:row>36</xdr:row>
      <xdr:rowOff>155928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27450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132944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134761</xdr:rowOff>
    </xdr:from>
    <xdr:to>
      <xdr:col>81</xdr:col>
      <xdr:colOff>95250</xdr:colOff>
      <xdr:row>38</xdr:row>
      <xdr:rowOff>64911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7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151288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23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43745</xdr:rowOff>
    </xdr:from>
    <xdr:to>
      <xdr:col>77</xdr:col>
      <xdr:colOff>95250</xdr:colOff>
      <xdr:row>38</xdr:row>
      <xdr:rowOff>145345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155522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327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94545</xdr:rowOff>
    </xdr:from>
    <xdr:to>
      <xdr:col>73</xdr:col>
      <xdr:colOff>44450</xdr:colOff>
      <xdr:row>38</xdr:row>
      <xdr:rowOff>24695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4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34872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20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105128</xdr:rowOff>
    </xdr:from>
    <xdr:to>
      <xdr:col>68</xdr:col>
      <xdr:colOff>203200</xdr:colOff>
      <xdr:row>37</xdr:row>
      <xdr:rowOff>35278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27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45455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04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51505</xdr:rowOff>
    </xdr:from>
    <xdr:to>
      <xdr:col>64</xdr:col>
      <xdr:colOff>152400</xdr:colOff>
      <xdr:row>36</xdr:row>
      <xdr:rowOff>153105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22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163282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5992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月豪雨災害復旧事業の償還や九島大橋整備事業の償還などにより、地方債残高は減となり（</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3,046</a:t>
          </a:r>
          <a:r>
            <a:rPr kumimoji="1" lang="ja-JP" altLang="ja-JP" sz="1100" b="0" i="0" baseline="0">
              <a:solidFill>
                <a:schemeClr val="dk1"/>
              </a:solidFill>
              <a:effectLst/>
              <a:latin typeface="+mn-lt"/>
              <a:ea typeface="+mn-ea"/>
              <a:cs typeface="+mn-cs"/>
            </a:rPr>
            <a:t>百万円、</a:t>
          </a:r>
          <a:r>
            <a:rPr kumimoji="1" lang="en-US" altLang="ja-JP" sz="1100" b="0" i="0" baseline="0">
              <a:solidFill>
                <a:schemeClr val="dk1"/>
              </a:solidFill>
              <a:effectLst/>
              <a:latin typeface="+mn-lt"/>
              <a:ea typeface="+mn-ea"/>
              <a:cs typeface="+mn-cs"/>
            </a:rPr>
            <a:t>9.0</a:t>
          </a:r>
          <a:r>
            <a:rPr kumimoji="1" lang="ja-JP" altLang="ja-JP" sz="1100" b="0" i="0" baseline="0">
              <a:solidFill>
                <a:schemeClr val="dk1"/>
              </a:solidFill>
              <a:effectLst/>
              <a:latin typeface="+mn-lt"/>
              <a:ea typeface="+mn-ea"/>
              <a:cs typeface="+mn-cs"/>
            </a:rPr>
            <a:t>％減）指標は改善され、</a:t>
          </a:r>
          <a:r>
            <a:rPr kumimoji="1" lang="ja-JP" altLang="en-US" sz="1100" b="0" i="0" baseline="0">
              <a:solidFill>
                <a:schemeClr val="dk1"/>
              </a:solidFill>
              <a:effectLst/>
              <a:latin typeface="+mn-lt"/>
              <a:ea typeface="+mn-ea"/>
              <a:cs typeface="+mn-cs"/>
            </a:rPr>
            <a:t>将来負担率は</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年度から該当がない。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ながら、引き続き新伊達博物館整備事業などの大規模事業が実施されることや、公共施設等の維持更新等に要する経費が増嵩する見込みであるため、中期的な指標の悪化が懸念される。よって、今後も義務的経費の削減などの行財政改革を進め、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118248</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347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給与改定により職員の人件費が増加したが、</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年度まで継続的に取り組んできた定員適正化計画に基づく職員数の削減を実施してきた結果として、指標は類似団体平均を下回っている。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引き続き、市民サービスの低下を招かないような組織</a:t>
          </a:r>
          <a:r>
            <a:rPr kumimoji="1" lang="ja-JP" altLang="en-US" sz="1100" b="0" i="0" baseline="0">
              <a:solidFill>
                <a:schemeClr val="dk1"/>
              </a:solidFill>
              <a:effectLst/>
              <a:latin typeface="+mn-lt"/>
              <a:ea typeface="+mn-ea"/>
              <a:cs typeface="+mn-cs"/>
            </a:rPr>
            <a:t>編成</a:t>
          </a:r>
          <a:r>
            <a:rPr kumimoji="1" lang="ja-JP" altLang="ja-JP" sz="1100" b="0" i="0" baseline="0">
              <a:solidFill>
                <a:schemeClr val="dk1"/>
              </a:solidFill>
              <a:effectLst/>
              <a:latin typeface="+mn-lt"/>
              <a:ea typeface="+mn-ea"/>
              <a:cs typeface="+mn-cs"/>
            </a:rPr>
            <a:t>や事務の見直しに努め、人件費の抑制に努める。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130810</xdr:rowOff>
    </xdr:from>
    <xdr:to>
      <xdr:col>24</xdr:col>
      <xdr:colOff>25400</xdr:colOff>
      <xdr:row>36</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31560"/>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130810</xdr:rowOff>
    </xdr:from>
    <xdr:to>
      <xdr:col>19</xdr:col>
      <xdr:colOff>187325</xdr:colOff>
      <xdr:row>35</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31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62230</xdr:rowOff>
    </xdr:from>
    <xdr:to>
      <xdr:col>15</xdr:col>
      <xdr:colOff>98425</xdr:colOff>
      <xdr:row>35</xdr:row>
      <xdr:rowOff>153670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629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62230</xdr:rowOff>
    </xdr:from>
    <xdr:to>
      <xdr:col>11</xdr:col>
      <xdr:colOff>9525</xdr:colOff>
      <xdr:row>36</xdr:row>
      <xdr:rowOff>27940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629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80010</xdr:rowOff>
    </xdr:from>
    <xdr:to>
      <xdr:col>20</xdr:col>
      <xdr:colOff>38100</xdr:colOff>
      <xdr:row>36</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20337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9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102870</xdr:rowOff>
    </xdr:from>
    <xdr:to>
      <xdr:col>15</xdr:col>
      <xdr:colOff>149225</xdr:colOff>
      <xdr:row>36</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43197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xdr:rowOff>
    </xdr:from>
    <xdr:to>
      <xdr:col>11</xdr:col>
      <xdr:colOff>60325</xdr:colOff>
      <xdr:row>35</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123207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88917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年度より学校給食費を公会計化したことにより需用費が増加し、前年度より悪化したが、</a:t>
          </a:r>
          <a:r>
            <a:rPr kumimoji="1" lang="ja-JP" altLang="ja-JP" sz="1100" b="0" i="0" baseline="0">
              <a:solidFill>
                <a:schemeClr val="dk1"/>
              </a:solidFill>
              <a:effectLst/>
              <a:latin typeface="+mn-lt"/>
              <a:ea typeface="+mn-ea"/>
              <a:cs typeface="+mn-cs"/>
            </a:rPr>
            <a:t>事務事業の効率化の取り組みなどにより、類似団体平均を下回る状況が続いている。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しかしながら、今後、物価高、人件費の高騰により</a:t>
          </a:r>
          <a:r>
            <a:rPr kumimoji="1" lang="ja-JP" altLang="ja-JP" sz="1100" b="0" i="0" baseline="0">
              <a:solidFill>
                <a:schemeClr val="dk1"/>
              </a:solidFill>
              <a:effectLst/>
              <a:latin typeface="+mn-lt"/>
              <a:ea typeface="+mn-ea"/>
              <a:cs typeface="+mn-cs"/>
            </a:rPr>
            <a:t>、指標の上昇が見込まれる</a:t>
          </a:r>
          <a:r>
            <a:rPr kumimoji="1" lang="ja-JP" altLang="en-US" sz="1100" b="0" i="0" baseline="0">
              <a:solidFill>
                <a:schemeClr val="dk1"/>
              </a:solidFill>
              <a:effectLst/>
              <a:latin typeface="+mn-lt"/>
              <a:ea typeface="+mn-ea"/>
              <a:cs typeface="+mn-cs"/>
            </a:rPr>
            <a:t>ため</a:t>
          </a:r>
          <a:r>
            <a:rPr kumimoji="1" lang="ja-JP" altLang="ja-JP" sz="1100" b="0" i="0" baseline="0">
              <a:solidFill>
                <a:schemeClr val="dk1"/>
              </a:solidFill>
              <a:effectLst/>
              <a:latin typeface="+mn-lt"/>
              <a:ea typeface="+mn-ea"/>
              <a:cs typeface="+mn-cs"/>
            </a:rPr>
            <a:t>、行政の簡素化・効率化を進め、現水準の維持に努める。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6350</xdr:rowOff>
    </xdr:from>
    <xdr:to>
      <xdr:col>82</xdr:col>
      <xdr:colOff>107950</xdr:colOff>
      <xdr:row>13</xdr:row>
      <xdr:rowOff>146050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2352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152400</xdr:rowOff>
    </xdr:from>
    <xdr:to>
      <xdr:col>78</xdr:col>
      <xdr:colOff>69850</xdr:colOff>
      <xdr:row>13</xdr:row>
      <xdr:rowOff>6350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209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101600</xdr:rowOff>
    </xdr:from>
    <xdr:to>
      <xdr:col>73</xdr:col>
      <xdr:colOff>180975</xdr:colOff>
      <xdr:row>12</xdr:row>
      <xdr:rowOff>152400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159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101600</xdr:rowOff>
    </xdr:from>
    <xdr:to>
      <xdr:col>69</xdr:col>
      <xdr:colOff>92075</xdr:colOff>
      <xdr:row>12</xdr:row>
      <xdr:rowOff>139700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159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95250</xdr:rowOff>
    </xdr:from>
    <xdr:to>
      <xdr:col>82</xdr:col>
      <xdr:colOff>158750</xdr:colOff>
      <xdr:row>14</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111777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127000</xdr:rowOff>
    </xdr:from>
    <xdr:to>
      <xdr:col>78</xdr:col>
      <xdr:colOff>120650</xdr:colOff>
      <xdr:row>13</xdr:row>
      <xdr:rowOff>57150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1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67327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195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101600</xdr:rowOff>
    </xdr:from>
    <xdr:to>
      <xdr:col>74</xdr:col>
      <xdr:colOff>31750</xdr:colOff>
      <xdr:row>13</xdr:row>
      <xdr:rowOff>31750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15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41927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19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50800</xdr:rowOff>
    </xdr:from>
    <xdr:to>
      <xdr:col>69</xdr:col>
      <xdr:colOff>142875</xdr:colOff>
      <xdr:row>12</xdr:row>
      <xdr:rowOff>152400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10</xdr:row>
      <xdr:rowOff>162577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87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88900</xdr:rowOff>
    </xdr:from>
    <xdr:to>
      <xdr:col>65</xdr:col>
      <xdr:colOff>53975</xdr:colOff>
      <xdr:row>13</xdr:row>
      <xdr:rowOff>19050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1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191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教育・保育給付</a:t>
          </a:r>
          <a:r>
            <a:rPr kumimoji="1" lang="ja-JP" altLang="ja-JP" sz="1100" b="0" i="0" baseline="0">
              <a:solidFill>
                <a:schemeClr val="dk1"/>
              </a:solidFill>
              <a:effectLst/>
              <a:latin typeface="+mn-lt"/>
              <a:ea typeface="+mn-ea"/>
              <a:cs typeface="+mn-cs"/>
            </a:rPr>
            <a:t>における</a:t>
          </a:r>
          <a:r>
            <a:rPr kumimoji="1" lang="ja-JP" altLang="en-US" sz="1100" b="0" i="0" baseline="0">
              <a:solidFill>
                <a:schemeClr val="dk1"/>
              </a:solidFill>
              <a:effectLst/>
              <a:latin typeface="+mn-lt"/>
              <a:ea typeface="+mn-ea"/>
              <a:cs typeface="+mn-cs"/>
            </a:rPr>
            <a:t>施設給付費等</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となったこと等により前年度より悪化しているものの、依然として類似団体平均を下回っている。今後は、全国平均を上回る高齢化率（令和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月</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日</a:t>
          </a:r>
          <a:r>
            <a:rPr kumimoji="1" lang="en-US" altLang="ja-JP" sz="1100" b="0" i="0" baseline="0">
              <a:solidFill>
                <a:schemeClr val="dk1"/>
              </a:solidFill>
              <a:effectLst/>
              <a:latin typeface="+mn-lt"/>
              <a:ea typeface="+mn-ea"/>
              <a:cs typeface="+mn-cs"/>
            </a:rPr>
            <a:t>41.2</a:t>
          </a:r>
          <a:r>
            <a:rPr kumimoji="1" lang="ja-JP" altLang="ja-JP" sz="1100" b="0" i="0" baseline="0">
              <a:solidFill>
                <a:schemeClr val="dk1"/>
              </a:solidFill>
              <a:effectLst/>
              <a:latin typeface="+mn-lt"/>
              <a:ea typeface="+mn-ea"/>
              <a:cs typeface="+mn-cs"/>
            </a:rPr>
            <a:t>％）などの影響により</a:t>
          </a:r>
          <a:r>
            <a:rPr lang="ja-JP" altLang="ja-JP" sz="1100" b="0" i="0" baseline="0">
              <a:solidFill>
                <a:schemeClr val="dk1"/>
              </a:solidFill>
              <a:effectLst/>
              <a:latin typeface="+mn-lt"/>
              <a:ea typeface="+mn-ea"/>
              <a:cs typeface="+mn-cs"/>
            </a:rPr>
            <a:t>扶助費の増加</a:t>
          </a:r>
          <a:r>
            <a:rPr kumimoji="1" lang="ja-JP" altLang="ja-JP" sz="1100" b="0" i="0" baseline="0">
              <a:solidFill>
                <a:schemeClr val="dk1"/>
              </a:solidFill>
              <a:effectLst/>
              <a:latin typeface="+mn-lt"/>
              <a:ea typeface="+mn-ea"/>
              <a:cs typeface="+mn-cs"/>
            </a:rPr>
            <a:t>が懸念されるため、引き続き、行政の簡素化・効率化による他の経常経費の抑制･削減に努める。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19558</xdr:rowOff>
    </xdr:from>
    <xdr:to>
      <xdr:col>24</xdr:col>
      <xdr:colOff>25400</xdr:colOff>
      <xdr:row>55</xdr:row>
      <xdr:rowOff>83566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4930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154432</xdr:rowOff>
    </xdr:from>
    <xdr:to>
      <xdr:col>19</xdr:col>
      <xdr:colOff>187325</xdr:colOff>
      <xdr:row>55</xdr:row>
      <xdr:rowOff>19558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127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154432</xdr:rowOff>
    </xdr:from>
    <xdr:to>
      <xdr:col>15</xdr:col>
      <xdr:colOff>98425</xdr:colOff>
      <xdr:row>54</xdr:row>
      <xdr:rowOff>163576</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127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108712</xdr:rowOff>
    </xdr:from>
    <xdr:to>
      <xdr:col>11</xdr:col>
      <xdr:colOff>9525</xdr:colOff>
      <xdr:row>54</xdr:row>
      <xdr:rowOff>163576</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3670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32766</xdr:rowOff>
    </xdr:from>
    <xdr:to>
      <xdr:col>24</xdr:col>
      <xdr:colOff>76200</xdr:colOff>
      <xdr:row>55</xdr:row>
      <xdr:rowOff>134366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49293</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0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140208</xdr:rowOff>
    </xdr:from>
    <xdr:to>
      <xdr:col>20</xdr:col>
      <xdr:colOff>38100</xdr:colOff>
      <xdr:row>55</xdr:row>
      <xdr:rowOff>70358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80535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67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103632</xdr:rowOff>
    </xdr:from>
    <xdr:to>
      <xdr:col>15</xdr:col>
      <xdr:colOff>149225</xdr:colOff>
      <xdr:row>55</xdr:row>
      <xdr:rowOff>33782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43959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3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112776</xdr:rowOff>
    </xdr:from>
    <xdr:to>
      <xdr:col>11</xdr:col>
      <xdr:colOff>60325</xdr:colOff>
      <xdr:row>55</xdr:row>
      <xdr:rowOff>42926</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7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53103</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3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57912</xdr:rowOff>
    </xdr:from>
    <xdr:to>
      <xdr:col>6</xdr:col>
      <xdr:colOff>171450</xdr:colOff>
      <xdr:row>54</xdr:row>
      <xdr:rowOff>159512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1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169689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8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年度より</a:t>
          </a:r>
          <a:r>
            <a:rPr kumimoji="1" lang="ja-JP" altLang="en-US" sz="1100" b="0" i="0" baseline="0">
              <a:solidFill>
                <a:schemeClr val="dk1"/>
              </a:solidFill>
              <a:effectLst/>
              <a:latin typeface="+mn-lt"/>
              <a:ea typeface="+mn-ea"/>
              <a:cs typeface="+mn-cs"/>
            </a:rPr>
            <a:t>小規模下水道事業特別会計、介護保険事業特別会計</a:t>
          </a:r>
          <a:r>
            <a:rPr kumimoji="1" lang="ja-JP" altLang="ja-JP" sz="1100" b="0" i="0" baseline="0">
              <a:solidFill>
                <a:schemeClr val="dk1"/>
              </a:solidFill>
              <a:effectLst/>
              <a:latin typeface="+mn-lt"/>
              <a:ea typeface="+mn-ea"/>
              <a:cs typeface="+mn-cs"/>
            </a:rPr>
            <a:t>が法適化した</a:t>
          </a:r>
          <a:r>
            <a:rPr kumimoji="1" lang="ja-JP" altLang="en-US" sz="1100" b="0" i="0" baseline="0">
              <a:solidFill>
                <a:schemeClr val="dk1"/>
              </a:solidFill>
              <a:effectLst/>
              <a:latin typeface="+mn-lt"/>
              <a:ea typeface="+mn-ea"/>
              <a:cs typeface="+mn-cs"/>
            </a:rPr>
            <a:t>が、後期高齢者医療特別会計等への</a:t>
          </a:r>
          <a:r>
            <a:rPr kumimoji="1" lang="ja-JP" altLang="ja-JP" sz="1100" b="0" i="0" baseline="0">
              <a:solidFill>
                <a:schemeClr val="dk1"/>
              </a:solidFill>
              <a:effectLst/>
              <a:latin typeface="+mn-lt"/>
              <a:ea typeface="+mn-ea"/>
              <a:cs typeface="+mn-cs"/>
            </a:rPr>
            <a:t>繰出金が</a:t>
          </a:r>
          <a:r>
            <a:rPr kumimoji="1" lang="ja-JP" altLang="en-US" sz="1100" b="0" i="0" baseline="0">
              <a:solidFill>
                <a:schemeClr val="dk1"/>
              </a:solidFill>
              <a:effectLst/>
              <a:latin typeface="+mn-lt"/>
              <a:ea typeface="+mn-ea"/>
              <a:cs typeface="+mn-cs"/>
            </a:rPr>
            <a:t>増加したことにより</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前年度と同程度となった。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今後、特別会計における独立採算の原則に立ち返り、料金などの適正化を図ることなどにより、税収を主な財源とする普通会計の負担額を減らしていくよう努める。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69850</xdr:rowOff>
    </xdr:from>
    <xdr:to>
      <xdr:col>82</xdr:col>
      <xdr:colOff>107950</xdr:colOff>
      <xdr:row>55</xdr:row>
      <xdr:rowOff>69850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499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165100</xdr:rowOff>
    </xdr:from>
    <xdr:to>
      <xdr:col>78</xdr:col>
      <xdr:colOff>69850</xdr:colOff>
      <xdr:row>55</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42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165100</xdr:rowOff>
    </xdr:from>
    <xdr:to>
      <xdr:col>73</xdr:col>
      <xdr:colOff>180975</xdr:colOff>
      <xdr:row>54</xdr:row>
      <xdr:rowOff>165100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42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165100</xdr:rowOff>
    </xdr:from>
    <xdr:to>
      <xdr:col>69</xdr:col>
      <xdr:colOff>92075</xdr:colOff>
      <xdr:row>55</xdr:row>
      <xdr:rowOff>88900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4234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105427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19050</xdr:rowOff>
    </xdr:from>
    <xdr:to>
      <xdr:col>82</xdr:col>
      <xdr:colOff>158750</xdr:colOff>
      <xdr:row>55</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35577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19050</xdr:rowOff>
    </xdr:from>
    <xdr:to>
      <xdr:col>78</xdr:col>
      <xdr:colOff>120650</xdr:colOff>
      <xdr:row>55</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130827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114300</xdr:rowOff>
    </xdr:from>
    <xdr:to>
      <xdr:col>74</xdr:col>
      <xdr:colOff>31750</xdr:colOff>
      <xdr:row>55</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54627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114300</xdr:rowOff>
    </xdr:from>
    <xdr:to>
      <xdr:col>69</xdr:col>
      <xdr:colOff>142875</xdr:colOff>
      <xdr:row>55</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38100</xdr:rowOff>
    </xdr:from>
    <xdr:to>
      <xdr:col>65</xdr:col>
      <xdr:colOff>53975</xdr:colOff>
      <xdr:row>55</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一部事務組合、市立３病院及び下水道事業への負担金が多額になっていることにより、類似団体平均を上回る状況が続いている。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各種団体への補助金については、効率的・効果的な運用を図るため、統一的な基準に基づく客観的な審査を行い、引き続き整理適正化に努める。</a:t>
          </a:r>
          <a:endParaRPr lang="ja-JP" altLang="ja-JP">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6985</xdr:rowOff>
    </xdr:from>
    <xdr:to>
      <xdr:col>82</xdr:col>
      <xdr:colOff>107950</xdr:colOff>
      <xdr:row>40</xdr:row>
      <xdr:rowOff>29845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86498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6985</xdr:rowOff>
    </xdr:from>
    <xdr:to>
      <xdr:col>78</xdr:col>
      <xdr:colOff>69850</xdr:colOff>
      <xdr:row>40</xdr:row>
      <xdr:rowOff>18415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8649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18415</xdr:rowOff>
    </xdr:from>
    <xdr:to>
      <xdr:col>73</xdr:col>
      <xdr:colOff>180975</xdr:colOff>
      <xdr:row>40</xdr:row>
      <xdr:rowOff>41275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8764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1270</xdr:rowOff>
    </xdr:from>
    <xdr:to>
      <xdr:col>69</xdr:col>
      <xdr:colOff>92075</xdr:colOff>
      <xdr:row>40</xdr:row>
      <xdr:rowOff>41275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8592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67962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2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150495</xdr:rowOff>
    </xdr:from>
    <xdr:to>
      <xdr:col>82</xdr:col>
      <xdr:colOff>158750</xdr:colOff>
      <xdr:row>40</xdr:row>
      <xdr:rowOff>80645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83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122572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80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127635</xdr:rowOff>
    </xdr:from>
    <xdr:to>
      <xdr:col>78</xdr:col>
      <xdr:colOff>120650</xdr:colOff>
      <xdr:row>40</xdr:row>
      <xdr:rowOff>57785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81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42562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900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139065</xdr:rowOff>
    </xdr:from>
    <xdr:to>
      <xdr:col>74</xdr:col>
      <xdr:colOff>31750</xdr:colOff>
      <xdr:row>40</xdr:row>
      <xdr:rowOff>69215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82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53992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91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161925</xdr:rowOff>
    </xdr:from>
    <xdr:to>
      <xdr:col>69</xdr:col>
      <xdr:colOff>142875</xdr:colOff>
      <xdr:row>40</xdr:row>
      <xdr:rowOff>92075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84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76852</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9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121920</xdr:rowOff>
    </xdr:from>
    <xdr:to>
      <xdr:col>65</xdr:col>
      <xdr:colOff>53975</xdr:colOff>
      <xdr:row>40</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8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36847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894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月豪雨災害に係る災害復旧債や</a:t>
          </a:r>
          <a:r>
            <a:rPr kumimoji="1" lang="ja-JP" altLang="en-US" sz="1100" b="0" i="0" baseline="0">
              <a:solidFill>
                <a:schemeClr val="dk1"/>
              </a:solidFill>
              <a:effectLst/>
              <a:latin typeface="+mn-lt"/>
              <a:ea typeface="+mn-ea"/>
              <a:cs typeface="+mn-cs"/>
            </a:rPr>
            <a:t>臨時財政対策債</a:t>
          </a:r>
          <a:r>
            <a:rPr kumimoji="1" lang="ja-JP" altLang="ja-JP" sz="1100" b="0" i="0" baseline="0">
              <a:solidFill>
                <a:schemeClr val="dk1"/>
              </a:solidFill>
              <a:effectLst/>
              <a:latin typeface="+mn-lt"/>
              <a:ea typeface="+mn-ea"/>
              <a:cs typeface="+mn-cs"/>
            </a:rPr>
            <a:t>にかかる償還</a:t>
          </a:r>
          <a:r>
            <a:rPr kumimoji="1" lang="ja-JP" altLang="en-US" sz="1100" b="0" i="0" baseline="0">
              <a:solidFill>
                <a:schemeClr val="dk1"/>
              </a:solidFill>
              <a:effectLst/>
              <a:latin typeface="+mn-lt"/>
              <a:ea typeface="+mn-ea"/>
              <a:cs typeface="+mn-cs"/>
            </a:rPr>
            <a:t>の一部終了</a:t>
          </a:r>
          <a:r>
            <a:rPr kumimoji="1" lang="ja-JP" altLang="ja-JP" sz="1100" b="0" i="0" baseline="0">
              <a:solidFill>
                <a:schemeClr val="dk1"/>
              </a:solidFill>
              <a:effectLst/>
              <a:latin typeface="+mn-lt"/>
              <a:ea typeface="+mn-ea"/>
              <a:cs typeface="+mn-cs"/>
            </a:rPr>
            <a:t>等に伴い</a:t>
          </a:r>
          <a:r>
            <a:rPr kumimoji="1" lang="ja-JP" altLang="en-US" sz="1100" b="0" i="0" baseline="0">
              <a:solidFill>
                <a:schemeClr val="dk1"/>
              </a:solidFill>
              <a:effectLst/>
              <a:latin typeface="+mn-lt"/>
              <a:ea typeface="+mn-ea"/>
              <a:cs typeface="+mn-cs"/>
            </a:rPr>
            <a:t>減少し</a:t>
          </a:r>
          <a:r>
            <a:rPr kumimoji="1" lang="ja-JP" altLang="ja-JP" sz="1100" b="0" i="0" baseline="0">
              <a:solidFill>
                <a:schemeClr val="dk1"/>
              </a:solidFill>
              <a:effectLst/>
              <a:latin typeface="+mn-lt"/>
              <a:ea typeface="+mn-ea"/>
              <a:cs typeface="+mn-cs"/>
            </a:rPr>
            <a:t>、類似団体平均を</a:t>
          </a:r>
          <a:r>
            <a:rPr kumimoji="1" lang="ja-JP" altLang="en-US" sz="1100" b="0" i="0" baseline="0">
              <a:solidFill>
                <a:schemeClr val="dk1"/>
              </a:solidFill>
              <a:effectLst/>
              <a:latin typeface="+mn-lt"/>
              <a:ea typeface="+mn-ea"/>
              <a:cs typeface="+mn-cs"/>
            </a:rPr>
            <a:t>下</a:t>
          </a:r>
          <a:r>
            <a:rPr kumimoji="1" lang="ja-JP" altLang="ja-JP" sz="1100" b="0" i="0" baseline="0">
              <a:solidFill>
                <a:schemeClr val="dk1"/>
              </a:solidFill>
              <a:effectLst/>
              <a:latin typeface="+mn-lt"/>
              <a:ea typeface="+mn-ea"/>
              <a:cs typeface="+mn-cs"/>
            </a:rPr>
            <a:t>回った。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しかしながら</a:t>
          </a:r>
          <a:r>
            <a:rPr kumimoji="1" lang="ja-JP" altLang="ja-JP" sz="1100" b="0" i="0" baseline="0">
              <a:solidFill>
                <a:schemeClr val="dk1"/>
              </a:solidFill>
              <a:effectLst/>
              <a:latin typeface="+mn-lt"/>
              <a:ea typeface="+mn-ea"/>
              <a:cs typeface="+mn-cs"/>
            </a:rPr>
            <a:t>、都市再生整備事業や吉田中学校改築事業等の大型事業が控えているため、中期的に悪化することが見込まれる。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今後も、計画的な地方債の発行に努め、後年度に過度の負担を残さないよう健全な財政運営に努める。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79</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71500"/>
          <a:ext cx="8382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19702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21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79375</xdr:rowOff>
    </xdr:from>
    <xdr:to>
      <xdr:col>19</xdr:col>
      <xdr:colOff>187325</xdr:colOff>
      <xdr:row>79</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6239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98425</xdr:rowOff>
    </xdr:from>
    <xdr:to>
      <xdr:col>15</xdr:col>
      <xdr:colOff>98425</xdr:colOff>
      <xdr:row>79</xdr:row>
      <xdr:rowOff>79375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7152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79375</xdr:rowOff>
    </xdr:from>
    <xdr:to>
      <xdr:col>11</xdr:col>
      <xdr:colOff>9525</xdr:colOff>
      <xdr:row>78</xdr:row>
      <xdr:rowOff>98425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281025"/>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124477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76200</xdr:rowOff>
    </xdr:from>
    <xdr:to>
      <xdr:col>20</xdr:col>
      <xdr:colOff>38100</xdr:colOff>
      <xdr:row>80</xdr:row>
      <xdr:rowOff>6350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2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162577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70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28575</xdr:rowOff>
    </xdr:from>
    <xdr:to>
      <xdr:col>15</xdr:col>
      <xdr:colOff>149225</xdr:colOff>
      <xdr:row>79</xdr:row>
      <xdr:rowOff>130175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57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114952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65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47625</xdr:rowOff>
    </xdr:from>
    <xdr:to>
      <xdr:col>11</xdr:col>
      <xdr:colOff>60325</xdr:colOff>
      <xdr:row>78</xdr:row>
      <xdr:rowOff>149225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134002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07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28575</xdr:rowOff>
    </xdr:from>
    <xdr:to>
      <xdr:col>6</xdr:col>
      <xdr:colOff>171450</xdr:colOff>
      <xdr:row>77</xdr:row>
      <xdr:rowOff>130175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3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140352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9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公債費以外で見た場合、類似団体平均を下回っているが、</a:t>
          </a:r>
          <a:r>
            <a:rPr kumimoji="1" lang="ja-JP" altLang="en-US" sz="1100" b="0" i="0" baseline="0">
              <a:solidFill>
                <a:schemeClr val="dk1"/>
              </a:solidFill>
              <a:effectLst/>
              <a:latin typeface="+mn-lt"/>
              <a:ea typeface="+mn-ea"/>
              <a:cs typeface="+mn-cs"/>
            </a:rPr>
            <a:t>人件費や</a:t>
          </a:r>
          <a:r>
            <a:rPr kumimoji="1" lang="ja-JP" altLang="ja-JP" sz="1100" b="0" i="0" baseline="0">
              <a:solidFill>
                <a:schemeClr val="dk1"/>
              </a:solidFill>
              <a:effectLst/>
              <a:latin typeface="+mn-lt"/>
              <a:ea typeface="+mn-ea"/>
              <a:cs typeface="+mn-cs"/>
            </a:rPr>
            <a:t>補助費</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などの割合は高く</a:t>
          </a:r>
          <a:r>
            <a:rPr kumimoji="1" lang="ja-JP" altLang="en-US" sz="1100" b="0" i="0" baseline="0">
              <a:solidFill>
                <a:schemeClr val="dk1"/>
              </a:solidFill>
              <a:effectLst/>
              <a:latin typeface="+mn-lt"/>
              <a:ea typeface="+mn-ea"/>
              <a:cs typeface="+mn-cs"/>
            </a:rPr>
            <a:t>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行財政改革による行政の簡素化・効率化、補助金の整理適正化、受益者負担の適正化などにより、経常経費の削減に努める。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132715</xdr:rowOff>
    </xdr:from>
    <xdr:to>
      <xdr:col>82</xdr:col>
      <xdr:colOff>107950</xdr:colOff>
      <xdr:row>80</xdr:row>
      <xdr:rowOff>46989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8565"/>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47642</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132715</xdr:rowOff>
    </xdr:from>
    <xdr:to>
      <xdr:col>82</xdr:col>
      <xdr:colOff>196850</xdr:colOff>
      <xdr:row>73</xdr:row>
      <xdr:rowOff>132715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109855</xdr:rowOff>
    </xdr:from>
    <xdr:to>
      <xdr:col>82</xdr:col>
      <xdr:colOff>107950</xdr:colOff>
      <xdr:row>75</xdr:row>
      <xdr:rowOff>46990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625705"/>
          <a:ext cx="8382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105427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6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81280</xdr:rowOff>
    </xdr:from>
    <xdr:to>
      <xdr:col>78</xdr:col>
      <xdr:colOff>69850</xdr:colOff>
      <xdr:row>73</xdr:row>
      <xdr:rowOff>109855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5971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24765</xdr:rowOff>
    </xdr:from>
    <xdr:to>
      <xdr:col>78</xdr:col>
      <xdr:colOff>120650</xdr:colOff>
      <xdr:row>75</xdr:row>
      <xdr:rowOff>126365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111141</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18415</xdr:rowOff>
    </xdr:from>
    <xdr:to>
      <xdr:col>73</xdr:col>
      <xdr:colOff>180975</xdr:colOff>
      <xdr:row>73</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3426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127635</xdr:rowOff>
    </xdr:from>
    <xdr:to>
      <xdr:col>74</xdr:col>
      <xdr:colOff>31750</xdr:colOff>
      <xdr:row>75</xdr:row>
      <xdr:rowOff>57785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42562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1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18415</xdr:rowOff>
    </xdr:from>
    <xdr:to>
      <xdr:col>69</xdr:col>
      <xdr:colOff>92075</xdr:colOff>
      <xdr:row>73</xdr:row>
      <xdr:rowOff>92710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3426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150495</xdr:rowOff>
    </xdr:from>
    <xdr:to>
      <xdr:col>69</xdr:col>
      <xdr:colOff>142875</xdr:colOff>
      <xdr:row>74</xdr:row>
      <xdr:rowOff>80645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66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65422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52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99713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167640</xdr:rowOff>
    </xdr:from>
    <xdr:to>
      <xdr:col>82</xdr:col>
      <xdr:colOff>158750</xdr:colOff>
      <xdr:row>75</xdr:row>
      <xdr:rowOff>97790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12717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59055</xdr:rowOff>
    </xdr:from>
    <xdr:to>
      <xdr:col>78</xdr:col>
      <xdr:colOff>120650</xdr:colOff>
      <xdr:row>73</xdr:row>
      <xdr:rowOff>160655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57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71</xdr:row>
      <xdr:rowOff>170832</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343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30480</xdr:rowOff>
    </xdr:from>
    <xdr:to>
      <xdr:col>74</xdr:col>
      <xdr:colOff>31750</xdr:colOff>
      <xdr:row>73</xdr:row>
      <xdr:rowOff>132080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54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142257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31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139065</xdr:rowOff>
    </xdr:from>
    <xdr:to>
      <xdr:col>69</xdr:col>
      <xdr:colOff>142875</xdr:colOff>
      <xdr:row>73</xdr:row>
      <xdr:rowOff>69215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48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79392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252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41910</xdr:rowOff>
    </xdr:from>
    <xdr:to>
      <xdr:col>65</xdr:col>
      <xdr:colOff>53975</xdr:colOff>
      <xdr:row>73</xdr:row>
      <xdr:rowOff>143510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5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153687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32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118923</xdr:rowOff>
    </xdr:from>
    <xdr:to>
      <xdr:col>29</xdr:col>
      <xdr:colOff>127000</xdr:colOff>
      <xdr:row>16</xdr:row>
      <xdr:rowOff>93536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38298"/>
          <a:ext cx="647700" cy="146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93536</xdr:rowOff>
    </xdr:from>
    <xdr:to>
      <xdr:col>26</xdr:col>
      <xdr:colOff>50800</xdr:colOff>
      <xdr:row>16</xdr:row>
      <xdr:rowOff>140881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84361"/>
          <a:ext cx="698500" cy="473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140881</xdr:rowOff>
    </xdr:from>
    <xdr:to>
      <xdr:col>22</xdr:col>
      <xdr:colOff>114300</xdr:colOff>
      <xdr:row>17</xdr:row>
      <xdr:rowOff>15646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31706"/>
          <a:ext cx="698500" cy="46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15646</xdr:rowOff>
    </xdr:from>
    <xdr:to>
      <xdr:col>18</xdr:col>
      <xdr:colOff>177800</xdr:colOff>
      <xdr:row>17</xdr:row>
      <xdr:rowOff>111696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77921"/>
          <a:ext cx="698500" cy="96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68123</xdr:rowOff>
    </xdr:from>
    <xdr:to>
      <xdr:col>29</xdr:col>
      <xdr:colOff>177800</xdr:colOff>
      <xdr:row>15</xdr:row>
      <xdr:rowOff>169723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87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84650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32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42736</xdr:rowOff>
    </xdr:from>
    <xdr:to>
      <xdr:col>26</xdr:col>
      <xdr:colOff>101600</xdr:colOff>
      <xdr:row>16</xdr:row>
      <xdr:rowOff>144336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33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154513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0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90081</xdr:rowOff>
    </xdr:from>
    <xdr:to>
      <xdr:col>22</xdr:col>
      <xdr:colOff>165100</xdr:colOff>
      <xdr:row>17</xdr:row>
      <xdr:rowOff>20231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80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30408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49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136296</xdr:rowOff>
    </xdr:from>
    <xdr:to>
      <xdr:col>19</xdr:col>
      <xdr:colOff>38100</xdr:colOff>
      <xdr:row>17</xdr:row>
      <xdr:rowOff>66446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27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76623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95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60896</xdr:rowOff>
    </xdr:from>
    <xdr:to>
      <xdr:col>15</xdr:col>
      <xdr:colOff>101600</xdr:colOff>
      <xdr:row>17</xdr:row>
      <xdr:rowOff>162496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23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1223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9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45623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51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71412</xdr:rowOff>
    </xdr:from>
    <xdr:to>
      <xdr:col>29</xdr:col>
      <xdr:colOff>127000</xdr:colOff>
      <xdr:row>38</xdr:row>
      <xdr:rowOff>35446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96112"/>
          <a:ext cx="647700" cy="306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225772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71412</xdr:rowOff>
    </xdr:from>
    <xdr:to>
      <xdr:col>26</xdr:col>
      <xdr:colOff>50800</xdr:colOff>
      <xdr:row>37</xdr:row>
      <xdr:rowOff>106959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196112"/>
          <a:ext cx="698500" cy="35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106959</xdr:rowOff>
    </xdr:from>
    <xdr:to>
      <xdr:col>22</xdr:col>
      <xdr:colOff>114300</xdr:colOff>
      <xdr:row>37</xdr:row>
      <xdr:rowOff>187579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31659"/>
          <a:ext cx="698500" cy="80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187579</xdr:rowOff>
    </xdr:from>
    <xdr:to>
      <xdr:col>18</xdr:col>
      <xdr:colOff>177800</xdr:colOff>
      <xdr:row>38</xdr:row>
      <xdr:rowOff>50267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312279"/>
          <a:ext cx="698500" cy="205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249166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37216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90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327546</xdr:rowOff>
    </xdr:from>
    <xdr:to>
      <xdr:col>29</xdr:col>
      <xdr:colOff>177800</xdr:colOff>
      <xdr:row>38</xdr:row>
      <xdr:rowOff>86246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452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236123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360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20612</xdr:rowOff>
    </xdr:from>
    <xdr:to>
      <xdr:col>26</xdr:col>
      <xdr:colOff>101600</xdr:colOff>
      <xdr:row>37</xdr:row>
      <xdr:rowOff>122212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45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106989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31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56159</xdr:rowOff>
    </xdr:from>
    <xdr:to>
      <xdr:col>22</xdr:col>
      <xdr:colOff>165100</xdr:colOff>
      <xdr:row>37</xdr:row>
      <xdr:rowOff>157759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80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142536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267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136779</xdr:rowOff>
    </xdr:from>
    <xdr:to>
      <xdr:col>19</xdr:col>
      <xdr:colOff>38100</xdr:colOff>
      <xdr:row>37</xdr:row>
      <xdr:rowOff>238379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61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223156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34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342367</xdr:rowOff>
    </xdr:from>
    <xdr:to>
      <xdr:col>15</xdr:col>
      <xdr:colOff>101600</xdr:colOff>
      <xdr:row>38</xdr:row>
      <xdr:rowOff>101067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467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85844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553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12217</xdr:rowOff>
    </xdr:from>
    <xdr:to>
      <xdr:col>24</xdr:col>
      <xdr:colOff>63500</xdr:colOff>
      <xdr:row>36</xdr:row>
      <xdr:rowOff>162598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84417"/>
          <a:ext cx="838200" cy="15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162598</xdr:rowOff>
    </xdr:from>
    <xdr:to>
      <xdr:col>19</xdr:col>
      <xdr:colOff>177800</xdr:colOff>
      <xdr:row>36</xdr:row>
      <xdr:rowOff>167780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34798"/>
          <a:ext cx="8890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167780</xdr:rowOff>
    </xdr:from>
    <xdr:to>
      <xdr:col>15</xdr:col>
      <xdr:colOff>50800</xdr:colOff>
      <xdr:row>37</xdr:row>
      <xdr:rowOff>31090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39980"/>
          <a:ext cx="889000" cy="3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31090</xdr:rowOff>
    </xdr:from>
    <xdr:to>
      <xdr:col>10</xdr:col>
      <xdr:colOff>114300</xdr:colOff>
      <xdr:row>37</xdr:row>
      <xdr:rowOff>64249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74740"/>
          <a:ext cx="889000" cy="3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132867</xdr:rowOff>
    </xdr:from>
    <xdr:to>
      <xdr:col>24</xdr:col>
      <xdr:colOff>114300</xdr:colOff>
      <xdr:row>36</xdr:row>
      <xdr:rowOff>63017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3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155744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8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111798</xdr:rowOff>
    </xdr:from>
    <xdr:to>
      <xdr:col>20</xdr:col>
      <xdr:colOff>38100</xdr:colOff>
      <xdr:row>37</xdr:row>
      <xdr:rowOff>41948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8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58475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5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116980</xdr:rowOff>
    </xdr:from>
    <xdr:to>
      <xdr:col>15</xdr:col>
      <xdr:colOff>101600</xdr:colOff>
      <xdr:row>37</xdr:row>
      <xdr:rowOff>47130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63657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6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151740</xdr:rowOff>
    </xdr:from>
    <xdr:to>
      <xdr:col>10</xdr:col>
      <xdr:colOff>165100</xdr:colOff>
      <xdr:row>37</xdr:row>
      <xdr:rowOff>81890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2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98417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9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13449</xdr:rowOff>
    </xdr:from>
    <xdr:to>
      <xdr:col>6</xdr:col>
      <xdr:colOff>38100</xdr:colOff>
      <xdr:row>37</xdr:row>
      <xdr:rowOff>115049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5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131576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3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20325</xdr:rowOff>
    </xdr:from>
    <xdr:to>
      <xdr:col>24</xdr:col>
      <xdr:colOff>63500</xdr:colOff>
      <xdr:row>58</xdr:row>
      <xdr:rowOff>69002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92975"/>
          <a:ext cx="838200" cy="22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69002</xdr:rowOff>
    </xdr:from>
    <xdr:to>
      <xdr:col>19</xdr:col>
      <xdr:colOff>177800</xdr:colOff>
      <xdr:row>58</xdr:row>
      <xdr:rowOff>93264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013102"/>
          <a:ext cx="889000" cy="2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7840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43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93264</xdr:rowOff>
    </xdr:from>
    <xdr:to>
      <xdr:col>15</xdr:col>
      <xdr:colOff>50800</xdr:colOff>
      <xdr:row>58</xdr:row>
      <xdr:rowOff>138542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037364"/>
          <a:ext cx="889000" cy="4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138542</xdr:rowOff>
    </xdr:from>
    <xdr:to>
      <xdr:col>10</xdr:col>
      <xdr:colOff>114300</xdr:colOff>
      <xdr:row>59</xdr:row>
      <xdr:rowOff>42682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082642"/>
          <a:ext cx="889000" cy="7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4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33047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3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140975</xdr:rowOff>
    </xdr:from>
    <xdr:to>
      <xdr:col>24</xdr:col>
      <xdr:colOff>114300</xdr:colOff>
      <xdr:row>57</xdr:row>
      <xdr:rowOff>71125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4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119402</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2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18202</xdr:rowOff>
    </xdr:from>
    <xdr:to>
      <xdr:col>20</xdr:col>
      <xdr:colOff>38100</xdr:colOff>
      <xdr:row>58</xdr:row>
      <xdr:rowOff>119802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6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110929</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5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42464</xdr:rowOff>
    </xdr:from>
    <xdr:to>
      <xdr:col>15</xdr:col>
      <xdr:colOff>101600</xdr:colOff>
      <xdr:row>58</xdr:row>
      <xdr:rowOff>144064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8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135191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7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87742</xdr:rowOff>
    </xdr:from>
    <xdr:to>
      <xdr:col>10</xdr:col>
      <xdr:colOff>165100</xdr:colOff>
      <xdr:row>59</xdr:row>
      <xdr:rowOff>17892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3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9019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12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163332</xdr:rowOff>
    </xdr:from>
    <xdr:to>
      <xdr:col>6</xdr:col>
      <xdr:colOff>38100</xdr:colOff>
      <xdr:row>59</xdr:row>
      <xdr:rowOff>93482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0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84609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0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94013</xdr:rowOff>
    </xdr:from>
    <xdr:to>
      <xdr:col>24</xdr:col>
      <xdr:colOff>63500</xdr:colOff>
      <xdr:row>78</xdr:row>
      <xdr:rowOff>114684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67113"/>
          <a:ext cx="838200" cy="2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114684</xdr:rowOff>
    </xdr:from>
    <xdr:to>
      <xdr:col>19</xdr:col>
      <xdr:colOff>177800</xdr:colOff>
      <xdr:row>78</xdr:row>
      <xdr:rowOff>130784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87784"/>
          <a:ext cx="889000" cy="1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130784</xdr:rowOff>
    </xdr:from>
    <xdr:to>
      <xdr:col>15</xdr:col>
      <xdr:colOff>50800</xdr:colOff>
      <xdr:row>78</xdr:row>
      <xdr:rowOff>138688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03884"/>
          <a:ext cx="889000" cy="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138688</xdr:rowOff>
    </xdr:from>
    <xdr:to>
      <xdr:col>10</xdr:col>
      <xdr:colOff>114300</xdr:colOff>
      <xdr:row>78</xdr:row>
      <xdr:rowOff>140940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11788"/>
          <a:ext cx="8890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43213</xdr:rowOff>
    </xdr:from>
    <xdr:to>
      <xdr:col>24</xdr:col>
      <xdr:colOff>114300</xdr:colOff>
      <xdr:row>78</xdr:row>
      <xdr:rowOff>144813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1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129590</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31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63884</xdr:rowOff>
    </xdr:from>
    <xdr:to>
      <xdr:col>20</xdr:col>
      <xdr:colOff>38100</xdr:colOff>
      <xdr:row>78</xdr:row>
      <xdr:rowOff>165484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156611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29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79984</xdr:rowOff>
    </xdr:from>
    <xdr:to>
      <xdr:col>15</xdr:col>
      <xdr:colOff>101600</xdr:colOff>
      <xdr:row>79</xdr:row>
      <xdr:rowOff>10134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5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1261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4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87888</xdr:rowOff>
    </xdr:from>
    <xdr:to>
      <xdr:col>10</xdr:col>
      <xdr:colOff>165100</xdr:colOff>
      <xdr:row>79</xdr:row>
      <xdr:rowOff>18038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6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9165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90140</xdr:rowOff>
    </xdr:from>
    <xdr:to>
      <xdr:col>6</xdr:col>
      <xdr:colOff>38100</xdr:colOff>
      <xdr:row>79</xdr:row>
      <xdr:rowOff>20290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11417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5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39612</xdr:rowOff>
    </xdr:from>
    <xdr:to>
      <xdr:col>24</xdr:col>
      <xdr:colOff>63500</xdr:colOff>
      <xdr:row>95</xdr:row>
      <xdr:rowOff>71966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327362"/>
          <a:ext cx="838200" cy="3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39612</xdr:rowOff>
    </xdr:from>
    <xdr:to>
      <xdr:col>19</xdr:col>
      <xdr:colOff>177800</xdr:colOff>
      <xdr:row>95</xdr:row>
      <xdr:rowOff>164373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27362"/>
          <a:ext cx="889000" cy="12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57373</xdr:rowOff>
    </xdr:from>
    <xdr:to>
      <xdr:col>15</xdr:col>
      <xdr:colOff>50800</xdr:colOff>
      <xdr:row>95</xdr:row>
      <xdr:rowOff>164373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45123"/>
          <a:ext cx="889000" cy="10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57373</xdr:rowOff>
    </xdr:from>
    <xdr:to>
      <xdr:col>10</xdr:col>
      <xdr:colOff>114300</xdr:colOff>
      <xdr:row>96</xdr:row>
      <xdr:rowOff>97661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45123"/>
          <a:ext cx="889000" cy="21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21166</xdr:rowOff>
    </xdr:from>
    <xdr:to>
      <xdr:col>24</xdr:col>
      <xdr:colOff>114300</xdr:colOff>
      <xdr:row>95</xdr:row>
      <xdr:rowOff>122766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0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44043</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60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160262</xdr:rowOff>
    </xdr:from>
    <xdr:to>
      <xdr:col>20</xdr:col>
      <xdr:colOff>38100</xdr:colOff>
      <xdr:row>95</xdr:row>
      <xdr:rowOff>90412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7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106939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051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113573</xdr:rowOff>
    </xdr:from>
    <xdr:to>
      <xdr:col>15</xdr:col>
      <xdr:colOff>101600</xdr:colOff>
      <xdr:row>96</xdr:row>
      <xdr:rowOff>43723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0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60250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176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6573</xdr:rowOff>
    </xdr:from>
    <xdr:to>
      <xdr:col>10</xdr:col>
      <xdr:colOff>165100</xdr:colOff>
      <xdr:row>95</xdr:row>
      <xdr:rowOff>108173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9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124700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069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46861</xdr:rowOff>
    </xdr:from>
    <xdr:to>
      <xdr:col>6</xdr:col>
      <xdr:colOff>38100</xdr:colOff>
      <xdr:row>96</xdr:row>
      <xdr:rowOff>148461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0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164988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281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11676</xdr:rowOff>
    </xdr:from>
    <xdr:to>
      <xdr:col>54</xdr:col>
      <xdr:colOff>189865</xdr:colOff>
      <xdr:row>37</xdr:row>
      <xdr:rowOff>146939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8076"/>
          <a:ext cx="1270" cy="992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150766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146939</xdr:rowOff>
    </xdr:from>
    <xdr:to>
      <xdr:col>55</xdr:col>
      <xdr:colOff>88900</xdr:colOff>
      <xdr:row>37</xdr:row>
      <xdr:rowOff>146939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129803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7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11676</xdr:rowOff>
    </xdr:from>
    <xdr:to>
      <xdr:col>55</xdr:col>
      <xdr:colOff>88900</xdr:colOff>
      <xdr:row>32</xdr:row>
      <xdr:rowOff>11676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8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4491</xdr:rowOff>
    </xdr:from>
    <xdr:to>
      <xdr:col>55</xdr:col>
      <xdr:colOff>0</xdr:colOff>
      <xdr:row>34</xdr:row>
      <xdr:rowOff>27213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5833791"/>
          <a:ext cx="838200" cy="2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41183</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041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62756</xdr:rowOff>
    </xdr:from>
    <xdr:to>
      <xdr:col>55</xdr:col>
      <xdr:colOff>50800</xdr:colOff>
      <xdr:row>35</xdr:row>
      <xdr:rowOff>164356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6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166682</xdr:rowOff>
    </xdr:from>
    <xdr:to>
      <xdr:col>50</xdr:col>
      <xdr:colOff>114300</xdr:colOff>
      <xdr:row>34</xdr:row>
      <xdr:rowOff>4491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5824532"/>
          <a:ext cx="889000" cy="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60462</xdr:rowOff>
    </xdr:from>
    <xdr:to>
      <xdr:col>50</xdr:col>
      <xdr:colOff>165100</xdr:colOff>
      <xdr:row>35</xdr:row>
      <xdr:rowOff>162062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06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153189</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15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158194</xdr:rowOff>
    </xdr:from>
    <xdr:to>
      <xdr:col>45</xdr:col>
      <xdr:colOff>177800</xdr:colOff>
      <xdr:row>33</xdr:row>
      <xdr:rowOff>166682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816044"/>
          <a:ext cx="889000" cy="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63594</xdr:rowOff>
    </xdr:from>
    <xdr:to>
      <xdr:col>46</xdr:col>
      <xdr:colOff>38100</xdr:colOff>
      <xdr:row>35</xdr:row>
      <xdr:rowOff>165194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0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156321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15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150322</xdr:rowOff>
    </xdr:from>
    <xdr:to>
      <xdr:col>41</xdr:col>
      <xdr:colOff>50800</xdr:colOff>
      <xdr:row>33</xdr:row>
      <xdr:rowOff>158194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122372"/>
          <a:ext cx="889000" cy="69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86888</xdr:rowOff>
    </xdr:from>
    <xdr:to>
      <xdr:col>41</xdr:col>
      <xdr:colOff>101600</xdr:colOff>
      <xdr:row>36</xdr:row>
      <xdr:rowOff>17038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08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8165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1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147863</xdr:rowOff>
    </xdr:from>
    <xdr:to>
      <xdr:col>55</xdr:col>
      <xdr:colOff>50800</xdr:colOff>
      <xdr:row>34</xdr:row>
      <xdr:rowOff>78013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580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170740</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65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125141</xdr:rowOff>
    </xdr:from>
    <xdr:to>
      <xdr:col>50</xdr:col>
      <xdr:colOff>165100</xdr:colOff>
      <xdr:row>34</xdr:row>
      <xdr:rowOff>55291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578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71818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558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115882</xdr:rowOff>
    </xdr:from>
    <xdr:to>
      <xdr:col>46</xdr:col>
      <xdr:colOff>38100</xdr:colOff>
      <xdr:row>34</xdr:row>
      <xdr:rowOff>46032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577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62559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548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107394</xdr:rowOff>
    </xdr:from>
    <xdr:to>
      <xdr:col>41</xdr:col>
      <xdr:colOff>101600</xdr:colOff>
      <xdr:row>34</xdr:row>
      <xdr:rowOff>37544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76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54071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540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99522</xdr:rowOff>
    </xdr:from>
    <xdr:to>
      <xdr:col>36</xdr:col>
      <xdr:colOff>165100</xdr:colOff>
      <xdr:row>30</xdr:row>
      <xdr:rowOff>29672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07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46199</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4846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88227</xdr:rowOff>
    </xdr:from>
    <xdr:to>
      <xdr:col>55</xdr:col>
      <xdr:colOff>0</xdr:colOff>
      <xdr:row>55</xdr:row>
      <xdr:rowOff>96358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175077"/>
          <a:ext cx="838200" cy="35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3873</xdr:rowOff>
    </xdr:from>
    <xdr:to>
      <xdr:col>50</xdr:col>
      <xdr:colOff>114300</xdr:colOff>
      <xdr:row>55</xdr:row>
      <xdr:rowOff>96358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433623"/>
          <a:ext cx="889000" cy="9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3873</xdr:rowOff>
    </xdr:from>
    <xdr:to>
      <xdr:col>45</xdr:col>
      <xdr:colOff>177800</xdr:colOff>
      <xdr:row>55</xdr:row>
      <xdr:rowOff>130183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433623"/>
          <a:ext cx="889000" cy="12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130183</xdr:rowOff>
    </xdr:from>
    <xdr:to>
      <xdr:col>41</xdr:col>
      <xdr:colOff>50800</xdr:colOff>
      <xdr:row>56</xdr:row>
      <xdr:rowOff>51750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559933"/>
          <a:ext cx="889000" cy="9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90220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34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37427</xdr:rowOff>
    </xdr:from>
    <xdr:to>
      <xdr:col>55</xdr:col>
      <xdr:colOff>50800</xdr:colOff>
      <xdr:row>53</xdr:row>
      <xdr:rowOff>139027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12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60304</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89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45558</xdr:rowOff>
    </xdr:from>
    <xdr:to>
      <xdr:col>50</xdr:col>
      <xdr:colOff>165100</xdr:colOff>
      <xdr:row>55</xdr:row>
      <xdr:rowOff>147158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7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163685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25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124523</xdr:rowOff>
    </xdr:from>
    <xdr:to>
      <xdr:col>46</xdr:col>
      <xdr:colOff>38100</xdr:colOff>
      <xdr:row>55</xdr:row>
      <xdr:rowOff>54673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38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71200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15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79383</xdr:rowOff>
    </xdr:from>
    <xdr:to>
      <xdr:col>41</xdr:col>
      <xdr:colOff>101600</xdr:colOff>
      <xdr:row>56</xdr:row>
      <xdr:rowOff>9533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50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26060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284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950</xdr:rowOff>
    </xdr:from>
    <xdr:to>
      <xdr:col>36</xdr:col>
      <xdr:colOff>165100</xdr:colOff>
      <xdr:row>56</xdr:row>
      <xdr:rowOff>102550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0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93677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6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75669</xdr:rowOff>
    </xdr:from>
    <xdr:to>
      <xdr:col>55</xdr:col>
      <xdr:colOff>0</xdr:colOff>
      <xdr:row>76</xdr:row>
      <xdr:rowOff>37836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420069"/>
          <a:ext cx="838200" cy="64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97729</xdr:rowOff>
    </xdr:from>
    <xdr:to>
      <xdr:col>50</xdr:col>
      <xdr:colOff>114300</xdr:colOff>
      <xdr:row>76</xdr:row>
      <xdr:rowOff>37836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2956479"/>
          <a:ext cx="889000" cy="1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169443</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9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97729</xdr:rowOff>
    </xdr:from>
    <xdr:to>
      <xdr:col>45</xdr:col>
      <xdr:colOff>177800</xdr:colOff>
      <xdr:row>77</xdr:row>
      <xdr:rowOff>128612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2956479"/>
          <a:ext cx="889000" cy="37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144113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17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69222</xdr:rowOff>
    </xdr:from>
    <xdr:to>
      <xdr:col>41</xdr:col>
      <xdr:colOff>50800</xdr:colOff>
      <xdr:row>77</xdr:row>
      <xdr:rowOff>128612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270872"/>
          <a:ext cx="889000" cy="5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24869</xdr:rowOff>
    </xdr:from>
    <xdr:to>
      <xdr:col>55</xdr:col>
      <xdr:colOff>50800</xdr:colOff>
      <xdr:row>72</xdr:row>
      <xdr:rowOff>126469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36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47746</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22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158486</xdr:rowOff>
    </xdr:from>
    <xdr:to>
      <xdr:col>50</xdr:col>
      <xdr:colOff>165100</xdr:colOff>
      <xdr:row>76</xdr:row>
      <xdr:rowOff>88636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0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105163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79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46929</xdr:rowOff>
    </xdr:from>
    <xdr:to>
      <xdr:col>46</xdr:col>
      <xdr:colOff>38100</xdr:colOff>
      <xdr:row>75</xdr:row>
      <xdr:rowOff>148529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90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165056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68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77812</xdr:rowOff>
    </xdr:from>
    <xdr:to>
      <xdr:col>41</xdr:col>
      <xdr:colOff>101600</xdr:colOff>
      <xdr:row>78</xdr:row>
      <xdr:rowOff>7962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7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170539</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37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18422</xdr:rowOff>
    </xdr:from>
    <xdr:to>
      <xdr:col>36</xdr:col>
      <xdr:colOff>165100</xdr:colOff>
      <xdr:row>77</xdr:row>
      <xdr:rowOff>120022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2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111149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31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22123</xdr:rowOff>
    </xdr:from>
    <xdr:to>
      <xdr:col>55</xdr:col>
      <xdr:colOff>0</xdr:colOff>
      <xdr:row>96</xdr:row>
      <xdr:rowOff>84325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309873"/>
          <a:ext cx="838200" cy="23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21851</xdr:rowOff>
    </xdr:from>
    <xdr:to>
      <xdr:col>50</xdr:col>
      <xdr:colOff>114300</xdr:colOff>
      <xdr:row>96</xdr:row>
      <xdr:rowOff>84325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8750300" y="16481051"/>
          <a:ext cx="889000" cy="6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23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151022</xdr:rowOff>
    </xdr:from>
    <xdr:to>
      <xdr:col>45</xdr:col>
      <xdr:colOff>177800</xdr:colOff>
      <xdr:row>96</xdr:row>
      <xdr:rowOff>21851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438772"/>
          <a:ext cx="889000" cy="4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151022</xdr:rowOff>
    </xdr:from>
    <xdr:to>
      <xdr:col>41</xdr:col>
      <xdr:colOff>50800</xdr:colOff>
      <xdr:row>96</xdr:row>
      <xdr:rowOff>131285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438772"/>
          <a:ext cx="889000" cy="15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142773</xdr:rowOff>
    </xdr:from>
    <xdr:to>
      <xdr:col>55</xdr:col>
      <xdr:colOff>50800</xdr:colOff>
      <xdr:row>95</xdr:row>
      <xdr:rowOff>72923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25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165650</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11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33525</xdr:rowOff>
    </xdr:from>
    <xdr:to>
      <xdr:col>50</xdr:col>
      <xdr:colOff>165100</xdr:colOff>
      <xdr:row>96</xdr:row>
      <xdr:rowOff>135125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49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126252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58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142501</xdr:rowOff>
    </xdr:from>
    <xdr:to>
      <xdr:col>46</xdr:col>
      <xdr:colOff>38100</xdr:colOff>
      <xdr:row>96</xdr:row>
      <xdr:rowOff>72651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43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89178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20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100222</xdr:rowOff>
    </xdr:from>
    <xdr:to>
      <xdr:col>41</xdr:col>
      <xdr:colOff>101600</xdr:colOff>
      <xdr:row>96</xdr:row>
      <xdr:rowOff>30372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3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46899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16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80485</xdr:rowOff>
    </xdr:from>
    <xdr:to>
      <xdr:col>36</xdr:col>
      <xdr:colOff>165100</xdr:colOff>
      <xdr:row>97</xdr:row>
      <xdr:rowOff>10635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53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27162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31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164633</xdr:rowOff>
    </xdr:from>
    <xdr:to>
      <xdr:col>85</xdr:col>
      <xdr:colOff>127000</xdr:colOff>
      <xdr:row>39</xdr:row>
      <xdr:rowOff>18542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79733"/>
          <a:ext cx="838200" cy="2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110913</xdr:rowOff>
    </xdr:from>
    <xdr:to>
      <xdr:col>81</xdr:col>
      <xdr:colOff>50800</xdr:colOff>
      <xdr:row>38</xdr:row>
      <xdr:rowOff>164633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283113"/>
          <a:ext cx="889000" cy="39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46965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73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41908</xdr:rowOff>
    </xdr:from>
    <xdr:to>
      <xdr:col>76</xdr:col>
      <xdr:colOff>114300</xdr:colOff>
      <xdr:row>36</xdr:row>
      <xdr:rowOff>110913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214108"/>
          <a:ext cx="889000" cy="6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23191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70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148648</xdr:rowOff>
    </xdr:from>
    <xdr:to>
      <xdr:col>71</xdr:col>
      <xdr:colOff>177800</xdr:colOff>
      <xdr:row>36</xdr:row>
      <xdr:rowOff>41908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5977948"/>
          <a:ext cx="889000" cy="23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149476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66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13590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70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139192</xdr:rowOff>
    </xdr:from>
    <xdr:to>
      <xdr:col>85</xdr:col>
      <xdr:colOff>177800</xdr:colOff>
      <xdr:row>39</xdr:row>
      <xdr:rowOff>69342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89126</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0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113833</xdr:rowOff>
    </xdr:from>
    <xdr:to>
      <xdr:col>81</xdr:col>
      <xdr:colOff>101600</xdr:colOff>
      <xdr:row>39</xdr:row>
      <xdr:rowOff>43983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2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60511</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404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60113</xdr:rowOff>
    </xdr:from>
    <xdr:to>
      <xdr:col>76</xdr:col>
      <xdr:colOff>165100</xdr:colOff>
      <xdr:row>36</xdr:row>
      <xdr:rowOff>161713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23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6790</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25111" y="600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162558</xdr:rowOff>
    </xdr:from>
    <xdr:to>
      <xdr:col>72</xdr:col>
      <xdr:colOff>38100</xdr:colOff>
      <xdr:row>36</xdr:row>
      <xdr:rowOff>92708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16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109235</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36111" y="593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97848</xdr:rowOff>
    </xdr:from>
    <xdr:to>
      <xdr:col>67</xdr:col>
      <xdr:colOff>101600</xdr:colOff>
      <xdr:row>35</xdr:row>
      <xdr:rowOff>27998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592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44525</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47111" y="570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27767</xdr:rowOff>
    </xdr:from>
    <xdr:to>
      <xdr:col>85</xdr:col>
      <xdr:colOff>127000</xdr:colOff>
      <xdr:row>74</xdr:row>
      <xdr:rowOff>110260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2543617"/>
          <a:ext cx="838200" cy="25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27767</xdr:rowOff>
    </xdr:from>
    <xdr:to>
      <xdr:col>81</xdr:col>
      <xdr:colOff>50800</xdr:colOff>
      <xdr:row>73</xdr:row>
      <xdr:rowOff>97458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2543617"/>
          <a:ext cx="889000" cy="6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97458</xdr:rowOff>
    </xdr:from>
    <xdr:to>
      <xdr:col>76</xdr:col>
      <xdr:colOff>114300</xdr:colOff>
      <xdr:row>73</xdr:row>
      <xdr:rowOff>167736</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2613308"/>
          <a:ext cx="889000" cy="7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167736</xdr:rowOff>
    </xdr:from>
    <xdr:to>
      <xdr:col>71</xdr:col>
      <xdr:colOff>177800</xdr:colOff>
      <xdr:row>75</xdr:row>
      <xdr:rowOff>44896</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683586"/>
          <a:ext cx="889000" cy="22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59460</xdr:rowOff>
    </xdr:from>
    <xdr:to>
      <xdr:col>85</xdr:col>
      <xdr:colOff>177800</xdr:colOff>
      <xdr:row>74</xdr:row>
      <xdr:rowOff>161060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74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82337</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59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148417</xdr:rowOff>
    </xdr:from>
    <xdr:to>
      <xdr:col>81</xdr:col>
      <xdr:colOff>101600</xdr:colOff>
      <xdr:row>73</xdr:row>
      <xdr:rowOff>78567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49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95094</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26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46658</xdr:rowOff>
    </xdr:from>
    <xdr:to>
      <xdr:col>76</xdr:col>
      <xdr:colOff>165100</xdr:colOff>
      <xdr:row>73</xdr:row>
      <xdr:rowOff>148258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56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164785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33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116936</xdr:rowOff>
    </xdr:from>
    <xdr:to>
      <xdr:col>72</xdr:col>
      <xdr:colOff>38100</xdr:colOff>
      <xdr:row>74</xdr:row>
      <xdr:rowOff>47086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63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63613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40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165546</xdr:rowOff>
    </xdr:from>
    <xdr:to>
      <xdr:col>67</xdr:col>
      <xdr:colOff>101600</xdr:colOff>
      <xdr:row>75</xdr:row>
      <xdr:rowOff>95696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85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112223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62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86601</xdr:rowOff>
    </xdr:from>
    <xdr:to>
      <xdr:col>85</xdr:col>
      <xdr:colOff>127000</xdr:colOff>
      <xdr:row>98</xdr:row>
      <xdr:rowOff>45920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717251"/>
          <a:ext cx="838200" cy="13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69053</xdr:rowOff>
    </xdr:from>
    <xdr:to>
      <xdr:col>81</xdr:col>
      <xdr:colOff>50800</xdr:colOff>
      <xdr:row>98</xdr:row>
      <xdr:rowOff>45920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699703"/>
          <a:ext cx="889000" cy="14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95836</xdr:rowOff>
    </xdr:from>
    <xdr:to>
      <xdr:col>76</xdr:col>
      <xdr:colOff>114300</xdr:colOff>
      <xdr:row>97</xdr:row>
      <xdr:rowOff>69053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555036"/>
          <a:ext cx="889000" cy="14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95836</xdr:rowOff>
    </xdr:from>
    <xdr:to>
      <xdr:col>71</xdr:col>
      <xdr:colOff>177800</xdr:colOff>
      <xdr:row>97</xdr:row>
      <xdr:rowOff>72529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555036"/>
          <a:ext cx="889000" cy="14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35801</xdr:rowOff>
    </xdr:from>
    <xdr:to>
      <xdr:col>85</xdr:col>
      <xdr:colOff>177800</xdr:colOff>
      <xdr:row>97</xdr:row>
      <xdr:rowOff>137401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66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14228</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644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166570</xdr:rowOff>
    </xdr:from>
    <xdr:to>
      <xdr:col>81</xdr:col>
      <xdr:colOff>101600</xdr:colOff>
      <xdr:row>98</xdr:row>
      <xdr:rowOff>96720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87847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88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18253</xdr:rowOff>
    </xdr:from>
    <xdr:to>
      <xdr:col>76</xdr:col>
      <xdr:colOff>165100</xdr:colOff>
      <xdr:row>97</xdr:row>
      <xdr:rowOff>119853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64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110980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741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45036</xdr:rowOff>
    </xdr:from>
    <xdr:to>
      <xdr:col>72</xdr:col>
      <xdr:colOff>38100</xdr:colOff>
      <xdr:row>96</xdr:row>
      <xdr:rowOff>146636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50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163163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27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21729</xdr:rowOff>
    </xdr:from>
    <xdr:to>
      <xdr:col>67</xdr:col>
      <xdr:colOff>101600</xdr:colOff>
      <xdr:row>97</xdr:row>
      <xdr:rowOff>123329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65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139856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42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140386</xdr:rowOff>
    </xdr:from>
    <xdr:to>
      <xdr:col>116</xdr:col>
      <xdr:colOff>63500</xdr:colOff>
      <xdr:row>36</xdr:row>
      <xdr:rowOff>20313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141136"/>
          <a:ext cx="838200" cy="5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28694</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200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140386</xdr:rowOff>
    </xdr:from>
    <xdr:to>
      <xdr:col>111</xdr:col>
      <xdr:colOff>177800</xdr:colOff>
      <xdr:row>35</xdr:row>
      <xdr:rowOff>150787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141136"/>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108818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2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150787</xdr:rowOff>
    </xdr:from>
    <xdr:to>
      <xdr:col>107</xdr:col>
      <xdr:colOff>50800</xdr:colOff>
      <xdr:row>36</xdr:row>
      <xdr:rowOff>19514</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151537"/>
          <a:ext cx="889000" cy="4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134650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0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19514</xdr:rowOff>
    </xdr:from>
    <xdr:to>
      <xdr:col>102</xdr:col>
      <xdr:colOff>114300</xdr:colOff>
      <xdr:row>36</xdr:row>
      <xdr:rowOff>44774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191714"/>
          <a:ext cx="8890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108418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28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140963</xdr:rowOff>
    </xdr:from>
    <xdr:to>
      <xdr:col>116</xdr:col>
      <xdr:colOff>114300</xdr:colOff>
      <xdr:row>36</xdr:row>
      <xdr:rowOff>71113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14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163840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599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89586</xdr:rowOff>
    </xdr:from>
    <xdr:to>
      <xdr:col>112</xdr:col>
      <xdr:colOff>38100</xdr:colOff>
      <xdr:row>36</xdr:row>
      <xdr:rowOff>19736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09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36263</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586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99987</xdr:rowOff>
    </xdr:from>
    <xdr:to>
      <xdr:col>107</xdr:col>
      <xdr:colOff>101600</xdr:colOff>
      <xdr:row>36</xdr:row>
      <xdr:rowOff>30137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10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46664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587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140164</xdr:rowOff>
    </xdr:from>
    <xdr:to>
      <xdr:col>102</xdr:col>
      <xdr:colOff>165100</xdr:colOff>
      <xdr:row>36</xdr:row>
      <xdr:rowOff>70314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14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86841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59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165424</xdr:rowOff>
    </xdr:from>
    <xdr:to>
      <xdr:col>98</xdr:col>
      <xdr:colOff>38100</xdr:colOff>
      <xdr:row>36</xdr:row>
      <xdr:rowOff>95574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16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112101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594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32303</xdr:rowOff>
    </xdr:from>
    <xdr:to>
      <xdr:col>116</xdr:col>
      <xdr:colOff>63500</xdr:colOff>
      <xdr:row>57</xdr:row>
      <xdr:rowOff>88814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1323300" y="9804953"/>
          <a:ext cx="838200" cy="5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32303</xdr:rowOff>
    </xdr:from>
    <xdr:to>
      <xdr:col>111</xdr:col>
      <xdr:colOff>177800</xdr:colOff>
      <xdr:row>57</xdr:row>
      <xdr:rowOff>84790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0434300" y="9804953"/>
          <a:ext cx="889000" cy="5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84790</xdr:rowOff>
    </xdr:from>
    <xdr:to>
      <xdr:col>107</xdr:col>
      <xdr:colOff>50800</xdr:colOff>
      <xdr:row>57</xdr:row>
      <xdr:rowOff>89088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9545300" y="9857440"/>
          <a:ext cx="889000" cy="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89088</xdr:rowOff>
    </xdr:from>
    <xdr:to>
      <xdr:col>102</xdr:col>
      <xdr:colOff>114300</xdr:colOff>
      <xdr:row>57</xdr:row>
      <xdr:rowOff>93980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8656300" y="9861738"/>
          <a:ext cx="8890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38014</xdr:rowOff>
    </xdr:from>
    <xdr:to>
      <xdr:col>116</xdr:col>
      <xdr:colOff>114300</xdr:colOff>
      <xdr:row>57</xdr:row>
      <xdr:rowOff>139614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981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16441</xdr:rowOff>
    </xdr:from>
    <xdr:ext cx="469744"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78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152953</xdr:rowOff>
    </xdr:from>
    <xdr:to>
      <xdr:col>112</xdr:col>
      <xdr:colOff>38100</xdr:colOff>
      <xdr:row>57</xdr:row>
      <xdr:rowOff>83103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975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74230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428" y="984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33990</xdr:rowOff>
    </xdr:from>
    <xdr:to>
      <xdr:col>107</xdr:col>
      <xdr:colOff>101600</xdr:colOff>
      <xdr:row>57</xdr:row>
      <xdr:rowOff>135590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980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126717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99428" y="989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38288</xdr:rowOff>
    </xdr:from>
    <xdr:to>
      <xdr:col>102</xdr:col>
      <xdr:colOff>165100</xdr:colOff>
      <xdr:row>57</xdr:row>
      <xdr:rowOff>139888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981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131015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90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43180</xdr:rowOff>
    </xdr:from>
    <xdr:to>
      <xdr:col>98</xdr:col>
      <xdr:colOff>38100</xdr:colOff>
      <xdr:row>57</xdr:row>
      <xdr:rowOff>144780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981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135907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136995</xdr:rowOff>
    </xdr:from>
    <xdr:to>
      <xdr:col>116</xdr:col>
      <xdr:colOff>63500</xdr:colOff>
      <xdr:row>72</xdr:row>
      <xdr:rowOff>145986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1323300" y="12481395"/>
          <a:ext cx="838200" cy="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136995</xdr:rowOff>
    </xdr:from>
    <xdr:to>
      <xdr:col>111</xdr:col>
      <xdr:colOff>177800</xdr:colOff>
      <xdr:row>73</xdr:row>
      <xdr:rowOff>20562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481395"/>
          <a:ext cx="889000" cy="5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20562</xdr:rowOff>
    </xdr:from>
    <xdr:to>
      <xdr:col>107</xdr:col>
      <xdr:colOff>50800</xdr:colOff>
      <xdr:row>73</xdr:row>
      <xdr:rowOff>65024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536412"/>
          <a:ext cx="889000" cy="4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65024</xdr:rowOff>
    </xdr:from>
    <xdr:to>
      <xdr:col>102</xdr:col>
      <xdr:colOff>114300</xdr:colOff>
      <xdr:row>73</xdr:row>
      <xdr:rowOff>111011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2580874"/>
          <a:ext cx="889000" cy="4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95186</xdr:rowOff>
    </xdr:from>
    <xdr:to>
      <xdr:col>116</xdr:col>
      <xdr:colOff>114300</xdr:colOff>
      <xdr:row>73</xdr:row>
      <xdr:rowOff>25336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43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118063</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29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86195</xdr:rowOff>
    </xdr:from>
    <xdr:to>
      <xdr:col>112</xdr:col>
      <xdr:colOff>38100</xdr:colOff>
      <xdr:row>73</xdr:row>
      <xdr:rowOff>16345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43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32872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20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141212</xdr:rowOff>
    </xdr:from>
    <xdr:to>
      <xdr:col>107</xdr:col>
      <xdr:colOff>101600</xdr:colOff>
      <xdr:row>73</xdr:row>
      <xdr:rowOff>71362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48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87889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26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14224</xdr:rowOff>
    </xdr:from>
    <xdr:to>
      <xdr:col>102</xdr:col>
      <xdr:colOff>165100</xdr:colOff>
      <xdr:row>73</xdr:row>
      <xdr:rowOff>115824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5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132351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30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60211</xdr:rowOff>
    </xdr:from>
    <xdr:to>
      <xdr:col>98</xdr:col>
      <xdr:colOff>38100</xdr:colOff>
      <xdr:row>73</xdr:row>
      <xdr:rowOff>161811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57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6888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35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歳出決算総額は、住民一人当たり</a:t>
          </a:r>
          <a:r>
            <a:rPr kumimoji="1" lang="en-US" altLang="ja-JP" sz="1100" b="0" i="0" baseline="0">
              <a:solidFill>
                <a:schemeClr val="dk1"/>
              </a:solidFill>
              <a:effectLst/>
              <a:latin typeface="+mn-lt"/>
              <a:ea typeface="+mn-ea"/>
              <a:cs typeface="+mn-cs"/>
            </a:rPr>
            <a:t>738,994</a:t>
          </a:r>
          <a:r>
            <a:rPr kumimoji="1" lang="ja-JP" altLang="ja-JP" sz="1100" b="0" i="0" baseline="0">
              <a:solidFill>
                <a:schemeClr val="dk1"/>
              </a:solidFill>
              <a:effectLst/>
              <a:latin typeface="+mn-lt"/>
              <a:ea typeface="+mn-ea"/>
              <a:cs typeface="+mn-cs"/>
            </a:rPr>
            <a:t>円となっており、令和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年度から</a:t>
          </a:r>
          <a:r>
            <a:rPr kumimoji="1" lang="en-US" altLang="ja-JP" sz="1100" b="0" i="0" baseline="0">
              <a:solidFill>
                <a:schemeClr val="dk1"/>
              </a:solidFill>
              <a:effectLst/>
              <a:latin typeface="+mn-lt"/>
              <a:ea typeface="+mn-ea"/>
              <a:cs typeface="+mn-cs"/>
            </a:rPr>
            <a:t>60,583</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ている</a:t>
          </a:r>
          <a:r>
            <a:rPr kumimoji="1" lang="ja-JP" altLang="ja-JP" sz="1100" b="0" i="0" baseline="0">
              <a:solidFill>
                <a:schemeClr val="dk1"/>
              </a:solidFill>
              <a:effectLst/>
              <a:latin typeface="+mn-lt"/>
              <a:ea typeface="+mn-ea"/>
              <a:cs typeface="+mn-cs"/>
            </a:rPr>
            <a:t>。</a:t>
          </a:r>
          <a:endParaRPr lang="ja-JP" altLang="ja-JP" sz="1100">
            <a:effectLst/>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主な</a:t>
          </a:r>
          <a:r>
            <a:rPr kumimoji="1" lang="ja-JP" altLang="en-US" sz="1100" b="0" i="0" baseline="0">
              <a:solidFill>
                <a:schemeClr val="dk1"/>
              </a:solidFill>
              <a:effectLst/>
              <a:latin typeface="+mn-lt"/>
              <a:ea typeface="+mn-ea"/>
              <a:cs typeface="+mn-cs"/>
            </a:rPr>
            <a:t>増加要因は</a:t>
          </a:r>
          <a:r>
            <a:rPr kumimoji="1" lang="ja-JP" altLang="ja-JP" sz="1100" b="0" i="0" baseline="0">
              <a:solidFill>
                <a:schemeClr val="dk1"/>
              </a:solidFill>
              <a:effectLst/>
              <a:latin typeface="+mn-lt"/>
              <a:ea typeface="+mn-ea"/>
              <a:cs typeface="+mn-cs"/>
            </a:rPr>
            <a:t>普通建設事業費</a:t>
          </a:r>
          <a:r>
            <a:rPr kumimoji="1" lang="ja-JP" altLang="en-US" sz="1100" b="0" i="0" baseline="0">
              <a:solidFill>
                <a:schemeClr val="dk1"/>
              </a:solidFill>
              <a:effectLst/>
              <a:latin typeface="+mn-lt"/>
              <a:ea typeface="+mn-ea"/>
              <a:cs typeface="+mn-cs"/>
            </a:rPr>
            <a:t>であり、</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a:t>
          </a:r>
          <a:r>
            <a:rPr kumimoji="1" lang="en-US" altLang="ja-JP" sz="1100" b="0" i="0" baseline="0">
              <a:solidFill>
                <a:schemeClr val="dk1"/>
              </a:solidFill>
              <a:effectLst/>
              <a:latin typeface="+mn-lt"/>
              <a:ea typeface="+mn-ea"/>
              <a:cs typeface="+mn-cs"/>
            </a:rPr>
            <a:t>46,067</a:t>
          </a:r>
          <a:r>
            <a:rPr kumimoji="1" lang="ja-JP" altLang="ja-JP" sz="1100" b="0" i="0" baseline="0">
              <a:solidFill>
                <a:schemeClr val="dk1"/>
              </a:solidFill>
              <a:effectLst/>
              <a:latin typeface="+mn-lt"/>
              <a:ea typeface="+mn-ea"/>
              <a:cs typeface="+mn-cs"/>
            </a:rPr>
            <a:t>円増加</a:t>
          </a:r>
          <a:r>
            <a:rPr kumimoji="1" lang="ja-JP" altLang="en-US" sz="1100" b="0" i="0" baseline="0">
              <a:solidFill>
                <a:schemeClr val="dk1"/>
              </a:solidFill>
              <a:effectLst/>
              <a:latin typeface="+mn-lt"/>
              <a:ea typeface="+mn-ea"/>
              <a:cs typeface="+mn-cs"/>
            </a:rPr>
            <a:t>し、</a:t>
          </a:r>
          <a:r>
            <a:rPr kumimoji="1" lang="ja-JP" altLang="ja-JP" sz="1100" b="0" i="0" baseline="0">
              <a:solidFill>
                <a:schemeClr val="dk1"/>
              </a:solidFill>
              <a:effectLst/>
              <a:latin typeface="+mn-lt"/>
              <a:ea typeface="+mn-ea"/>
              <a:cs typeface="+mn-cs"/>
            </a:rPr>
            <a:t>住民一人当たり</a:t>
          </a:r>
          <a:r>
            <a:rPr kumimoji="1" lang="en-US" altLang="ja-JP" sz="1100" b="0" i="0" baseline="0">
              <a:solidFill>
                <a:schemeClr val="dk1"/>
              </a:solidFill>
              <a:effectLst/>
              <a:latin typeface="+mn-lt"/>
              <a:ea typeface="+mn-ea"/>
              <a:cs typeface="+mn-cs"/>
            </a:rPr>
            <a:t>129,255</a:t>
          </a:r>
          <a:r>
            <a:rPr kumimoji="1" lang="ja-JP" altLang="ja-JP" sz="1100" b="0" i="0" baseline="0">
              <a:solidFill>
                <a:schemeClr val="dk1"/>
              </a:solidFill>
              <a:effectLst/>
              <a:latin typeface="+mn-lt"/>
              <a:ea typeface="+mn-ea"/>
              <a:cs typeface="+mn-cs"/>
            </a:rPr>
            <a:t>円となって</a:t>
          </a:r>
          <a:r>
            <a:rPr kumimoji="1" lang="ja-JP" altLang="en-US" sz="1100" b="0" i="0" baseline="0">
              <a:solidFill>
                <a:schemeClr val="dk1"/>
              </a:solidFill>
              <a:effectLst/>
              <a:latin typeface="+mn-lt"/>
              <a:ea typeface="+mn-ea"/>
              <a:cs typeface="+mn-cs"/>
            </a:rPr>
            <a:t>いる。</a:t>
          </a:r>
          <a:r>
            <a:rPr kumimoji="1" lang="ja-JP" altLang="ja-JP" sz="1100" b="0" i="0" baseline="0">
              <a:solidFill>
                <a:schemeClr val="dk1"/>
              </a:solidFill>
              <a:effectLst/>
              <a:latin typeface="+mn-lt"/>
              <a:ea typeface="+mn-ea"/>
              <a:cs typeface="+mn-cs"/>
            </a:rPr>
            <a:t>また、類似団体平均と比べると</a:t>
          </a:r>
          <a:r>
            <a:rPr kumimoji="1" lang="en-US" altLang="ja-JP" sz="1100" b="0" i="0" baseline="0">
              <a:solidFill>
                <a:schemeClr val="dk1"/>
              </a:solidFill>
              <a:effectLst/>
              <a:latin typeface="+mn-lt"/>
              <a:ea typeface="+mn-ea"/>
              <a:cs typeface="+mn-cs"/>
            </a:rPr>
            <a:t>49,415</a:t>
          </a:r>
          <a:r>
            <a:rPr kumimoji="1" lang="ja-JP" altLang="ja-JP" sz="1100" b="0" i="0" baseline="0">
              <a:solidFill>
                <a:schemeClr val="dk1"/>
              </a:solidFill>
              <a:effectLst/>
              <a:latin typeface="+mn-lt"/>
              <a:ea typeface="+mn-ea"/>
              <a:cs typeface="+mn-cs"/>
            </a:rPr>
            <a:t>円多い結果となっ</a:t>
          </a:r>
          <a:r>
            <a:rPr kumimoji="1" lang="ja-JP" altLang="en-US" sz="1100" b="0" i="0" baseline="0">
              <a:solidFill>
                <a:schemeClr val="dk1"/>
              </a:solidFill>
              <a:effectLst/>
              <a:latin typeface="+mn-lt"/>
              <a:ea typeface="+mn-ea"/>
              <a:cs typeface="+mn-cs"/>
            </a:rPr>
            <a:t>ている。これは、吉田統合小学校整備事業、道の駅津島熱田温泉整備事業等に要する経費</a:t>
          </a:r>
          <a:r>
            <a:rPr kumimoji="1" lang="ja-JP" altLang="ja-JP" sz="1100" b="0" i="0" baseline="0">
              <a:solidFill>
                <a:schemeClr val="dk1"/>
              </a:solidFill>
              <a:effectLst/>
              <a:latin typeface="+mn-lt"/>
              <a:ea typeface="+mn-ea"/>
              <a:cs typeface="+mn-cs"/>
            </a:rPr>
            <a:t>によ</a:t>
          </a:r>
          <a:r>
            <a:rPr kumimoji="1" lang="ja-JP" altLang="en-US" sz="1100" b="0" i="0" baseline="0">
              <a:solidFill>
                <a:schemeClr val="dk1"/>
              </a:solidFill>
              <a:effectLst/>
              <a:latin typeface="+mn-lt"/>
              <a:ea typeface="+mn-ea"/>
              <a:cs typeface="+mn-cs"/>
            </a:rPr>
            <a:t>るものである。</a:t>
          </a:r>
          <a:endParaRPr kumimoji="1" lang="en-US" altLang="ja-JP" sz="1100" b="0" i="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今後も</a:t>
          </a:r>
          <a:r>
            <a:rPr kumimoji="1" lang="ja-JP" altLang="ja-JP" sz="1100" b="0" i="0" baseline="0">
              <a:solidFill>
                <a:schemeClr val="dk1"/>
              </a:solidFill>
              <a:effectLst/>
              <a:latin typeface="+mn-lt"/>
              <a:ea typeface="+mn-ea"/>
              <a:cs typeface="+mn-cs"/>
            </a:rPr>
            <a:t>新伊達博物館整備事業などの大規模事業が</a:t>
          </a:r>
          <a:r>
            <a:rPr kumimoji="1" lang="ja-JP" altLang="en-US" sz="1100" b="0" i="0" baseline="0">
              <a:solidFill>
                <a:schemeClr val="dk1"/>
              </a:solidFill>
              <a:effectLst/>
              <a:latin typeface="+mn-lt"/>
              <a:ea typeface="+mn-ea"/>
              <a:cs typeface="+mn-cs"/>
            </a:rPr>
            <a:t>予定されているが、人口</a:t>
          </a:r>
          <a:r>
            <a:rPr kumimoji="1" lang="ja-JP" altLang="ja-JP" sz="1100" b="0" i="0" baseline="0">
              <a:solidFill>
                <a:schemeClr val="dk1"/>
              </a:solidFill>
              <a:effectLst/>
              <a:latin typeface="+mn-lt"/>
              <a:ea typeface="+mn-ea"/>
              <a:cs typeface="+mn-cs"/>
            </a:rPr>
            <a:t>減少に歯止めがかからないことも相まって、自主財源の柱である市税は中長期的に</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減収が想定されるため、引き続き、事業の優先度などについて十分検討を重ね、計画的な事業の実施に努める。</a:t>
          </a:r>
          <a:endParaRPr lang="ja-JP" altLang="ja-JP" sz="11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97409</xdr:rowOff>
    </xdr:from>
    <xdr:to>
      <xdr:col>24</xdr:col>
      <xdr:colOff>63500</xdr:colOff>
      <xdr:row>35</xdr:row>
      <xdr:rowOff>146558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98159"/>
          <a:ext cx="8382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146558</xdr:rowOff>
    </xdr:from>
    <xdr:to>
      <xdr:col>19</xdr:col>
      <xdr:colOff>177800</xdr:colOff>
      <xdr:row>36</xdr:row>
      <xdr:rowOff>27305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47308"/>
          <a:ext cx="8890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27305</xdr:rowOff>
    </xdr:from>
    <xdr:to>
      <xdr:col>15</xdr:col>
      <xdr:colOff>50800</xdr:colOff>
      <xdr:row>36</xdr:row>
      <xdr:rowOff>77978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99505"/>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77978</xdr:rowOff>
    </xdr:from>
    <xdr:to>
      <xdr:col>10</xdr:col>
      <xdr:colOff>114300</xdr:colOff>
      <xdr:row>36</xdr:row>
      <xdr:rowOff>84455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50178"/>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46609</xdr:rowOff>
    </xdr:from>
    <xdr:to>
      <xdr:col>24</xdr:col>
      <xdr:colOff>114300</xdr:colOff>
      <xdr:row>35</xdr:row>
      <xdr:rowOff>148209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4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69486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9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95758</xdr:rowOff>
    </xdr:from>
    <xdr:to>
      <xdr:col>20</xdr:col>
      <xdr:colOff>38100</xdr:colOff>
      <xdr:row>36</xdr:row>
      <xdr:rowOff>25908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42435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7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147955</xdr:rowOff>
    </xdr:from>
    <xdr:to>
      <xdr:col>15</xdr:col>
      <xdr:colOff>101600</xdr:colOff>
      <xdr:row>36</xdr:row>
      <xdr:rowOff>78105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4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94632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27178</xdr:rowOff>
    </xdr:from>
    <xdr:to>
      <xdr:col>10</xdr:col>
      <xdr:colOff>165100</xdr:colOff>
      <xdr:row>36</xdr:row>
      <xdr:rowOff>128778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119905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9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33655</xdr:rowOff>
    </xdr:from>
    <xdr:to>
      <xdr:col>6</xdr:col>
      <xdr:colOff>38100</xdr:colOff>
      <xdr:row>36</xdr:row>
      <xdr:rowOff>135255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0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126382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9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81859</xdr:rowOff>
    </xdr:from>
    <xdr:to>
      <xdr:col>24</xdr:col>
      <xdr:colOff>63500</xdr:colOff>
      <xdr:row>56</xdr:row>
      <xdr:rowOff>162976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83059"/>
          <a:ext cx="838200" cy="8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82966</xdr:rowOff>
    </xdr:from>
    <xdr:to>
      <xdr:col>19</xdr:col>
      <xdr:colOff>177800</xdr:colOff>
      <xdr:row>56</xdr:row>
      <xdr:rowOff>162976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8416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82966</xdr:rowOff>
    </xdr:from>
    <xdr:to>
      <xdr:col>15</xdr:col>
      <xdr:colOff>50800</xdr:colOff>
      <xdr:row>56</xdr:row>
      <xdr:rowOff>91228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84166"/>
          <a:ext cx="889000" cy="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58922</xdr:rowOff>
    </xdr:from>
    <xdr:to>
      <xdr:col>10</xdr:col>
      <xdr:colOff>114300</xdr:colOff>
      <xdr:row>56</xdr:row>
      <xdr:rowOff>91228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17222"/>
          <a:ext cx="889000" cy="37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93687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0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31059</xdr:rowOff>
    </xdr:from>
    <xdr:to>
      <xdr:col>24</xdr:col>
      <xdr:colOff>114300</xdr:colOff>
      <xdr:row>56</xdr:row>
      <xdr:rowOff>132659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3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9486</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1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112176</xdr:rowOff>
    </xdr:from>
    <xdr:to>
      <xdr:col>20</xdr:col>
      <xdr:colOff>38100</xdr:colOff>
      <xdr:row>57</xdr:row>
      <xdr:rowOff>42326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1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33453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0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32166</xdr:rowOff>
    </xdr:from>
    <xdr:to>
      <xdr:col>15</xdr:col>
      <xdr:colOff>101600</xdr:colOff>
      <xdr:row>56</xdr:row>
      <xdr:rowOff>133766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3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124893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2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40428</xdr:rowOff>
    </xdr:from>
    <xdr:to>
      <xdr:col>10</xdr:col>
      <xdr:colOff>165100</xdr:colOff>
      <xdr:row>56</xdr:row>
      <xdr:rowOff>142028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4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133155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3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8122</xdr:rowOff>
    </xdr:from>
    <xdr:to>
      <xdr:col>6</xdr:col>
      <xdr:colOff>38100</xdr:colOff>
      <xdr:row>54</xdr:row>
      <xdr:rowOff>109722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6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100849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59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62477</xdr:rowOff>
    </xdr:from>
    <xdr:to>
      <xdr:col>24</xdr:col>
      <xdr:colOff>63500</xdr:colOff>
      <xdr:row>73</xdr:row>
      <xdr:rowOff>104441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578327"/>
          <a:ext cx="838200" cy="4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62477</xdr:rowOff>
    </xdr:from>
    <xdr:to>
      <xdr:col>19</xdr:col>
      <xdr:colOff>177800</xdr:colOff>
      <xdr:row>74</xdr:row>
      <xdr:rowOff>66287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578327"/>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66287</xdr:rowOff>
    </xdr:from>
    <xdr:to>
      <xdr:col>15</xdr:col>
      <xdr:colOff>50800</xdr:colOff>
      <xdr:row>74</xdr:row>
      <xdr:rowOff>68138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753587"/>
          <a:ext cx="889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68138</xdr:rowOff>
    </xdr:from>
    <xdr:to>
      <xdr:col>10</xdr:col>
      <xdr:colOff>114300</xdr:colOff>
      <xdr:row>76</xdr:row>
      <xdr:rowOff>56021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55438"/>
          <a:ext cx="889000" cy="33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53641</xdr:rowOff>
    </xdr:from>
    <xdr:to>
      <xdr:col>24</xdr:col>
      <xdr:colOff>114300</xdr:colOff>
      <xdr:row>73</xdr:row>
      <xdr:rowOff>155241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6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76518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2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11677</xdr:rowOff>
    </xdr:from>
    <xdr:to>
      <xdr:col>20</xdr:col>
      <xdr:colOff>38100</xdr:colOff>
      <xdr:row>73</xdr:row>
      <xdr:rowOff>113277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52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129804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30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15487</xdr:rowOff>
    </xdr:from>
    <xdr:to>
      <xdr:col>15</xdr:col>
      <xdr:colOff>101600</xdr:colOff>
      <xdr:row>74</xdr:row>
      <xdr:rowOff>117087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70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133614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478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17338</xdr:rowOff>
    </xdr:from>
    <xdr:to>
      <xdr:col>10</xdr:col>
      <xdr:colOff>165100</xdr:colOff>
      <xdr:row>74</xdr:row>
      <xdr:rowOff>118938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0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135465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79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5221</xdr:rowOff>
    </xdr:from>
    <xdr:to>
      <xdr:col>6</xdr:col>
      <xdr:colOff>38100</xdr:colOff>
      <xdr:row>76</xdr:row>
      <xdr:rowOff>106821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3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123348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10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54051</xdr:rowOff>
    </xdr:from>
    <xdr:to>
      <xdr:col>24</xdr:col>
      <xdr:colOff>63500</xdr:colOff>
      <xdr:row>94</xdr:row>
      <xdr:rowOff>107525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170351"/>
          <a:ext cx="838200" cy="5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105277</xdr:rowOff>
    </xdr:from>
    <xdr:to>
      <xdr:col>19</xdr:col>
      <xdr:colOff>177800</xdr:colOff>
      <xdr:row>94</xdr:row>
      <xdr:rowOff>107525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221577"/>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48222</xdr:rowOff>
    </xdr:from>
    <xdr:to>
      <xdr:col>15</xdr:col>
      <xdr:colOff>50800</xdr:colOff>
      <xdr:row>94</xdr:row>
      <xdr:rowOff>105277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164522"/>
          <a:ext cx="889000" cy="57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48222</xdr:rowOff>
    </xdr:from>
    <xdr:to>
      <xdr:col>10</xdr:col>
      <xdr:colOff>114300</xdr:colOff>
      <xdr:row>96</xdr:row>
      <xdr:rowOff>60489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164522"/>
          <a:ext cx="889000" cy="35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3251</xdr:rowOff>
    </xdr:from>
    <xdr:to>
      <xdr:col>24</xdr:col>
      <xdr:colOff>114300</xdr:colOff>
      <xdr:row>94</xdr:row>
      <xdr:rowOff>104851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11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26128</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97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56725</xdr:rowOff>
    </xdr:from>
    <xdr:to>
      <xdr:col>20</xdr:col>
      <xdr:colOff>38100</xdr:colOff>
      <xdr:row>94</xdr:row>
      <xdr:rowOff>158325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1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3402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94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54477</xdr:rowOff>
    </xdr:from>
    <xdr:to>
      <xdr:col>15</xdr:col>
      <xdr:colOff>101600</xdr:colOff>
      <xdr:row>94</xdr:row>
      <xdr:rowOff>156077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17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1154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94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168872</xdr:rowOff>
    </xdr:from>
    <xdr:to>
      <xdr:col>10</xdr:col>
      <xdr:colOff>165100</xdr:colOff>
      <xdr:row>94</xdr:row>
      <xdr:rowOff>99022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11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115549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88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9689</xdr:rowOff>
    </xdr:from>
    <xdr:to>
      <xdr:col>6</xdr:col>
      <xdr:colOff>38100</xdr:colOff>
      <xdr:row>96</xdr:row>
      <xdr:rowOff>111289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6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127816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24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100511</xdr:rowOff>
    </xdr:from>
    <xdr:to>
      <xdr:col>55</xdr:col>
      <xdr:colOff>0</xdr:colOff>
      <xdr:row>37</xdr:row>
      <xdr:rowOff>108349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444161"/>
          <a:ext cx="8382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68507</xdr:rowOff>
    </xdr:from>
    <xdr:to>
      <xdr:col>50</xdr:col>
      <xdr:colOff>114300</xdr:colOff>
      <xdr:row>37</xdr:row>
      <xdr:rowOff>108349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412157"/>
          <a:ext cx="889000" cy="3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64388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68507</xdr:rowOff>
    </xdr:from>
    <xdr:to>
      <xdr:col>45</xdr:col>
      <xdr:colOff>177800</xdr:colOff>
      <xdr:row>37</xdr:row>
      <xdr:rowOff>76019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412157"/>
          <a:ext cx="889000" cy="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147337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76019</xdr:rowOff>
    </xdr:from>
    <xdr:to>
      <xdr:col>41</xdr:col>
      <xdr:colOff>50800</xdr:colOff>
      <xdr:row>37</xdr:row>
      <xdr:rowOff>84183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41966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112394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13443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49711</xdr:rowOff>
    </xdr:from>
    <xdr:to>
      <xdr:col>55</xdr:col>
      <xdr:colOff>50800</xdr:colOff>
      <xdr:row>37</xdr:row>
      <xdr:rowOff>151311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3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72588</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2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57549</xdr:rowOff>
    </xdr:from>
    <xdr:to>
      <xdr:col>50</xdr:col>
      <xdr:colOff>165100</xdr:colOff>
      <xdr:row>37</xdr:row>
      <xdr:rowOff>159149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40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4226</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17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17707</xdr:rowOff>
    </xdr:from>
    <xdr:to>
      <xdr:col>46</xdr:col>
      <xdr:colOff>38100</xdr:colOff>
      <xdr:row>37</xdr:row>
      <xdr:rowOff>119307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3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135834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13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25219</xdr:rowOff>
    </xdr:from>
    <xdr:to>
      <xdr:col>41</xdr:col>
      <xdr:colOff>101600</xdr:colOff>
      <xdr:row>37</xdr:row>
      <xdr:rowOff>126819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36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143346</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144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33383</xdr:rowOff>
    </xdr:from>
    <xdr:to>
      <xdr:col>36</xdr:col>
      <xdr:colOff>165100</xdr:colOff>
      <xdr:row>37</xdr:row>
      <xdr:rowOff>134983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37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151510</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152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22314</xdr:rowOff>
    </xdr:from>
    <xdr:to>
      <xdr:col>55</xdr:col>
      <xdr:colOff>0</xdr:colOff>
      <xdr:row>56</xdr:row>
      <xdr:rowOff>36634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623514"/>
          <a:ext cx="838200" cy="1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132336</xdr:rowOff>
    </xdr:from>
    <xdr:to>
      <xdr:col>50</xdr:col>
      <xdr:colOff>114300</xdr:colOff>
      <xdr:row>56</xdr:row>
      <xdr:rowOff>36634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562086"/>
          <a:ext cx="889000" cy="7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132336</xdr:rowOff>
    </xdr:from>
    <xdr:to>
      <xdr:col>45</xdr:col>
      <xdr:colOff>177800</xdr:colOff>
      <xdr:row>56</xdr:row>
      <xdr:rowOff>135046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562086"/>
          <a:ext cx="889000" cy="17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168308</xdr:rowOff>
    </xdr:from>
    <xdr:to>
      <xdr:col>41</xdr:col>
      <xdr:colOff>50800</xdr:colOff>
      <xdr:row>56</xdr:row>
      <xdr:rowOff>135046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598058"/>
          <a:ext cx="889000" cy="138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142964</xdr:rowOff>
    </xdr:from>
    <xdr:to>
      <xdr:col>55</xdr:col>
      <xdr:colOff>50800</xdr:colOff>
      <xdr:row>56</xdr:row>
      <xdr:rowOff>73114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7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165841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2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157284</xdr:rowOff>
    </xdr:from>
    <xdr:to>
      <xdr:col>50</xdr:col>
      <xdr:colOff>165100</xdr:colOff>
      <xdr:row>56</xdr:row>
      <xdr:rowOff>87434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8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103961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6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81536</xdr:rowOff>
    </xdr:from>
    <xdr:to>
      <xdr:col>46</xdr:col>
      <xdr:colOff>38100</xdr:colOff>
      <xdr:row>56</xdr:row>
      <xdr:rowOff>11686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1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28213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8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84246</xdr:rowOff>
    </xdr:from>
    <xdr:to>
      <xdr:col>41</xdr:col>
      <xdr:colOff>101600</xdr:colOff>
      <xdr:row>57</xdr:row>
      <xdr:rowOff>14396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8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30923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6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117508</xdr:rowOff>
    </xdr:from>
    <xdr:to>
      <xdr:col>36</xdr:col>
      <xdr:colOff>165100</xdr:colOff>
      <xdr:row>56</xdr:row>
      <xdr:rowOff>47658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4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64185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2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93161</xdr:rowOff>
    </xdr:from>
    <xdr:to>
      <xdr:col>55</xdr:col>
      <xdr:colOff>0</xdr:colOff>
      <xdr:row>76</xdr:row>
      <xdr:rowOff>148044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951911"/>
          <a:ext cx="838200" cy="22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132023</xdr:rowOff>
    </xdr:from>
    <xdr:to>
      <xdr:col>50</xdr:col>
      <xdr:colOff>114300</xdr:colOff>
      <xdr:row>76</xdr:row>
      <xdr:rowOff>148044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62223"/>
          <a:ext cx="889000" cy="1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133680</xdr:rowOff>
    </xdr:from>
    <xdr:to>
      <xdr:col>45</xdr:col>
      <xdr:colOff>177800</xdr:colOff>
      <xdr:row>76</xdr:row>
      <xdr:rowOff>132023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992430"/>
          <a:ext cx="889000" cy="16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133680</xdr:rowOff>
    </xdr:from>
    <xdr:to>
      <xdr:col>41</xdr:col>
      <xdr:colOff>50800</xdr:colOff>
      <xdr:row>76</xdr:row>
      <xdr:rowOff>160979</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992430"/>
          <a:ext cx="889000" cy="19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33424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42361</xdr:rowOff>
    </xdr:from>
    <xdr:to>
      <xdr:col>55</xdr:col>
      <xdr:colOff>50800</xdr:colOff>
      <xdr:row>75</xdr:row>
      <xdr:rowOff>143961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90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65238</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75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97244</xdr:rowOff>
    </xdr:from>
    <xdr:to>
      <xdr:col>50</xdr:col>
      <xdr:colOff>165100</xdr:colOff>
      <xdr:row>77</xdr:row>
      <xdr:rowOff>27394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2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43921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90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81223</xdr:rowOff>
    </xdr:from>
    <xdr:to>
      <xdr:col>46</xdr:col>
      <xdr:colOff>38100</xdr:colOff>
      <xdr:row>77</xdr:row>
      <xdr:rowOff>11373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1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2500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0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82880</xdr:rowOff>
    </xdr:from>
    <xdr:to>
      <xdr:col>41</xdr:col>
      <xdr:colOff>101600</xdr:colOff>
      <xdr:row>76</xdr:row>
      <xdr:rowOff>13030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29557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1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110179</xdr:rowOff>
    </xdr:from>
    <xdr:to>
      <xdr:col>36</xdr:col>
      <xdr:colOff>165100</xdr:colOff>
      <xdr:row>77</xdr:row>
      <xdr:rowOff>40329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31456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3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84102</xdr:rowOff>
    </xdr:from>
    <xdr:to>
      <xdr:col>55</xdr:col>
      <xdr:colOff>0</xdr:colOff>
      <xdr:row>95</xdr:row>
      <xdr:rowOff>118228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371852"/>
          <a:ext cx="838200" cy="3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84102</xdr:rowOff>
    </xdr:from>
    <xdr:to>
      <xdr:col>50</xdr:col>
      <xdr:colOff>114300</xdr:colOff>
      <xdr:row>96</xdr:row>
      <xdr:rowOff>111337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371852"/>
          <a:ext cx="889000" cy="198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108953</xdr:rowOff>
    </xdr:from>
    <xdr:to>
      <xdr:col>45</xdr:col>
      <xdr:colOff>177800</xdr:colOff>
      <xdr:row>96</xdr:row>
      <xdr:rowOff>111337</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568153"/>
          <a:ext cx="889000" cy="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108953</xdr:rowOff>
    </xdr:from>
    <xdr:to>
      <xdr:col>41</xdr:col>
      <xdr:colOff>50800</xdr:colOff>
      <xdr:row>96</xdr:row>
      <xdr:rowOff>149285</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568153"/>
          <a:ext cx="889000" cy="4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170401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28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67428</xdr:rowOff>
    </xdr:from>
    <xdr:to>
      <xdr:col>55</xdr:col>
      <xdr:colOff>50800</xdr:colOff>
      <xdr:row>95</xdr:row>
      <xdr:rowOff>169028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35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90305</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20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33302</xdr:rowOff>
    </xdr:from>
    <xdr:to>
      <xdr:col>50</xdr:col>
      <xdr:colOff>165100</xdr:colOff>
      <xdr:row>95</xdr:row>
      <xdr:rowOff>134902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32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151429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09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60537</xdr:rowOff>
    </xdr:from>
    <xdr:to>
      <xdr:col>46</xdr:col>
      <xdr:colOff>38100</xdr:colOff>
      <xdr:row>96</xdr:row>
      <xdr:rowOff>162137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51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153264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61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58153</xdr:rowOff>
    </xdr:from>
    <xdr:to>
      <xdr:col>41</xdr:col>
      <xdr:colOff>101600</xdr:colOff>
      <xdr:row>96</xdr:row>
      <xdr:rowOff>159753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51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150880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6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98485</xdr:rowOff>
    </xdr:from>
    <xdr:to>
      <xdr:col>36</xdr:col>
      <xdr:colOff>165100</xdr:colOff>
      <xdr:row>97</xdr:row>
      <xdr:rowOff>28635</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55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19762</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65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104458</xdr:rowOff>
    </xdr:from>
    <xdr:to>
      <xdr:col>85</xdr:col>
      <xdr:colOff>127000</xdr:colOff>
      <xdr:row>36</xdr:row>
      <xdr:rowOff>105982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105208"/>
          <a:ext cx="838200" cy="17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74549</xdr:rowOff>
    </xdr:from>
    <xdr:to>
      <xdr:col>81</xdr:col>
      <xdr:colOff>50800</xdr:colOff>
      <xdr:row>36</xdr:row>
      <xdr:rowOff>105982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4592300" y="6246749"/>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115773</xdr:rowOff>
    </xdr:from>
    <xdr:to>
      <xdr:col>76</xdr:col>
      <xdr:colOff>114300</xdr:colOff>
      <xdr:row>36</xdr:row>
      <xdr:rowOff>74549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5259273"/>
          <a:ext cx="889000" cy="98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115773</xdr:rowOff>
    </xdr:from>
    <xdr:to>
      <xdr:col>71</xdr:col>
      <xdr:colOff>177800</xdr:colOff>
      <xdr:row>32</xdr:row>
      <xdr:rowOff>52984</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5259273"/>
          <a:ext cx="889000" cy="2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53658</xdr:rowOff>
    </xdr:from>
    <xdr:to>
      <xdr:col>85</xdr:col>
      <xdr:colOff>177800</xdr:colOff>
      <xdr:row>35</xdr:row>
      <xdr:rowOff>155258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05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76535</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90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55182</xdr:rowOff>
    </xdr:from>
    <xdr:to>
      <xdr:col>81</xdr:col>
      <xdr:colOff>101600</xdr:colOff>
      <xdr:row>36</xdr:row>
      <xdr:rowOff>156782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22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1859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00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23749</xdr:rowOff>
    </xdr:from>
    <xdr:to>
      <xdr:col>76</xdr:col>
      <xdr:colOff>165100</xdr:colOff>
      <xdr:row>36</xdr:row>
      <xdr:rowOff>125349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19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141876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97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64973</xdr:rowOff>
    </xdr:from>
    <xdr:to>
      <xdr:col>72</xdr:col>
      <xdr:colOff>38100</xdr:colOff>
      <xdr:row>30</xdr:row>
      <xdr:rowOff>166573</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520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29</xdr:row>
      <xdr:rowOff>11650</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498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2184</xdr:rowOff>
    </xdr:from>
    <xdr:to>
      <xdr:col>67</xdr:col>
      <xdr:colOff>101600</xdr:colOff>
      <xdr:row>32</xdr:row>
      <xdr:rowOff>103784</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548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120311</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35527</xdr:rowOff>
    </xdr:from>
    <xdr:to>
      <xdr:col>85</xdr:col>
      <xdr:colOff>127000</xdr:colOff>
      <xdr:row>56</xdr:row>
      <xdr:rowOff>49974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8608027"/>
          <a:ext cx="838200" cy="104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111902</xdr:rowOff>
    </xdr:from>
    <xdr:to>
      <xdr:col>81</xdr:col>
      <xdr:colOff>50800</xdr:colOff>
      <xdr:row>56</xdr:row>
      <xdr:rowOff>49974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370202"/>
          <a:ext cx="889000" cy="28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111902</xdr:rowOff>
    </xdr:from>
    <xdr:to>
      <xdr:col>76</xdr:col>
      <xdr:colOff>114300</xdr:colOff>
      <xdr:row>57</xdr:row>
      <xdr:rowOff>24692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370202"/>
          <a:ext cx="889000" cy="42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99192</xdr:rowOff>
    </xdr:from>
    <xdr:to>
      <xdr:col>71</xdr:col>
      <xdr:colOff>177800</xdr:colOff>
      <xdr:row>57</xdr:row>
      <xdr:rowOff>24692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00392"/>
          <a:ext cx="889000" cy="9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151363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40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49</xdr:row>
      <xdr:rowOff>156177</xdr:rowOff>
    </xdr:from>
    <xdr:to>
      <xdr:col>85</xdr:col>
      <xdr:colOff>177800</xdr:colOff>
      <xdr:row>50</xdr:row>
      <xdr:rowOff>86327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855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109204</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51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170624</xdr:rowOff>
    </xdr:from>
    <xdr:to>
      <xdr:col>81</xdr:col>
      <xdr:colOff>101600</xdr:colOff>
      <xdr:row>56</xdr:row>
      <xdr:rowOff>100774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0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91901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69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61102</xdr:rowOff>
    </xdr:from>
    <xdr:to>
      <xdr:col>76</xdr:col>
      <xdr:colOff>165100</xdr:colOff>
      <xdr:row>54</xdr:row>
      <xdr:rowOff>162702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31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7779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09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145342</xdr:rowOff>
    </xdr:from>
    <xdr:to>
      <xdr:col>72</xdr:col>
      <xdr:colOff>38100</xdr:colOff>
      <xdr:row>57</xdr:row>
      <xdr:rowOff>75492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4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66619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3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48392</xdr:rowOff>
    </xdr:from>
    <xdr:to>
      <xdr:col>67</xdr:col>
      <xdr:colOff>101600</xdr:colOff>
      <xdr:row>56</xdr:row>
      <xdr:rowOff>149992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4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141119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4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164633</xdr:rowOff>
    </xdr:from>
    <xdr:to>
      <xdr:col>85</xdr:col>
      <xdr:colOff>127000</xdr:colOff>
      <xdr:row>79</xdr:row>
      <xdr:rowOff>18542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37733"/>
          <a:ext cx="838200" cy="2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110913</xdr:rowOff>
    </xdr:from>
    <xdr:to>
      <xdr:col>81</xdr:col>
      <xdr:colOff>50800</xdr:colOff>
      <xdr:row>78</xdr:row>
      <xdr:rowOff>164633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141113"/>
          <a:ext cx="889000" cy="39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46965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41908</xdr:rowOff>
    </xdr:from>
    <xdr:to>
      <xdr:col>76</xdr:col>
      <xdr:colOff>114300</xdr:colOff>
      <xdr:row>76</xdr:row>
      <xdr:rowOff>110913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072108"/>
          <a:ext cx="889000" cy="6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22962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148648</xdr:rowOff>
    </xdr:from>
    <xdr:to>
      <xdr:col>71</xdr:col>
      <xdr:colOff>177800</xdr:colOff>
      <xdr:row>76</xdr:row>
      <xdr:rowOff>41908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2835948"/>
          <a:ext cx="889000" cy="23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149443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5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5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139192</xdr:rowOff>
    </xdr:from>
    <xdr:to>
      <xdr:col>85</xdr:col>
      <xdr:colOff>177800</xdr:colOff>
      <xdr:row>79</xdr:row>
      <xdr:rowOff>69342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1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88995</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6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113833</xdr:rowOff>
    </xdr:from>
    <xdr:to>
      <xdr:col>81</xdr:col>
      <xdr:colOff>101600</xdr:colOff>
      <xdr:row>79</xdr:row>
      <xdr:rowOff>43983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8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60510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26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60113</xdr:rowOff>
    </xdr:from>
    <xdr:to>
      <xdr:col>76</xdr:col>
      <xdr:colOff>165100</xdr:colOff>
      <xdr:row>76</xdr:row>
      <xdr:rowOff>161713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09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6790</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2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162558</xdr:rowOff>
    </xdr:from>
    <xdr:to>
      <xdr:col>72</xdr:col>
      <xdr:colOff>38100</xdr:colOff>
      <xdr:row>76</xdr:row>
      <xdr:rowOff>92708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02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109235</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279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97848</xdr:rowOff>
    </xdr:from>
    <xdr:to>
      <xdr:col>67</xdr:col>
      <xdr:colOff>101600</xdr:colOff>
      <xdr:row>75</xdr:row>
      <xdr:rowOff>27998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278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44525</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256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27767</xdr:rowOff>
    </xdr:from>
    <xdr:to>
      <xdr:col>85</xdr:col>
      <xdr:colOff>127000</xdr:colOff>
      <xdr:row>94</xdr:row>
      <xdr:rowOff>110260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5972617"/>
          <a:ext cx="838200" cy="25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27767</xdr:rowOff>
    </xdr:from>
    <xdr:to>
      <xdr:col>81</xdr:col>
      <xdr:colOff>50800</xdr:colOff>
      <xdr:row>93</xdr:row>
      <xdr:rowOff>97458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5972617"/>
          <a:ext cx="889000" cy="6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97458</xdr:rowOff>
    </xdr:from>
    <xdr:to>
      <xdr:col>76</xdr:col>
      <xdr:colOff>114300</xdr:colOff>
      <xdr:row>93</xdr:row>
      <xdr:rowOff>167735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042308"/>
          <a:ext cx="889000" cy="7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167735</xdr:rowOff>
    </xdr:from>
    <xdr:to>
      <xdr:col>71</xdr:col>
      <xdr:colOff>177800</xdr:colOff>
      <xdr:row>95</xdr:row>
      <xdr:rowOff>44896</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112585"/>
          <a:ext cx="889000" cy="22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59460</xdr:rowOff>
    </xdr:from>
    <xdr:to>
      <xdr:col>85</xdr:col>
      <xdr:colOff>177800</xdr:colOff>
      <xdr:row>94</xdr:row>
      <xdr:rowOff>161060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17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82337</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02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148417</xdr:rowOff>
    </xdr:from>
    <xdr:to>
      <xdr:col>81</xdr:col>
      <xdr:colOff>101600</xdr:colOff>
      <xdr:row>93</xdr:row>
      <xdr:rowOff>78567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92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95094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69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46658</xdr:rowOff>
    </xdr:from>
    <xdr:to>
      <xdr:col>76</xdr:col>
      <xdr:colOff>165100</xdr:colOff>
      <xdr:row>93</xdr:row>
      <xdr:rowOff>148258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599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164785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76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116935</xdr:rowOff>
    </xdr:from>
    <xdr:to>
      <xdr:col>72</xdr:col>
      <xdr:colOff>38100</xdr:colOff>
      <xdr:row>94</xdr:row>
      <xdr:rowOff>47085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06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63612</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83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165546</xdr:rowOff>
    </xdr:from>
    <xdr:to>
      <xdr:col>67</xdr:col>
      <xdr:colOff>101600</xdr:colOff>
      <xdr:row>95</xdr:row>
      <xdr:rowOff>95696</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28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112223</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05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教育費</a:t>
          </a:r>
          <a:r>
            <a:rPr kumimoji="1" lang="ja-JP" altLang="ja-JP" sz="1100" b="0" i="0" baseline="0">
              <a:solidFill>
                <a:schemeClr val="dk1"/>
              </a:solidFill>
              <a:effectLst/>
              <a:latin typeface="+mn-lt"/>
              <a:ea typeface="+mn-ea"/>
              <a:cs typeface="+mn-cs"/>
            </a:rPr>
            <a:t>は、住民一人当たり</a:t>
          </a:r>
          <a:r>
            <a:rPr kumimoji="1" lang="en-US" altLang="ja-JP" sz="1100" b="0" i="0" baseline="0">
              <a:solidFill>
                <a:schemeClr val="dk1"/>
              </a:solidFill>
              <a:effectLst/>
              <a:latin typeface="+mn-lt"/>
              <a:ea typeface="+mn-ea"/>
              <a:cs typeface="+mn-cs"/>
            </a:rPr>
            <a:t>104,557</a:t>
          </a:r>
          <a:r>
            <a:rPr kumimoji="1" lang="ja-JP" altLang="ja-JP" sz="1100" b="0" i="0" baseline="0">
              <a:solidFill>
                <a:schemeClr val="dk1"/>
              </a:solidFill>
              <a:effectLst/>
              <a:latin typeface="+mn-lt"/>
              <a:ea typeface="+mn-ea"/>
              <a:cs typeface="+mn-cs"/>
            </a:rPr>
            <a:t>円となっている。</a:t>
          </a:r>
          <a:r>
            <a:rPr kumimoji="1" lang="ja-JP" altLang="en-US" sz="1100" b="0" i="0" baseline="0">
              <a:solidFill>
                <a:schemeClr val="dk1"/>
              </a:solidFill>
              <a:effectLst/>
              <a:latin typeface="+mn-lt"/>
              <a:ea typeface="+mn-ea"/>
              <a:cs typeface="+mn-cs"/>
            </a:rPr>
            <a:t>吉田統合小学校整備事業</a:t>
          </a:r>
          <a:r>
            <a:rPr kumimoji="1" lang="ja-JP" altLang="ja-JP" sz="1100" b="0" i="0" baseline="0">
              <a:solidFill>
                <a:schemeClr val="dk1"/>
              </a:solidFill>
              <a:effectLst/>
              <a:latin typeface="+mn-lt"/>
              <a:ea typeface="+mn-ea"/>
              <a:cs typeface="+mn-cs"/>
            </a:rPr>
            <a:t>等の実施により、令和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a:t>
          </a:r>
          <a:r>
            <a:rPr kumimoji="1" lang="en-US" altLang="ja-JP" sz="1100" b="0" i="0" baseline="0">
              <a:solidFill>
                <a:schemeClr val="dk1"/>
              </a:solidFill>
              <a:effectLst/>
              <a:latin typeface="+mn-lt"/>
              <a:ea typeface="+mn-ea"/>
              <a:cs typeface="+mn-cs"/>
            </a:rPr>
            <a:t>45,632</a:t>
          </a:r>
          <a:r>
            <a:rPr kumimoji="1" lang="ja-JP" altLang="ja-JP" sz="1100" b="0" i="0" baseline="0">
              <a:solidFill>
                <a:schemeClr val="dk1"/>
              </a:solidFill>
              <a:effectLst/>
              <a:latin typeface="+mn-lt"/>
              <a:ea typeface="+mn-ea"/>
              <a:cs typeface="+mn-cs"/>
            </a:rPr>
            <a:t>円増加している。類似団体平均と比較すると</a:t>
          </a:r>
          <a:r>
            <a:rPr kumimoji="1" lang="en-US" altLang="ja-JP" sz="1100" b="0" i="0" baseline="0">
              <a:solidFill>
                <a:schemeClr val="dk1"/>
              </a:solidFill>
              <a:effectLst/>
              <a:latin typeface="+mn-lt"/>
              <a:ea typeface="+mn-ea"/>
              <a:cs typeface="+mn-cs"/>
            </a:rPr>
            <a:t>36,884</a:t>
          </a:r>
          <a:r>
            <a:rPr kumimoji="1" lang="ja-JP" altLang="ja-JP" sz="1100" b="0" i="0" baseline="0">
              <a:solidFill>
                <a:schemeClr val="dk1"/>
              </a:solidFill>
              <a:effectLst/>
              <a:latin typeface="+mn-lt"/>
              <a:ea typeface="+mn-ea"/>
              <a:cs typeface="+mn-cs"/>
            </a:rPr>
            <a:t>円多い結果となっており、類似団体平均を</a:t>
          </a:r>
          <a:r>
            <a:rPr kumimoji="1" lang="ja-JP" altLang="en-US" sz="1100" b="0" i="0" baseline="0">
              <a:solidFill>
                <a:schemeClr val="dk1"/>
              </a:solidFill>
              <a:effectLst/>
              <a:latin typeface="+mn-lt"/>
              <a:ea typeface="+mn-ea"/>
              <a:cs typeface="+mn-cs"/>
            </a:rPr>
            <a:t>大きく</a:t>
          </a:r>
          <a:r>
            <a:rPr kumimoji="1" lang="ja-JP" altLang="ja-JP" sz="1100" b="0" i="0" baseline="0">
              <a:solidFill>
                <a:schemeClr val="dk1"/>
              </a:solidFill>
              <a:effectLst/>
              <a:latin typeface="+mn-lt"/>
              <a:ea typeface="+mn-ea"/>
              <a:cs typeface="+mn-cs"/>
            </a:rPr>
            <a:t>上回っている。　</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また、商工費は、</a:t>
          </a:r>
          <a:r>
            <a:rPr kumimoji="1" lang="en-US" altLang="ja-JP" sz="1100" b="0" i="0" baseline="0">
              <a:solidFill>
                <a:schemeClr val="dk1"/>
              </a:solidFill>
              <a:effectLst/>
              <a:latin typeface="+mn-lt"/>
              <a:ea typeface="+mn-ea"/>
              <a:cs typeface="+mn-cs"/>
            </a:rPr>
            <a:t>33,443</a:t>
          </a:r>
          <a:r>
            <a:rPr kumimoji="1" lang="ja-JP" altLang="ja-JP" sz="1100" b="0" i="0" baseline="0">
              <a:solidFill>
                <a:schemeClr val="dk1"/>
              </a:solidFill>
              <a:effectLst/>
              <a:latin typeface="+mn-lt"/>
              <a:ea typeface="+mn-ea"/>
              <a:cs typeface="+mn-cs"/>
            </a:rPr>
            <a:t>円となっている。</a:t>
          </a:r>
          <a:r>
            <a:rPr kumimoji="1" lang="ja-JP" altLang="en-US" sz="1100" b="0" i="0" baseline="0">
              <a:solidFill>
                <a:schemeClr val="dk1"/>
              </a:solidFill>
              <a:effectLst/>
              <a:latin typeface="+mn-lt"/>
              <a:ea typeface="+mn-ea"/>
              <a:cs typeface="+mn-cs"/>
            </a:rPr>
            <a:t>道の駅津島熱田温泉整備事業</a:t>
          </a:r>
          <a:r>
            <a:rPr kumimoji="1" lang="ja-JP" altLang="ja-JP" sz="1100" b="0" i="0" baseline="0">
              <a:solidFill>
                <a:schemeClr val="dk1"/>
              </a:solidFill>
              <a:effectLst/>
              <a:latin typeface="+mn-lt"/>
              <a:ea typeface="+mn-ea"/>
              <a:cs typeface="+mn-cs"/>
            </a:rPr>
            <a:t>等の実施により、令和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a:t>
          </a:r>
          <a:r>
            <a:rPr kumimoji="1" lang="en-US" altLang="ja-JP" sz="1100" b="0" i="0" baseline="0">
              <a:solidFill>
                <a:schemeClr val="dk1"/>
              </a:solidFill>
              <a:effectLst/>
              <a:latin typeface="+mn-lt"/>
              <a:ea typeface="+mn-ea"/>
              <a:cs typeface="+mn-cs"/>
            </a:rPr>
            <a:t>11,881</a:t>
          </a:r>
          <a:r>
            <a:rPr kumimoji="1" lang="ja-JP" altLang="ja-JP" sz="1100" b="0" i="0" baseline="0">
              <a:solidFill>
                <a:schemeClr val="dk1"/>
              </a:solidFill>
              <a:effectLst/>
              <a:latin typeface="+mn-lt"/>
              <a:ea typeface="+mn-ea"/>
              <a:cs typeface="+mn-cs"/>
            </a:rPr>
            <a:t>円増加している。類似団体平均と比較すると</a:t>
          </a:r>
          <a:r>
            <a:rPr kumimoji="1" lang="en-US" altLang="ja-JP" sz="1100" b="0" i="0" baseline="0">
              <a:solidFill>
                <a:schemeClr val="dk1"/>
              </a:solidFill>
              <a:effectLst/>
              <a:latin typeface="+mn-lt"/>
              <a:ea typeface="+mn-ea"/>
              <a:cs typeface="+mn-cs"/>
            </a:rPr>
            <a:t>13,426</a:t>
          </a:r>
          <a:r>
            <a:rPr kumimoji="1" lang="ja-JP" altLang="ja-JP" sz="1100" b="0" i="0" baseline="0">
              <a:solidFill>
                <a:schemeClr val="dk1"/>
              </a:solidFill>
              <a:effectLst/>
              <a:latin typeface="+mn-lt"/>
              <a:ea typeface="+mn-ea"/>
              <a:cs typeface="+mn-cs"/>
            </a:rPr>
            <a:t>円多い結果となっており、類似団体平均を大きく上回っている。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一方で、民生費は、住民一人当たり</a:t>
          </a:r>
          <a:r>
            <a:rPr kumimoji="1" lang="en-US" altLang="ja-JP" sz="1100" b="0" i="0" baseline="0">
              <a:solidFill>
                <a:schemeClr val="dk1"/>
              </a:solidFill>
              <a:effectLst/>
              <a:latin typeface="+mn-lt"/>
              <a:ea typeface="+mn-ea"/>
              <a:cs typeface="+mn-cs"/>
            </a:rPr>
            <a:t>243,989</a:t>
          </a:r>
          <a:r>
            <a:rPr kumimoji="1" lang="ja-JP" altLang="ja-JP" sz="1100" b="0" i="0" baseline="0">
              <a:solidFill>
                <a:schemeClr val="dk1"/>
              </a:solidFill>
              <a:effectLst/>
              <a:latin typeface="+mn-lt"/>
              <a:ea typeface="+mn-ea"/>
              <a:cs typeface="+mn-cs"/>
            </a:rPr>
            <a:t>円となっており、令和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年度から比較すると</a:t>
          </a:r>
          <a:r>
            <a:rPr kumimoji="1" lang="en-US" altLang="ja-JP" sz="1100" b="0" i="0" baseline="0">
              <a:solidFill>
                <a:schemeClr val="dk1"/>
              </a:solidFill>
              <a:effectLst/>
              <a:latin typeface="+mn-lt"/>
              <a:ea typeface="+mn-ea"/>
              <a:cs typeface="+mn-cs"/>
            </a:rPr>
            <a:t>3,855</a:t>
          </a:r>
          <a:r>
            <a:rPr kumimoji="1" lang="ja-JP" altLang="ja-JP" sz="1100" b="0" i="0" baseline="0">
              <a:solidFill>
                <a:schemeClr val="dk1"/>
              </a:solidFill>
              <a:effectLst/>
              <a:latin typeface="+mn-lt"/>
              <a:ea typeface="+mn-ea"/>
              <a:cs typeface="+mn-cs"/>
            </a:rPr>
            <a:t>円減少している。これは、住民税非課税世帯等重点支援事業等に要する経費が</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したことが主な要因である。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公債費は、住民一人当たり</a:t>
          </a:r>
          <a:r>
            <a:rPr kumimoji="1" lang="en-US" altLang="ja-JP" sz="1100" b="0" i="0" baseline="0">
              <a:solidFill>
                <a:schemeClr val="dk1"/>
              </a:solidFill>
              <a:effectLst/>
              <a:latin typeface="+mn-lt"/>
              <a:ea typeface="+mn-ea"/>
              <a:cs typeface="+mn-cs"/>
            </a:rPr>
            <a:t>71,803</a:t>
          </a:r>
          <a:r>
            <a:rPr kumimoji="1" lang="ja-JP" altLang="ja-JP" sz="1100" b="0" i="0" baseline="0">
              <a:solidFill>
                <a:schemeClr val="dk1"/>
              </a:solidFill>
              <a:effectLst/>
              <a:latin typeface="+mn-lt"/>
              <a:ea typeface="+mn-ea"/>
              <a:cs typeface="+mn-cs"/>
            </a:rPr>
            <a:t>円となっている。平成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月豪雨災害に係る災害復旧債</a:t>
          </a:r>
          <a:r>
            <a:rPr kumimoji="1" lang="ja-JP" altLang="en-US" sz="1100" b="0" i="0" baseline="0">
              <a:solidFill>
                <a:schemeClr val="dk1"/>
              </a:solidFill>
              <a:effectLst/>
              <a:latin typeface="+mn-lt"/>
              <a:ea typeface="+mn-ea"/>
              <a:cs typeface="+mn-cs"/>
            </a:rPr>
            <a:t>が減少したことにより</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a:t>
          </a:r>
          <a:r>
            <a:rPr kumimoji="1" lang="en-US" altLang="ja-JP" sz="1100" b="0" i="0" baseline="0">
              <a:solidFill>
                <a:schemeClr val="dk1"/>
              </a:solidFill>
              <a:effectLst/>
              <a:latin typeface="+mn-lt"/>
              <a:ea typeface="+mn-ea"/>
              <a:cs typeface="+mn-cs"/>
            </a:rPr>
            <a:t>15,552</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している。類似団体平均と比較すると</a:t>
          </a:r>
          <a:r>
            <a:rPr kumimoji="1" lang="en-US" altLang="ja-JP" sz="1100" b="0" i="0" baseline="0">
              <a:solidFill>
                <a:schemeClr val="dk1"/>
              </a:solidFill>
              <a:effectLst/>
              <a:latin typeface="+mn-lt"/>
              <a:ea typeface="+mn-ea"/>
              <a:cs typeface="+mn-cs"/>
            </a:rPr>
            <a:t>6,846</a:t>
          </a:r>
          <a:r>
            <a:rPr kumimoji="1" lang="ja-JP" altLang="ja-JP" sz="1100" b="0" i="0" baseline="0">
              <a:solidFill>
                <a:schemeClr val="dk1"/>
              </a:solidFill>
              <a:effectLst/>
              <a:latin typeface="+mn-lt"/>
              <a:ea typeface="+mn-ea"/>
              <a:cs typeface="+mn-cs"/>
            </a:rPr>
            <a:t>円多い結果となっており、類似団体平均を上回る状況が続いている。今後も計画的な地方債の発行に努め、後年度に過度の負担を残さないよう健全な財政運営に努める。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愛媛県宇和島市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用地売却による財産収入</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等により、実質収支比率は</a:t>
          </a:r>
          <a:r>
            <a:rPr kumimoji="1" lang="en-US" altLang="ja-JP" sz="1100" b="0" i="0" baseline="0">
              <a:solidFill>
                <a:schemeClr val="dk1"/>
              </a:solidFill>
              <a:effectLst/>
              <a:latin typeface="+mn-lt"/>
              <a:ea typeface="+mn-ea"/>
              <a:cs typeface="+mn-cs"/>
            </a:rPr>
            <a:t>0.92</a:t>
          </a:r>
          <a:r>
            <a:rPr kumimoji="1" lang="ja-JP" altLang="ja-JP" sz="1100" b="0" i="0" baseline="0">
              <a:solidFill>
                <a:schemeClr val="dk1"/>
              </a:solidFill>
              <a:effectLst/>
              <a:latin typeface="+mn-lt"/>
              <a:ea typeface="+mn-ea"/>
              <a:cs typeface="+mn-cs"/>
            </a:rPr>
            <a:t>ポイント上昇し、実質単年度収支は黒字となった。</a:t>
          </a:r>
          <a:endParaRPr kumimoji="1" lang="en-US" altLang="ja-JP" sz="1100" b="0" i="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財政調整基金は、</a:t>
          </a:r>
          <a:r>
            <a:rPr kumimoji="1" lang="ja-JP" altLang="en-US" sz="1100" b="0" i="0" baseline="0">
              <a:solidFill>
                <a:schemeClr val="dk1"/>
              </a:solidFill>
              <a:effectLst/>
              <a:latin typeface="+mn-lt"/>
              <a:ea typeface="+mn-ea"/>
              <a:cs typeface="+mn-cs"/>
            </a:rPr>
            <a:t>剰余金を積み立てたことにより</a:t>
          </a:r>
          <a:r>
            <a:rPr kumimoji="1" lang="ja-JP" altLang="ja-JP" sz="1100" b="0" i="0" baseline="0">
              <a:solidFill>
                <a:schemeClr val="dk1"/>
              </a:solidFill>
              <a:effectLst/>
              <a:latin typeface="+mn-lt"/>
              <a:ea typeface="+mn-ea"/>
              <a:cs typeface="+mn-cs"/>
            </a:rPr>
            <a:t>、標準財政規模比は</a:t>
          </a:r>
          <a:r>
            <a:rPr kumimoji="1" lang="en-US" altLang="ja-JP" sz="1100" b="0" i="0" baseline="0">
              <a:solidFill>
                <a:schemeClr val="dk1"/>
              </a:solidFill>
              <a:effectLst/>
              <a:latin typeface="+mn-lt"/>
              <a:ea typeface="+mn-ea"/>
              <a:cs typeface="+mn-cs"/>
            </a:rPr>
            <a:t>2.21</a:t>
          </a:r>
          <a:r>
            <a:rPr kumimoji="1" lang="ja-JP" altLang="en-US" sz="1100" b="0" i="0" baseline="0">
              <a:solidFill>
                <a:schemeClr val="dk1"/>
              </a:solidFill>
              <a:effectLst/>
              <a:latin typeface="+mn-lt"/>
              <a:ea typeface="+mn-ea"/>
              <a:cs typeface="+mn-cs"/>
            </a:rPr>
            <a:t>ポイント上昇し、</a:t>
          </a:r>
          <a:r>
            <a:rPr kumimoji="1" lang="en-US" altLang="ja-JP" sz="1100" b="0" i="0" baseline="0">
              <a:solidFill>
                <a:schemeClr val="dk1"/>
              </a:solidFill>
              <a:effectLst/>
              <a:latin typeface="+mn-lt"/>
              <a:ea typeface="+mn-ea"/>
              <a:cs typeface="+mn-cs"/>
            </a:rPr>
            <a:t>19.76</a:t>
          </a:r>
          <a:r>
            <a:rPr kumimoji="1" lang="ja-JP" altLang="ja-JP" sz="1100" b="0" i="0" baseline="0">
              <a:solidFill>
                <a:schemeClr val="dk1"/>
              </a:solidFill>
              <a:effectLst/>
              <a:latin typeface="+mn-lt"/>
              <a:ea typeface="+mn-ea"/>
              <a:cs typeface="+mn-cs"/>
            </a:rPr>
            <a:t>％となっている。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行政経営改革プランの方針に基づき、限りある行政資源を最適配分し、有効活用した施策の選択と集中による行政経営に取り組むことで適正水準への回復に努める。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愛媛県宇和島市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年度末で住宅新築資金等貸付事業特別会計</a:t>
          </a:r>
          <a:r>
            <a:rPr kumimoji="1" lang="ja-JP" altLang="en-US" sz="1100" b="0" i="0" baseline="0">
              <a:solidFill>
                <a:schemeClr val="dk1"/>
              </a:solidFill>
              <a:effectLst/>
              <a:latin typeface="+mn-lt"/>
              <a:ea typeface="+mn-ea"/>
              <a:cs typeface="+mn-cs"/>
            </a:rPr>
            <a:t>が会計閉鎖したため</a:t>
          </a:r>
          <a:r>
            <a:rPr kumimoji="1" lang="ja-JP" altLang="ja-JP" sz="1100" b="0" i="0" baseline="0">
              <a:solidFill>
                <a:schemeClr val="dk1"/>
              </a:solidFill>
              <a:effectLst/>
              <a:latin typeface="+mn-lt"/>
              <a:ea typeface="+mn-ea"/>
              <a:cs typeface="+mn-cs"/>
            </a:rPr>
            <a:t>、慢性的に発生していた赤字会計は解消された。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しかしながら、介護老人保健施設事業会計</a:t>
          </a:r>
          <a:r>
            <a:rPr kumimoji="1" lang="ja-JP" altLang="en-US" sz="1100" b="0" i="0" baseline="0">
              <a:solidFill>
                <a:schemeClr val="dk1"/>
              </a:solidFill>
              <a:effectLst/>
              <a:latin typeface="+mn-lt"/>
              <a:ea typeface="+mn-ea"/>
              <a:cs typeface="+mn-cs"/>
            </a:rPr>
            <a:t>、下水道事業会計</a:t>
          </a:r>
          <a:r>
            <a:rPr kumimoji="1" lang="ja-JP" altLang="ja-JP" sz="1100" b="0" i="0" baseline="0">
              <a:solidFill>
                <a:schemeClr val="dk1"/>
              </a:solidFill>
              <a:effectLst/>
              <a:latin typeface="+mn-lt"/>
              <a:ea typeface="+mn-ea"/>
              <a:cs typeface="+mn-cs"/>
            </a:rPr>
            <a:t>については、資金不足が生じないよう一般会計から繰出を行って</a:t>
          </a:r>
          <a:r>
            <a:rPr kumimoji="1" lang="ja-JP" altLang="en-US" sz="1100" b="0" i="0" baseline="0">
              <a:solidFill>
                <a:schemeClr val="dk1"/>
              </a:solidFill>
              <a:effectLst/>
              <a:latin typeface="+mn-lt"/>
              <a:ea typeface="+mn-ea"/>
              <a:cs typeface="+mn-cs"/>
            </a:rPr>
            <a:t>いる。</a:t>
          </a:r>
          <a:r>
            <a:rPr kumimoji="1" lang="ja-JP" altLang="ja-JP" sz="1100" b="0" i="0" baseline="0">
              <a:solidFill>
                <a:schemeClr val="dk1"/>
              </a:solidFill>
              <a:effectLst/>
              <a:latin typeface="+mn-lt"/>
              <a:ea typeface="+mn-ea"/>
              <a:cs typeface="+mn-cs"/>
            </a:rPr>
            <a:t>また、他の公営企業も黒字額の大半を企業会計の資金剰余額が占めて</a:t>
          </a:r>
          <a:r>
            <a:rPr kumimoji="1" lang="ja-JP" altLang="en-US" sz="1100" b="0" i="0" baseline="0">
              <a:solidFill>
                <a:schemeClr val="dk1"/>
              </a:solidFill>
              <a:effectLst/>
              <a:latin typeface="+mn-lt"/>
              <a:ea typeface="+mn-ea"/>
              <a:cs typeface="+mn-cs"/>
            </a:rPr>
            <a:t>おり</a:t>
          </a:r>
          <a:r>
            <a:rPr kumimoji="1" lang="ja-JP" altLang="ja-JP" sz="1100" b="0" i="0" baseline="0">
              <a:solidFill>
                <a:schemeClr val="dk1"/>
              </a:solidFill>
              <a:effectLst/>
              <a:latin typeface="+mn-lt"/>
              <a:ea typeface="+mn-ea"/>
              <a:cs typeface="+mn-cs"/>
            </a:rPr>
            <a:t>、病院などの経営状況によっては、赤字額が大幅に増加する可能性もある</a:t>
          </a:r>
          <a:r>
            <a:rPr kumimoji="1" lang="ja-JP" altLang="en-US" sz="1100" b="0" i="0" baseline="0">
              <a:solidFill>
                <a:schemeClr val="dk1"/>
              </a:solidFill>
              <a:effectLst/>
              <a:latin typeface="+mn-lt"/>
              <a:ea typeface="+mn-ea"/>
              <a:cs typeface="+mn-cs"/>
            </a:rPr>
            <a:t>ため、</a:t>
          </a:r>
          <a:r>
            <a:rPr kumimoji="1" lang="ja-JP" altLang="ja-JP" sz="1100" b="0" i="0" baseline="0">
              <a:solidFill>
                <a:schemeClr val="dk1"/>
              </a:solidFill>
              <a:effectLst/>
              <a:latin typeface="+mn-lt"/>
              <a:ea typeface="+mn-ea"/>
              <a:cs typeface="+mn-cs"/>
            </a:rPr>
            <a:t>引き続き、公営企業の健全な経営に努める</a:t>
          </a:r>
          <a:r>
            <a:rPr kumimoji="1" lang="ja-JP" altLang="en-US" sz="1100" b="0" i="0" baseline="0">
              <a:solidFill>
                <a:schemeClr val="dk1"/>
              </a:solidFill>
              <a:effectLst/>
              <a:latin typeface="+mn-lt"/>
              <a:ea typeface="+mn-ea"/>
              <a:cs typeface="+mn-cs"/>
            </a:rPr>
            <a:t>必要がある</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愛媛県宇和島市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実質公債費比率の分子は令和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a:t>
          </a:r>
          <a:r>
            <a:rPr kumimoji="1" lang="en-US" altLang="ja-JP" sz="1100" b="0" i="0" baseline="0">
              <a:solidFill>
                <a:schemeClr val="dk1"/>
              </a:solidFill>
              <a:effectLst/>
              <a:latin typeface="+mn-lt"/>
              <a:ea typeface="+mn-ea"/>
              <a:cs typeface="+mn-cs"/>
            </a:rPr>
            <a:t>570</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これは</a:t>
          </a:r>
          <a:r>
            <a:rPr kumimoji="1" lang="ja-JP" altLang="en-US"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30</a:t>
          </a:r>
          <a:r>
            <a:rPr kumimoji="1" lang="ja-JP" altLang="en-US"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en-US" sz="1100" b="0" i="0" baseline="0">
              <a:solidFill>
                <a:schemeClr val="dk1"/>
              </a:solidFill>
              <a:effectLst/>
              <a:latin typeface="+mn-lt"/>
              <a:ea typeface="+mn-ea"/>
              <a:cs typeface="+mn-cs"/>
            </a:rPr>
            <a:t>月豪雨災害に係る災害復旧事業債の償還</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一部終了</a:t>
          </a:r>
          <a:r>
            <a:rPr kumimoji="1" lang="ja-JP" altLang="ja-JP" sz="1100" b="0" i="0" baseline="0">
              <a:solidFill>
                <a:schemeClr val="dk1"/>
              </a:solidFill>
              <a:effectLst/>
              <a:latin typeface="+mn-lt"/>
              <a:ea typeface="+mn-ea"/>
              <a:cs typeface="+mn-cs"/>
            </a:rPr>
            <a:t>したこと等が主な要因である。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また、過疎対策事業債や合併特例債など交付税措置率の有利な地方債</a:t>
          </a:r>
          <a:r>
            <a:rPr kumimoji="1"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活用したこと等も影響している。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a:t>
          </a:r>
          <a:r>
            <a:rPr kumimoji="1" lang="ja-JP" altLang="en-US" sz="1100" b="0" i="0" baseline="0">
              <a:solidFill>
                <a:schemeClr val="dk1"/>
              </a:solidFill>
              <a:effectLst/>
              <a:latin typeface="+mn-lt"/>
              <a:ea typeface="+mn-ea"/>
              <a:cs typeface="+mn-cs"/>
            </a:rPr>
            <a:t>都市再生整備事業や吉田中学校改築事業等の</a:t>
          </a:r>
          <a:r>
            <a:rPr kumimoji="1" lang="ja-JP" altLang="ja-JP" sz="1100" b="0" i="0" baseline="0">
              <a:solidFill>
                <a:schemeClr val="dk1"/>
              </a:solidFill>
              <a:effectLst/>
              <a:latin typeface="+mn-lt"/>
              <a:ea typeface="+mn-ea"/>
              <a:cs typeface="+mn-cs"/>
            </a:rPr>
            <a:t>大規模の実施に伴い、中期的に悪化する見込みであるが、中長期財政計画等に基づいた計画的な地方債の発行・抑制に努め、今後も過重な負担とならないよう、元利償還金などの縮減を図っていく。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当市では、満期一括償還地方債の借入を行っていない。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愛媛県宇和島市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一般会計の地方債の現在高は</a:t>
          </a:r>
          <a:r>
            <a:rPr kumimoji="1" lang="ja-JP" altLang="en-US" sz="1100" b="0" i="0" baseline="0">
              <a:solidFill>
                <a:schemeClr val="dk1"/>
              </a:solidFill>
              <a:effectLst/>
              <a:latin typeface="+mn-lt"/>
              <a:ea typeface="+mn-ea"/>
              <a:cs typeface="+mn-cs"/>
            </a:rPr>
            <a:t>、吉田統合小学校整備に伴い増加しており、</a:t>
          </a:r>
          <a:r>
            <a:rPr kumimoji="1" lang="ja-JP" altLang="ja-JP" sz="1100" b="0" i="0" baseline="0">
              <a:solidFill>
                <a:schemeClr val="dk1"/>
              </a:solidFill>
              <a:effectLst/>
              <a:latin typeface="+mn-lt"/>
              <a:ea typeface="+mn-ea"/>
              <a:cs typeface="+mn-cs"/>
            </a:rPr>
            <a:t>今後</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、都市再生整備事業や吉田中学校改築事業等の大規模</a:t>
          </a:r>
          <a:r>
            <a:rPr kumimoji="1" lang="ja-JP" altLang="en-US" sz="1100" b="0" i="0" baseline="0">
              <a:solidFill>
                <a:schemeClr val="dk1"/>
              </a:solidFill>
              <a:effectLst/>
              <a:latin typeface="+mn-lt"/>
              <a:ea typeface="+mn-ea"/>
              <a:cs typeface="+mn-cs"/>
            </a:rPr>
            <a:t>事業に対する借入を予定しているため増加見込みである。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充当可能基金は、財政調整</a:t>
          </a:r>
          <a:r>
            <a:rPr kumimoji="1" lang="ja-JP" altLang="ja-JP" sz="1100" b="0" i="0" baseline="0">
              <a:solidFill>
                <a:schemeClr val="dk1"/>
              </a:solidFill>
              <a:effectLst/>
              <a:latin typeface="+mn-lt"/>
              <a:ea typeface="+mn-ea"/>
              <a:cs typeface="+mn-cs"/>
            </a:rPr>
            <a:t>基金等の積み立てにより増加（</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6,281</a:t>
          </a:r>
          <a:r>
            <a:rPr kumimoji="1" lang="ja-JP" altLang="ja-JP" sz="1100" b="0" i="0" baseline="0">
              <a:solidFill>
                <a:schemeClr val="dk1"/>
              </a:solidFill>
              <a:effectLst/>
              <a:latin typeface="+mn-lt"/>
              <a:ea typeface="+mn-ea"/>
              <a:cs typeface="+mn-cs"/>
            </a:rPr>
            <a:t>百万円、</a:t>
          </a:r>
          <a:r>
            <a:rPr kumimoji="1" lang="en-US" altLang="ja-JP" sz="1100" b="0" i="0" baseline="0">
              <a:solidFill>
                <a:schemeClr val="dk1"/>
              </a:solidFill>
              <a:effectLst/>
              <a:latin typeface="+mn-lt"/>
              <a:ea typeface="+mn-ea"/>
              <a:cs typeface="+mn-cs"/>
            </a:rPr>
            <a:t>44.7</a:t>
          </a:r>
          <a:r>
            <a:rPr kumimoji="1" lang="ja-JP" altLang="ja-JP" sz="1100" b="0" i="0" baseline="0">
              <a:solidFill>
                <a:schemeClr val="dk1"/>
              </a:solidFill>
              <a:effectLst/>
              <a:latin typeface="+mn-lt"/>
              <a:ea typeface="+mn-ea"/>
              <a:cs typeface="+mn-cs"/>
            </a:rPr>
            <a:t>％増）しており、</a:t>
          </a:r>
          <a:r>
            <a:rPr kumimoji="1" lang="ja-JP" altLang="en-US" sz="1100" b="0" i="0" baseline="0">
              <a:solidFill>
                <a:schemeClr val="dk1"/>
              </a:solidFill>
              <a:effectLst/>
              <a:latin typeface="+mn-lt"/>
              <a:ea typeface="+mn-ea"/>
              <a:cs typeface="+mn-cs"/>
            </a:rPr>
            <a:t>充当可能財源等が将来負担額を上回るため</a:t>
          </a:r>
          <a:r>
            <a:rPr kumimoji="1" lang="ja-JP" altLang="ja-JP" sz="1100" b="0" i="0" baseline="0">
              <a:solidFill>
                <a:schemeClr val="dk1"/>
              </a:solidFill>
              <a:effectLst/>
              <a:latin typeface="+mn-lt"/>
              <a:ea typeface="+mn-ea"/>
              <a:cs typeface="+mn-cs"/>
            </a:rPr>
            <a:t>将来負担は発生しない見込みである。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引き続き、中長期財政計画等に基づいた計画的な地方債の発行・抑制により、地方債残高の縮減に努めるとともに、市全体の負債が過重とならないよう注意する。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愛媛県宇和島市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財政調整基金に剰余金等を</a:t>
          </a:r>
          <a:r>
            <a:rPr kumimoji="1" lang="en-US" altLang="ja-JP" sz="1100" b="0" i="0" baseline="0">
              <a:solidFill>
                <a:schemeClr val="dk1"/>
              </a:solidFill>
              <a:effectLst/>
              <a:latin typeface="+mn-lt"/>
              <a:ea typeface="+mn-ea"/>
              <a:cs typeface="+mn-cs"/>
            </a:rPr>
            <a:t>479</a:t>
          </a:r>
          <a:r>
            <a:rPr kumimoji="1" lang="ja-JP" altLang="en-US" sz="1100" b="0" i="0" baseline="0">
              <a:solidFill>
                <a:schemeClr val="dk1"/>
              </a:solidFill>
              <a:effectLst/>
              <a:latin typeface="+mn-lt"/>
              <a:ea typeface="+mn-ea"/>
              <a:cs typeface="+mn-cs"/>
            </a:rPr>
            <a:t>百万円積み立て、公共施設等の維持更新等のため</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公共施設等整備管理基金</a:t>
          </a:r>
          <a:r>
            <a:rPr kumimoji="1" lang="ja-JP" altLang="ja-JP" sz="1100" b="0" i="0" baseline="0">
              <a:solidFill>
                <a:schemeClr val="dk1"/>
              </a:solidFill>
              <a:effectLst/>
              <a:latin typeface="+mn-lt"/>
              <a:ea typeface="+mn-ea"/>
              <a:cs typeface="+mn-cs"/>
            </a:rPr>
            <a:t>を</a:t>
          </a:r>
          <a:r>
            <a:rPr kumimoji="1" lang="en-US" altLang="ja-JP" sz="1100" b="0" i="0" baseline="0">
              <a:solidFill>
                <a:schemeClr val="dk1"/>
              </a:solidFill>
              <a:effectLst/>
              <a:latin typeface="+mn-lt"/>
              <a:ea typeface="+mn-ea"/>
              <a:cs typeface="+mn-cs"/>
            </a:rPr>
            <a:t>444</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積み立てた</a:t>
          </a:r>
          <a:r>
            <a:rPr kumimoji="1" lang="ja-JP" altLang="ja-JP" sz="1100" b="0" i="0" baseline="0">
              <a:solidFill>
                <a:schemeClr val="dk1"/>
              </a:solidFill>
              <a:effectLst/>
              <a:latin typeface="+mn-lt"/>
              <a:ea typeface="+mn-ea"/>
              <a:cs typeface="+mn-cs"/>
            </a:rPr>
            <a:t>こと</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により、基金全体としては前年度比</a:t>
          </a:r>
          <a:r>
            <a:rPr kumimoji="1" lang="en-US" altLang="ja-JP" sz="1100" b="0" i="0" baseline="0">
              <a:solidFill>
                <a:schemeClr val="dk1"/>
              </a:solidFill>
              <a:effectLst/>
              <a:latin typeface="+mn-lt"/>
              <a:ea typeface="+mn-ea"/>
              <a:cs typeface="+mn-cs"/>
            </a:rPr>
            <a:t>1,291</a:t>
          </a:r>
          <a:r>
            <a:rPr kumimoji="1" lang="ja-JP" altLang="ja-JP" sz="1100" b="0" i="0" baseline="0">
              <a:solidFill>
                <a:schemeClr val="dk1"/>
              </a:solidFill>
              <a:effectLst/>
              <a:latin typeface="+mn-lt"/>
              <a:ea typeface="+mn-ea"/>
              <a:cs typeface="+mn-cs"/>
            </a:rPr>
            <a:t>百万円の増となった。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公共施設等整備管理基金等については、将来的に公共施設等の維持更新等に要する経費が増嵩する見込みであるため、今後も取り崩しを予定している。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公共施設等整備管理基金：公共施設等の維持管理、改修、更新及び除去に要する経費の財源に充てる。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教育文化スポーツ振興基金：教育、文化及びスポーツの振興を図るための事業に要する経費の財源に充てる。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産業振興基金：産業振興を図るための事業に要する経費の財源に充てる。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災害対策基金：災害に対する迅速な対応と災害からの早期復興を図るために行う災害復旧等の災害対策に要する経費の財源に充てる。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子ども・子育て応援基金：</a:t>
          </a:r>
          <a:r>
            <a:rPr lang="ja-JP" altLang="ja-JP" sz="1100" b="0" i="0" baseline="0">
              <a:solidFill>
                <a:schemeClr val="dk1"/>
              </a:solidFill>
              <a:effectLst/>
              <a:latin typeface="+mn-lt"/>
              <a:ea typeface="+mn-ea"/>
              <a:cs typeface="+mn-cs"/>
            </a:rPr>
            <a:t>結婚から妊娠、出産を経て子育てまでの切れ目のない支援を行い、子どもを健やかに生み育てる環境の整備に要する経費の財源に充てる。</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その他特定目的基金について、令和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年度と比較すると全体で</a:t>
          </a:r>
          <a:r>
            <a:rPr kumimoji="1" lang="en-US" altLang="ja-JP" sz="1100" b="0" i="0" baseline="0">
              <a:solidFill>
                <a:schemeClr val="dk1"/>
              </a:solidFill>
              <a:effectLst/>
              <a:latin typeface="+mn-lt"/>
              <a:ea typeface="+mn-ea"/>
              <a:cs typeface="+mn-cs"/>
            </a:rPr>
            <a:t>711</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している。これは、公共施設等整備管理基金において</a:t>
          </a:r>
          <a:r>
            <a:rPr kumimoji="1" lang="en-US" altLang="ja-JP" sz="1100" b="0" i="0" baseline="0">
              <a:solidFill>
                <a:schemeClr val="dk1"/>
              </a:solidFill>
              <a:effectLst/>
              <a:latin typeface="+mn-lt"/>
              <a:ea typeface="+mn-ea"/>
              <a:cs typeface="+mn-cs"/>
            </a:rPr>
            <a:t>444</a:t>
          </a:r>
          <a:r>
            <a:rPr kumimoji="1" lang="ja-JP" altLang="ja-JP" sz="1100" b="0" i="0" baseline="0">
              <a:solidFill>
                <a:schemeClr val="dk1"/>
              </a:solidFill>
              <a:effectLst/>
              <a:latin typeface="+mn-lt"/>
              <a:ea typeface="+mn-ea"/>
              <a:cs typeface="+mn-cs"/>
            </a:rPr>
            <a:t>万円を</a:t>
          </a:r>
          <a:r>
            <a:rPr kumimoji="1" lang="ja-JP" altLang="en-US" sz="1100" b="0" i="0" baseline="0">
              <a:solidFill>
                <a:schemeClr val="dk1"/>
              </a:solidFill>
              <a:effectLst/>
              <a:latin typeface="+mn-lt"/>
              <a:ea typeface="+mn-ea"/>
              <a:cs typeface="+mn-cs"/>
            </a:rPr>
            <a:t>積み立て</a:t>
          </a:r>
          <a:r>
            <a:rPr kumimoji="1" lang="ja-JP" altLang="ja-JP" sz="1100" b="0" i="0" baseline="0">
              <a:solidFill>
                <a:schemeClr val="dk1"/>
              </a:solidFill>
              <a:effectLst/>
              <a:latin typeface="+mn-lt"/>
              <a:ea typeface="+mn-ea"/>
              <a:cs typeface="+mn-cs"/>
            </a:rPr>
            <a:t>、ふるさとうわじま応援基金において</a:t>
          </a:r>
          <a:r>
            <a:rPr kumimoji="1" lang="en-US" altLang="ja-JP" sz="1100" b="0" i="0" baseline="0">
              <a:solidFill>
                <a:schemeClr val="dk1"/>
              </a:solidFill>
              <a:effectLst/>
              <a:latin typeface="+mn-lt"/>
              <a:ea typeface="+mn-ea"/>
              <a:cs typeface="+mn-cs"/>
            </a:rPr>
            <a:t>231</a:t>
          </a:r>
          <a:r>
            <a:rPr kumimoji="1" lang="ja-JP" altLang="ja-JP" sz="1100" b="0" i="0" baseline="0">
              <a:solidFill>
                <a:schemeClr val="dk1"/>
              </a:solidFill>
              <a:effectLst/>
              <a:latin typeface="+mn-lt"/>
              <a:ea typeface="+mn-ea"/>
              <a:cs typeface="+mn-cs"/>
            </a:rPr>
            <a:t>百万円を積み立てたことなどによるものである。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公共施設等整備管理基金等については、将来的に公共施設等の維持更新等に要する経費が増嵩する見込みであるため、今後も取り崩しを予定している。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479</a:t>
          </a:r>
          <a:r>
            <a:rPr kumimoji="1" lang="ja-JP" altLang="ja-JP" sz="1100" b="0" i="0" baseline="0">
              <a:solidFill>
                <a:schemeClr val="dk1"/>
              </a:solidFill>
              <a:effectLst/>
              <a:latin typeface="+mn-lt"/>
              <a:ea typeface="+mn-ea"/>
              <a:cs typeface="+mn-cs"/>
            </a:rPr>
            <a:t>百万円の増となっている。これは、運用益金（預金利子）のほか、</a:t>
          </a:r>
          <a:r>
            <a:rPr kumimoji="1" lang="ja-JP" altLang="en-US" sz="1100" b="0" i="0" baseline="0">
              <a:solidFill>
                <a:schemeClr val="dk1"/>
              </a:solidFill>
              <a:effectLst/>
              <a:latin typeface="+mn-lt"/>
              <a:ea typeface="+mn-ea"/>
              <a:cs typeface="+mn-cs"/>
            </a:rPr>
            <a:t>剰余金を</a:t>
          </a:r>
          <a:r>
            <a:rPr kumimoji="1" lang="ja-JP" altLang="ja-JP" sz="1100" b="0" i="0" baseline="0">
              <a:solidFill>
                <a:schemeClr val="dk1"/>
              </a:solidFill>
              <a:effectLst/>
              <a:latin typeface="+mn-lt"/>
              <a:ea typeface="+mn-ea"/>
              <a:cs typeface="+mn-cs"/>
            </a:rPr>
            <a:t>積み立てたことによるものである。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他市に比べ財政基盤が弱い本市では、大規模災害による予期せぬ支出等に備え、決算状況を踏まえながら、今後も適正な範囲で維持していくこととしている。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102</a:t>
          </a:r>
          <a:r>
            <a:rPr kumimoji="1" lang="ja-JP" altLang="ja-JP" sz="1100" b="0" i="0" baseline="0">
              <a:solidFill>
                <a:schemeClr val="dk1"/>
              </a:solidFill>
              <a:effectLst/>
              <a:latin typeface="+mn-lt"/>
              <a:ea typeface="+mn-ea"/>
              <a:cs typeface="+mn-cs"/>
            </a:rPr>
            <a:t>百万円の増となっている。これは運用益金（預金利子）のほか、国営施設（南予用水）機能保全負担金相当の一括負担予定分を積み立てしたものである。また、臨時財政対策債を償還するための基金の積立てに要する経費として交付された普通交付税（臨時財政対策債償還基金費）を</a:t>
          </a:r>
          <a:r>
            <a:rPr kumimoji="1" lang="en-US" altLang="ja-JP" sz="1100" b="0" i="0" baseline="0">
              <a:solidFill>
                <a:schemeClr val="dk1"/>
              </a:solidFill>
              <a:effectLst/>
              <a:latin typeface="+mn-lt"/>
              <a:ea typeface="+mn-ea"/>
              <a:cs typeface="+mn-cs"/>
            </a:rPr>
            <a:t>130</a:t>
          </a:r>
          <a:r>
            <a:rPr kumimoji="1" lang="ja-JP" altLang="ja-JP" sz="1100" b="0" i="0" baseline="0">
              <a:solidFill>
                <a:schemeClr val="dk1"/>
              </a:solidFill>
              <a:effectLst/>
              <a:latin typeface="+mn-lt"/>
              <a:ea typeface="+mn-ea"/>
              <a:cs typeface="+mn-cs"/>
            </a:rPr>
            <a:t>百万円積み立てたものである。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年度から令和</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年度まで実施予定となっている国営施設（南予用水）機能保全事業にかかる負担金相当の一括負担予定分</a:t>
          </a:r>
          <a:r>
            <a:rPr kumimoji="1" lang="ja-JP" altLang="en-US" sz="1100" b="0" i="0" baseline="0">
              <a:solidFill>
                <a:schemeClr val="dk1"/>
              </a:solidFill>
              <a:effectLst/>
              <a:latin typeface="+mn-lt"/>
              <a:ea typeface="+mn-ea"/>
              <a:cs typeface="+mn-cs"/>
            </a:rPr>
            <a:t>を積み立て</a:t>
          </a:r>
          <a:r>
            <a:rPr kumimoji="1" lang="ja-JP" altLang="ja-JP" sz="1100" b="0" i="0" baseline="0">
              <a:solidFill>
                <a:schemeClr val="dk1"/>
              </a:solidFill>
              <a:effectLst/>
              <a:latin typeface="+mn-lt"/>
              <a:ea typeface="+mn-ea"/>
              <a:cs typeface="+mn-cs"/>
            </a:rPr>
            <a:t>しており、今後も計画的に積み立てることとしている。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また、令和</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a:t>
          </a:r>
          <a:r>
            <a:rPr kumimoji="1" lang="ja-JP" altLang="ja-JP" sz="1100" b="0" i="0" baseline="0">
              <a:solidFill>
                <a:schemeClr val="dk1"/>
              </a:solidFill>
              <a:effectLst/>
              <a:latin typeface="+mn-lt"/>
              <a:ea typeface="+mn-ea"/>
              <a:cs typeface="+mn-cs"/>
            </a:rPr>
            <a:t>に臨時財政対策債を償還するために措置された普通交付税を原資に</a:t>
          </a:r>
          <a:r>
            <a:rPr kumimoji="1" lang="ja-JP" altLang="en-US" sz="1100" b="0" i="0" baseline="0">
              <a:solidFill>
                <a:schemeClr val="dk1"/>
              </a:solidFill>
              <a:effectLst/>
              <a:latin typeface="+mn-lt"/>
              <a:ea typeface="+mn-ea"/>
              <a:cs typeface="+mn-cs"/>
            </a:rPr>
            <a:t>積み立て</a:t>
          </a:r>
          <a:r>
            <a:rPr kumimoji="1" lang="ja-JP" altLang="ja-JP" sz="1100" b="0" i="0" baseline="0">
              <a:solidFill>
                <a:schemeClr val="dk1"/>
              </a:solidFill>
              <a:effectLst/>
              <a:latin typeface="+mn-lt"/>
              <a:ea typeface="+mn-ea"/>
              <a:cs typeface="+mn-cs"/>
            </a:rPr>
            <a:t>を行っており、計画的に取り崩すこととしている。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D7524C8-1539-42B3-864E-A709BC4D8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C9BB6D7-02E6-44A6-86C0-B37DB45885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C7ADE92-8A12-498A-9FC6-13478618DF8E}"/>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AE6E38B-3017-4960-BDBF-BCB0229E53A5}"/>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DF451F1-4135-4F64-8E7D-45AA02260CBD}"/>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37CC18F-A0F0-49C2-924B-4E10F069A0A5}"/>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25E030C-A59F-4BC5-B406-A53FE040CC92}"/>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27CE884-ABF2-491E-95F4-A74FBF400E28}"/>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A9840C4-5594-4083-8FCC-18C5FF209A86}"/>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E483FAA-CB1E-4A74-9550-F1E990805ACD}"/>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8D14B9E-47A2-49D9-87A9-408B93C4E1D0}"/>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5D230F4-FE79-4EC1-8CA8-E67140222360}"/>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354BFDF-60F3-4E3E-B31A-6CC48441894C}"/>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8ACF9F4-D8E5-4FCB-9E15-E220F3AE1D4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BDAF3B7-C021-47E2-ADD2-7822A542FDBA}"/>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CFDB7F8-FC27-4B1D-A0C7-3E07B772BB02}"/>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D947383-3C8C-4245-9B1C-FB21E37DA469}"/>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93F460C-A518-45CE-87D1-DE503B8C3805}"/>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5B204C7-6B39-4A53-9483-CC0EDB990303}"/>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ECF923B-3839-4D00-A502-1B61A2E4D81E}"/>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869EDE3-B766-4ABE-8A81-BB7E459EF5C2}"/>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F90838A-0905-478C-AB0B-8C411E2E47B9}"/>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745A275-9D87-4DC5-A501-03CF1079F3B8}"/>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5277085-DB99-4C45-8298-05A49E21FE58}"/>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F4DAB29-7A10-4719-932A-B550AC621A6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F2A3D6E-A75C-4582-B720-2950ECAF0266}"/>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45467CC-EFCF-4615-BA76-08162DE82D11}"/>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62E545B-BD1C-40BA-8CC8-75174837388D}"/>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1ADD2DE-03B7-4723-8FB7-5D685B1957EB}"/>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A7AC8BF-3034-4CE3-9D60-A0DAF633DB49}"/>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C4FC41A-FEFB-4A84-BB96-8CD0C399048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9F84E6A-0DFB-4BDE-A74E-B7D36DC91162}"/>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0988690-637A-4964-87CD-454BF93DB5A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AFD9D40-D9CB-4728-BA48-FFF84C145859}"/>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E2E5A1A-344A-481D-B011-82DD8C5643B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A049AFE-7077-40D3-AEBF-31DEAFD92D2D}"/>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6ADCF76-48E1-42F9-A270-922AA40F4374}"/>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FA70109-AB85-407A-83BC-548B6B61A0FE}"/>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E1578E6-C801-4AFF-86EE-4E47E9B3E6E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05A4F31-C8ED-474E-B9A9-F85FEB9DFB7E}"/>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D76DBFF-EBA4-40F3-A038-DABFF2923D8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92A53CC-AA2C-4050-A143-0B03BF6D36B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06EE32F-FFB4-4FF4-BD5C-736C9AC82075}"/>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CBEDA23-B39E-45BC-8D97-AE14FB2038BD}"/>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4FD4E70-3A9E-4E8E-B89D-A387202B071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171F0A0-25E3-44AD-9E1C-FBCB26BD6E7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DAFC2A6-F6C7-4F45-B4FA-765B5FEA40CF}"/>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F298B35-4211-4096-AD5A-7ECC876343B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B7AE2BC-DE31-4B24-BD6D-43FE63AC8CA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61FE845-33E1-4902-A51C-C396FF0C6EB5}"/>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C399EF0-3ECB-4025-A009-75D8DC9B1A63}"/>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DA77408-A7D0-4021-B874-386CA2A5795C}"/>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13A7DAC-CC8B-44A0-9D64-A5AF5AD68E8A}"/>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C303FC0-A819-43AB-ADF7-0AEB148B017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786730A-C20A-44BB-BAE7-E2555EE15AFA}"/>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4E972DC-6BB1-4CCB-94DA-38C3345E753F}"/>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67ED375-3B47-422A-A802-1797768BEEB7}"/>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当市では、平成</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年度策定（令和５年度改訂）した公共施設等総合管理計画において、公共施設等の延べ床面積を</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％削減するという目標を掲げている。 </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については、年々上昇傾向であり、類似団体平均と比較するとやや高い水準にあるため、各公共施設の個別施設計画に基づいた施設の維持管理を実施、また、老朽化した施設の集約化・複合化や除却を積極的に進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D2D42EC-2A6E-43D7-8851-839E05C54AB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6BB984B-3CE7-4944-B1A8-F4856AC0BBF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CCE9E60C-1845-431B-BF97-357BB50454F3}"/>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BDE85EC4-C96A-40BD-8553-D52E4DAF68BE}"/>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C87C7FC-E840-4893-9C1B-4D34F656B76B}"/>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59309B80-5A9A-474B-A4BC-447C39D88EA5}"/>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FCB11D59-D1C9-477B-A810-3F49B0B13B85}"/>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D0B0816E-99BA-49B3-8230-D906BF912172}"/>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481EE74C-5252-43EF-AA6D-BEA726B029F5}"/>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DF88B1E-8E77-4892-819B-FB96C9B1E5A6}"/>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2CECB0F1-13C3-4434-A118-ED0439E4156F}"/>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274BE2B3-72EB-442F-A82A-6B7112647922}"/>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E146FCE4-A4BD-479A-8FB1-7748989510A0}"/>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80EE19BE-81D5-476B-8349-D4142CE647EA}"/>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251BB52B-E252-478B-B046-ED372D561AB4}"/>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D84F8C1-E78C-4332-A3C6-F1366D304C80}"/>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75" name="直線コネクタ 74">
          <a:extLst>
            <a:ext uri="{FF2B5EF4-FFF2-40B4-BE49-F238E27FC236}">
              <a16:creationId xmlns:a16="http://schemas.microsoft.com/office/drawing/2014/main" id="{2AACE86D-A0A6-4451-8EAF-8FC32B0041F4}"/>
            </a:ext>
          </a:extLst>
        </xdr:cNvPr>
        <xdr:cNvCxnSpPr/>
      </xdr:nvCxnSpPr>
      <xdr:spPr>
        <a:xfrm flipV="1">
          <a:off x="4306570" y="5141595"/>
          <a:ext cx="1270" cy="1309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6" name="有形固定資産減価償却率最小値テキスト">
          <a:extLst>
            <a:ext uri="{FF2B5EF4-FFF2-40B4-BE49-F238E27FC236}">
              <a16:creationId xmlns:a16="http://schemas.microsoft.com/office/drawing/2014/main" id="{D2B5CCE2-8C95-4787-B9E0-1F144998A88B}"/>
            </a:ext>
          </a:extLst>
        </xdr:cNvPr>
        <xdr:cNvSpPr txBox="1"/>
      </xdr:nvSpPr>
      <xdr:spPr>
        <a:xfrm>
          <a:off x="4359275" y="645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7" name="直線コネクタ 76">
          <a:extLst>
            <a:ext uri="{FF2B5EF4-FFF2-40B4-BE49-F238E27FC236}">
              <a16:creationId xmlns:a16="http://schemas.microsoft.com/office/drawing/2014/main" id="{D98A8817-654D-4735-95BA-1D3E4DA643F6}"/>
            </a:ext>
          </a:extLst>
        </xdr:cNvPr>
        <xdr:cNvCxnSpPr/>
      </xdr:nvCxnSpPr>
      <xdr:spPr>
        <a:xfrm>
          <a:off x="4216400" y="645117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8" name="有形固定資産減価償却率最大値テキスト">
          <a:extLst>
            <a:ext uri="{FF2B5EF4-FFF2-40B4-BE49-F238E27FC236}">
              <a16:creationId xmlns:a16="http://schemas.microsoft.com/office/drawing/2014/main" id="{D958AF18-2A74-4C83-A6FF-20C41ADB2B3C}"/>
            </a:ext>
          </a:extLst>
        </xdr:cNvPr>
        <xdr:cNvSpPr txBox="1"/>
      </xdr:nvSpPr>
      <xdr:spPr>
        <a:xfrm>
          <a:off x="4359275" y="492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B2CC0839-A74F-45AE-959E-5208F1749BD2}"/>
            </a:ext>
          </a:extLst>
        </xdr:cNvPr>
        <xdr:cNvCxnSpPr/>
      </xdr:nvCxnSpPr>
      <xdr:spPr>
        <a:xfrm>
          <a:off x="4216400" y="514159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80" name="有形固定資産減価償却率平均値テキスト">
          <a:extLst>
            <a:ext uri="{FF2B5EF4-FFF2-40B4-BE49-F238E27FC236}">
              <a16:creationId xmlns:a16="http://schemas.microsoft.com/office/drawing/2014/main" id="{6AD2EFCB-F688-4745-99F4-A7CD3F6FC1E0}"/>
            </a:ext>
          </a:extLst>
        </xdr:cNvPr>
        <xdr:cNvSpPr txBox="1"/>
      </xdr:nvSpPr>
      <xdr:spPr>
        <a:xfrm>
          <a:off x="4359275" y="5778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81" name="フローチャート: 判断 80">
          <a:extLst>
            <a:ext uri="{FF2B5EF4-FFF2-40B4-BE49-F238E27FC236}">
              <a16:creationId xmlns:a16="http://schemas.microsoft.com/office/drawing/2014/main" id="{8DD4DF5D-825B-417C-A4F6-AB42855AA949}"/>
            </a:ext>
          </a:extLst>
        </xdr:cNvPr>
        <xdr:cNvSpPr/>
      </xdr:nvSpPr>
      <xdr:spPr>
        <a:xfrm>
          <a:off x="4254500" y="59243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82" name="フローチャート: 判断 81">
          <a:extLst>
            <a:ext uri="{FF2B5EF4-FFF2-40B4-BE49-F238E27FC236}">
              <a16:creationId xmlns:a16="http://schemas.microsoft.com/office/drawing/2014/main" id="{23D5C5E5-C3CF-4C65-97E0-3F20E391FB34}"/>
            </a:ext>
          </a:extLst>
        </xdr:cNvPr>
        <xdr:cNvSpPr/>
      </xdr:nvSpPr>
      <xdr:spPr>
        <a:xfrm>
          <a:off x="3616325" y="58856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フローチャート: 判断 82">
          <a:extLst>
            <a:ext uri="{FF2B5EF4-FFF2-40B4-BE49-F238E27FC236}">
              <a16:creationId xmlns:a16="http://schemas.microsoft.com/office/drawing/2014/main" id="{721EE8DD-2CB0-4C7F-9958-7118A41034DF}"/>
            </a:ext>
          </a:extLst>
        </xdr:cNvPr>
        <xdr:cNvSpPr/>
      </xdr:nvSpPr>
      <xdr:spPr>
        <a:xfrm>
          <a:off x="29305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4" name="フローチャート: 判断 83">
          <a:extLst>
            <a:ext uri="{FF2B5EF4-FFF2-40B4-BE49-F238E27FC236}">
              <a16:creationId xmlns:a16="http://schemas.microsoft.com/office/drawing/2014/main" id="{80EF54E2-33C3-4DE7-9218-6D9EC69CA859}"/>
            </a:ext>
          </a:extLst>
        </xdr:cNvPr>
        <xdr:cNvSpPr/>
      </xdr:nvSpPr>
      <xdr:spPr>
        <a:xfrm>
          <a:off x="2244725" y="58015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C518B6ED-F1AA-465A-8059-4E837383AAA4}"/>
            </a:ext>
          </a:extLst>
        </xdr:cNvPr>
        <xdr:cNvSpPr/>
      </xdr:nvSpPr>
      <xdr:spPr>
        <a:xfrm>
          <a:off x="1558925" y="58187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0913D25-2770-444F-A01D-81C6B5E731D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6B337E0-65A4-4D8E-B718-7ECF3CC6A9E8}"/>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57F10F5-4C48-43E2-9E36-B6AD91A70412}"/>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7C843AC-5877-454A-87A3-E026392714E4}"/>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B2B05BA-D9A4-4DE2-8630-8EA549170161}"/>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150707</xdr:rowOff>
    </xdr:from>
    <xdr:to>
      <xdr:col>23</xdr:col>
      <xdr:colOff>136525</xdr:colOff>
      <xdr:row>32</xdr:row>
      <xdr:rowOff>80857</xdr:rowOff>
    </xdr:to>
    <xdr:sp macro="" textlink="">
      <xdr:nvSpPr>
        <xdr:cNvPr id="91" name="楕円 90">
          <a:extLst>
            <a:ext uri="{FF2B5EF4-FFF2-40B4-BE49-F238E27FC236}">
              <a16:creationId xmlns:a16="http://schemas.microsoft.com/office/drawing/2014/main" id="{FA07B0C7-78EA-4FCA-80D6-4070229169CB}"/>
            </a:ext>
          </a:extLst>
        </xdr:cNvPr>
        <xdr:cNvSpPr/>
      </xdr:nvSpPr>
      <xdr:spPr>
        <a:xfrm>
          <a:off x="4254500" y="59895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129134</xdr:rowOff>
    </xdr:from>
    <xdr:ext cx="405111" cy="259045"/>
    <xdr:sp macro="" textlink="">
      <xdr:nvSpPr>
        <xdr:cNvPr id="92" name="有形固定資産減価償却率該当値テキスト">
          <a:extLst>
            <a:ext uri="{FF2B5EF4-FFF2-40B4-BE49-F238E27FC236}">
              <a16:creationId xmlns:a16="http://schemas.microsoft.com/office/drawing/2014/main" id="{3C0CD4BB-AA43-4D27-AAFC-EC196ADC24BB}"/>
            </a:ext>
          </a:extLst>
        </xdr:cNvPr>
        <xdr:cNvSpPr txBox="1"/>
      </xdr:nvSpPr>
      <xdr:spPr>
        <a:xfrm>
          <a:off x="4359275" y="596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107527</xdr:rowOff>
    </xdr:from>
    <xdr:to>
      <xdr:col>19</xdr:col>
      <xdr:colOff>187325</xdr:colOff>
      <xdr:row>32</xdr:row>
      <xdr:rowOff>37677</xdr:rowOff>
    </xdr:to>
    <xdr:sp macro="" textlink="">
      <xdr:nvSpPr>
        <xdr:cNvPr id="93" name="楕円 92">
          <a:extLst>
            <a:ext uri="{FF2B5EF4-FFF2-40B4-BE49-F238E27FC236}">
              <a16:creationId xmlns:a16="http://schemas.microsoft.com/office/drawing/2014/main" id="{4674FFC3-8BDB-4682-AADF-DC07CF86F7B3}"/>
            </a:ext>
          </a:extLst>
        </xdr:cNvPr>
        <xdr:cNvSpPr/>
      </xdr:nvSpPr>
      <xdr:spPr>
        <a:xfrm>
          <a:off x="3616325" y="59431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158327</xdr:rowOff>
    </xdr:from>
    <xdr:to>
      <xdr:col>23</xdr:col>
      <xdr:colOff>85725</xdr:colOff>
      <xdr:row>32</xdr:row>
      <xdr:rowOff>30057</xdr:rowOff>
    </xdr:to>
    <xdr:cxnSp macro="">
      <xdr:nvCxnSpPr>
        <xdr:cNvPr id="94" name="直線コネクタ 93">
          <a:extLst>
            <a:ext uri="{FF2B5EF4-FFF2-40B4-BE49-F238E27FC236}">
              <a16:creationId xmlns:a16="http://schemas.microsoft.com/office/drawing/2014/main" id="{7EF8007B-D88A-4208-BA21-177C37286C48}"/>
            </a:ext>
          </a:extLst>
        </xdr:cNvPr>
        <xdr:cNvCxnSpPr/>
      </xdr:nvCxnSpPr>
      <xdr:spPr>
        <a:xfrm>
          <a:off x="3673475" y="6000327"/>
          <a:ext cx="62865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60748</xdr:rowOff>
    </xdr:from>
    <xdr:to>
      <xdr:col>15</xdr:col>
      <xdr:colOff>187325</xdr:colOff>
      <xdr:row>31</xdr:row>
      <xdr:rowOff>162348</xdr:rowOff>
    </xdr:to>
    <xdr:sp macro="" textlink="">
      <xdr:nvSpPr>
        <xdr:cNvPr id="95" name="楕円 94">
          <a:extLst>
            <a:ext uri="{FF2B5EF4-FFF2-40B4-BE49-F238E27FC236}">
              <a16:creationId xmlns:a16="http://schemas.microsoft.com/office/drawing/2014/main" id="{CFFF8566-8526-4BCB-8A9B-35A7A535EC78}"/>
            </a:ext>
          </a:extLst>
        </xdr:cNvPr>
        <xdr:cNvSpPr/>
      </xdr:nvSpPr>
      <xdr:spPr>
        <a:xfrm>
          <a:off x="2930525" y="59027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111548</xdr:rowOff>
    </xdr:from>
    <xdr:to>
      <xdr:col>19</xdr:col>
      <xdr:colOff>136525</xdr:colOff>
      <xdr:row>31</xdr:row>
      <xdr:rowOff>158327</xdr:rowOff>
    </xdr:to>
    <xdr:cxnSp macro="">
      <xdr:nvCxnSpPr>
        <xdr:cNvPr id="96" name="直線コネクタ 95">
          <a:extLst>
            <a:ext uri="{FF2B5EF4-FFF2-40B4-BE49-F238E27FC236}">
              <a16:creationId xmlns:a16="http://schemas.microsoft.com/office/drawing/2014/main" id="{57704DA3-73D6-48D0-B8F4-0F189D35DCEF}"/>
            </a:ext>
          </a:extLst>
        </xdr:cNvPr>
        <xdr:cNvCxnSpPr/>
      </xdr:nvCxnSpPr>
      <xdr:spPr>
        <a:xfrm>
          <a:off x="2987675" y="5950373"/>
          <a:ext cx="685800" cy="4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6773</xdr:rowOff>
    </xdr:from>
    <xdr:to>
      <xdr:col>11</xdr:col>
      <xdr:colOff>187325</xdr:colOff>
      <xdr:row>31</xdr:row>
      <xdr:rowOff>108373</xdr:rowOff>
    </xdr:to>
    <xdr:sp macro="" textlink="">
      <xdr:nvSpPr>
        <xdr:cNvPr id="97" name="楕円 96">
          <a:extLst>
            <a:ext uri="{FF2B5EF4-FFF2-40B4-BE49-F238E27FC236}">
              <a16:creationId xmlns:a16="http://schemas.microsoft.com/office/drawing/2014/main" id="{6959F637-F1D3-4064-AED0-2A40662E7DA4}"/>
            </a:ext>
          </a:extLst>
        </xdr:cNvPr>
        <xdr:cNvSpPr/>
      </xdr:nvSpPr>
      <xdr:spPr>
        <a:xfrm>
          <a:off x="2244725" y="58487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57573</xdr:rowOff>
    </xdr:from>
    <xdr:to>
      <xdr:col>15</xdr:col>
      <xdr:colOff>136525</xdr:colOff>
      <xdr:row>31</xdr:row>
      <xdr:rowOff>111548</xdr:rowOff>
    </xdr:to>
    <xdr:cxnSp macro="">
      <xdr:nvCxnSpPr>
        <xdr:cNvPr id="98" name="直線コネクタ 97">
          <a:extLst>
            <a:ext uri="{FF2B5EF4-FFF2-40B4-BE49-F238E27FC236}">
              <a16:creationId xmlns:a16="http://schemas.microsoft.com/office/drawing/2014/main" id="{342EE15A-AE69-4228-98BA-461073401015}"/>
            </a:ext>
          </a:extLst>
        </xdr:cNvPr>
        <xdr:cNvCxnSpPr/>
      </xdr:nvCxnSpPr>
      <xdr:spPr>
        <a:xfrm>
          <a:off x="2301875" y="5896398"/>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138642</xdr:rowOff>
    </xdr:from>
    <xdr:to>
      <xdr:col>7</xdr:col>
      <xdr:colOff>187325</xdr:colOff>
      <xdr:row>31</xdr:row>
      <xdr:rowOff>68792</xdr:rowOff>
    </xdr:to>
    <xdr:sp macro="" textlink="">
      <xdr:nvSpPr>
        <xdr:cNvPr id="99" name="楕円 98">
          <a:extLst>
            <a:ext uri="{FF2B5EF4-FFF2-40B4-BE49-F238E27FC236}">
              <a16:creationId xmlns:a16="http://schemas.microsoft.com/office/drawing/2014/main" id="{1C5164E1-C00E-45C2-9CF5-BF91ADE1A2B0}"/>
            </a:ext>
          </a:extLst>
        </xdr:cNvPr>
        <xdr:cNvSpPr/>
      </xdr:nvSpPr>
      <xdr:spPr>
        <a:xfrm>
          <a:off x="1558925" y="58187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17992</xdr:rowOff>
    </xdr:from>
    <xdr:to>
      <xdr:col>11</xdr:col>
      <xdr:colOff>136525</xdr:colOff>
      <xdr:row>31</xdr:row>
      <xdr:rowOff>57573</xdr:rowOff>
    </xdr:to>
    <xdr:cxnSp macro="">
      <xdr:nvCxnSpPr>
        <xdr:cNvPr id="100" name="直線コネクタ 99">
          <a:extLst>
            <a:ext uri="{FF2B5EF4-FFF2-40B4-BE49-F238E27FC236}">
              <a16:creationId xmlns:a16="http://schemas.microsoft.com/office/drawing/2014/main" id="{EBE2FA0B-31E1-429F-8B52-0B81750AEB6D}"/>
            </a:ext>
          </a:extLst>
        </xdr:cNvPr>
        <xdr:cNvCxnSpPr/>
      </xdr:nvCxnSpPr>
      <xdr:spPr>
        <a:xfrm>
          <a:off x="1616075" y="5856817"/>
          <a:ext cx="6858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101" name="n_1aveValue有形固定資産減価償却率">
          <a:extLst>
            <a:ext uri="{FF2B5EF4-FFF2-40B4-BE49-F238E27FC236}">
              <a16:creationId xmlns:a16="http://schemas.microsoft.com/office/drawing/2014/main" id="{D379ACD7-5E7A-4AF4-922E-427AB6A3468D}"/>
            </a:ext>
          </a:extLst>
        </xdr:cNvPr>
        <xdr:cNvSpPr txBox="1"/>
      </xdr:nvSpPr>
      <xdr:spPr>
        <a:xfrm>
          <a:off x="3474094" y="5679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102" name="n_2aveValue有形固定資産減価償却率">
          <a:extLst>
            <a:ext uri="{FF2B5EF4-FFF2-40B4-BE49-F238E27FC236}">
              <a16:creationId xmlns:a16="http://schemas.microsoft.com/office/drawing/2014/main" id="{451B1AA9-E85F-4336-97FB-8AED8F9C7719}"/>
            </a:ext>
          </a:extLst>
        </xdr:cNvPr>
        <xdr:cNvSpPr txBox="1"/>
      </xdr:nvSpPr>
      <xdr:spPr>
        <a:xfrm>
          <a:off x="2797819" y="56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103" name="n_3aveValue有形固定資産減価償却率">
          <a:extLst>
            <a:ext uri="{FF2B5EF4-FFF2-40B4-BE49-F238E27FC236}">
              <a16:creationId xmlns:a16="http://schemas.microsoft.com/office/drawing/2014/main" id="{DECF6250-DBED-447B-A418-E5CBEB30349C}"/>
            </a:ext>
          </a:extLst>
        </xdr:cNvPr>
        <xdr:cNvSpPr txBox="1"/>
      </xdr:nvSpPr>
      <xdr:spPr>
        <a:xfrm>
          <a:off x="2112019" y="5589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104" name="n_4aveValue有形固定資産減価償却率">
          <a:extLst>
            <a:ext uri="{FF2B5EF4-FFF2-40B4-BE49-F238E27FC236}">
              <a16:creationId xmlns:a16="http://schemas.microsoft.com/office/drawing/2014/main" id="{A7A5E7AB-9D19-4A54-A636-BD9148C1CE5D}"/>
            </a:ext>
          </a:extLst>
        </xdr:cNvPr>
        <xdr:cNvSpPr txBox="1"/>
      </xdr:nvSpPr>
      <xdr:spPr>
        <a:xfrm>
          <a:off x="1426219" y="58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28804</xdr:rowOff>
    </xdr:from>
    <xdr:ext cx="405111" cy="259045"/>
    <xdr:sp macro="" textlink="">
      <xdr:nvSpPr>
        <xdr:cNvPr id="105" name="n_1mainValue有形固定資産減価償却率">
          <a:extLst>
            <a:ext uri="{FF2B5EF4-FFF2-40B4-BE49-F238E27FC236}">
              <a16:creationId xmlns:a16="http://schemas.microsoft.com/office/drawing/2014/main" id="{9972B97E-3AEF-429D-B591-AD949C5CC7C1}"/>
            </a:ext>
          </a:extLst>
        </xdr:cNvPr>
        <xdr:cNvSpPr txBox="1"/>
      </xdr:nvSpPr>
      <xdr:spPr>
        <a:xfrm>
          <a:off x="3474094" y="602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153475</xdr:rowOff>
    </xdr:from>
    <xdr:ext cx="405111" cy="259045"/>
    <xdr:sp macro="" textlink="">
      <xdr:nvSpPr>
        <xdr:cNvPr id="106" name="n_2mainValue有形固定資産減価償却率">
          <a:extLst>
            <a:ext uri="{FF2B5EF4-FFF2-40B4-BE49-F238E27FC236}">
              <a16:creationId xmlns:a16="http://schemas.microsoft.com/office/drawing/2014/main" id="{55FE24FE-001D-4BA3-B8F4-F49FD7DB669C}"/>
            </a:ext>
          </a:extLst>
        </xdr:cNvPr>
        <xdr:cNvSpPr txBox="1"/>
      </xdr:nvSpPr>
      <xdr:spPr>
        <a:xfrm>
          <a:off x="2797819" y="5992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99500</xdr:rowOff>
    </xdr:from>
    <xdr:ext cx="405111" cy="259045"/>
    <xdr:sp macro="" textlink="">
      <xdr:nvSpPr>
        <xdr:cNvPr id="107" name="n_3mainValue有形固定資産減価償却率">
          <a:extLst>
            <a:ext uri="{FF2B5EF4-FFF2-40B4-BE49-F238E27FC236}">
              <a16:creationId xmlns:a16="http://schemas.microsoft.com/office/drawing/2014/main" id="{C7F1501B-1F70-46DA-BD82-4970E7B42E89}"/>
            </a:ext>
          </a:extLst>
        </xdr:cNvPr>
        <xdr:cNvSpPr txBox="1"/>
      </xdr:nvSpPr>
      <xdr:spPr>
        <a:xfrm>
          <a:off x="2112019" y="5941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108" name="n_4mainValue有形固定資産減価償却率">
          <a:extLst>
            <a:ext uri="{FF2B5EF4-FFF2-40B4-BE49-F238E27FC236}">
              <a16:creationId xmlns:a16="http://schemas.microsoft.com/office/drawing/2014/main" id="{9E637A53-C289-4D8E-9498-8C5F8CDB0318}"/>
            </a:ext>
          </a:extLst>
        </xdr:cNvPr>
        <xdr:cNvSpPr txBox="1"/>
      </xdr:nvSpPr>
      <xdr:spPr>
        <a:xfrm>
          <a:off x="1426219" y="56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A792B77-211D-4B59-9115-D6391985DA2D}"/>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DBAF35AC-83B3-437E-B17E-2CF92DBEC831}"/>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F74B4834-DCEE-4982-87BC-28E21F8F30A9}"/>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4C214313-C8F8-4676-BFEB-6D6575FE66C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602A8E2B-194D-4F7B-B097-88E082042150}"/>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4489ADF-6BC1-4741-B14C-09B100795B8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CC5AA2F-D520-49EB-9127-66E24E3C13B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593E40A1-75D3-4282-8B68-6DF59BE8094E}"/>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41D124C-64BD-43B6-8D7D-08EE786F0D7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900F431-B085-429D-A30E-579248D74FBF}"/>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C59015E-C42E-43BD-BCB8-46FC5D0AD30A}"/>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4C65B7EB-A8D6-4F34-8B7F-2FE412E612D4}"/>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31CFD406-E945-46B7-8DB8-AD7EF39E1062}"/>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債務償還比率は類似団体平均を下回っているものの、昨年度に比べ悪化した。その要因としては、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実質的な将来負担額は減ったものの、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それを上回る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基準財政需要額の減少に伴う普通交付税の減少と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考えられる。　</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今後も、新発債の発行抑制などにより、現在の水準を維持できるよう取り組んでいく。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13407E4E-D805-4417-9EAE-2837DC1CE752}"/>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7F0E2A3-7D9E-4A3C-BBD5-CEEEA83D31A7}"/>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4F21F07F-D817-4CF2-A226-1E8CE2B6644B}"/>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CEAF2C1E-55FA-44A0-B2D5-75A924424E5F}"/>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242B8437-474E-43BD-A5C1-DA1102DF5770}"/>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65335D1D-3A20-4DB3-9DA8-562A5C87C376}"/>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21AA064A-92D3-43FB-91E0-DE1B7A0B09CA}"/>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F6214B4B-9029-46FA-98F0-E83F4292B690}"/>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98C464A8-963B-4A5E-90EF-91BC22AC6F78}"/>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E33C22DE-43EE-437D-A8A5-2B30941F7DD3}"/>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BA8A57CF-2275-4484-ABC9-ABFC607A6B7B}"/>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D7F4672D-6446-4D0B-98A2-237AC51758FB}"/>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26BDA6E-898E-4424-BF6E-130AB201EC0F}"/>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B9020E8-07B1-4D4F-B809-2A87A983D6E7}"/>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AFFE371-4D7A-4C77-AE1B-994C6BF44EEE}"/>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7" name="直線コネクタ 136">
          <a:extLst>
            <a:ext uri="{FF2B5EF4-FFF2-40B4-BE49-F238E27FC236}">
              <a16:creationId xmlns:a16="http://schemas.microsoft.com/office/drawing/2014/main" id="{6991E736-DD24-4CF4-9B16-22FEB6CDB189}"/>
            </a:ext>
          </a:extLst>
        </xdr:cNvPr>
        <xdr:cNvCxnSpPr/>
      </xdr:nvCxnSpPr>
      <xdr:spPr>
        <a:xfrm flipV="1">
          <a:off x="13326745" y="5115983"/>
          <a:ext cx="1269" cy="131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8" name="債務償還比率最小値テキスト">
          <a:extLst>
            <a:ext uri="{FF2B5EF4-FFF2-40B4-BE49-F238E27FC236}">
              <a16:creationId xmlns:a16="http://schemas.microsoft.com/office/drawing/2014/main" id="{FE30528A-226B-47E7-BCF2-EDC8C4A85B67}"/>
            </a:ext>
          </a:extLst>
        </xdr:cNvPr>
        <xdr:cNvSpPr txBox="1"/>
      </xdr:nvSpPr>
      <xdr:spPr>
        <a:xfrm>
          <a:off x="13379450" y="64283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9" name="直線コネクタ 138">
          <a:extLst>
            <a:ext uri="{FF2B5EF4-FFF2-40B4-BE49-F238E27FC236}">
              <a16:creationId xmlns:a16="http://schemas.microsoft.com/office/drawing/2014/main" id="{1504731D-84A8-49DB-931D-D3A39D24A1FA}"/>
            </a:ext>
          </a:extLst>
        </xdr:cNvPr>
        <xdr:cNvCxnSpPr/>
      </xdr:nvCxnSpPr>
      <xdr:spPr>
        <a:xfrm>
          <a:off x="13255625" y="64308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8AEE25C3-168E-42B2-8CF1-71EE1D3E65D5}"/>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E46AF11E-313A-4CDB-9F8F-90843E63A63C}"/>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13317</xdr:rowOff>
    </xdr:from>
    <xdr:ext cx="469744" cy="259045"/>
    <xdr:sp macro="" textlink="">
      <xdr:nvSpPr>
        <xdr:cNvPr id="142" name="債務償還比率平均値テキスト">
          <a:extLst>
            <a:ext uri="{FF2B5EF4-FFF2-40B4-BE49-F238E27FC236}">
              <a16:creationId xmlns:a16="http://schemas.microsoft.com/office/drawing/2014/main" id="{3C7C3F13-D527-4810-A300-AA8E5F607BA2}"/>
            </a:ext>
          </a:extLst>
        </xdr:cNvPr>
        <xdr:cNvSpPr txBox="1"/>
      </xdr:nvSpPr>
      <xdr:spPr>
        <a:xfrm>
          <a:off x="13379450" y="56870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43" name="フローチャート: 判断 142">
          <a:extLst>
            <a:ext uri="{FF2B5EF4-FFF2-40B4-BE49-F238E27FC236}">
              <a16:creationId xmlns:a16="http://schemas.microsoft.com/office/drawing/2014/main" id="{A9D7FAA8-287E-4860-B423-BCC401D24C77}"/>
            </a:ext>
          </a:extLst>
        </xdr:cNvPr>
        <xdr:cNvSpPr/>
      </xdr:nvSpPr>
      <xdr:spPr>
        <a:xfrm>
          <a:off x="13293725" y="57086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44" name="フローチャート: 判断 143">
          <a:extLst>
            <a:ext uri="{FF2B5EF4-FFF2-40B4-BE49-F238E27FC236}">
              <a16:creationId xmlns:a16="http://schemas.microsoft.com/office/drawing/2014/main" id="{0B835C37-1802-4E41-93F5-B01CDA4CE6EE}"/>
            </a:ext>
          </a:extLst>
        </xdr:cNvPr>
        <xdr:cNvSpPr/>
      </xdr:nvSpPr>
      <xdr:spPr>
        <a:xfrm>
          <a:off x="12646025" y="56662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45" name="フローチャート: 判断 144">
          <a:extLst>
            <a:ext uri="{FF2B5EF4-FFF2-40B4-BE49-F238E27FC236}">
              <a16:creationId xmlns:a16="http://schemas.microsoft.com/office/drawing/2014/main" id="{69596812-7392-43E0-AD5C-F6A9A30AD91D}"/>
            </a:ext>
          </a:extLst>
        </xdr:cNvPr>
        <xdr:cNvSpPr/>
      </xdr:nvSpPr>
      <xdr:spPr>
        <a:xfrm>
          <a:off x="11960225" y="5675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6" name="フローチャート: 判断 145">
          <a:extLst>
            <a:ext uri="{FF2B5EF4-FFF2-40B4-BE49-F238E27FC236}">
              <a16:creationId xmlns:a16="http://schemas.microsoft.com/office/drawing/2014/main" id="{B9A28537-CB9E-4815-8FCB-8E08586DF54E}"/>
            </a:ext>
          </a:extLst>
        </xdr:cNvPr>
        <xdr:cNvSpPr/>
      </xdr:nvSpPr>
      <xdr:spPr>
        <a:xfrm>
          <a:off x="11274425" y="56697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7" name="フローチャート: 判断 146">
          <a:extLst>
            <a:ext uri="{FF2B5EF4-FFF2-40B4-BE49-F238E27FC236}">
              <a16:creationId xmlns:a16="http://schemas.microsoft.com/office/drawing/2014/main" id="{758A5EC8-05BF-4743-B9F0-512DAD592C1D}"/>
            </a:ext>
          </a:extLst>
        </xdr:cNvPr>
        <xdr:cNvSpPr/>
      </xdr:nvSpPr>
      <xdr:spPr>
        <a:xfrm>
          <a:off x="10588625" y="5792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89D4174-8C00-4965-A4E8-C79A6A4A01C1}"/>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ADD8714-5AAA-42C6-8BB3-D097C476B633}"/>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A8CA378-824B-42C7-BB2A-8F4CE6123BFD}"/>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F3CB867-85E0-444F-9C7A-5CFE2C0461D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DE63E8F-A49A-4ADC-B4DA-C9D663AFBB06}"/>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25393</xdr:rowOff>
    </xdr:from>
    <xdr:to>
      <xdr:col>76</xdr:col>
      <xdr:colOff>73025</xdr:colOff>
      <xdr:row>28</xdr:row>
      <xdr:rowOff>126993</xdr:rowOff>
    </xdr:to>
    <xdr:sp macro="" textlink="">
      <xdr:nvSpPr>
        <xdr:cNvPr id="153" name="楕円 152">
          <a:extLst>
            <a:ext uri="{FF2B5EF4-FFF2-40B4-BE49-F238E27FC236}">
              <a16:creationId xmlns:a16="http://schemas.microsoft.com/office/drawing/2014/main" id="{B585EA57-A34C-49CD-8B15-7D3D4A01AD75}"/>
            </a:ext>
          </a:extLst>
        </xdr:cNvPr>
        <xdr:cNvSpPr/>
      </xdr:nvSpPr>
      <xdr:spPr>
        <a:xfrm>
          <a:off x="13293725" y="53816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48270</xdr:rowOff>
    </xdr:from>
    <xdr:ext cx="469744" cy="259045"/>
    <xdr:sp macro="" textlink="">
      <xdr:nvSpPr>
        <xdr:cNvPr id="154" name="債務償還比率該当値テキスト">
          <a:extLst>
            <a:ext uri="{FF2B5EF4-FFF2-40B4-BE49-F238E27FC236}">
              <a16:creationId xmlns:a16="http://schemas.microsoft.com/office/drawing/2014/main" id="{CC2647FB-F4FC-40E3-8CD4-8AC852D0BDE8}"/>
            </a:ext>
          </a:extLst>
        </xdr:cNvPr>
        <xdr:cNvSpPr txBox="1"/>
      </xdr:nvSpPr>
      <xdr:spPr>
        <a:xfrm>
          <a:off x="13379450" y="523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165417</xdr:rowOff>
    </xdr:from>
    <xdr:to>
      <xdr:col>72</xdr:col>
      <xdr:colOff>123825</xdr:colOff>
      <xdr:row>28</xdr:row>
      <xdr:rowOff>95567</xdr:rowOff>
    </xdr:to>
    <xdr:sp macro="" textlink="">
      <xdr:nvSpPr>
        <xdr:cNvPr id="155" name="楕円 154">
          <a:extLst>
            <a:ext uri="{FF2B5EF4-FFF2-40B4-BE49-F238E27FC236}">
              <a16:creationId xmlns:a16="http://schemas.microsoft.com/office/drawing/2014/main" id="{622A4F27-3E5E-4A73-9E41-961DE9798DA1}"/>
            </a:ext>
          </a:extLst>
        </xdr:cNvPr>
        <xdr:cNvSpPr/>
      </xdr:nvSpPr>
      <xdr:spPr>
        <a:xfrm>
          <a:off x="12646025" y="53533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44767</xdr:rowOff>
    </xdr:from>
    <xdr:to>
      <xdr:col>76</xdr:col>
      <xdr:colOff>22225</xdr:colOff>
      <xdr:row>28</xdr:row>
      <xdr:rowOff>76193</xdr:rowOff>
    </xdr:to>
    <xdr:cxnSp macro="">
      <xdr:nvCxnSpPr>
        <xdr:cNvPr id="156" name="直線コネクタ 155">
          <a:extLst>
            <a:ext uri="{FF2B5EF4-FFF2-40B4-BE49-F238E27FC236}">
              <a16:creationId xmlns:a16="http://schemas.microsoft.com/office/drawing/2014/main" id="{F516D1E4-64BE-406D-9B65-D6083DE71DC9}"/>
            </a:ext>
          </a:extLst>
        </xdr:cNvPr>
        <xdr:cNvCxnSpPr/>
      </xdr:nvCxnSpPr>
      <xdr:spPr>
        <a:xfrm>
          <a:off x="12693650" y="5400992"/>
          <a:ext cx="638175" cy="28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1164</xdr:rowOff>
    </xdr:from>
    <xdr:to>
      <xdr:col>68</xdr:col>
      <xdr:colOff>123825</xdr:colOff>
      <xdr:row>28</xdr:row>
      <xdr:rowOff>102764</xdr:rowOff>
    </xdr:to>
    <xdr:sp macro="" textlink="">
      <xdr:nvSpPr>
        <xdr:cNvPr id="157" name="楕円 156">
          <a:extLst>
            <a:ext uri="{FF2B5EF4-FFF2-40B4-BE49-F238E27FC236}">
              <a16:creationId xmlns:a16="http://schemas.microsoft.com/office/drawing/2014/main" id="{B257CD8F-01FB-435A-8027-8A605F0B2046}"/>
            </a:ext>
          </a:extLst>
        </xdr:cNvPr>
        <xdr:cNvSpPr/>
      </xdr:nvSpPr>
      <xdr:spPr>
        <a:xfrm>
          <a:off x="11960225" y="53542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44767</xdr:rowOff>
    </xdr:from>
    <xdr:to>
      <xdr:col>72</xdr:col>
      <xdr:colOff>73025</xdr:colOff>
      <xdr:row>28</xdr:row>
      <xdr:rowOff>51964</xdr:rowOff>
    </xdr:to>
    <xdr:cxnSp macro="">
      <xdr:nvCxnSpPr>
        <xdr:cNvPr id="158" name="直線コネクタ 157">
          <a:extLst>
            <a:ext uri="{FF2B5EF4-FFF2-40B4-BE49-F238E27FC236}">
              <a16:creationId xmlns:a16="http://schemas.microsoft.com/office/drawing/2014/main" id="{C3B616BC-8D7E-45F0-98F8-0A857CB1447E}"/>
            </a:ext>
          </a:extLst>
        </xdr:cNvPr>
        <xdr:cNvCxnSpPr/>
      </xdr:nvCxnSpPr>
      <xdr:spPr>
        <a:xfrm flipV="1">
          <a:off x="12007850" y="5400992"/>
          <a:ext cx="685800" cy="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26472</xdr:rowOff>
    </xdr:from>
    <xdr:to>
      <xdr:col>64</xdr:col>
      <xdr:colOff>123825</xdr:colOff>
      <xdr:row>28</xdr:row>
      <xdr:rowOff>128072</xdr:rowOff>
    </xdr:to>
    <xdr:sp macro="" textlink="">
      <xdr:nvSpPr>
        <xdr:cNvPr id="159" name="楕円 158">
          <a:extLst>
            <a:ext uri="{FF2B5EF4-FFF2-40B4-BE49-F238E27FC236}">
              <a16:creationId xmlns:a16="http://schemas.microsoft.com/office/drawing/2014/main" id="{FDC94900-4582-4BC6-8A9F-29294293E28C}"/>
            </a:ext>
          </a:extLst>
        </xdr:cNvPr>
        <xdr:cNvSpPr/>
      </xdr:nvSpPr>
      <xdr:spPr>
        <a:xfrm>
          <a:off x="11274425" y="53826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51964</xdr:rowOff>
    </xdr:from>
    <xdr:to>
      <xdr:col>68</xdr:col>
      <xdr:colOff>73025</xdr:colOff>
      <xdr:row>28</xdr:row>
      <xdr:rowOff>77272</xdr:rowOff>
    </xdr:to>
    <xdr:cxnSp macro="">
      <xdr:nvCxnSpPr>
        <xdr:cNvPr id="160" name="直線コネクタ 159">
          <a:extLst>
            <a:ext uri="{FF2B5EF4-FFF2-40B4-BE49-F238E27FC236}">
              <a16:creationId xmlns:a16="http://schemas.microsoft.com/office/drawing/2014/main" id="{683FC13E-64A7-4DD9-A3FA-A4B209459A6D}"/>
            </a:ext>
          </a:extLst>
        </xdr:cNvPr>
        <xdr:cNvCxnSpPr/>
      </xdr:nvCxnSpPr>
      <xdr:spPr>
        <a:xfrm flipV="1">
          <a:off x="11322050" y="5401839"/>
          <a:ext cx="685800" cy="2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130224</xdr:rowOff>
    </xdr:from>
    <xdr:to>
      <xdr:col>60</xdr:col>
      <xdr:colOff>123825</xdr:colOff>
      <xdr:row>29</xdr:row>
      <xdr:rowOff>60374</xdr:rowOff>
    </xdr:to>
    <xdr:sp macro="" textlink="">
      <xdr:nvSpPr>
        <xdr:cNvPr id="161" name="楕円 160">
          <a:extLst>
            <a:ext uri="{FF2B5EF4-FFF2-40B4-BE49-F238E27FC236}">
              <a16:creationId xmlns:a16="http://schemas.microsoft.com/office/drawing/2014/main" id="{23F91CD4-2432-4A55-951E-519195C6EDA1}"/>
            </a:ext>
          </a:extLst>
        </xdr:cNvPr>
        <xdr:cNvSpPr/>
      </xdr:nvSpPr>
      <xdr:spPr>
        <a:xfrm>
          <a:off x="10588625" y="54832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77272</xdr:rowOff>
    </xdr:from>
    <xdr:to>
      <xdr:col>64</xdr:col>
      <xdr:colOff>73025</xdr:colOff>
      <xdr:row>29</xdr:row>
      <xdr:rowOff>9574</xdr:rowOff>
    </xdr:to>
    <xdr:cxnSp macro="">
      <xdr:nvCxnSpPr>
        <xdr:cNvPr id="162" name="直線コネクタ 161">
          <a:extLst>
            <a:ext uri="{FF2B5EF4-FFF2-40B4-BE49-F238E27FC236}">
              <a16:creationId xmlns:a16="http://schemas.microsoft.com/office/drawing/2014/main" id="{8DF179B3-BAE2-45D7-B489-5E5AAA1BF84C}"/>
            </a:ext>
          </a:extLst>
        </xdr:cNvPr>
        <xdr:cNvCxnSpPr/>
      </xdr:nvCxnSpPr>
      <xdr:spPr>
        <a:xfrm flipV="1">
          <a:off x="10636250" y="5430322"/>
          <a:ext cx="685800" cy="9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72562</xdr:rowOff>
    </xdr:from>
    <xdr:ext cx="469744" cy="259045"/>
    <xdr:sp macro="" textlink="">
      <xdr:nvSpPr>
        <xdr:cNvPr id="163" name="n_1aveValue債務償還比率">
          <a:extLst>
            <a:ext uri="{FF2B5EF4-FFF2-40B4-BE49-F238E27FC236}">
              <a16:creationId xmlns:a16="http://schemas.microsoft.com/office/drawing/2014/main" id="{FB882431-F68C-4C87-BFF0-B04A9116431C}"/>
            </a:ext>
          </a:extLst>
        </xdr:cNvPr>
        <xdr:cNvSpPr txBox="1"/>
      </xdr:nvSpPr>
      <xdr:spPr>
        <a:xfrm>
          <a:off x="12465127" y="57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78679</xdr:rowOff>
    </xdr:from>
    <xdr:ext cx="469744" cy="259045"/>
    <xdr:sp macro="" textlink="">
      <xdr:nvSpPr>
        <xdr:cNvPr id="164" name="n_2aveValue債務償還比率">
          <a:extLst>
            <a:ext uri="{FF2B5EF4-FFF2-40B4-BE49-F238E27FC236}">
              <a16:creationId xmlns:a16="http://schemas.microsoft.com/office/drawing/2014/main" id="{FA08FAB2-73A0-4B75-834D-B31AC54EBD94}"/>
            </a:ext>
          </a:extLst>
        </xdr:cNvPr>
        <xdr:cNvSpPr txBox="1"/>
      </xdr:nvSpPr>
      <xdr:spPr>
        <a:xfrm>
          <a:off x="11788852" y="575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65" name="n_3aveValue債務償還比率">
          <a:extLst>
            <a:ext uri="{FF2B5EF4-FFF2-40B4-BE49-F238E27FC236}">
              <a16:creationId xmlns:a16="http://schemas.microsoft.com/office/drawing/2014/main" id="{0757B697-E4BF-4600-8C93-29930FFE2C6C}"/>
            </a:ext>
          </a:extLst>
        </xdr:cNvPr>
        <xdr:cNvSpPr txBox="1"/>
      </xdr:nvSpPr>
      <xdr:spPr>
        <a:xfrm>
          <a:off x="11103052" y="575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6" name="n_4aveValue債務償還比率">
          <a:extLst>
            <a:ext uri="{FF2B5EF4-FFF2-40B4-BE49-F238E27FC236}">
              <a16:creationId xmlns:a16="http://schemas.microsoft.com/office/drawing/2014/main" id="{4519F642-ED7C-4055-B615-90CD36CADA51}"/>
            </a:ext>
          </a:extLst>
        </xdr:cNvPr>
        <xdr:cNvSpPr txBox="1"/>
      </xdr:nvSpPr>
      <xdr:spPr>
        <a:xfrm>
          <a:off x="10417252" y="5875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112094</xdr:rowOff>
    </xdr:from>
    <xdr:ext cx="469744" cy="259045"/>
    <xdr:sp macro="" textlink="">
      <xdr:nvSpPr>
        <xdr:cNvPr id="167" name="n_1mainValue債務償還比率">
          <a:extLst>
            <a:ext uri="{FF2B5EF4-FFF2-40B4-BE49-F238E27FC236}">
              <a16:creationId xmlns:a16="http://schemas.microsoft.com/office/drawing/2014/main" id="{03DBCE29-F14C-4BDF-AA59-A71F456C0780}"/>
            </a:ext>
          </a:extLst>
        </xdr:cNvPr>
        <xdr:cNvSpPr txBox="1"/>
      </xdr:nvSpPr>
      <xdr:spPr>
        <a:xfrm>
          <a:off x="12465127" y="5141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119291</xdr:rowOff>
    </xdr:from>
    <xdr:ext cx="469744" cy="259045"/>
    <xdr:sp macro="" textlink="">
      <xdr:nvSpPr>
        <xdr:cNvPr id="168" name="n_2mainValue債務償還比率">
          <a:extLst>
            <a:ext uri="{FF2B5EF4-FFF2-40B4-BE49-F238E27FC236}">
              <a16:creationId xmlns:a16="http://schemas.microsoft.com/office/drawing/2014/main" id="{BD2C78E4-06DE-48EC-A255-D2BD0CF39A10}"/>
            </a:ext>
          </a:extLst>
        </xdr:cNvPr>
        <xdr:cNvSpPr txBox="1"/>
      </xdr:nvSpPr>
      <xdr:spPr>
        <a:xfrm>
          <a:off x="11788852" y="515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144599</xdr:rowOff>
    </xdr:from>
    <xdr:ext cx="469744" cy="259045"/>
    <xdr:sp macro="" textlink="">
      <xdr:nvSpPr>
        <xdr:cNvPr id="169" name="n_3mainValue債務償還比率">
          <a:extLst>
            <a:ext uri="{FF2B5EF4-FFF2-40B4-BE49-F238E27FC236}">
              <a16:creationId xmlns:a16="http://schemas.microsoft.com/office/drawing/2014/main" id="{3AB54F75-6F7A-465C-A037-6381D7061405}"/>
            </a:ext>
          </a:extLst>
        </xdr:cNvPr>
        <xdr:cNvSpPr txBox="1"/>
      </xdr:nvSpPr>
      <xdr:spPr>
        <a:xfrm>
          <a:off x="11103052" y="517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76901</xdr:rowOff>
    </xdr:from>
    <xdr:ext cx="469744" cy="259045"/>
    <xdr:sp macro="" textlink="">
      <xdr:nvSpPr>
        <xdr:cNvPr id="170" name="n_4mainValue債務償還比率">
          <a:extLst>
            <a:ext uri="{FF2B5EF4-FFF2-40B4-BE49-F238E27FC236}">
              <a16:creationId xmlns:a16="http://schemas.microsoft.com/office/drawing/2014/main" id="{EE41E41C-F2CA-44DE-BA97-B2B215B852B8}"/>
            </a:ext>
          </a:extLst>
        </xdr:cNvPr>
        <xdr:cNvSpPr txBox="1"/>
      </xdr:nvSpPr>
      <xdr:spPr>
        <a:xfrm>
          <a:off x="10417252" y="5268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8E30E150-C2C8-46F9-B3A2-1FDF966C2D6A}"/>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A513E967-15A6-4B3F-9061-C7C59FBECBB1}"/>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D93866E7-7970-4F0E-A96C-FAEE57B84DE5}"/>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1959D1B1-D758-43CD-8A5B-83945C848AA9}"/>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54EA9625-5B4C-40E8-8E0C-28EA019DDD38}"/>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C0FC2AEF-CE3B-4C55-8B50-E34EE63759A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F6FBF62-52DD-40DE-B54B-A19C41DB296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03E7A3B-1176-49B7-AA42-4D68F7B0D06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B294ECE-0272-4965-9868-2D620162FF0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8CC3C33-36FB-4A06-9594-D4108C5804E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F22ED6A-E169-4012-B503-39044BC2B18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7EF9B09-3A31-410A-821A-A7E9A3F9EC6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064A583-176F-4998-91D8-42CC9739A19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97D26F-399A-44A6-AB5C-11599A7A44D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CED4AD-17EE-4E77-8470-9D089444725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AC3477-80DC-41AE-BC1C-1DC33A65A18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C8F417A-C473-4C96-B628-6879DDEA5CB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B6BBAE2-ED53-4296-9E55-0D7B8C02E1F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DC6A23-4FB7-4D86-9D91-5F872146608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38FD26-E5A8-44AF-9F23-DFDBE5AFA03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C406D5-3538-4DDD-B9AB-EB4EF0E816E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6A7201B-34C8-4D46-98E7-2902800DA04E}"/>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AC6115B-7511-43B8-BE22-EB0AFD1D5A7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C6C163F-8CBD-40FC-812D-8F6D8493FD3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53C72B-E2D8-43C3-9C85-35058F2362B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92FA3C4-DC03-49C7-9F64-1137F4BF92A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99C024-B67D-4DF2-863A-C23E0477436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1BAED15-D7B2-4E9D-903D-44EE33FFB2B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22963D1-7E76-428D-9793-A45551611E0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0F0AB56-85B6-490A-A2A8-A765FACB4795}"/>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AD6C7AB-97A2-4D2B-A69C-39FA8F9A86C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64989C5-1B0F-40CD-BBEC-49E0383B4B5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937ED8-36D6-4767-9565-338E4DB88E63}"/>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B4EA14C-CFD9-4069-9A67-8A1AB8A0C33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B6746E-E88E-464C-815E-FBEFC5E7E17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8C9FF3-0B28-4E1A-9B28-9A4D7A24BFB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D99AFB4-2218-44C0-8B7C-30E4E23A2B8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BBA9C0-A826-4552-8E8B-B59FA2C9091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7774182-BDA9-4A49-B22C-44B9A119D64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41BDD2A-DBF1-47A5-A915-295F11AC008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2A7AEAC-AEBF-44B9-84CF-9C740F3D866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5DD8144-E042-4253-8FC9-00BF812A54D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93EBBC-332F-4ADA-B5C9-C14A40714FF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10E6A38-D1EB-4780-BF58-4EF9FAD4AB7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F813788-D20B-43D0-B7FC-C518D224A07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46D43BF-50DC-4AA3-84DF-B81568CFF17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EB7D34-F958-4067-AA74-AA62E3283FA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9EE9B7A-A0D0-4709-9561-69E921E1026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DCDE3FE-32C6-4E0D-9377-C3E8F65F5893}"/>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88808AC-AAFB-4E83-A855-3AE755C263D8}"/>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E7954C5-773E-45AD-9B6D-075AC6BBE9BD}"/>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2B700C7-0FC6-4430-9D3F-99E5FC6D11C9}"/>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5FFF41F-292F-4B4F-AB87-8EE908FB41FC}"/>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FF994A8-CEE1-4889-A717-B141AA88F550}"/>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7646E47-1528-4D7A-87DB-8F65D4539C5A}"/>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762510-B1A6-470B-A7A2-3FDC8F3331C8}"/>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4FDA3D1-3055-4BD8-9737-953E5DB906D5}"/>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982DB9A-88F5-4639-8934-A5B90F860469}"/>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3D27F70-2556-46CB-B06C-8F1DFD5163F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04BD16A-B665-4E0D-A0C0-E784565D7B48}"/>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64DCFAC-7CE6-443D-9ED9-2A3F8B06747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B352563D-54C0-44F3-85CC-9DD5122D1375}"/>
            </a:ext>
          </a:extLst>
        </xdr:cNvPr>
        <xdr:cNvCxnSpPr/>
      </xdr:nvCxnSpPr>
      <xdr:spPr>
        <a:xfrm flipV="1">
          <a:off x="4180840" y="5546090"/>
          <a:ext cx="0" cy="1044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A6B30D2E-1307-40E4-B686-1DEA97418C7F}"/>
            </a:ext>
          </a:extLst>
        </xdr:cNvPr>
        <xdr:cNvSpPr txBox="1"/>
      </xdr:nvSpPr>
      <xdr:spPr>
        <a:xfrm>
          <a:off x="4219575" y="658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90127D23-06FB-4A62-B74A-7DB693D9E538}"/>
            </a:ext>
          </a:extLst>
        </xdr:cNvPr>
        <xdr:cNvCxnSpPr/>
      </xdr:nvCxnSpPr>
      <xdr:spPr>
        <a:xfrm>
          <a:off x="4105275" y="65906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4E9B2199-D84B-41FD-B61B-1BF7AAB1EB21}"/>
            </a:ext>
          </a:extLst>
        </xdr:cNvPr>
        <xdr:cNvSpPr txBox="1"/>
      </xdr:nvSpPr>
      <xdr:spPr>
        <a:xfrm>
          <a:off x="4219575" y="5343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7EC06C41-0DD5-44D5-9429-61A27CE37E4C}"/>
            </a:ext>
          </a:extLst>
        </xdr:cNvPr>
        <xdr:cNvCxnSpPr/>
      </xdr:nvCxnSpPr>
      <xdr:spPr>
        <a:xfrm>
          <a:off x="4105275" y="55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7353C8A0-553D-4ADC-968B-15D26D3CFDF4}"/>
            </a:ext>
          </a:extLst>
        </xdr:cNvPr>
        <xdr:cNvSpPr txBox="1"/>
      </xdr:nvSpPr>
      <xdr:spPr>
        <a:xfrm>
          <a:off x="4219575" y="6084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2F750FF6-1A03-40E3-9341-795A4FC8910F}"/>
            </a:ext>
          </a:extLst>
        </xdr:cNvPr>
        <xdr:cNvSpPr/>
      </xdr:nvSpPr>
      <xdr:spPr>
        <a:xfrm>
          <a:off x="4124325"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BA3811A9-41A5-472B-9FA2-174CBC848A2F}"/>
            </a:ext>
          </a:extLst>
        </xdr:cNvPr>
        <xdr:cNvSpPr/>
      </xdr:nvSpPr>
      <xdr:spPr>
        <a:xfrm>
          <a:off x="3381375" y="61887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989B03EC-A54B-4312-9C26-7E1B36D59E3F}"/>
            </a:ext>
          </a:extLst>
        </xdr:cNvPr>
        <xdr:cNvSpPr/>
      </xdr:nvSpPr>
      <xdr:spPr>
        <a:xfrm>
          <a:off x="2571750" y="6162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B9B3C9EB-4910-470F-85A5-8E3B09FCAA43}"/>
            </a:ext>
          </a:extLst>
        </xdr:cNvPr>
        <xdr:cNvSpPr/>
      </xdr:nvSpPr>
      <xdr:spPr>
        <a:xfrm>
          <a:off x="1781175" y="61328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2ACBA60B-9DF4-4E2B-9789-77C291AFAA43}"/>
            </a:ext>
          </a:extLst>
        </xdr:cNvPr>
        <xdr:cNvSpPr/>
      </xdr:nvSpPr>
      <xdr:spPr>
        <a:xfrm>
          <a:off x="981075" y="61518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864E238-0FA9-4AC8-AB59-FA9371256B38}"/>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CAA902-D8F1-432B-B4E4-4AEF914A93F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FCF695B-0826-40AC-B5F0-F1932BEF6CA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BC8536F-6651-4A74-9E82-4519EA3A83F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17D151-F100-4BE5-91DA-5E218E0C214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73" name="楕円 72">
          <a:extLst>
            <a:ext uri="{FF2B5EF4-FFF2-40B4-BE49-F238E27FC236}">
              <a16:creationId xmlns:a16="http://schemas.microsoft.com/office/drawing/2014/main" id="{90DEC48A-820C-4D07-BE64-7D3D79F4378D}"/>
            </a:ext>
          </a:extLst>
        </xdr:cNvPr>
        <xdr:cNvSpPr/>
      </xdr:nvSpPr>
      <xdr:spPr>
        <a:xfrm>
          <a:off x="4124325" y="62268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45737</xdr:rowOff>
    </xdr:from>
    <xdr:ext cx="405111" cy="259045"/>
    <xdr:sp macro="" textlink="">
      <xdr:nvSpPr>
        <xdr:cNvPr id="74" name="【道路】&#10;有形固定資産減価償却率該当値テキスト">
          <a:extLst>
            <a:ext uri="{FF2B5EF4-FFF2-40B4-BE49-F238E27FC236}">
              <a16:creationId xmlns:a16="http://schemas.microsoft.com/office/drawing/2014/main" id="{45A241DA-3212-4DF9-BFA0-A23D82B0374A}"/>
            </a:ext>
          </a:extLst>
        </xdr:cNvPr>
        <xdr:cNvSpPr txBox="1"/>
      </xdr:nvSpPr>
      <xdr:spPr>
        <a:xfrm>
          <a:off x="4219575" y="6211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31115</xdr:rowOff>
    </xdr:from>
    <xdr:to>
      <xdr:col>20</xdr:col>
      <xdr:colOff>38100</xdr:colOff>
      <xdr:row>38</xdr:row>
      <xdr:rowOff>132715</xdr:rowOff>
    </xdr:to>
    <xdr:sp macro="" textlink="">
      <xdr:nvSpPr>
        <xdr:cNvPr id="75" name="楕円 74">
          <a:extLst>
            <a:ext uri="{FF2B5EF4-FFF2-40B4-BE49-F238E27FC236}">
              <a16:creationId xmlns:a16="http://schemas.microsoft.com/office/drawing/2014/main" id="{BB215D62-7377-4B3F-8E61-C1F91E400EE5}"/>
            </a:ext>
          </a:extLst>
        </xdr:cNvPr>
        <xdr:cNvSpPr/>
      </xdr:nvSpPr>
      <xdr:spPr>
        <a:xfrm>
          <a:off x="3381375" y="61906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81915</xdr:rowOff>
    </xdr:from>
    <xdr:to>
      <xdr:col>24</xdr:col>
      <xdr:colOff>63500</xdr:colOff>
      <xdr:row>38</xdr:row>
      <xdr:rowOff>118110</xdr:rowOff>
    </xdr:to>
    <xdr:cxnSp macro="">
      <xdr:nvCxnSpPr>
        <xdr:cNvPr id="76" name="直線コネクタ 75">
          <a:extLst>
            <a:ext uri="{FF2B5EF4-FFF2-40B4-BE49-F238E27FC236}">
              <a16:creationId xmlns:a16="http://schemas.microsoft.com/office/drawing/2014/main" id="{46BA332C-4E7C-4579-B150-31253103AA07}"/>
            </a:ext>
          </a:extLst>
        </xdr:cNvPr>
        <xdr:cNvCxnSpPr/>
      </xdr:nvCxnSpPr>
      <xdr:spPr>
        <a:xfrm>
          <a:off x="3429000" y="6247765"/>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164465</xdr:rowOff>
    </xdr:from>
    <xdr:to>
      <xdr:col>15</xdr:col>
      <xdr:colOff>101600</xdr:colOff>
      <xdr:row>38</xdr:row>
      <xdr:rowOff>94615</xdr:rowOff>
    </xdr:to>
    <xdr:sp macro="" textlink="">
      <xdr:nvSpPr>
        <xdr:cNvPr id="77" name="楕円 76">
          <a:extLst>
            <a:ext uri="{FF2B5EF4-FFF2-40B4-BE49-F238E27FC236}">
              <a16:creationId xmlns:a16="http://schemas.microsoft.com/office/drawing/2014/main" id="{FF999422-07DA-405D-9B08-873E9639ED22}"/>
            </a:ext>
          </a:extLst>
        </xdr:cNvPr>
        <xdr:cNvSpPr/>
      </xdr:nvSpPr>
      <xdr:spPr>
        <a:xfrm>
          <a:off x="2571750" y="6162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43815</xdr:rowOff>
    </xdr:from>
    <xdr:to>
      <xdr:col>19</xdr:col>
      <xdr:colOff>177800</xdr:colOff>
      <xdr:row>38</xdr:row>
      <xdr:rowOff>81915</xdr:rowOff>
    </xdr:to>
    <xdr:cxnSp macro="">
      <xdr:nvCxnSpPr>
        <xdr:cNvPr id="78" name="直線コネクタ 77">
          <a:extLst>
            <a:ext uri="{FF2B5EF4-FFF2-40B4-BE49-F238E27FC236}">
              <a16:creationId xmlns:a16="http://schemas.microsoft.com/office/drawing/2014/main" id="{A49BA780-7F02-47CC-9ABF-5CAAF8014A70}"/>
            </a:ext>
          </a:extLst>
        </xdr:cNvPr>
        <xdr:cNvCxnSpPr/>
      </xdr:nvCxnSpPr>
      <xdr:spPr>
        <a:xfrm>
          <a:off x="2619375" y="620966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126365</xdr:rowOff>
    </xdr:from>
    <xdr:to>
      <xdr:col>10</xdr:col>
      <xdr:colOff>165100</xdr:colOff>
      <xdr:row>38</xdr:row>
      <xdr:rowOff>56515</xdr:rowOff>
    </xdr:to>
    <xdr:sp macro="" textlink="">
      <xdr:nvSpPr>
        <xdr:cNvPr id="79" name="楕円 78">
          <a:extLst>
            <a:ext uri="{FF2B5EF4-FFF2-40B4-BE49-F238E27FC236}">
              <a16:creationId xmlns:a16="http://schemas.microsoft.com/office/drawing/2014/main" id="{96F10B61-EB71-422D-A5C5-4FC49540761A}"/>
            </a:ext>
          </a:extLst>
        </xdr:cNvPr>
        <xdr:cNvSpPr/>
      </xdr:nvSpPr>
      <xdr:spPr>
        <a:xfrm>
          <a:off x="1781175" y="61239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5715</xdr:rowOff>
    </xdr:from>
    <xdr:to>
      <xdr:col>15</xdr:col>
      <xdr:colOff>50800</xdr:colOff>
      <xdr:row>38</xdr:row>
      <xdr:rowOff>43815</xdr:rowOff>
    </xdr:to>
    <xdr:cxnSp macro="">
      <xdr:nvCxnSpPr>
        <xdr:cNvPr id="80" name="直線コネクタ 79">
          <a:extLst>
            <a:ext uri="{FF2B5EF4-FFF2-40B4-BE49-F238E27FC236}">
              <a16:creationId xmlns:a16="http://schemas.microsoft.com/office/drawing/2014/main" id="{AEC32066-B308-46F4-99A0-3B86D441046C}"/>
            </a:ext>
          </a:extLst>
        </xdr:cNvPr>
        <xdr:cNvCxnSpPr/>
      </xdr:nvCxnSpPr>
      <xdr:spPr>
        <a:xfrm>
          <a:off x="1828800" y="617156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88265</xdr:rowOff>
    </xdr:from>
    <xdr:to>
      <xdr:col>6</xdr:col>
      <xdr:colOff>38100</xdr:colOff>
      <xdr:row>38</xdr:row>
      <xdr:rowOff>18415</xdr:rowOff>
    </xdr:to>
    <xdr:sp macro="" textlink="">
      <xdr:nvSpPr>
        <xdr:cNvPr id="81" name="楕円 80">
          <a:extLst>
            <a:ext uri="{FF2B5EF4-FFF2-40B4-BE49-F238E27FC236}">
              <a16:creationId xmlns:a16="http://schemas.microsoft.com/office/drawing/2014/main" id="{639D1941-CF20-4BD9-9DC9-FC78FA7BDE7D}"/>
            </a:ext>
          </a:extLst>
        </xdr:cNvPr>
        <xdr:cNvSpPr/>
      </xdr:nvSpPr>
      <xdr:spPr>
        <a:xfrm>
          <a:off x="981075" y="60858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139065</xdr:rowOff>
    </xdr:from>
    <xdr:to>
      <xdr:col>10</xdr:col>
      <xdr:colOff>114300</xdr:colOff>
      <xdr:row>38</xdr:row>
      <xdr:rowOff>5715</xdr:rowOff>
    </xdr:to>
    <xdr:cxnSp macro="">
      <xdr:nvCxnSpPr>
        <xdr:cNvPr id="82" name="直線コネクタ 81">
          <a:extLst>
            <a:ext uri="{FF2B5EF4-FFF2-40B4-BE49-F238E27FC236}">
              <a16:creationId xmlns:a16="http://schemas.microsoft.com/office/drawing/2014/main" id="{3004D839-BCDE-4947-9425-93C1E6F35488}"/>
            </a:ext>
          </a:extLst>
        </xdr:cNvPr>
        <xdr:cNvCxnSpPr/>
      </xdr:nvCxnSpPr>
      <xdr:spPr>
        <a:xfrm>
          <a:off x="1028700" y="614299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A4FBBDE0-7A6B-4457-9ED3-0D3741A3A3B1}"/>
            </a:ext>
          </a:extLst>
        </xdr:cNvPr>
        <xdr:cNvSpPr txBox="1"/>
      </xdr:nvSpPr>
      <xdr:spPr>
        <a:xfrm>
          <a:off x="3239144"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DED778FE-C508-4673-BB8A-45DCA5EDF4B1}"/>
            </a:ext>
          </a:extLst>
        </xdr:cNvPr>
        <xdr:cNvSpPr txBox="1"/>
      </xdr:nvSpPr>
      <xdr:spPr>
        <a:xfrm>
          <a:off x="24390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39659D6C-9064-4591-9514-521281D5F4C0}"/>
            </a:ext>
          </a:extLst>
        </xdr:cNvPr>
        <xdr:cNvSpPr txBox="1"/>
      </xdr:nvSpPr>
      <xdr:spPr>
        <a:xfrm>
          <a:off x="1648469"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2DE7BD16-D85D-4BC5-98FC-0838FA989816}"/>
            </a:ext>
          </a:extLst>
        </xdr:cNvPr>
        <xdr:cNvSpPr txBox="1"/>
      </xdr:nvSpPr>
      <xdr:spPr>
        <a:xfrm>
          <a:off x="848369"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123842</xdr:rowOff>
    </xdr:from>
    <xdr:ext cx="405111" cy="259045"/>
    <xdr:sp macro="" textlink="">
      <xdr:nvSpPr>
        <xdr:cNvPr id="87" name="n_1mainValue【道路】&#10;有形固定資産減価償却率">
          <a:extLst>
            <a:ext uri="{FF2B5EF4-FFF2-40B4-BE49-F238E27FC236}">
              <a16:creationId xmlns:a16="http://schemas.microsoft.com/office/drawing/2014/main" id="{D21F59E5-9BC1-4FBB-9341-8F19282E5D93}"/>
            </a:ext>
          </a:extLst>
        </xdr:cNvPr>
        <xdr:cNvSpPr txBox="1"/>
      </xdr:nvSpPr>
      <xdr:spPr>
        <a:xfrm>
          <a:off x="32391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8" name="n_2mainValue【道路】&#10;有形固定資産減価償却率">
          <a:extLst>
            <a:ext uri="{FF2B5EF4-FFF2-40B4-BE49-F238E27FC236}">
              <a16:creationId xmlns:a16="http://schemas.microsoft.com/office/drawing/2014/main" id="{CAC0B1B6-F6CC-4344-8D37-B0B54AD6D8AA}"/>
            </a:ext>
          </a:extLst>
        </xdr:cNvPr>
        <xdr:cNvSpPr txBox="1"/>
      </xdr:nvSpPr>
      <xdr:spPr>
        <a:xfrm>
          <a:off x="24390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73042</xdr:rowOff>
    </xdr:from>
    <xdr:ext cx="405111" cy="259045"/>
    <xdr:sp macro="" textlink="">
      <xdr:nvSpPr>
        <xdr:cNvPr id="89" name="n_3mainValue【道路】&#10;有形固定資産減価償却率">
          <a:extLst>
            <a:ext uri="{FF2B5EF4-FFF2-40B4-BE49-F238E27FC236}">
              <a16:creationId xmlns:a16="http://schemas.microsoft.com/office/drawing/2014/main" id="{B80D2723-22D6-4760-8ABB-93C2D0BEDE2B}"/>
            </a:ext>
          </a:extLst>
        </xdr:cNvPr>
        <xdr:cNvSpPr txBox="1"/>
      </xdr:nvSpPr>
      <xdr:spPr>
        <a:xfrm>
          <a:off x="1648469"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34942</xdr:rowOff>
    </xdr:from>
    <xdr:ext cx="405111" cy="259045"/>
    <xdr:sp macro="" textlink="">
      <xdr:nvSpPr>
        <xdr:cNvPr id="90" name="n_4mainValue【道路】&#10;有形固定資産減価償却率">
          <a:extLst>
            <a:ext uri="{FF2B5EF4-FFF2-40B4-BE49-F238E27FC236}">
              <a16:creationId xmlns:a16="http://schemas.microsoft.com/office/drawing/2014/main" id="{B0B8AE57-11F6-4958-989B-6148D20ECEA4}"/>
            </a:ext>
          </a:extLst>
        </xdr:cNvPr>
        <xdr:cNvSpPr txBox="1"/>
      </xdr:nvSpPr>
      <xdr:spPr>
        <a:xfrm>
          <a:off x="848369"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ED52017-B1BD-4EB2-96BC-8159BF0BB4B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04D78B6-0897-45A4-9A15-679693E4704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A275B9D-E822-41A8-AE34-EA8CBD4A4E6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8CE2863-8813-4831-B339-6725C4125A0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1888684-CFF5-453C-A8A4-E5B977390E0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F014705-F2FF-43CB-BE39-6AC4A78B7E8E}"/>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34761A8-DF5A-48AD-AF37-61899B23E34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E0F9E06-D34A-4E8A-BE5A-51BF53EFE22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99BA28A-83B3-4D22-9BF3-A053E4CD41AA}"/>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5485C8A-54D5-4CB1-9EF8-2C4FB3F681C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AF72489-76D5-4110-B962-EF70ADA54361}"/>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9844CFD-0B89-432C-A987-69B2D82AEFF5}"/>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5E8FDCA-6E08-4B4D-B913-CE55919D5C01}"/>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2649DE3-DCFE-4393-9A88-51DBC18C4522}"/>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B8D0D8C-76D9-43CB-9D92-9A1FC44252AC}"/>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34DD80A4-51C4-40F0-844D-DB66E8EEC87D}"/>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0DB3760-130A-4575-8480-9FBEA2BEAFB2}"/>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AA2E8C8-B680-43FD-9914-CF3E8A505A0D}"/>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A43AD1C-D837-4402-B8FB-CBEC64418F04}"/>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A3C161A0-C7CA-42BD-B207-5D80701E2836}"/>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98B768D-8561-4DFD-ADB9-3E6017BC9A43}"/>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4284C4D1-447C-420D-A46A-83BBBF735D27}"/>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AB88C39-3756-4D80-BD79-54AF9E9F7C4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D6DA671E-CFA4-4AE2-8EC9-267AA558D161}"/>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F4FD536-2D8C-40E6-AC77-CB024091FA7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05955324-6D7A-46D3-ABFF-6EA3546CE7C2}"/>
            </a:ext>
          </a:extLst>
        </xdr:cNvPr>
        <xdr:cNvCxnSpPr/>
      </xdr:nvCxnSpPr>
      <xdr:spPr>
        <a:xfrm flipV="1">
          <a:off x="9429115" y="5277293"/>
          <a:ext cx="0" cy="1436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E9BC2175-0707-4251-ADA1-15884B82AE5F}"/>
            </a:ext>
          </a:extLst>
        </xdr:cNvPr>
        <xdr:cNvSpPr txBox="1"/>
      </xdr:nvSpPr>
      <xdr:spPr>
        <a:xfrm>
          <a:off x="9467850" y="671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574DC659-24F3-49A1-85B4-2A0240713B7D}"/>
            </a:ext>
          </a:extLst>
        </xdr:cNvPr>
        <xdr:cNvCxnSpPr/>
      </xdr:nvCxnSpPr>
      <xdr:spPr>
        <a:xfrm>
          <a:off x="9363075" y="67134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5CB34064-2225-4460-861F-4D19C11550E3}"/>
            </a:ext>
          </a:extLst>
        </xdr:cNvPr>
        <xdr:cNvSpPr txBox="1"/>
      </xdr:nvSpPr>
      <xdr:spPr>
        <a:xfrm>
          <a:off x="9467850" y="505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72B24613-11D5-41FB-91F4-EB3DD48FEEF0}"/>
            </a:ext>
          </a:extLst>
        </xdr:cNvPr>
        <xdr:cNvCxnSpPr/>
      </xdr:nvCxnSpPr>
      <xdr:spPr>
        <a:xfrm>
          <a:off x="9363075" y="52772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FF6EDADD-DDA3-4FC2-9BD8-4D7C1941B8ED}"/>
            </a:ext>
          </a:extLst>
        </xdr:cNvPr>
        <xdr:cNvSpPr txBox="1"/>
      </xdr:nvSpPr>
      <xdr:spPr>
        <a:xfrm>
          <a:off x="9467850" y="59654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9B72D3DD-942B-4AE3-8559-E9E384C2C594}"/>
            </a:ext>
          </a:extLst>
        </xdr:cNvPr>
        <xdr:cNvSpPr/>
      </xdr:nvSpPr>
      <xdr:spPr>
        <a:xfrm>
          <a:off x="9401175" y="61045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832AD2B9-4B64-429C-AAE6-F25B19EA9842}"/>
            </a:ext>
          </a:extLst>
        </xdr:cNvPr>
        <xdr:cNvSpPr/>
      </xdr:nvSpPr>
      <xdr:spPr>
        <a:xfrm>
          <a:off x="8639175" y="6106918"/>
          <a:ext cx="95250"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BFF5FAA7-4AC5-4F95-9F16-452F98024482}"/>
            </a:ext>
          </a:extLst>
        </xdr:cNvPr>
        <xdr:cNvSpPr/>
      </xdr:nvSpPr>
      <xdr:spPr>
        <a:xfrm>
          <a:off x="7839075" y="6125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9A4C3DE6-1F45-46A9-9EEE-5AA0896E614E}"/>
            </a:ext>
          </a:extLst>
        </xdr:cNvPr>
        <xdr:cNvSpPr/>
      </xdr:nvSpPr>
      <xdr:spPr>
        <a:xfrm>
          <a:off x="7029450" y="61501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19988E3E-B037-47B9-BC23-A36DF25D5810}"/>
            </a:ext>
          </a:extLst>
        </xdr:cNvPr>
        <xdr:cNvSpPr/>
      </xdr:nvSpPr>
      <xdr:spPr>
        <a:xfrm>
          <a:off x="6238875" y="62702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4C5EB40-166E-49C4-83CB-4CC7B80C60A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90C519A-00D2-4B6B-8226-B31F9C5FAB3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E1EF062-0BD8-4921-990B-F96A619D7FF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9E0A0F3-73B4-4734-B3BF-1EA2A4D2BA1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85D0E56-F5E9-46F3-B079-308B0E78159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75790</xdr:rowOff>
    </xdr:from>
    <xdr:to>
      <xdr:col>55</xdr:col>
      <xdr:colOff>50800</xdr:colOff>
      <xdr:row>39</xdr:row>
      <xdr:rowOff>5940</xdr:rowOff>
    </xdr:to>
    <xdr:sp macro="" textlink="">
      <xdr:nvSpPr>
        <xdr:cNvPr id="132" name="楕円 131">
          <a:extLst>
            <a:ext uri="{FF2B5EF4-FFF2-40B4-BE49-F238E27FC236}">
              <a16:creationId xmlns:a16="http://schemas.microsoft.com/office/drawing/2014/main" id="{2DE00916-725B-4165-9F37-7932BBDB88DA}"/>
            </a:ext>
          </a:extLst>
        </xdr:cNvPr>
        <xdr:cNvSpPr/>
      </xdr:nvSpPr>
      <xdr:spPr>
        <a:xfrm>
          <a:off x="9401175" y="623846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54217</xdr:rowOff>
    </xdr:from>
    <xdr:ext cx="534377" cy="259045"/>
    <xdr:sp macro="" textlink="">
      <xdr:nvSpPr>
        <xdr:cNvPr id="133" name="【道路】&#10;一人当たり延長該当値テキスト">
          <a:extLst>
            <a:ext uri="{FF2B5EF4-FFF2-40B4-BE49-F238E27FC236}">
              <a16:creationId xmlns:a16="http://schemas.microsoft.com/office/drawing/2014/main" id="{A8CF4105-7B90-41C1-A66A-4D97761FDD13}"/>
            </a:ext>
          </a:extLst>
        </xdr:cNvPr>
        <xdr:cNvSpPr txBox="1"/>
      </xdr:nvSpPr>
      <xdr:spPr>
        <a:xfrm>
          <a:off x="9467850" y="621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91074</xdr:rowOff>
    </xdr:from>
    <xdr:to>
      <xdr:col>50</xdr:col>
      <xdr:colOff>165100</xdr:colOff>
      <xdr:row>39</xdr:row>
      <xdr:rowOff>21224</xdr:rowOff>
    </xdr:to>
    <xdr:sp macro="" textlink="">
      <xdr:nvSpPr>
        <xdr:cNvPr id="134" name="楕円 133">
          <a:extLst>
            <a:ext uri="{FF2B5EF4-FFF2-40B4-BE49-F238E27FC236}">
              <a16:creationId xmlns:a16="http://schemas.microsoft.com/office/drawing/2014/main" id="{521CFCDE-E532-4A9E-88B0-C3C2BA5C7123}"/>
            </a:ext>
          </a:extLst>
        </xdr:cNvPr>
        <xdr:cNvSpPr/>
      </xdr:nvSpPr>
      <xdr:spPr>
        <a:xfrm>
          <a:off x="8639175" y="62505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126590</xdr:rowOff>
    </xdr:from>
    <xdr:to>
      <xdr:col>55</xdr:col>
      <xdr:colOff>0</xdr:colOff>
      <xdr:row>38</xdr:row>
      <xdr:rowOff>141874</xdr:rowOff>
    </xdr:to>
    <xdr:cxnSp macro="">
      <xdr:nvCxnSpPr>
        <xdr:cNvPr id="135" name="直線コネクタ 134">
          <a:extLst>
            <a:ext uri="{FF2B5EF4-FFF2-40B4-BE49-F238E27FC236}">
              <a16:creationId xmlns:a16="http://schemas.microsoft.com/office/drawing/2014/main" id="{E2269B8D-12FA-4C5E-A503-659BC5ADE3E2}"/>
            </a:ext>
          </a:extLst>
        </xdr:cNvPr>
        <xdr:cNvCxnSpPr/>
      </xdr:nvCxnSpPr>
      <xdr:spPr>
        <a:xfrm flipV="1">
          <a:off x="8686800" y="6286090"/>
          <a:ext cx="742950" cy="2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104104</xdr:rowOff>
    </xdr:from>
    <xdr:to>
      <xdr:col>46</xdr:col>
      <xdr:colOff>38100</xdr:colOff>
      <xdr:row>39</xdr:row>
      <xdr:rowOff>34254</xdr:rowOff>
    </xdr:to>
    <xdr:sp macro="" textlink="">
      <xdr:nvSpPr>
        <xdr:cNvPr id="136" name="楕円 135">
          <a:extLst>
            <a:ext uri="{FF2B5EF4-FFF2-40B4-BE49-F238E27FC236}">
              <a16:creationId xmlns:a16="http://schemas.microsoft.com/office/drawing/2014/main" id="{B14F91B0-9A5F-410D-80EB-63E5D8F6970E}"/>
            </a:ext>
          </a:extLst>
        </xdr:cNvPr>
        <xdr:cNvSpPr/>
      </xdr:nvSpPr>
      <xdr:spPr>
        <a:xfrm>
          <a:off x="7839075" y="626995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141874</xdr:rowOff>
    </xdr:from>
    <xdr:to>
      <xdr:col>50</xdr:col>
      <xdr:colOff>114300</xdr:colOff>
      <xdr:row>38</xdr:row>
      <xdr:rowOff>154904</xdr:rowOff>
    </xdr:to>
    <xdr:cxnSp macro="">
      <xdr:nvCxnSpPr>
        <xdr:cNvPr id="137" name="直線コネクタ 136">
          <a:extLst>
            <a:ext uri="{FF2B5EF4-FFF2-40B4-BE49-F238E27FC236}">
              <a16:creationId xmlns:a16="http://schemas.microsoft.com/office/drawing/2014/main" id="{397CB0A3-1788-41F6-8175-24E442466DAB}"/>
            </a:ext>
          </a:extLst>
        </xdr:cNvPr>
        <xdr:cNvCxnSpPr/>
      </xdr:nvCxnSpPr>
      <xdr:spPr>
        <a:xfrm flipV="1">
          <a:off x="7886700" y="6307724"/>
          <a:ext cx="800100" cy="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116579</xdr:rowOff>
    </xdr:from>
    <xdr:to>
      <xdr:col>41</xdr:col>
      <xdr:colOff>101600</xdr:colOff>
      <xdr:row>39</xdr:row>
      <xdr:rowOff>46729</xdr:rowOff>
    </xdr:to>
    <xdr:sp macro="" textlink="">
      <xdr:nvSpPr>
        <xdr:cNvPr id="138" name="楕円 137">
          <a:extLst>
            <a:ext uri="{FF2B5EF4-FFF2-40B4-BE49-F238E27FC236}">
              <a16:creationId xmlns:a16="http://schemas.microsoft.com/office/drawing/2014/main" id="{3DEFFD49-B275-47AA-B1C3-13774F69C7E6}"/>
            </a:ext>
          </a:extLst>
        </xdr:cNvPr>
        <xdr:cNvSpPr/>
      </xdr:nvSpPr>
      <xdr:spPr>
        <a:xfrm>
          <a:off x="7029450" y="62792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154904</xdr:rowOff>
    </xdr:from>
    <xdr:to>
      <xdr:col>45</xdr:col>
      <xdr:colOff>177800</xdr:colOff>
      <xdr:row>38</xdr:row>
      <xdr:rowOff>167379</xdr:rowOff>
    </xdr:to>
    <xdr:cxnSp macro="">
      <xdr:nvCxnSpPr>
        <xdr:cNvPr id="139" name="直線コネクタ 138">
          <a:extLst>
            <a:ext uri="{FF2B5EF4-FFF2-40B4-BE49-F238E27FC236}">
              <a16:creationId xmlns:a16="http://schemas.microsoft.com/office/drawing/2014/main" id="{4CF4005F-2F85-4F3A-B093-48DC598044D8}"/>
            </a:ext>
          </a:extLst>
        </xdr:cNvPr>
        <xdr:cNvCxnSpPr/>
      </xdr:nvCxnSpPr>
      <xdr:spPr>
        <a:xfrm flipV="1">
          <a:off x="7077075" y="6317579"/>
          <a:ext cx="809625" cy="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130164</xdr:rowOff>
    </xdr:from>
    <xdr:to>
      <xdr:col>36</xdr:col>
      <xdr:colOff>165100</xdr:colOff>
      <xdr:row>39</xdr:row>
      <xdr:rowOff>60314</xdr:rowOff>
    </xdr:to>
    <xdr:sp macro="" textlink="">
      <xdr:nvSpPr>
        <xdr:cNvPr id="140" name="楕円 139">
          <a:extLst>
            <a:ext uri="{FF2B5EF4-FFF2-40B4-BE49-F238E27FC236}">
              <a16:creationId xmlns:a16="http://schemas.microsoft.com/office/drawing/2014/main" id="{48D8582D-B94D-43D2-826D-BBD13D123489}"/>
            </a:ext>
          </a:extLst>
        </xdr:cNvPr>
        <xdr:cNvSpPr/>
      </xdr:nvSpPr>
      <xdr:spPr>
        <a:xfrm>
          <a:off x="6238875" y="62896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167379</xdr:rowOff>
    </xdr:from>
    <xdr:to>
      <xdr:col>41</xdr:col>
      <xdr:colOff>50800</xdr:colOff>
      <xdr:row>39</xdr:row>
      <xdr:rowOff>9514</xdr:rowOff>
    </xdr:to>
    <xdr:cxnSp macro="">
      <xdr:nvCxnSpPr>
        <xdr:cNvPr id="141" name="直線コネクタ 140">
          <a:extLst>
            <a:ext uri="{FF2B5EF4-FFF2-40B4-BE49-F238E27FC236}">
              <a16:creationId xmlns:a16="http://schemas.microsoft.com/office/drawing/2014/main" id="{1DC8C2CA-F21C-406C-9AC0-67DD2BD1E9FE}"/>
            </a:ext>
          </a:extLst>
        </xdr:cNvPr>
        <xdr:cNvCxnSpPr/>
      </xdr:nvCxnSpPr>
      <xdr:spPr>
        <a:xfrm flipV="1">
          <a:off x="6286500" y="6326879"/>
          <a:ext cx="790575" cy="1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C8210CA9-03A9-4098-8610-45673EBA2936}"/>
            </a:ext>
          </a:extLst>
        </xdr:cNvPr>
        <xdr:cNvSpPr txBox="1"/>
      </xdr:nvSpPr>
      <xdr:spPr>
        <a:xfrm>
          <a:off x="8429136" y="588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1D99D9F3-C85E-49EC-850C-BB5F7515130D}"/>
            </a:ext>
          </a:extLst>
        </xdr:cNvPr>
        <xdr:cNvSpPr txBox="1"/>
      </xdr:nvSpPr>
      <xdr:spPr>
        <a:xfrm>
          <a:off x="7648086" y="59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583D55A8-090F-40F6-B147-FAF91476179B}"/>
            </a:ext>
          </a:extLst>
        </xdr:cNvPr>
        <xdr:cNvSpPr txBox="1"/>
      </xdr:nvSpPr>
      <xdr:spPr>
        <a:xfrm>
          <a:off x="6847986" y="593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51075</xdr:rowOff>
    </xdr:from>
    <xdr:ext cx="534377" cy="259045"/>
    <xdr:sp macro="" textlink="">
      <xdr:nvSpPr>
        <xdr:cNvPr id="145" name="n_4aveValue【道路】&#10;一人当たり延長">
          <a:extLst>
            <a:ext uri="{FF2B5EF4-FFF2-40B4-BE49-F238E27FC236}">
              <a16:creationId xmlns:a16="http://schemas.microsoft.com/office/drawing/2014/main" id="{5B815931-0EB0-4DE1-809F-13D6ED84AA22}"/>
            </a:ext>
          </a:extLst>
        </xdr:cNvPr>
        <xdr:cNvSpPr txBox="1"/>
      </xdr:nvSpPr>
      <xdr:spPr>
        <a:xfrm>
          <a:off x="6038361" y="604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12351</xdr:rowOff>
    </xdr:from>
    <xdr:ext cx="534377" cy="259045"/>
    <xdr:sp macro="" textlink="">
      <xdr:nvSpPr>
        <xdr:cNvPr id="146" name="n_1mainValue【道路】&#10;一人当たり延長">
          <a:extLst>
            <a:ext uri="{FF2B5EF4-FFF2-40B4-BE49-F238E27FC236}">
              <a16:creationId xmlns:a16="http://schemas.microsoft.com/office/drawing/2014/main" id="{1CDC5BD5-AFB3-4DBA-A1F4-4111DC3478CF}"/>
            </a:ext>
          </a:extLst>
        </xdr:cNvPr>
        <xdr:cNvSpPr txBox="1"/>
      </xdr:nvSpPr>
      <xdr:spPr>
        <a:xfrm>
          <a:off x="8429136" y="633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25381</xdr:rowOff>
    </xdr:from>
    <xdr:ext cx="534377" cy="259045"/>
    <xdr:sp macro="" textlink="">
      <xdr:nvSpPr>
        <xdr:cNvPr id="147" name="n_2mainValue【道路】&#10;一人当たり延長">
          <a:extLst>
            <a:ext uri="{FF2B5EF4-FFF2-40B4-BE49-F238E27FC236}">
              <a16:creationId xmlns:a16="http://schemas.microsoft.com/office/drawing/2014/main" id="{E9188A9F-4DAB-47F1-BDE5-DE466777A8B6}"/>
            </a:ext>
          </a:extLst>
        </xdr:cNvPr>
        <xdr:cNvSpPr txBox="1"/>
      </xdr:nvSpPr>
      <xdr:spPr>
        <a:xfrm>
          <a:off x="7648086" y="635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37856</xdr:rowOff>
    </xdr:from>
    <xdr:ext cx="534377" cy="259045"/>
    <xdr:sp macro="" textlink="">
      <xdr:nvSpPr>
        <xdr:cNvPr id="148" name="n_3mainValue【道路】&#10;一人当たり延長">
          <a:extLst>
            <a:ext uri="{FF2B5EF4-FFF2-40B4-BE49-F238E27FC236}">
              <a16:creationId xmlns:a16="http://schemas.microsoft.com/office/drawing/2014/main" id="{8AB12572-CAF6-4DE5-BAEA-8C53A2BE5B01}"/>
            </a:ext>
          </a:extLst>
        </xdr:cNvPr>
        <xdr:cNvSpPr txBox="1"/>
      </xdr:nvSpPr>
      <xdr:spPr>
        <a:xfrm>
          <a:off x="6847986" y="636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51441</xdr:rowOff>
    </xdr:from>
    <xdr:ext cx="534377" cy="259045"/>
    <xdr:sp macro="" textlink="">
      <xdr:nvSpPr>
        <xdr:cNvPr id="149" name="n_4mainValue【道路】&#10;一人当たり延長">
          <a:extLst>
            <a:ext uri="{FF2B5EF4-FFF2-40B4-BE49-F238E27FC236}">
              <a16:creationId xmlns:a16="http://schemas.microsoft.com/office/drawing/2014/main" id="{A78FEE6A-F72E-4852-B20C-B037C6F28937}"/>
            </a:ext>
          </a:extLst>
        </xdr:cNvPr>
        <xdr:cNvSpPr txBox="1"/>
      </xdr:nvSpPr>
      <xdr:spPr>
        <a:xfrm>
          <a:off x="6038361" y="637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18C157D-C80F-4D64-A9CC-1573C9914C3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5C76D0D-E4AB-49E0-A828-42B06C6C8C0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56C8A6E-6F33-4449-918C-714E4AB33DA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399217FF-CC78-4DAB-A523-E614268B1BE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AD438F6-03E4-4FFF-BF23-B6653B1D9D8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249C68A-FBBE-4613-9928-56B152DE12A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84207E8-8E50-4637-99CA-08BEBC05C83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C415F18-E5D8-4642-8473-C0D1C609D74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5730B310-8EB7-49B1-909D-28E75619E2E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7A596BB-EB09-451E-A9E2-C8C3006013A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9A40E5B-3DE9-4B0B-B697-D1284536DF8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E0E1F809-04A7-49C5-9890-E6D3D4AB6826}"/>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2079B440-D959-47F7-85E1-73D1E90E4C6E}"/>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A1BB9714-7682-45B6-AFC3-B072B1B5071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C8439787-2A44-45E0-9DF0-176748A4C0B0}"/>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4532EFE4-B7AE-47DF-AFB8-CBF788B94AA0}"/>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53B67258-E06C-44D7-8927-67441FA88A85}"/>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A5DAE4AE-64F1-430F-BF97-06FABB0BDBCE}"/>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60B1D874-9077-45FD-B1FB-CF43AC433980}"/>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9F0CA2BC-CF8C-4421-8382-3140E5B909DA}"/>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EBED33B9-A0A0-4B75-9F52-CDB109E176BF}"/>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6CBB0D3-00C2-4F49-A20E-EA27C6D6609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BE5BBBA6-762B-4352-A3A2-2256E6400BF0}"/>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B04F8D5C-18A5-4B45-B2B7-B12FED27099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5E094771-70D4-4185-9A36-4F08B27E00DB}"/>
            </a:ext>
          </a:extLst>
        </xdr:cNvPr>
        <xdr:cNvCxnSpPr/>
      </xdr:nvCxnSpPr>
      <xdr:spPr>
        <a:xfrm flipV="1">
          <a:off x="4180840" y="9075420"/>
          <a:ext cx="0" cy="1147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A906AF0-D934-49DF-A1EA-F3C34D579269}"/>
            </a:ext>
          </a:extLst>
        </xdr:cNvPr>
        <xdr:cNvSpPr txBox="1"/>
      </xdr:nvSpPr>
      <xdr:spPr>
        <a:xfrm>
          <a:off x="4219575"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650D1F27-D83E-4B87-84CD-995D88841161}"/>
            </a:ext>
          </a:extLst>
        </xdr:cNvPr>
        <xdr:cNvCxnSpPr/>
      </xdr:nvCxnSpPr>
      <xdr:spPr>
        <a:xfrm>
          <a:off x="4105275" y="10222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7E6B7948-2F02-46FF-AB6E-F3AF716C29A6}"/>
            </a:ext>
          </a:extLst>
        </xdr:cNvPr>
        <xdr:cNvSpPr txBox="1"/>
      </xdr:nvSpPr>
      <xdr:spPr>
        <a:xfrm>
          <a:off x="4219575" y="886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80465C52-5004-4342-86C0-CEDC800E5534}"/>
            </a:ext>
          </a:extLst>
        </xdr:cNvPr>
        <xdr:cNvCxnSpPr/>
      </xdr:nvCxnSpPr>
      <xdr:spPr>
        <a:xfrm>
          <a:off x="4105275" y="9075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61DA4D7E-B12F-4CEC-AC93-8549A32543E5}"/>
            </a:ext>
          </a:extLst>
        </xdr:cNvPr>
        <xdr:cNvSpPr txBox="1"/>
      </xdr:nvSpPr>
      <xdr:spPr>
        <a:xfrm>
          <a:off x="4219575" y="9704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265453DC-AD99-42A4-ABD3-D1282D066441}"/>
            </a:ext>
          </a:extLst>
        </xdr:cNvPr>
        <xdr:cNvSpPr/>
      </xdr:nvSpPr>
      <xdr:spPr>
        <a:xfrm>
          <a:off x="4124325" y="983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EE6858A9-326F-4E80-B01B-11FDBA5E67AD}"/>
            </a:ext>
          </a:extLst>
        </xdr:cNvPr>
        <xdr:cNvSpPr/>
      </xdr:nvSpPr>
      <xdr:spPr>
        <a:xfrm>
          <a:off x="3381375" y="980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26F2F3AE-6283-4B13-9F7D-42F41C8BB9D1}"/>
            </a:ext>
          </a:extLst>
        </xdr:cNvPr>
        <xdr:cNvSpPr/>
      </xdr:nvSpPr>
      <xdr:spPr>
        <a:xfrm>
          <a:off x="2571750" y="97936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DB47B90F-2730-453D-9DD6-9F1B1C04BA6F}"/>
            </a:ext>
          </a:extLst>
        </xdr:cNvPr>
        <xdr:cNvSpPr/>
      </xdr:nvSpPr>
      <xdr:spPr>
        <a:xfrm>
          <a:off x="1781175" y="97745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56D69420-6782-4AC2-B91C-25CD588BCC00}"/>
            </a:ext>
          </a:extLst>
        </xdr:cNvPr>
        <xdr:cNvSpPr/>
      </xdr:nvSpPr>
      <xdr:spPr>
        <a:xfrm>
          <a:off x="981075" y="97320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1C5D7D5-8089-474D-A484-3E94B8E8013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7161C8E-768D-4721-9A70-EC4BCDC7A71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FEF4234-6269-4FEA-8A77-8C0F73C8869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4957025-8117-4093-A37B-B77E9BBAB43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2D785BD-B3CC-4ED1-A7D0-8DC38EEA76C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154940</xdr:rowOff>
    </xdr:from>
    <xdr:to>
      <xdr:col>24</xdr:col>
      <xdr:colOff>114300</xdr:colOff>
      <xdr:row>61</xdr:row>
      <xdr:rowOff>85090</xdr:rowOff>
    </xdr:to>
    <xdr:sp macro="" textlink="">
      <xdr:nvSpPr>
        <xdr:cNvPr id="190" name="楕円 189">
          <a:extLst>
            <a:ext uri="{FF2B5EF4-FFF2-40B4-BE49-F238E27FC236}">
              <a16:creationId xmlns:a16="http://schemas.microsoft.com/office/drawing/2014/main" id="{1FE19260-08CE-406A-B3A0-499AF87B3F09}"/>
            </a:ext>
          </a:extLst>
        </xdr:cNvPr>
        <xdr:cNvSpPr/>
      </xdr:nvSpPr>
      <xdr:spPr>
        <a:xfrm>
          <a:off x="4124325" y="98799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133367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D98DFDD7-E505-4568-9CD2-D861A0F84977}"/>
            </a:ext>
          </a:extLst>
        </xdr:cNvPr>
        <xdr:cNvSpPr txBox="1"/>
      </xdr:nvSpPr>
      <xdr:spPr>
        <a:xfrm>
          <a:off x="4219575" y="985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135890</xdr:rowOff>
    </xdr:from>
    <xdr:to>
      <xdr:col>20</xdr:col>
      <xdr:colOff>38100</xdr:colOff>
      <xdr:row>61</xdr:row>
      <xdr:rowOff>66040</xdr:rowOff>
    </xdr:to>
    <xdr:sp macro="" textlink="">
      <xdr:nvSpPr>
        <xdr:cNvPr id="192" name="楕円 191">
          <a:extLst>
            <a:ext uri="{FF2B5EF4-FFF2-40B4-BE49-F238E27FC236}">
              <a16:creationId xmlns:a16="http://schemas.microsoft.com/office/drawing/2014/main" id="{47FB9AEA-2DA1-4846-BF56-7DCC17ECCA15}"/>
            </a:ext>
          </a:extLst>
        </xdr:cNvPr>
        <xdr:cNvSpPr/>
      </xdr:nvSpPr>
      <xdr:spPr>
        <a:xfrm>
          <a:off x="3381375" y="98609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xdr:rowOff>
    </xdr:from>
    <xdr:to>
      <xdr:col>24</xdr:col>
      <xdr:colOff>63500</xdr:colOff>
      <xdr:row>61</xdr:row>
      <xdr:rowOff>34290</xdr:rowOff>
    </xdr:to>
    <xdr:cxnSp macro="">
      <xdr:nvCxnSpPr>
        <xdr:cNvPr id="193" name="直線コネクタ 192">
          <a:extLst>
            <a:ext uri="{FF2B5EF4-FFF2-40B4-BE49-F238E27FC236}">
              <a16:creationId xmlns:a16="http://schemas.microsoft.com/office/drawing/2014/main" id="{A87A19FA-A7B7-498B-97A2-C4206621904F}"/>
            </a:ext>
          </a:extLst>
        </xdr:cNvPr>
        <xdr:cNvCxnSpPr/>
      </xdr:nvCxnSpPr>
      <xdr:spPr>
        <a:xfrm>
          <a:off x="3429000" y="9899015"/>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111125</xdr:rowOff>
    </xdr:from>
    <xdr:to>
      <xdr:col>15</xdr:col>
      <xdr:colOff>101600</xdr:colOff>
      <xdr:row>61</xdr:row>
      <xdr:rowOff>41275</xdr:rowOff>
    </xdr:to>
    <xdr:sp macro="" textlink="">
      <xdr:nvSpPr>
        <xdr:cNvPr id="194" name="楕円 193">
          <a:extLst>
            <a:ext uri="{FF2B5EF4-FFF2-40B4-BE49-F238E27FC236}">
              <a16:creationId xmlns:a16="http://schemas.microsoft.com/office/drawing/2014/main" id="{9362C42F-0455-4AC5-8F89-2E37FF00C5D5}"/>
            </a:ext>
          </a:extLst>
        </xdr:cNvPr>
        <xdr:cNvSpPr/>
      </xdr:nvSpPr>
      <xdr:spPr>
        <a:xfrm>
          <a:off x="2571750" y="98361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161925</xdr:rowOff>
    </xdr:from>
    <xdr:to>
      <xdr:col>19</xdr:col>
      <xdr:colOff>177800</xdr:colOff>
      <xdr:row>61</xdr:row>
      <xdr:rowOff>15240</xdr:rowOff>
    </xdr:to>
    <xdr:cxnSp macro="">
      <xdr:nvCxnSpPr>
        <xdr:cNvPr id="195" name="直線コネクタ 194">
          <a:extLst>
            <a:ext uri="{FF2B5EF4-FFF2-40B4-BE49-F238E27FC236}">
              <a16:creationId xmlns:a16="http://schemas.microsoft.com/office/drawing/2014/main" id="{31A16BF8-2957-4D51-843C-6168C76E2335}"/>
            </a:ext>
          </a:extLst>
        </xdr:cNvPr>
        <xdr:cNvCxnSpPr/>
      </xdr:nvCxnSpPr>
      <xdr:spPr>
        <a:xfrm>
          <a:off x="2619375" y="9883775"/>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86360</xdr:rowOff>
    </xdr:from>
    <xdr:to>
      <xdr:col>10</xdr:col>
      <xdr:colOff>165100</xdr:colOff>
      <xdr:row>61</xdr:row>
      <xdr:rowOff>16510</xdr:rowOff>
    </xdr:to>
    <xdr:sp macro="" textlink="">
      <xdr:nvSpPr>
        <xdr:cNvPr id="196" name="楕円 195">
          <a:extLst>
            <a:ext uri="{FF2B5EF4-FFF2-40B4-BE49-F238E27FC236}">
              <a16:creationId xmlns:a16="http://schemas.microsoft.com/office/drawing/2014/main" id="{D49B6070-9437-4AC5-A4B5-6AD3352DB1BC}"/>
            </a:ext>
          </a:extLst>
        </xdr:cNvPr>
        <xdr:cNvSpPr/>
      </xdr:nvSpPr>
      <xdr:spPr>
        <a:xfrm>
          <a:off x="1781175" y="98082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137160</xdr:rowOff>
    </xdr:from>
    <xdr:to>
      <xdr:col>15</xdr:col>
      <xdr:colOff>50800</xdr:colOff>
      <xdr:row>60</xdr:row>
      <xdr:rowOff>161925</xdr:rowOff>
    </xdr:to>
    <xdr:cxnSp macro="">
      <xdr:nvCxnSpPr>
        <xdr:cNvPr id="197" name="直線コネクタ 196">
          <a:extLst>
            <a:ext uri="{FF2B5EF4-FFF2-40B4-BE49-F238E27FC236}">
              <a16:creationId xmlns:a16="http://schemas.microsoft.com/office/drawing/2014/main" id="{A6A09366-4450-491F-8CD6-3E7837D98B37}"/>
            </a:ext>
          </a:extLst>
        </xdr:cNvPr>
        <xdr:cNvCxnSpPr/>
      </xdr:nvCxnSpPr>
      <xdr:spPr>
        <a:xfrm>
          <a:off x="1828800" y="9865360"/>
          <a:ext cx="7905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61595</xdr:rowOff>
    </xdr:from>
    <xdr:to>
      <xdr:col>6</xdr:col>
      <xdr:colOff>38100</xdr:colOff>
      <xdr:row>60</xdr:row>
      <xdr:rowOff>163195</xdr:rowOff>
    </xdr:to>
    <xdr:sp macro="" textlink="">
      <xdr:nvSpPr>
        <xdr:cNvPr id="198" name="楕円 197">
          <a:extLst>
            <a:ext uri="{FF2B5EF4-FFF2-40B4-BE49-F238E27FC236}">
              <a16:creationId xmlns:a16="http://schemas.microsoft.com/office/drawing/2014/main" id="{CA7D30FA-A5BB-473C-8FAE-DBAE7C2AA90E}"/>
            </a:ext>
          </a:extLst>
        </xdr:cNvPr>
        <xdr:cNvSpPr/>
      </xdr:nvSpPr>
      <xdr:spPr>
        <a:xfrm>
          <a:off x="981075" y="97897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112395</xdr:rowOff>
    </xdr:from>
    <xdr:to>
      <xdr:col>10</xdr:col>
      <xdr:colOff>114300</xdr:colOff>
      <xdr:row>60</xdr:row>
      <xdr:rowOff>137160</xdr:rowOff>
    </xdr:to>
    <xdr:cxnSp macro="">
      <xdr:nvCxnSpPr>
        <xdr:cNvPr id="199" name="直線コネクタ 198">
          <a:extLst>
            <a:ext uri="{FF2B5EF4-FFF2-40B4-BE49-F238E27FC236}">
              <a16:creationId xmlns:a16="http://schemas.microsoft.com/office/drawing/2014/main" id="{151FA964-0988-4E93-8AF6-9087811E836E}"/>
            </a:ext>
          </a:extLst>
        </xdr:cNvPr>
        <xdr:cNvCxnSpPr/>
      </xdr:nvCxnSpPr>
      <xdr:spPr>
        <a:xfrm>
          <a:off x="1028700" y="9837420"/>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2DC226AA-C951-4D21-A728-03D086730DFD}"/>
            </a:ext>
          </a:extLst>
        </xdr:cNvPr>
        <xdr:cNvSpPr txBox="1"/>
      </xdr:nvSpPr>
      <xdr:spPr>
        <a:xfrm>
          <a:off x="3239144" y="959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2E8C957A-256F-4A23-A079-79D0B04C9573}"/>
            </a:ext>
          </a:extLst>
        </xdr:cNvPr>
        <xdr:cNvSpPr txBox="1"/>
      </xdr:nvSpPr>
      <xdr:spPr>
        <a:xfrm>
          <a:off x="2439044" y="957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8CFCA00F-3E2E-4C75-B9F2-A50707AE977D}"/>
            </a:ext>
          </a:extLst>
        </xdr:cNvPr>
        <xdr:cNvSpPr txBox="1"/>
      </xdr:nvSpPr>
      <xdr:spPr>
        <a:xfrm>
          <a:off x="1648469"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306A2E76-4586-4002-8AA6-3D14EE74518E}"/>
            </a:ext>
          </a:extLst>
        </xdr:cNvPr>
        <xdr:cNvSpPr txBox="1"/>
      </xdr:nvSpPr>
      <xdr:spPr>
        <a:xfrm>
          <a:off x="848369" y="952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57167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D51FEE7B-AF2F-4076-A6CD-CA3336CFFBF2}"/>
            </a:ext>
          </a:extLst>
        </xdr:cNvPr>
        <xdr:cNvSpPr txBox="1"/>
      </xdr:nvSpPr>
      <xdr:spPr>
        <a:xfrm>
          <a:off x="3239144" y="994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32402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A74D0F35-EBA5-4666-8003-4DF8630913D5}"/>
            </a:ext>
          </a:extLst>
        </xdr:cNvPr>
        <xdr:cNvSpPr txBox="1"/>
      </xdr:nvSpPr>
      <xdr:spPr>
        <a:xfrm>
          <a:off x="24390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B23276BF-6B11-409B-BF7C-7B9305B6FCE2}"/>
            </a:ext>
          </a:extLst>
        </xdr:cNvPr>
        <xdr:cNvSpPr txBox="1"/>
      </xdr:nvSpPr>
      <xdr:spPr>
        <a:xfrm>
          <a:off x="1648469"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982A5BB1-05B3-4165-A91F-83B86FC8DF13}"/>
            </a:ext>
          </a:extLst>
        </xdr:cNvPr>
        <xdr:cNvSpPr txBox="1"/>
      </xdr:nvSpPr>
      <xdr:spPr>
        <a:xfrm>
          <a:off x="848369"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1B39373-738C-43D6-8950-987C60A2FA2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5435AC55-CC38-4CFB-8EEB-F6042303111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DBF9D09-563B-40CC-BB5D-12A26FC0CCA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208C379-475D-475F-9AE6-0A29D69509F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DBAC807-B011-4E2E-9E70-A3D8919A4822}"/>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DF3E0C7C-9C5E-4455-8F0D-59961EB9F36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6D31630B-CA92-43F2-8601-623D17C49B7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30CC4D2-2EBE-4F28-ABDC-ABF12F14ED5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917E9871-35D0-4047-B3BA-CC8C9E7FF64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729EB8EA-4C73-40A9-ABE4-1CEDD6AB58A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342D467-4F42-49EA-8BDF-B3B1E52542C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5EC8502F-CEC2-4B2A-9EDE-620A9CBAFBF2}"/>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AC8F0AAF-F37A-4877-8BB0-07212EE394B7}"/>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8AFF4918-01CC-4010-B7FD-52761E0F4C52}"/>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C0BAEBE0-905A-406F-B7F2-F257B8ADB42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CD87FA8E-E147-4430-9EA0-CD18C7DF731B}"/>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2265A624-526D-4C4F-AFA6-68C6C114E87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1D670338-C67F-4D23-A5E5-1768DFEE7A6B}"/>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50E22C21-3639-406F-9CF9-9464CFF7CB06}"/>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0846AB7E-8908-4553-8D27-231D144EA43A}"/>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3BDCA9B-EA5C-44C6-AD7D-65114357AFB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D225F72D-1571-4724-BE8B-0E0CCB283082}"/>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E4825FA3-DDEA-4B8F-A464-9E45003E936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2A372D83-245B-4E49-85B0-15DA4A102F14}"/>
            </a:ext>
          </a:extLst>
        </xdr:cNvPr>
        <xdr:cNvCxnSpPr/>
      </xdr:nvCxnSpPr>
      <xdr:spPr>
        <a:xfrm flipV="1">
          <a:off x="9429115" y="9088536"/>
          <a:ext cx="0" cy="135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42467F12-BDEC-4C60-868B-EBE114852720}"/>
            </a:ext>
          </a:extLst>
        </xdr:cNvPr>
        <xdr:cNvSpPr txBox="1"/>
      </xdr:nvSpPr>
      <xdr:spPr>
        <a:xfrm>
          <a:off x="9467850" y="1045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16F71ACF-8FB9-4148-BB4E-1FC42208A39C}"/>
            </a:ext>
          </a:extLst>
        </xdr:cNvPr>
        <xdr:cNvCxnSpPr/>
      </xdr:nvCxnSpPr>
      <xdr:spPr>
        <a:xfrm>
          <a:off x="9363075" y="104463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E6D49C92-1E83-4802-9443-73FD4E104143}"/>
            </a:ext>
          </a:extLst>
        </xdr:cNvPr>
        <xdr:cNvSpPr txBox="1"/>
      </xdr:nvSpPr>
      <xdr:spPr>
        <a:xfrm>
          <a:off x="9467850" y="88859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6FE0690A-0010-4FFA-B3F9-747443CBC3C0}"/>
            </a:ext>
          </a:extLst>
        </xdr:cNvPr>
        <xdr:cNvCxnSpPr/>
      </xdr:nvCxnSpPr>
      <xdr:spPr>
        <a:xfrm>
          <a:off x="9363075" y="9088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03EE68DC-24FB-45B1-AF9F-EB2F29DF2DE3}"/>
            </a:ext>
          </a:extLst>
        </xdr:cNvPr>
        <xdr:cNvSpPr txBox="1"/>
      </xdr:nvSpPr>
      <xdr:spPr>
        <a:xfrm>
          <a:off x="9467850" y="10094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EEFF9970-383D-4947-97EA-CE71FEE393FC}"/>
            </a:ext>
          </a:extLst>
        </xdr:cNvPr>
        <xdr:cNvSpPr/>
      </xdr:nvSpPr>
      <xdr:spPr>
        <a:xfrm>
          <a:off x="9401175" y="102398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2B5C5C4A-470F-460D-888C-642E933E8EC4}"/>
            </a:ext>
          </a:extLst>
        </xdr:cNvPr>
        <xdr:cNvSpPr/>
      </xdr:nvSpPr>
      <xdr:spPr>
        <a:xfrm>
          <a:off x="8639175" y="102376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3F180768-8355-4ECC-90D3-1806E05823B1}"/>
            </a:ext>
          </a:extLst>
        </xdr:cNvPr>
        <xdr:cNvSpPr/>
      </xdr:nvSpPr>
      <xdr:spPr>
        <a:xfrm>
          <a:off x="7839075" y="102377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72714F8D-ADE3-4F62-AA03-A2EA3C9AF482}"/>
            </a:ext>
          </a:extLst>
        </xdr:cNvPr>
        <xdr:cNvSpPr/>
      </xdr:nvSpPr>
      <xdr:spPr>
        <a:xfrm>
          <a:off x="7029450" y="102504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4427B89D-1A63-4CB5-95C2-A4F44F52A2DA}"/>
            </a:ext>
          </a:extLst>
        </xdr:cNvPr>
        <xdr:cNvSpPr/>
      </xdr:nvSpPr>
      <xdr:spPr>
        <a:xfrm>
          <a:off x="6238875" y="10274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B9ECF7A-D7C8-4447-9E8C-F1C07F951F9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73BF270-0629-44BC-87E9-72CFDD572BF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A0D3738-644E-4476-8204-61187228922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504ADC5-3A8D-4CD5-9D10-C92C5A0B542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6BE6411-93EE-465B-BBAE-4BC2A0F05C8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106197</xdr:rowOff>
    </xdr:from>
    <xdr:to>
      <xdr:col>55</xdr:col>
      <xdr:colOff>50800</xdr:colOff>
      <xdr:row>64</xdr:row>
      <xdr:rowOff>36347</xdr:rowOff>
    </xdr:to>
    <xdr:sp macro="" textlink="">
      <xdr:nvSpPr>
        <xdr:cNvPr id="247" name="楕円 246">
          <a:extLst>
            <a:ext uri="{FF2B5EF4-FFF2-40B4-BE49-F238E27FC236}">
              <a16:creationId xmlns:a16="http://schemas.microsoft.com/office/drawing/2014/main" id="{1A739FD5-B25E-457E-BFE1-055A68F26CDD}"/>
            </a:ext>
          </a:extLst>
        </xdr:cNvPr>
        <xdr:cNvSpPr/>
      </xdr:nvSpPr>
      <xdr:spPr>
        <a:xfrm>
          <a:off x="9401175" y="1031382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21124</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57DC6602-E61B-4B30-9B32-C80F41BCCD2F}"/>
            </a:ext>
          </a:extLst>
        </xdr:cNvPr>
        <xdr:cNvSpPr txBox="1"/>
      </xdr:nvSpPr>
      <xdr:spPr>
        <a:xfrm>
          <a:off x="9467850" y="10231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108520</xdr:rowOff>
    </xdr:from>
    <xdr:to>
      <xdr:col>50</xdr:col>
      <xdr:colOff>165100</xdr:colOff>
      <xdr:row>64</xdr:row>
      <xdr:rowOff>38670</xdr:rowOff>
    </xdr:to>
    <xdr:sp macro="" textlink="">
      <xdr:nvSpPr>
        <xdr:cNvPr id="249" name="楕円 248">
          <a:extLst>
            <a:ext uri="{FF2B5EF4-FFF2-40B4-BE49-F238E27FC236}">
              <a16:creationId xmlns:a16="http://schemas.microsoft.com/office/drawing/2014/main" id="{BB28A98C-AD12-4388-8B70-AFE1D7ADAA12}"/>
            </a:ext>
          </a:extLst>
        </xdr:cNvPr>
        <xdr:cNvSpPr/>
      </xdr:nvSpPr>
      <xdr:spPr>
        <a:xfrm>
          <a:off x="8639175" y="10316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156997</xdr:rowOff>
    </xdr:from>
    <xdr:to>
      <xdr:col>55</xdr:col>
      <xdr:colOff>0</xdr:colOff>
      <xdr:row>63</xdr:row>
      <xdr:rowOff>159320</xdr:rowOff>
    </xdr:to>
    <xdr:cxnSp macro="">
      <xdr:nvCxnSpPr>
        <xdr:cNvPr id="250" name="直線コネクタ 249">
          <a:extLst>
            <a:ext uri="{FF2B5EF4-FFF2-40B4-BE49-F238E27FC236}">
              <a16:creationId xmlns:a16="http://schemas.microsoft.com/office/drawing/2014/main" id="{BF349A6C-3C33-440B-B889-97C529A6192D}"/>
            </a:ext>
          </a:extLst>
        </xdr:cNvPr>
        <xdr:cNvCxnSpPr/>
      </xdr:nvCxnSpPr>
      <xdr:spPr>
        <a:xfrm flipV="1">
          <a:off x="8686800" y="10370972"/>
          <a:ext cx="742950" cy="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110329</xdr:rowOff>
    </xdr:from>
    <xdr:to>
      <xdr:col>46</xdr:col>
      <xdr:colOff>38100</xdr:colOff>
      <xdr:row>64</xdr:row>
      <xdr:rowOff>40479</xdr:rowOff>
    </xdr:to>
    <xdr:sp macro="" textlink="">
      <xdr:nvSpPr>
        <xdr:cNvPr id="251" name="楕円 250">
          <a:extLst>
            <a:ext uri="{FF2B5EF4-FFF2-40B4-BE49-F238E27FC236}">
              <a16:creationId xmlns:a16="http://schemas.microsoft.com/office/drawing/2014/main" id="{3D5EB643-4B1E-4F0A-A675-332A92FCC607}"/>
            </a:ext>
          </a:extLst>
        </xdr:cNvPr>
        <xdr:cNvSpPr/>
      </xdr:nvSpPr>
      <xdr:spPr>
        <a:xfrm>
          <a:off x="7839075" y="103179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159320</xdr:rowOff>
    </xdr:from>
    <xdr:to>
      <xdr:col>50</xdr:col>
      <xdr:colOff>114300</xdr:colOff>
      <xdr:row>63</xdr:row>
      <xdr:rowOff>161129</xdr:rowOff>
    </xdr:to>
    <xdr:cxnSp macro="">
      <xdr:nvCxnSpPr>
        <xdr:cNvPr id="252" name="直線コネクタ 251">
          <a:extLst>
            <a:ext uri="{FF2B5EF4-FFF2-40B4-BE49-F238E27FC236}">
              <a16:creationId xmlns:a16="http://schemas.microsoft.com/office/drawing/2014/main" id="{804A87FC-3A68-4EFE-AD1D-7A70D23A8662}"/>
            </a:ext>
          </a:extLst>
        </xdr:cNvPr>
        <xdr:cNvCxnSpPr/>
      </xdr:nvCxnSpPr>
      <xdr:spPr>
        <a:xfrm flipV="1">
          <a:off x="7886700" y="10373295"/>
          <a:ext cx="800100" cy="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112059</xdr:rowOff>
    </xdr:from>
    <xdr:to>
      <xdr:col>41</xdr:col>
      <xdr:colOff>101600</xdr:colOff>
      <xdr:row>64</xdr:row>
      <xdr:rowOff>42209</xdr:rowOff>
    </xdr:to>
    <xdr:sp macro="" textlink="">
      <xdr:nvSpPr>
        <xdr:cNvPr id="253" name="楕円 252">
          <a:extLst>
            <a:ext uri="{FF2B5EF4-FFF2-40B4-BE49-F238E27FC236}">
              <a16:creationId xmlns:a16="http://schemas.microsoft.com/office/drawing/2014/main" id="{847127B5-C2AC-4754-8F58-02BC0A446C34}"/>
            </a:ext>
          </a:extLst>
        </xdr:cNvPr>
        <xdr:cNvSpPr/>
      </xdr:nvSpPr>
      <xdr:spPr>
        <a:xfrm>
          <a:off x="7029450" y="103228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161129</xdr:rowOff>
    </xdr:from>
    <xdr:to>
      <xdr:col>45</xdr:col>
      <xdr:colOff>177800</xdr:colOff>
      <xdr:row>63</xdr:row>
      <xdr:rowOff>162859</xdr:rowOff>
    </xdr:to>
    <xdr:cxnSp macro="">
      <xdr:nvCxnSpPr>
        <xdr:cNvPr id="254" name="直線コネクタ 253">
          <a:extLst>
            <a:ext uri="{FF2B5EF4-FFF2-40B4-BE49-F238E27FC236}">
              <a16:creationId xmlns:a16="http://schemas.microsoft.com/office/drawing/2014/main" id="{D0E9EF2D-3DA6-440F-88F9-4A8A4069D00A}"/>
            </a:ext>
          </a:extLst>
        </xdr:cNvPr>
        <xdr:cNvCxnSpPr/>
      </xdr:nvCxnSpPr>
      <xdr:spPr>
        <a:xfrm flipV="1">
          <a:off x="7077075" y="1037510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113938</xdr:rowOff>
    </xdr:from>
    <xdr:to>
      <xdr:col>36</xdr:col>
      <xdr:colOff>165100</xdr:colOff>
      <xdr:row>64</xdr:row>
      <xdr:rowOff>44088</xdr:rowOff>
    </xdr:to>
    <xdr:sp macro="" textlink="">
      <xdr:nvSpPr>
        <xdr:cNvPr id="255" name="楕円 254">
          <a:extLst>
            <a:ext uri="{FF2B5EF4-FFF2-40B4-BE49-F238E27FC236}">
              <a16:creationId xmlns:a16="http://schemas.microsoft.com/office/drawing/2014/main" id="{64F0ADA0-EBBB-49A5-83A2-58BC64983ED4}"/>
            </a:ext>
          </a:extLst>
        </xdr:cNvPr>
        <xdr:cNvSpPr/>
      </xdr:nvSpPr>
      <xdr:spPr>
        <a:xfrm>
          <a:off x="6238875" y="103247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162859</xdr:rowOff>
    </xdr:from>
    <xdr:to>
      <xdr:col>41</xdr:col>
      <xdr:colOff>50800</xdr:colOff>
      <xdr:row>63</xdr:row>
      <xdr:rowOff>164738</xdr:rowOff>
    </xdr:to>
    <xdr:cxnSp macro="">
      <xdr:nvCxnSpPr>
        <xdr:cNvPr id="256" name="直線コネクタ 255">
          <a:extLst>
            <a:ext uri="{FF2B5EF4-FFF2-40B4-BE49-F238E27FC236}">
              <a16:creationId xmlns:a16="http://schemas.microsoft.com/office/drawing/2014/main" id="{0E347C8E-A2DB-4E96-A755-8C64D261B89A}"/>
            </a:ext>
          </a:extLst>
        </xdr:cNvPr>
        <xdr:cNvCxnSpPr/>
      </xdr:nvCxnSpPr>
      <xdr:spPr>
        <a:xfrm flipV="1">
          <a:off x="6286500" y="10370484"/>
          <a:ext cx="790575" cy="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D378DD16-3677-4AEA-B6B4-19ED4E14C292}"/>
            </a:ext>
          </a:extLst>
        </xdr:cNvPr>
        <xdr:cNvSpPr txBox="1"/>
      </xdr:nvSpPr>
      <xdr:spPr>
        <a:xfrm>
          <a:off x="8399995" y="10031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3A95C792-A923-4C87-B310-7DCFF30F69A7}"/>
            </a:ext>
          </a:extLst>
        </xdr:cNvPr>
        <xdr:cNvSpPr txBox="1"/>
      </xdr:nvSpPr>
      <xdr:spPr>
        <a:xfrm>
          <a:off x="7609420" y="1003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84B93F0F-7DEF-4084-9B5A-0158007689C1}"/>
            </a:ext>
          </a:extLst>
        </xdr:cNvPr>
        <xdr:cNvSpPr txBox="1"/>
      </xdr:nvSpPr>
      <xdr:spPr>
        <a:xfrm>
          <a:off x="6818845" y="1004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14007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1EC7CECB-00E8-4C41-A4BA-2C94719C1187}"/>
            </a:ext>
          </a:extLst>
        </xdr:cNvPr>
        <xdr:cNvSpPr txBox="1"/>
      </xdr:nvSpPr>
      <xdr:spPr>
        <a:xfrm>
          <a:off x="6009220" y="10059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29797</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ECA37544-A606-4D4B-BE38-134EB5821545}"/>
            </a:ext>
          </a:extLst>
        </xdr:cNvPr>
        <xdr:cNvSpPr txBox="1"/>
      </xdr:nvSpPr>
      <xdr:spPr>
        <a:xfrm>
          <a:off x="8399995" y="1039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31606</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17E948CF-C70A-486F-A032-CF2F23950715}"/>
            </a:ext>
          </a:extLst>
        </xdr:cNvPr>
        <xdr:cNvSpPr txBox="1"/>
      </xdr:nvSpPr>
      <xdr:spPr>
        <a:xfrm>
          <a:off x="7609420" y="1040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33336</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8693161B-4E44-4F1E-93A3-47465160E9B6}"/>
            </a:ext>
          </a:extLst>
        </xdr:cNvPr>
        <xdr:cNvSpPr txBox="1"/>
      </xdr:nvSpPr>
      <xdr:spPr>
        <a:xfrm>
          <a:off x="6818845" y="10402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35215</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EB5FF089-D363-4E12-9409-81740375E437}"/>
            </a:ext>
          </a:extLst>
        </xdr:cNvPr>
        <xdr:cNvSpPr txBox="1"/>
      </xdr:nvSpPr>
      <xdr:spPr>
        <a:xfrm>
          <a:off x="6009220" y="1040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70AC5BF4-13DE-40FF-B49D-25DA06EDF0D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4D5A530C-8DDA-42E8-8E6F-DF06F10D758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FFD18FD-B674-4D2D-AEF7-ECDB1764C86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8FD7621-7B01-486A-BF02-BFB063B00EC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92E9B7C1-D407-432C-8D92-3C631BA8DE5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3A233DAA-0B35-474A-8B71-61E6FDF3100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9F2BAC6A-069B-4688-85BF-AA90A905F4E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1D74EBE2-F7A3-4473-872D-A0DD12F65FE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ED3335CC-A64B-4149-B8BA-B3970291BDB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A1B359CA-1C95-4D6D-A32F-0DA4CAB480F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107B8CAB-C9AA-4E22-AADA-B23392E4585E}"/>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6409101-2337-49F1-93A7-EB36289FEFDD}"/>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149FA086-F1B4-4D86-93AE-27A41C619891}"/>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2061B4DB-31FD-4955-96DC-B7B2BC88ABA3}"/>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1D5243C5-944A-4C0F-998A-51AB3AB2A67B}"/>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FBCD1977-7B71-4E49-A32F-D1CBEEA4FF0A}"/>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A6BF2992-F59B-4E85-A528-308406258EA1}"/>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E8F9E764-06FD-49AA-8119-1DE97C82B4F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CC90E32F-AF66-4F4A-BAC2-A4D41558ADE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FCF9BB99-DCE5-4C1A-B678-ECD3EB84B8A0}"/>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74AC979-01E8-4344-91BD-2109199185AB}"/>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2B29B2E-1072-4278-998E-43F697A260C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734B5F83-36BF-454A-AC52-123B593D3034}"/>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D8B5FABF-288C-491C-BA6B-9AC290C7193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3C5C7BCD-8518-4035-AB8F-12B775C753BC}"/>
            </a:ext>
          </a:extLst>
        </xdr:cNvPr>
        <xdr:cNvCxnSpPr/>
      </xdr:nvCxnSpPr>
      <xdr:spPr>
        <a:xfrm flipV="1">
          <a:off x="4180840" y="12555855"/>
          <a:ext cx="0" cy="1337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E1A7C5DE-2525-4A1C-A90C-F50AF55C7619}"/>
            </a:ext>
          </a:extLst>
        </xdr:cNvPr>
        <xdr:cNvSpPr txBox="1"/>
      </xdr:nvSpPr>
      <xdr:spPr>
        <a:xfrm>
          <a:off x="4219575"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E948842F-EEAF-4842-9D9B-4DB79FBC3ADB}"/>
            </a:ext>
          </a:extLst>
        </xdr:cNvPr>
        <xdr:cNvCxnSpPr/>
      </xdr:nvCxnSpPr>
      <xdr:spPr>
        <a:xfrm>
          <a:off x="4105275" y="13893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8890AEBB-2E2B-4C2D-B735-09C3A7A0A2D4}"/>
            </a:ext>
          </a:extLst>
        </xdr:cNvPr>
        <xdr:cNvSpPr txBox="1"/>
      </xdr:nvSpPr>
      <xdr:spPr>
        <a:xfrm>
          <a:off x="4219575" y="1234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09EF9C70-2A11-45F6-9CB6-5CCB0CC4E018}"/>
            </a:ext>
          </a:extLst>
        </xdr:cNvPr>
        <xdr:cNvCxnSpPr/>
      </xdr:nvCxnSpPr>
      <xdr:spPr>
        <a:xfrm>
          <a:off x="4105275" y="12555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5732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55B80710-BC6F-43C0-BC64-0F8868820E8E}"/>
            </a:ext>
          </a:extLst>
        </xdr:cNvPr>
        <xdr:cNvSpPr txBox="1"/>
      </xdr:nvSpPr>
      <xdr:spPr>
        <a:xfrm>
          <a:off x="4219575" y="13458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A786BFE4-D401-4BFB-8822-54DF58AA2024}"/>
            </a:ext>
          </a:extLst>
        </xdr:cNvPr>
        <xdr:cNvSpPr/>
      </xdr:nvSpPr>
      <xdr:spPr>
        <a:xfrm>
          <a:off x="4124325" y="134797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28A915BA-7AE9-4C8D-ADC0-2E7D2AE7B50A}"/>
            </a:ext>
          </a:extLst>
        </xdr:cNvPr>
        <xdr:cNvSpPr/>
      </xdr:nvSpPr>
      <xdr:spPr>
        <a:xfrm>
          <a:off x="3381375" y="134778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8A17AD90-3F81-47C4-8FFB-63D6D0F07DF1}"/>
            </a:ext>
          </a:extLst>
        </xdr:cNvPr>
        <xdr:cNvSpPr/>
      </xdr:nvSpPr>
      <xdr:spPr>
        <a:xfrm>
          <a:off x="25717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7FF97C7A-741D-4EBB-B736-02E215E10744}"/>
            </a:ext>
          </a:extLst>
        </xdr:cNvPr>
        <xdr:cNvSpPr/>
      </xdr:nvSpPr>
      <xdr:spPr>
        <a:xfrm>
          <a:off x="1781175" y="134277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72363F0C-E596-44E0-BFC8-56D991E2193D}"/>
            </a:ext>
          </a:extLst>
        </xdr:cNvPr>
        <xdr:cNvSpPr/>
      </xdr:nvSpPr>
      <xdr:spPr>
        <a:xfrm>
          <a:off x="981075" y="134385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928FD7B-FC88-4564-8AE3-0BDE4E73CB7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61B46F3-0D6B-4587-81E9-0AC34996327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717833F-A13F-46DB-90F8-5232529431F7}"/>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5B16D20-812C-4112-BBEE-04D28997F56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DFE4485-650F-4514-9128-66799D16BFC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305" name="楕円 304">
          <a:extLst>
            <a:ext uri="{FF2B5EF4-FFF2-40B4-BE49-F238E27FC236}">
              <a16:creationId xmlns:a16="http://schemas.microsoft.com/office/drawing/2014/main" id="{486BB1B3-DA20-4F2E-AE83-1BE55867595D}"/>
            </a:ext>
          </a:extLst>
        </xdr:cNvPr>
        <xdr:cNvSpPr/>
      </xdr:nvSpPr>
      <xdr:spPr>
        <a:xfrm>
          <a:off x="4124325" y="132943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33038</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5CC129B0-CE84-43E1-85C1-569EAB91E45E}"/>
            </a:ext>
          </a:extLst>
        </xdr:cNvPr>
        <xdr:cNvSpPr txBox="1"/>
      </xdr:nvSpPr>
      <xdr:spPr>
        <a:xfrm>
          <a:off x="4219575" y="13155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xdr:rowOff>
    </xdr:from>
    <xdr:to>
      <xdr:col>20</xdr:col>
      <xdr:colOff>38100</xdr:colOff>
      <xdr:row>83</xdr:row>
      <xdr:rowOff>117475</xdr:rowOff>
    </xdr:to>
    <xdr:sp macro="" textlink="">
      <xdr:nvSpPr>
        <xdr:cNvPr id="307" name="楕円 306">
          <a:extLst>
            <a:ext uri="{FF2B5EF4-FFF2-40B4-BE49-F238E27FC236}">
              <a16:creationId xmlns:a16="http://schemas.microsoft.com/office/drawing/2014/main" id="{B3C1BDA1-9920-42AF-8CA0-66C161E227EF}"/>
            </a:ext>
          </a:extLst>
        </xdr:cNvPr>
        <xdr:cNvSpPr/>
      </xdr:nvSpPr>
      <xdr:spPr>
        <a:xfrm>
          <a:off x="3381375" y="134651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60961</xdr:rowOff>
    </xdr:from>
    <xdr:to>
      <xdr:col>24</xdr:col>
      <xdr:colOff>63500</xdr:colOff>
      <xdr:row>83</xdr:row>
      <xdr:rowOff>66675</xdr:rowOff>
    </xdr:to>
    <xdr:cxnSp macro="">
      <xdr:nvCxnSpPr>
        <xdr:cNvPr id="308" name="直線コネクタ 307">
          <a:extLst>
            <a:ext uri="{FF2B5EF4-FFF2-40B4-BE49-F238E27FC236}">
              <a16:creationId xmlns:a16="http://schemas.microsoft.com/office/drawing/2014/main" id="{16522E2C-9511-408F-A22B-BEF65F17D980}"/>
            </a:ext>
          </a:extLst>
        </xdr:cNvPr>
        <xdr:cNvCxnSpPr/>
      </xdr:nvCxnSpPr>
      <xdr:spPr>
        <a:xfrm flipV="1">
          <a:off x="3429000" y="13351511"/>
          <a:ext cx="752475" cy="16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149225</xdr:rowOff>
    </xdr:from>
    <xdr:to>
      <xdr:col>15</xdr:col>
      <xdr:colOff>101600</xdr:colOff>
      <xdr:row>83</xdr:row>
      <xdr:rowOff>79375</xdr:rowOff>
    </xdr:to>
    <xdr:sp macro="" textlink="">
      <xdr:nvSpPr>
        <xdr:cNvPr id="309" name="楕円 308">
          <a:extLst>
            <a:ext uri="{FF2B5EF4-FFF2-40B4-BE49-F238E27FC236}">
              <a16:creationId xmlns:a16="http://schemas.microsoft.com/office/drawing/2014/main" id="{C8D2AEFA-97F8-4A6F-A642-D3020F82C3F6}"/>
            </a:ext>
          </a:extLst>
        </xdr:cNvPr>
        <xdr:cNvSpPr/>
      </xdr:nvSpPr>
      <xdr:spPr>
        <a:xfrm>
          <a:off x="2571750" y="134366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28575</xdr:rowOff>
    </xdr:from>
    <xdr:to>
      <xdr:col>19</xdr:col>
      <xdr:colOff>177800</xdr:colOff>
      <xdr:row>83</xdr:row>
      <xdr:rowOff>66675</xdr:rowOff>
    </xdr:to>
    <xdr:cxnSp macro="">
      <xdr:nvCxnSpPr>
        <xdr:cNvPr id="310" name="直線コネクタ 309">
          <a:extLst>
            <a:ext uri="{FF2B5EF4-FFF2-40B4-BE49-F238E27FC236}">
              <a16:creationId xmlns:a16="http://schemas.microsoft.com/office/drawing/2014/main" id="{6550F34D-8C81-45AA-8146-464ACC071A08}"/>
            </a:ext>
          </a:extLst>
        </xdr:cNvPr>
        <xdr:cNvCxnSpPr/>
      </xdr:nvCxnSpPr>
      <xdr:spPr>
        <a:xfrm>
          <a:off x="2619375" y="1347470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130175</xdr:rowOff>
    </xdr:from>
    <xdr:to>
      <xdr:col>10</xdr:col>
      <xdr:colOff>165100</xdr:colOff>
      <xdr:row>83</xdr:row>
      <xdr:rowOff>60325</xdr:rowOff>
    </xdr:to>
    <xdr:sp macro="" textlink="">
      <xdr:nvSpPr>
        <xdr:cNvPr id="311" name="楕円 310">
          <a:extLst>
            <a:ext uri="{FF2B5EF4-FFF2-40B4-BE49-F238E27FC236}">
              <a16:creationId xmlns:a16="http://schemas.microsoft.com/office/drawing/2014/main" id="{8912C30F-87EF-425C-9C99-F1CA7E976AA5}"/>
            </a:ext>
          </a:extLst>
        </xdr:cNvPr>
        <xdr:cNvSpPr/>
      </xdr:nvSpPr>
      <xdr:spPr>
        <a:xfrm>
          <a:off x="1781175" y="13417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9525</xdr:rowOff>
    </xdr:from>
    <xdr:to>
      <xdr:col>15</xdr:col>
      <xdr:colOff>50800</xdr:colOff>
      <xdr:row>83</xdr:row>
      <xdr:rowOff>28575</xdr:rowOff>
    </xdr:to>
    <xdr:cxnSp macro="">
      <xdr:nvCxnSpPr>
        <xdr:cNvPr id="312" name="直線コネクタ 311">
          <a:extLst>
            <a:ext uri="{FF2B5EF4-FFF2-40B4-BE49-F238E27FC236}">
              <a16:creationId xmlns:a16="http://schemas.microsoft.com/office/drawing/2014/main" id="{5FF2CA5A-5D8E-43E6-9869-0D70C366F53F}"/>
            </a:ext>
          </a:extLst>
        </xdr:cNvPr>
        <xdr:cNvCxnSpPr/>
      </xdr:nvCxnSpPr>
      <xdr:spPr>
        <a:xfrm>
          <a:off x="1828800" y="13455650"/>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135889</xdr:rowOff>
    </xdr:from>
    <xdr:to>
      <xdr:col>6</xdr:col>
      <xdr:colOff>38100</xdr:colOff>
      <xdr:row>83</xdr:row>
      <xdr:rowOff>66039</xdr:rowOff>
    </xdr:to>
    <xdr:sp macro="" textlink="">
      <xdr:nvSpPr>
        <xdr:cNvPr id="313" name="楕円 312">
          <a:extLst>
            <a:ext uri="{FF2B5EF4-FFF2-40B4-BE49-F238E27FC236}">
              <a16:creationId xmlns:a16="http://schemas.microsoft.com/office/drawing/2014/main" id="{CC58DA6B-3CD5-494F-AA32-93E8CCC3456E}"/>
            </a:ext>
          </a:extLst>
        </xdr:cNvPr>
        <xdr:cNvSpPr/>
      </xdr:nvSpPr>
      <xdr:spPr>
        <a:xfrm>
          <a:off x="981075" y="134232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9525</xdr:rowOff>
    </xdr:from>
    <xdr:to>
      <xdr:col>10</xdr:col>
      <xdr:colOff>114300</xdr:colOff>
      <xdr:row>83</xdr:row>
      <xdr:rowOff>15239</xdr:rowOff>
    </xdr:to>
    <xdr:cxnSp macro="">
      <xdr:nvCxnSpPr>
        <xdr:cNvPr id="314" name="直線コネクタ 313">
          <a:extLst>
            <a:ext uri="{FF2B5EF4-FFF2-40B4-BE49-F238E27FC236}">
              <a16:creationId xmlns:a16="http://schemas.microsoft.com/office/drawing/2014/main" id="{C28C509E-2033-4082-BA86-3A9AC18B9FBB}"/>
            </a:ext>
          </a:extLst>
        </xdr:cNvPr>
        <xdr:cNvCxnSpPr/>
      </xdr:nvCxnSpPr>
      <xdr:spPr>
        <a:xfrm flipV="1">
          <a:off x="1028700" y="13455650"/>
          <a:ext cx="8001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64A7D304-3127-4494-9826-1703EA8E2240}"/>
            </a:ext>
          </a:extLst>
        </xdr:cNvPr>
        <xdr:cNvSpPr txBox="1"/>
      </xdr:nvSpPr>
      <xdr:spPr>
        <a:xfrm>
          <a:off x="3239144" y="1357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4AF52D10-1086-4E9D-841B-96F102F33FA1}"/>
            </a:ext>
          </a:extLst>
        </xdr:cNvPr>
        <xdr:cNvSpPr txBox="1"/>
      </xdr:nvSpPr>
      <xdr:spPr>
        <a:xfrm>
          <a:off x="2439044" y="1354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7" name="n_3aveValue【公営住宅】&#10;有形固定資産減価償却率">
          <a:extLst>
            <a:ext uri="{FF2B5EF4-FFF2-40B4-BE49-F238E27FC236}">
              <a16:creationId xmlns:a16="http://schemas.microsoft.com/office/drawing/2014/main" id="{267E290C-A03A-4479-9B17-EDE8DF7764C7}"/>
            </a:ext>
          </a:extLst>
        </xdr:cNvPr>
        <xdr:cNvSpPr txBox="1"/>
      </xdr:nvSpPr>
      <xdr:spPr>
        <a:xfrm>
          <a:off x="1648469" y="1351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8" name="n_4aveValue【公営住宅】&#10;有形固定資産減価償却率">
          <a:extLst>
            <a:ext uri="{FF2B5EF4-FFF2-40B4-BE49-F238E27FC236}">
              <a16:creationId xmlns:a16="http://schemas.microsoft.com/office/drawing/2014/main" id="{3032E622-3878-4DFC-8EDB-2B6A1B0F49D0}"/>
            </a:ext>
          </a:extLst>
        </xdr:cNvPr>
        <xdr:cNvSpPr txBox="1"/>
      </xdr:nvSpPr>
      <xdr:spPr>
        <a:xfrm>
          <a:off x="848369"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134002</xdr:rowOff>
    </xdr:from>
    <xdr:ext cx="405111" cy="259045"/>
    <xdr:sp macro="" textlink="">
      <xdr:nvSpPr>
        <xdr:cNvPr id="319" name="n_1mainValue【公営住宅】&#10;有形固定資産減価償却率">
          <a:extLst>
            <a:ext uri="{FF2B5EF4-FFF2-40B4-BE49-F238E27FC236}">
              <a16:creationId xmlns:a16="http://schemas.microsoft.com/office/drawing/2014/main" id="{4725B776-84A7-404C-986E-40C5F86F34A8}"/>
            </a:ext>
          </a:extLst>
        </xdr:cNvPr>
        <xdr:cNvSpPr txBox="1"/>
      </xdr:nvSpPr>
      <xdr:spPr>
        <a:xfrm>
          <a:off x="3239144" y="1325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95902</xdr:rowOff>
    </xdr:from>
    <xdr:ext cx="405111" cy="259045"/>
    <xdr:sp macro="" textlink="">
      <xdr:nvSpPr>
        <xdr:cNvPr id="320" name="n_2mainValue【公営住宅】&#10;有形固定資産減価償却率">
          <a:extLst>
            <a:ext uri="{FF2B5EF4-FFF2-40B4-BE49-F238E27FC236}">
              <a16:creationId xmlns:a16="http://schemas.microsoft.com/office/drawing/2014/main" id="{ED64F787-A757-4BAF-9648-0B429472F67B}"/>
            </a:ext>
          </a:extLst>
        </xdr:cNvPr>
        <xdr:cNvSpPr txBox="1"/>
      </xdr:nvSpPr>
      <xdr:spPr>
        <a:xfrm>
          <a:off x="2439044" y="1322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76852</xdr:rowOff>
    </xdr:from>
    <xdr:ext cx="405111" cy="259045"/>
    <xdr:sp macro="" textlink="">
      <xdr:nvSpPr>
        <xdr:cNvPr id="321" name="n_3mainValue【公営住宅】&#10;有形固定資産減価償却率">
          <a:extLst>
            <a:ext uri="{FF2B5EF4-FFF2-40B4-BE49-F238E27FC236}">
              <a16:creationId xmlns:a16="http://schemas.microsoft.com/office/drawing/2014/main" id="{59D39E90-EE1E-4198-B9A8-A5C8D89AB90C}"/>
            </a:ext>
          </a:extLst>
        </xdr:cNvPr>
        <xdr:cNvSpPr txBox="1"/>
      </xdr:nvSpPr>
      <xdr:spPr>
        <a:xfrm>
          <a:off x="1648469" y="1320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82566</xdr:rowOff>
    </xdr:from>
    <xdr:ext cx="405111" cy="259045"/>
    <xdr:sp macro="" textlink="">
      <xdr:nvSpPr>
        <xdr:cNvPr id="322" name="n_4mainValue【公営住宅】&#10;有形固定資産減価償却率">
          <a:extLst>
            <a:ext uri="{FF2B5EF4-FFF2-40B4-BE49-F238E27FC236}">
              <a16:creationId xmlns:a16="http://schemas.microsoft.com/office/drawing/2014/main" id="{E492F5D0-5E45-4E30-81BD-33D456527C05}"/>
            </a:ext>
          </a:extLst>
        </xdr:cNvPr>
        <xdr:cNvSpPr txBox="1"/>
      </xdr:nvSpPr>
      <xdr:spPr>
        <a:xfrm>
          <a:off x="848369"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1369732D-716E-41BF-8357-034A6B788DE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870F191-9F74-4593-9BCC-F5E40EB0A16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FF5C3F1D-707D-4717-9A0D-E1BC9BF44B5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EFB018A-FFFD-4FF0-BC50-C19FE44A4E2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CD6F130B-779E-4F07-A3E7-1DD2EF91062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C3CB0AE-54A7-4A53-87B2-8888C16FB6C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54C183D-F34F-45F5-B3E1-47CAF22125E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F789C8D-5D53-416D-BDF3-7E5394F216D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96B98D0-3951-4518-8602-9BA1A018291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4DF48F4-A816-4954-86FD-5681428C3CD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8F3FEEA1-6A5C-4DE1-9D3B-EB91E4B89732}"/>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A14F86FC-6B9C-40D6-876E-68659C352C17}"/>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5419307-FE6D-44DE-B24F-A27EEF63DB85}"/>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330E48D9-EEF2-4689-9B3E-46D1C11A984C}"/>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52BAE75F-E7CF-4C1C-BFA4-5818F467BA32}"/>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7B63D7-E78B-4E7B-8E2B-86A8FC55D638}"/>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2B5AC9EA-783A-4397-9B1F-C5BD51B25077}"/>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DA34C403-7B13-4491-B159-DAB1BE01B9E4}"/>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96A7DA4-72E7-4E63-802F-575D9B3FE2D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9E8921A8-4F66-4C45-B867-5DBAF270C2D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8F6EA1D8-7806-474F-BD93-CD37980257A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B2E2D651-F783-45E6-842B-D45D401F2599}"/>
            </a:ext>
          </a:extLst>
        </xdr:cNvPr>
        <xdr:cNvCxnSpPr/>
      </xdr:nvCxnSpPr>
      <xdr:spPr>
        <a:xfrm flipV="1">
          <a:off x="9429115" y="12579883"/>
          <a:ext cx="0" cy="1391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C1F5DD0B-9992-4DCE-BAFC-632E24C88976}"/>
            </a:ext>
          </a:extLst>
        </xdr:cNvPr>
        <xdr:cNvSpPr txBox="1"/>
      </xdr:nvSpPr>
      <xdr:spPr>
        <a:xfrm>
          <a:off x="9467850" y="139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CE9461F7-BEAB-4CD0-93CF-7CBC7B897167}"/>
            </a:ext>
          </a:extLst>
        </xdr:cNvPr>
        <xdr:cNvCxnSpPr/>
      </xdr:nvCxnSpPr>
      <xdr:spPr>
        <a:xfrm>
          <a:off x="9363075" y="139713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9699614C-7EE3-459D-A3B2-8D4055D1F061}"/>
            </a:ext>
          </a:extLst>
        </xdr:cNvPr>
        <xdr:cNvSpPr txBox="1"/>
      </xdr:nvSpPr>
      <xdr:spPr>
        <a:xfrm>
          <a:off x="9467850" y="1236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BFE735DD-6A28-434D-B7F2-98ADE5C925B0}"/>
            </a:ext>
          </a:extLst>
        </xdr:cNvPr>
        <xdr:cNvCxnSpPr/>
      </xdr:nvCxnSpPr>
      <xdr:spPr>
        <a:xfrm>
          <a:off x="9363075" y="125798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ABE23971-65D5-4A20-A0D4-C9D90743276F}"/>
            </a:ext>
          </a:extLst>
        </xdr:cNvPr>
        <xdr:cNvSpPr txBox="1"/>
      </xdr:nvSpPr>
      <xdr:spPr>
        <a:xfrm>
          <a:off x="9467850" y="13556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D114CCA3-5841-4E8E-A912-FBCCE4E35256}"/>
            </a:ext>
          </a:extLst>
        </xdr:cNvPr>
        <xdr:cNvSpPr/>
      </xdr:nvSpPr>
      <xdr:spPr>
        <a:xfrm>
          <a:off x="9401175" y="135810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24F699B9-DB30-4D21-AAE6-398A1ED745F3}"/>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0AED9D60-7984-4B07-A304-128546681366}"/>
            </a:ext>
          </a:extLst>
        </xdr:cNvPr>
        <xdr:cNvSpPr/>
      </xdr:nvSpPr>
      <xdr:spPr>
        <a:xfrm>
          <a:off x="7839075" y="135920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09161B56-9710-441E-BB30-267E42E8E141}"/>
            </a:ext>
          </a:extLst>
        </xdr:cNvPr>
        <xdr:cNvSpPr/>
      </xdr:nvSpPr>
      <xdr:spPr>
        <a:xfrm>
          <a:off x="7029450" y="135829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FB541B88-0E22-486C-B30E-05A3E68FCF5F}"/>
            </a:ext>
          </a:extLst>
        </xdr:cNvPr>
        <xdr:cNvSpPr/>
      </xdr:nvSpPr>
      <xdr:spPr>
        <a:xfrm>
          <a:off x="6238875" y="136025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0E7FEAC-AC44-4180-8B70-742EDF3A261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EE04FCB-84BD-49F8-9949-C7DF39230AB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6340047-F267-4BDE-97EB-D13CA79DA7D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9D87540-3A30-407F-AAB1-77E4A2110974}"/>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0F77D9C-08F0-4C94-B59E-B2F21956618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93371</xdr:rowOff>
    </xdr:from>
    <xdr:to>
      <xdr:col>55</xdr:col>
      <xdr:colOff>50800</xdr:colOff>
      <xdr:row>82</xdr:row>
      <xdr:rowOff>23521</xdr:rowOff>
    </xdr:to>
    <xdr:sp macro="" textlink="">
      <xdr:nvSpPr>
        <xdr:cNvPr id="360" name="楕円 359">
          <a:extLst>
            <a:ext uri="{FF2B5EF4-FFF2-40B4-BE49-F238E27FC236}">
              <a16:creationId xmlns:a16="http://schemas.microsoft.com/office/drawing/2014/main" id="{A2185318-7389-4F34-86B3-B9BADB10A30A}"/>
            </a:ext>
          </a:extLst>
        </xdr:cNvPr>
        <xdr:cNvSpPr/>
      </xdr:nvSpPr>
      <xdr:spPr>
        <a:xfrm>
          <a:off x="9401175" y="1321882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116248</xdr:rowOff>
    </xdr:from>
    <xdr:ext cx="469744" cy="259045"/>
    <xdr:sp macro="" textlink="">
      <xdr:nvSpPr>
        <xdr:cNvPr id="361" name="【公営住宅】&#10;一人当たり面積該当値テキスト">
          <a:extLst>
            <a:ext uri="{FF2B5EF4-FFF2-40B4-BE49-F238E27FC236}">
              <a16:creationId xmlns:a16="http://schemas.microsoft.com/office/drawing/2014/main" id="{C4A1FBB4-BB10-46E7-AA7F-1A977456BA84}"/>
            </a:ext>
          </a:extLst>
        </xdr:cNvPr>
        <xdr:cNvSpPr txBox="1"/>
      </xdr:nvSpPr>
      <xdr:spPr>
        <a:xfrm>
          <a:off x="9467850" y="13079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108458</xdr:rowOff>
    </xdr:from>
    <xdr:to>
      <xdr:col>50</xdr:col>
      <xdr:colOff>165100</xdr:colOff>
      <xdr:row>82</xdr:row>
      <xdr:rowOff>38608</xdr:rowOff>
    </xdr:to>
    <xdr:sp macro="" textlink="">
      <xdr:nvSpPr>
        <xdr:cNvPr id="362" name="楕円 361">
          <a:extLst>
            <a:ext uri="{FF2B5EF4-FFF2-40B4-BE49-F238E27FC236}">
              <a16:creationId xmlns:a16="http://schemas.microsoft.com/office/drawing/2014/main" id="{9848D420-BEB5-42E6-B280-BD96B56191E5}"/>
            </a:ext>
          </a:extLst>
        </xdr:cNvPr>
        <xdr:cNvSpPr/>
      </xdr:nvSpPr>
      <xdr:spPr>
        <a:xfrm>
          <a:off x="8639175" y="132307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144171</xdr:rowOff>
    </xdr:from>
    <xdr:to>
      <xdr:col>55</xdr:col>
      <xdr:colOff>0</xdr:colOff>
      <xdr:row>81</xdr:row>
      <xdr:rowOff>159258</xdr:rowOff>
    </xdr:to>
    <xdr:cxnSp macro="">
      <xdr:nvCxnSpPr>
        <xdr:cNvPr id="363" name="直線コネクタ 362">
          <a:extLst>
            <a:ext uri="{FF2B5EF4-FFF2-40B4-BE49-F238E27FC236}">
              <a16:creationId xmlns:a16="http://schemas.microsoft.com/office/drawing/2014/main" id="{D2F43C77-366A-43B1-ACC5-1A0E9CE8B6F9}"/>
            </a:ext>
          </a:extLst>
        </xdr:cNvPr>
        <xdr:cNvCxnSpPr/>
      </xdr:nvCxnSpPr>
      <xdr:spPr>
        <a:xfrm flipV="1">
          <a:off x="8686800" y="13266446"/>
          <a:ext cx="742950" cy="2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127203</xdr:rowOff>
    </xdr:from>
    <xdr:to>
      <xdr:col>46</xdr:col>
      <xdr:colOff>38100</xdr:colOff>
      <xdr:row>82</xdr:row>
      <xdr:rowOff>57353</xdr:rowOff>
    </xdr:to>
    <xdr:sp macro="" textlink="">
      <xdr:nvSpPr>
        <xdr:cNvPr id="364" name="楕円 363">
          <a:extLst>
            <a:ext uri="{FF2B5EF4-FFF2-40B4-BE49-F238E27FC236}">
              <a16:creationId xmlns:a16="http://schemas.microsoft.com/office/drawing/2014/main" id="{B4A8A8DB-2DEF-4D21-9044-1F37E0AB2FB8}"/>
            </a:ext>
          </a:extLst>
        </xdr:cNvPr>
        <xdr:cNvSpPr/>
      </xdr:nvSpPr>
      <xdr:spPr>
        <a:xfrm>
          <a:off x="7839075" y="132494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159258</xdr:rowOff>
    </xdr:from>
    <xdr:to>
      <xdr:col>50</xdr:col>
      <xdr:colOff>114300</xdr:colOff>
      <xdr:row>82</xdr:row>
      <xdr:rowOff>6553</xdr:rowOff>
    </xdr:to>
    <xdr:cxnSp macro="">
      <xdr:nvCxnSpPr>
        <xdr:cNvPr id="365" name="直線コネクタ 364">
          <a:extLst>
            <a:ext uri="{FF2B5EF4-FFF2-40B4-BE49-F238E27FC236}">
              <a16:creationId xmlns:a16="http://schemas.microsoft.com/office/drawing/2014/main" id="{AFC6CA77-53DF-4B1C-A149-71125D933982}"/>
            </a:ext>
          </a:extLst>
        </xdr:cNvPr>
        <xdr:cNvCxnSpPr/>
      </xdr:nvCxnSpPr>
      <xdr:spPr>
        <a:xfrm flipV="1">
          <a:off x="7886700" y="13287883"/>
          <a:ext cx="800100" cy="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141376</xdr:rowOff>
    </xdr:from>
    <xdr:to>
      <xdr:col>41</xdr:col>
      <xdr:colOff>101600</xdr:colOff>
      <xdr:row>82</xdr:row>
      <xdr:rowOff>71526</xdr:rowOff>
    </xdr:to>
    <xdr:sp macro="" textlink="">
      <xdr:nvSpPr>
        <xdr:cNvPr id="366" name="楕円 365">
          <a:extLst>
            <a:ext uri="{FF2B5EF4-FFF2-40B4-BE49-F238E27FC236}">
              <a16:creationId xmlns:a16="http://schemas.microsoft.com/office/drawing/2014/main" id="{58BE2AC9-D2A2-4E34-803A-D0C10EA90D1E}"/>
            </a:ext>
          </a:extLst>
        </xdr:cNvPr>
        <xdr:cNvSpPr/>
      </xdr:nvSpPr>
      <xdr:spPr>
        <a:xfrm>
          <a:off x="7029450" y="1327000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6553</xdr:rowOff>
    </xdr:from>
    <xdr:to>
      <xdr:col>45</xdr:col>
      <xdr:colOff>177800</xdr:colOff>
      <xdr:row>82</xdr:row>
      <xdr:rowOff>20726</xdr:rowOff>
    </xdr:to>
    <xdr:cxnSp macro="">
      <xdr:nvCxnSpPr>
        <xdr:cNvPr id="367" name="直線コネクタ 366">
          <a:extLst>
            <a:ext uri="{FF2B5EF4-FFF2-40B4-BE49-F238E27FC236}">
              <a16:creationId xmlns:a16="http://schemas.microsoft.com/office/drawing/2014/main" id="{DA20987D-915D-4355-A5E8-695BD660FEF0}"/>
            </a:ext>
          </a:extLst>
        </xdr:cNvPr>
        <xdr:cNvCxnSpPr/>
      </xdr:nvCxnSpPr>
      <xdr:spPr>
        <a:xfrm flipV="1">
          <a:off x="7077075" y="13297103"/>
          <a:ext cx="809625" cy="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14275</xdr:rowOff>
    </xdr:from>
    <xdr:to>
      <xdr:col>36</xdr:col>
      <xdr:colOff>165100</xdr:colOff>
      <xdr:row>82</xdr:row>
      <xdr:rowOff>115875</xdr:rowOff>
    </xdr:to>
    <xdr:sp macro="" textlink="">
      <xdr:nvSpPr>
        <xdr:cNvPr id="368" name="楕円 367">
          <a:extLst>
            <a:ext uri="{FF2B5EF4-FFF2-40B4-BE49-F238E27FC236}">
              <a16:creationId xmlns:a16="http://schemas.microsoft.com/office/drawing/2014/main" id="{CA922D02-3017-446B-8A48-32A0A234D92A}"/>
            </a:ext>
          </a:extLst>
        </xdr:cNvPr>
        <xdr:cNvSpPr/>
      </xdr:nvSpPr>
      <xdr:spPr>
        <a:xfrm>
          <a:off x="6238875" y="132984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20726</xdr:rowOff>
    </xdr:from>
    <xdr:to>
      <xdr:col>41</xdr:col>
      <xdr:colOff>50800</xdr:colOff>
      <xdr:row>82</xdr:row>
      <xdr:rowOff>65075</xdr:rowOff>
    </xdr:to>
    <xdr:cxnSp macro="">
      <xdr:nvCxnSpPr>
        <xdr:cNvPr id="369" name="直線コネクタ 368">
          <a:extLst>
            <a:ext uri="{FF2B5EF4-FFF2-40B4-BE49-F238E27FC236}">
              <a16:creationId xmlns:a16="http://schemas.microsoft.com/office/drawing/2014/main" id="{33DF54BB-1249-4661-8FCE-87639E4AAB24}"/>
            </a:ext>
          </a:extLst>
        </xdr:cNvPr>
        <xdr:cNvCxnSpPr/>
      </xdr:nvCxnSpPr>
      <xdr:spPr>
        <a:xfrm flipV="1">
          <a:off x="6286500" y="13308101"/>
          <a:ext cx="790575" cy="4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8D73192A-1D37-4926-A6B0-B0ACE2119B82}"/>
            </a:ext>
          </a:extLst>
        </xdr:cNvPr>
        <xdr:cNvSpPr txBox="1"/>
      </xdr:nvSpPr>
      <xdr:spPr>
        <a:xfrm>
          <a:off x="8458277" y="1367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AA16B977-EF48-480C-BE42-46AABCD8A8DB}"/>
            </a:ext>
          </a:extLst>
        </xdr:cNvPr>
        <xdr:cNvSpPr txBox="1"/>
      </xdr:nvSpPr>
      <xdr:spPr>
        <a:xfrm>
          <a:off x="7677227" y="1367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50C922B3-27EC-4F21-8BC3-8B233A7512FF}"/>
            </a:ext>
          </a:extLst>
        </xdr:cNvPr>
        <xdr:cNvSpPr txBox="1"/>
      </xdr:nvSpPr>
      <xdr:spPr>
        <a:xfrm>
          <a:off x="6867602" y="1366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CD09AF4C-AE76-42A3-A1C0-1E1557F3465B}"/>
            </a:ext>
          </a:extLst>
        </xdr:cNvPr>
        <xdr:cNvSpPr txBox="1"/>
      </xdr:nvSpPr>
      <xdr:spPr>
        <a:xfrm>
          <a:off x="6067502" y="1368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55135</xdr:rowOff>
    </xdr:from>
    <xdr:ext cx="469744" cy="259045"/>
    <xdr:sp macro="" textlink="">
      <xdr:nvSpPr>
        <xdr:cNvPr id="374" name="n_1mainValue【公営住宅】&#10;一人当たり面積">
          <a:extLst>
            <a:ext uri="{FF2B5EF4-FFF2-40B4-BE49-F238E27FC236}">
              <a16:creationId xmlns:a16="http://schemas.microsoft.com/office/drawing/2014/main" id="{2CF21CC1-AE50-4C5F-A1DA-6FF633FADD4E}"/>
            </a:ext>
          </a:extLst>
        </xdr:cNvPr>
        <xdr:cNvSpPr txBox="1"/>
      </xdr:nvSpPr>
      <xdr:spPr>
        <a:xfrm>
          <a:off x="8458277" y="1301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73880</xdr:rowOff>
    </xdr:from>
    <xdr:ext cx="469744" cy="259045"/>
    <xdr:sp macro="" textlink="">
      <xdr:nvSpPr>
        <xdr:cNvPr id="375" name="n_2mainValue【公営住宅】&#10;一人当たり面積">
          <a:extLst>
            <a:ext uri="{FF2B5EF4-FFF2-40B4-BE49-F238E27FC236}">
              <a16:creationId xmlns:a16="http://schemas.microsoft.com/office/drawing/2014/main" id="{20F48879-31EC-4A25-8BE8-F0B270026574}"/>
            </a:ext>
          </a:extLst>
        </xdr:cNvPr>
        <xdr:cNvSpPr txBox="1"/>
      </xdr:nvSpPr>
      <xdr:spPr>
        <a:xfrm>
          <a:off x="7677227" y="1303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88053</xdr:rowOff>
    </xdr:from>
    <xdr:ext cx="469744" cy="259045"/>
    <xdr:sp macro="" textlink="">
      <xdr:nvSpPr>
        <xdr:cNvPr id="376" name="n_3mainValue【公営住宅】&#10;一人当たり面積">
          <a:extLst>
            <a:ext uri="{FF2B5EF4-FFF2-40B4-BE49-F238E27FC236}">
              <a16:creationId xmlns:a16="http://schemas.microsoft.com/office/drawing/2014/main" id="{5753FB32-476C-408F-9391-7883A3DE40C7}"/>
            </a:ext>
          </a:extLst>
        </xdr:cNvPr>
        <xdr:cNvSpPr txBox="1"/>
      </xdr:nvSpPr>
      <xdr:spPr>
        <a:xfrm>
          <a:off x="6867602" y="1304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132402</xdr:rowOff>
    </xdr:from>
    <xdr:ext cx="469744" cy="259045"/>
    <xdr:sp macro="" textlink="">
      <xdr:nvSpPr>
        <xdr:cNvPr id="377" name="n_4mainValue【公営住宅】&#10;一人当たり面積">
          <a:extLst>
            <a:ext uri="{FF2B5EF4-FFF2-40B4-BE49-F238E27FC236}">
              <a16:creationId xmlns:a16="http://schemas.microsoft.com/office/drawing/2014/main" id="{72DDE3D0-1B17-450A-AB37-5A5D778641BC}"/>
            </a:ext>
          </a:extLst>
        </xdr:cNvPr>
        <xdr:cNvSpPr txBox="1"/>
      </xdr:nvSpPr>
      <xdr:spPr>
        <a:xfrm>
          <a:off x="6067502" y="130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EC2BCB31-8104-482F-AE55-FC5B4D4D9E0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B5863CA-1D3B-4965-A677-47CC100DCFF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4BEC05E-AF47-4C13-9783-9D6DC5ECDF5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01ECDED-DDBD-4AA0-AD3E-AAA523D564C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31DE81C-3B5C-4639-951C-7850C68E920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5E7F743-10B6-4FBD-98F0-9DF310D781B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43DF0E08-FBEB-440C-B91F-9EB97818086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C13A9D5-318A-40D3-9395-51611D66234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D3DEC7C0-D845-44C5-BCC4-5721E7E8104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5B39E378-BBB3-4584-8BC0-9499B27602D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FE7FCDCC-6F16-4867-8210-DD874E4B52C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C3C80D81-6ACB-4D73-AC8F-E907127D80B5}"/>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79C38C64-25B3-4DDC-8F37-3084266EB644}"/>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4FF0AD15-A3FC-44B0-B807-3B2A5A1B180E}"/>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2AFB1F01-C19F-4A77-BB25-B0CEE5BE3FDA}"/>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ACFC662F-5DB5-4C48-8256-BB40B304B39C}"/>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5EB67CE1-40DF-4633-B348-DFECF112A9DB}"/>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AE3EA1C0-9C18-4D5A-B459-C9D8C47C5CD2}"/>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1729F4EF-1705-4F1C-863F-CCFFB1414F55}"/>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A97F7A68-4AC9-4A2C-951F-75ED55FEB9E0}"/>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C10A5AAB-1FAF-4AB5-86F8-74822A179DF5}"/>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7F2E5F8-7364-4145-8DA1-11D80458AC6C}"/>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6AEE30B6-3179-4BB7-A0ED-029A4352827B}"/>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0AA371BF-67CE-473E-A228-C7F582D6763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77876708-4832-4BD3-BACC-06B7D21FBBDA}"/>
            </a:ext>
          </a:extLst>
        </xdr:cNvPr>
        <xdr:cNvCxnSpPr/>
      </xdr:nvCxnSpPr>
      <xdr:spPr>
        <a:xfrm flipV="1">
          <a:off x="4180840" y="16523336"/>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BE4D8881-5C05-45F6-8125-AD2380E80602}"/>
            </a:ext>
          </a:extLst>
        </xdr:cNvPr>
        <xdr:cNvSpPr txBox="1"/>
      </xdr:nvSpPr>
      <xdr:spPr>
        <a:xfrm>
          <a:off x="4219575" y="1776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FA4CBCFA-7715-46D3-906F-2B7EF0DA6343}"/>
            </a:ext>
          </a:extLst>
        </xdr:cNvPr>
        <xdr:cNvCxnSpPr/>
      </xdr:nvCxnSpPr>
      <xdr:spPr>
        <a:xfrm>
          <a:off x="4105275" y="17765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5557D6F0-B7D4-4B27-94D4-BC8A32043CA5}"/>
            </a:ext>
          </a:extLst>
        </xdr:cNvPr>
        <xdr:cNvSpPr txBox="1"/>
      </xdr:nvSpPr>
      <xdr:spPr>
        <a:xfrm>
          <a:off x="4219575" y="1629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5C171126-A37A-4A0E-8176-528D2222445C}"/>
            </a:ext>
          </a:extLst>
        </xdr:cNvPr>
        <xdr:cNvCxnSpPr/>
      </xdr:nvCxnSpPr>
      <xdr:spPr>
        <a:xfrm>
          <a:off x="4105275" y="165233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4ECD4FE2-FE69-492D-B411-7A269D7DE91D}"/>
            </a:ext>
          </a:extLst>
        </xdr:cNvPr>
        <xdr:cNvSpPr txBox="1"/>
      </xdr:nvSpPr>
      <xdr:spPr>
        <a:xfrm>
          <a:off x="4219575" y="17115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A5A50307-4946-4ACE-BAF0-7C2513D5DD0F}"/>
            </a:ext>
          </a:extLst>
        </xdr:cNvPr>
        <xdr:cNvSpPr/>
      </xdr:nvSpPr>
      <xdr:spPr>
        <a:xfrm>
          <a:off x="4124325" y="17137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79F83B40-17E7-49D5-87AB-03BB4D7D9D8F}"/>
            </a:ext>
          </a:extLst>
        </xdr:cNvPr>
        <xdr:cNvSpPr/>
      </xdr:nvSpPr>
      <xdr:spPr>
        <a:xfrm>
          <a:off x="3381375" y="17114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510230D2-8842-43C9-9E4E-4D376406BD65}"/>
            </a:ext>
          </a:extLst>
        </xdr:cNvPr>
        <xdr:cNvSpPr/>
      </xdr:nvSpPr>
      <xdr:spPr>
        <a:xfrm>
          <a:off x="2571750" y="170884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594030E8-25C3-4CF3-AB7F-71BE681C3C54}"/>
            </a:ext>
          </a:extLst>
        </xdr:cNvPr>
        <xdr:cNvSpPr/>
      </xdr:nvSpPr>
      <xdr:spPr>
        <a:xfrm>
          <a:off x="1781175" y="170586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0D990365-784B-4176-B6E5-D2919C109DAC}"/>
            </a:ext>
          </a:extLst>
        </xdr:cNvPr>
        <xdr:cNvSpPr/>
      </xdr:nvSpPr>
      <xdr:spPr>
        <a:xfrm>
          <a:off x="981075" y="170383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026C992-34C4-4352-B126-1151F0820D9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CCAC0C4-0CDF-47EA-9AD9-2F91A0F99B2A}"/>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2A0BDCF-3D9A-4201-986A-87DD02437BBA}"/>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9DFACD0-9080-4B37-A803-EB9BC89FE64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80B4183-74DB-4F57-8A52-056AC3120A56}"/>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135889</xdr:rowOff>
    </xdr:from>
    <xdr:to>
      <xdr:col>24</xdr:col>
      <xdr:colOff>114300</xdr:colOff>
      <xdr:row>105</xdr:row>
      <xdr:rowOff>66039</xdr:rowOff>
    </xdr:to>
    <xdr:sp macro="" textlink="">
      <xdr:nvSpPr>
        <xdr:cNvPr id="418" name="楕円 417">
          <a:extLst>
            <a:ext uri="{FF2B5EF4-FFF2-40B4-BE49-F238E27FC236}">
              <a16:creationId xmlns:a16="http://schemas.microsoft.com/office/drawing/2014/main" id="{4FCC1400-46DA-4B14-A27D-75FB1FBEB709}"/>
            </a:ext>
          </a:extLst>
        </xdr:cNvPr>
        <xdr:cNvSpPr/>
      </xdr:nvSpPr>
      <xdr:spPr>
        <a:xfrm>
          <a:off x="4124325" y="171094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158766</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77E86EEF-00FD-4C8E-A692-B4C58D8D5449}"/>
            </a:ext>
          </a:extLst>
        </xdr:cNvPr>
        <xdr:cNvSpPr txBox="1"/>
      </xdr:nvSpPr>
      <xdr:spPr>
        <a:xfrm>
          <a:off x="4219575" y="16964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109220</xdr:rowOff>
    </xdr:from>
    <xdr:to>
      <xdr:col>20</xdr:col>
      <xdr:colOff>38100</xdr:colOff>
      <xdr:row>105</xdr:row>
      <xdr:rowOff>39370</xdr:rowOff>
    </xdr:to>
    <xdr:sp macro="" textlink="">
      <xdr:nvSpPr>
        <xdr:cNvPr id="420" name="楕円 419">
          <a:extLst>
            <a:ext uri="{FF2B5EF4-FFF2-40B4-BE49-F238E27FC236}">
              <a16:creationId xmlns:a16="http://schemas.microsoft.com/office/drawing/2014/main" id="{20DEB66C-A51B-46EB-8D68-C7DF29992B5D}"/>
            </a:ext>
          </a:extLst>
        </xdr:cNvPr>
        <xdr:cNvSpPr/>
      </xdr:nvSpPr>
      <xdr:spPr>
        <a:xfrm>
          <a:off x="3381375" y="170795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160020</xdr:rowOff>
    </xdr:from>
    <xdr:to>
      <xdr:col>24</xdr:col>
      <xdr:colOff>63500</xdr:colOff>
      <xdr:row>105</xdr:row>
      <xdr:rowOff>15239</xdr:rowOff>
    </xdr:to>
    <xdr:cxnSp macro="">
      <xdr:nvCxnSpPr>
        <xdr:cNvPr id="421" name="直線コネクタ 420">
          <a:extLst>
            <a:ext uri="{FF2B5EF4-FFF2-40B4-BE49-F238E27FC236}">
              <a16:creationId xmlns:a16="http://schemas.microsoft.com/office/drawing/2014/main" id="{D25027E8-E8AB-42EF-B284-32CDB874397C}"/>
            </a:ext>
          </a:extLst>
        </xdr:cNvPr>
        <xdr:cNvCxnSpPr/>
      </xdr:nvCxnSpPr>
      <xdr:spPr>
        <a:xfrm>
          <a:off x="3429000" y="17136745"/>
          <a:ext cx="752475"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76836</xdr:rowOff>
    </xdr:from>
    <xdr:to>
      <xdr:col>15</xdr:col>
      <xdr:colOff>101600</xdr:colOff>
      <xdr:row>105</xdr:row>
      <xdr:rowOff>6986</xdr:rowOff>
    </xdr:to>
    <xdr:sp macro="" textlink="">
      <xdr:nvSpPr>
        <xdr:cNvPr id="422" name="楕円 421">
          <a:extLst>
            <a:ext uri="{FF2B5EF4-FFF2-40B4-BE49-F238E27FC236}">
              <a16:creationId xmlns:a16="http://schemas.microsoft.com/office/drawing/2014/main" id="{08E1BCE8-87EE-463B-8A90-C0C327EEE7A9}"/>
            </a:ext>
          </a:extLst>
        </xdr:cNvPr>
        <xdr:cNvSpPr/>
      </xdr:nvSpPr>
      <xdr:spPr>
        <a:xfrm>
          <a:off x="2571750" y="17050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127636</xdr:rowOff>
    </xdr:from>
    <xdr:to>
      <xdr:col>19</xdr:col>
      <xdr:colOff>177800</xdr:colOff>
      <xdr:row>104</xdr:row>
      <xdr:rowOff>160020</xdr:rowOff>
    </xdr:to>
    <xdr:cxnSp macro="">
      <xdr:nvCxnSpPr>
        <xdr:cNvPr id="423" name="直線コネクタ 422">
          <a:extLst>
            <a:ext uri="{FF2B5EF4-FFF2-40B4-BE49-F238E27FC236}">
              <a16:creationId xmlns:a16="http://schemas.microsoft.com/office/drawing/2014/main" id="{3BA06D2A-B99E-4F9C-AE1A-91199856B306}"/>
            </a:ext>
          </a:extLst>
        </xdr:cNvPr>
        <xdr:cNvCxnSpPr/>
      </xdr:nvCxnSpPr>
      <xdr:spPr>
        <a:xfrm>
          <a:off x="2619375" y="17098011"/>
          <a:ext cx="809625" cy="3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42545</xdr:rowOff>
    </xdr:from>
    <xdr:to>
      <xdr:col>10</xdr:col>
      <xdr:colOff>165100</xdr:colOff>
      <xdr:row>104</xdr:row>
      <xdr:rowOff>144145</xdr:rowOff>
    </xdr:to>
    <xdr:sp macro="" textlink="">
      <xdr:nvSpPr>
        <xdr:cNvPr id="424" name="楕円 423">
          <a:extLst>
            <a:ext uri="{FF2B5EF4-FFF2-40B4-BE49-F238E27FC236}">
              <a16:creationId xmlns:a16="http://schemas.microsoft.com/office/drawing/2014/main" id="{79AF4B2B-92CF-46D8-B08E-E783FA658CD2}"/>
            </a:ext>
          </a:extLst>
        </xdr:cNvPr>
        <xdr:cNvSpPr/>
      </xdr:nvSpPr>
      <xdr:spPr>
        <a:xfrm>
          <a:off x="1781175" y="170192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93345</xdr:rowOff>
    </xdr:from>
    <xdr:to>
      <xdr:col>15</xdr:col>
      <xdr:colOff>50800</xdr:colOff>
      <xdr:row>104</xdr:row>
      <xdr:rowOff>127636</xdr:rowOff>
    </xdr:to>
    <xdr:cxnSp macro="">
      <xdr:nvCxnSpPr>
        <xdr:cNvPr id="425" name="直線コネクタ 424">
          <a:extLst>
            <a:ext uri="{FF2B5EF4-FFF2-40B4-BE49-F238E27FC236}">
              <a16:creationId xmlns:a16="http://schemas.microsoft.com/office/drawing/2014/main" id="{9136F9EB-FA7A-4ECC-B962-B8E8B6E8441C}"/>
            </a:ext>
          </a:extLst>
        </xdr:cNvPr>
        <xdr:cNvCxnSpPr/>
      </xdr:nvCxnSpPr>
      <xdr:spPr>
        <a:xfrm>
          <a:off x="1828800" y="17066895"/>
          <a:ext cx="7905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10161</xdr:rowOff>
    </xdr:from>
    <xdr:to>
      <xdr:col>6</xdr:col>
      <xdr:colOff>38100</xdr:colOff>
      <xdr:row>104</xdr:row>
      <xdr:rowOff>111761</xdr:rowOff>
    </xdr:to>
    <xdr:sp macro="" textlink="">
      <xdr:nvSpPr>
        <xdr:cNvPr id="426" name="楕円 425">
          <a:extLst>
            <a:ext uri="{FF2B5EF4-FFF2-40B4-BE49-F238E27FC236}">
              <a16:creationId xmlns:a16="http://schemas.microsoft.com/office/drawing/2014/main" id="{BF2618BF-13C4-4C25-87F2-AFDAD0186D1F}"/>
            </a:ext>
          </a:extLst>
        </xdr:cNvPr>
        <xdr:cNvSpPr/>
      </xdr:nvSpPr>
      <xdr:spPr>
        <a:xfrm>
          <a:off x="981075" y="169805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60961</xdr:rowOff>
    </xdr:from>
    <xdr:to>
      <xdr:col>10</xdr:col>
      <xdr:colOff>114300</xdr:colOff>
      <xdr:row>104</xdr:row>
      <xdr:rowOff>93345</xdr:rowOff>
    </xdr:to>
    <xdr:cxnSp macro="">
      <xdr:nvCxnSpPr>
        <xdr:cNvPr id="427" name="直線コネクタ 426">
          <a:extLst>
            <a:ext uri="{FF2B5EF4-FFF2-40B4-BE49-F238E27FC236}">
              <a16:creationId xmlns:a16="http://schemas.microsoft.com/office/drawing/2014/main" id="{0BB80229-F38A-4B7B-9832-5F340EDA820A}"/>
            </a:ext>
          </a:extLst>
        </xdr:cNvPr>
        <xdr:cNvCxnSpPr/>
      </xdr:nvCxnSpPr>
      <xdr:spPr>
        <a:xfrm>
          <a:off x="1028700" y="17037686"/>
          <a:ext cx="8001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59072</xdr:rowOff>
    </xdr:from>
    <xdr:ext cx="405111" cy="259045"/>
    <xdr:sp macro="" textlink="">
      <xdr:nvSpPr>
        <xdr:cNvPr id="428" name="n_1aveValue【港湾・漁港】&#10;有形固定資産減価償却率">
          <a:extLst>
            <a:ext uri="{FF2B5EF4-FFF2-40B4-BE49-F238E27FC236}">
              <a16:creationId xmlns:a16="http://schemas.microsoft.com/office/drawing/2014/main" id="{8D0A40CB-FF6B-4705-8EB6-941D4AB9B55B}"/>
            </a:ext>
          </a:extLst>
        </xdr:cNvPr>
        <xdr:cNvSpPr txBox="1"/>
      </xdr:nvSpPr>
      <xdr:spPr>
        <a:xfrm>
          <a:off x="3239144" y="1720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36213</xdr:rowOff>
    </xdr:from>
    <xdr:ext cx="405111" cy="259045"/>
    <xdr:sp macro="" textlink="">
      <xdr:nvSpPr>
        <xdr:cNvPr id="429" name="n_2aveValue【港湾・漁港】&#10;有形固定資産減価償却率">
          <a:extLst>
            <a:ext uri="{FF2B5EF4-FFF2-40B4-BE49-F238E27FC236}">
              <a16:creationId xmlns:a16="http://schemas.microsoft.com/office/drawing/2014/main" id="{F2D8C7F2-27CE-4C3E-ACF4-65C31EA0E60B}"/>
            </a:ext>
          </a:extLst>
        </xdr:cNvPr>
        <xdr:cNvSpPr txBox="1"/>
      </xdr:nvSpPr>
      <xdr:spPr>
        <a:xfrm>
          <a:off x="2439044"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9541</xdr:rowOff>
    </xdr:from>
    <xdr:ext cx="405111" cy="259045"/>
    <xdr:sp macro="" textlink="">
      <xdr:nvSpPr>
        <xdr:cNvPr id="430" name="n_3aveValue【港湾・漁港】&#10;有形固定資産減価償却率">
          <a:extLst>
            <a:ext uri="{FF2B5EF4-FFF2-40B4-BE49-F238E27FC236}">
              <a16:creationId xmlns:a16="http://schemas.microsoft.com/office/drawing/2014/main" id="{019652EA-267F-4C1E-9466-1BA11EA34506}"/>
            </a:ext>
          </a:extLst>
        </xdr:cNvPr>
        <xdr:cNvSpPr txBox="1"/>
      </xdr:nvSpPr>
      <xdr:spPr>
        <a:xfrm>
          <a:off x="1648469" y="1715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154322</xdr:rowOff>
    </xdr:from>
    <xdr:ext cx="405111" cy="259045"/>
    <xdr:sp macro="" textlink="">
      <xdr:nvSpPr>
        <xdr:cNvPr id="431" name="n_4aveValue【港湾・漁港】&#10;有形固定資産減価償却率">
          <a:extLst>
            <a:ext uri="{FF2B5EF4-FFF2-40B4-BE49-F238E27FC236}">
              <a16:creationId xmlns:a16="http://schemas.microsoft.com/office/drawing/2014/main" id="{ECFC706D-4B29-4969-8A4C-12F497FDD6EF}"/>
            </a:ext>
          </a:extLst>
        </xdr:cNvPr>
        <xdr:cNvSpPr txBox="1"/>
      </xdr:nvSpPr>
      <xdr:spPr>
        <a:xfrm>
          <a:off x="848369" y="1712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55897</xdr:rowOff>
    </xdr:from>
    <xdr:ext cx="405111" cy="259045"/>
    <xdr:sp macro="" textlink="">
      <xdr:nvSpPr>
        <xdr:cNvPr id="432" name="n_1mainValue【港湾・漁港】&#10;有形固定資産減価償却率">
          <a:extLst>
            <a:ext uri="{FF2B5EF4-FFF2-40B4-BE49-F238E27FC236}">
              <a16:creationId xmlns:a16="http://schemas.microsoft.com/office/drawing/2014/main" id="{596011E5-88EE-4E24-B9EA-ACE661508CC7}"/>
            </a:ext>
          </a:extLst>
        </xdr:cNvPr>
        <xdr:cNvSpPr txBox="1"/>
      </xdr:nvSpPr>
      <xdr:spPr>
        <a:xfrm>
          <a:off x="3239144" y="1685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23513</xdr:rowOff>
    </xdr:from>
    <xdr:ext cx="405111" cy="259045"/>
    <xdr:sp macro="" textlink="">
      <xdr:nvSpPr>
        <xdr:cNvPr id="433" name="n_2mainValue【港湾・漁港】&#10;有形固定資産減価償却率">
          <a:extLst>
            <a:ext uri="{FF2B5EF4-FFF2-40B4-BE49-F238E27FC236}">
              <a16:creationId xmlns:a16="http://schemas.microsoft.com/office/drawing/2014/main" id="{328DF5BF-AF77-495D-98CE-23977318B886}"/>
            </a:ext>
          </a:extLst>
        </xdr:cNvPr>
        <xdr:cNvSpPr txBox="1"/>
      </xdr:nvSpPr>
      <xdr:spPr>
        <a:xfrm>
          <a:off x="2439044"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160672</xdr:rowOff>
    </xdr:from>
    <xdr:ext cx="405111" cy="259045"/>
    <xdr:sp macro="" textlink="">
      <xdr:nvSpPr>
        <xdr:cNvPr id="434" name="n_3mainValue【港湾・漁港】&#10;有形固定資産減価償却率">
          <a:extLst>
            <a:ext uri="{FF2B5EF4-FFF2-40B4-BE49-F238E27FC236}">
              <a16:creationId xmlns:a16="http://schemas.microsoft.com/office/drawing/2014/main" id="{BA6BB7CA-7FA5-40B5-BAA7-1E59F8AC216E}"/>
            </a:ext>
          </a:extLst>
        </xdr:cNvPr>
        <xdr:cNvSpPr txBox="1"/>
      </xdr:nvSpPr>
      <xdr:spPr>
        <a:xfrm>
          <a:off x="1648469" y="16794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128288</xdr:rowOff>
    </xdr:from>
    <xdr:ext cx="405111" cy="259045"/>
    <xdr:sp macro="" textlink="">
      <xdr:nvSpPr>
        <xdr:cNvPr id="435" name="n_4mainValue【港湾・漁港】&#10;有形固定資産減価償却率">
          <a:extLst>
            <a:ext uri="{FF2B5EF4-FFF2-40B4-BE49-F238E27FC236}">
              <a16:creationId xmlns:a16="http://schemas.microsoft.com/office/drawing/2014/main" id="{C31815CF-EAD8-498F-B871-59C3407E4FBF}"/>
            </a:ext>
          </a:extLst>
        </xdr:cNvPr>
        <xdr:cNvSpPr txBox="1"/>
      </xdr:nvSpPr>
      <xdr:spPr>
        <a:xfrm>
          <a:off x="848369" y="16755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6CBE80A3-DE06-4E64-BF1B-C3D4DC27D9A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66949B10-2DD6-4044-B8AF-F58B1076183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F172B68D-5F65-41C8-B1C3-6300EDCF2C7E}"/>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D2709A03-7495-43B7-9D7F-D02351E35C1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F9091CE2-905B-459E-A8DA-7FD89BF54D4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31FAB3D0-004F-4B8A-85A8-C1A588B92DE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12A821B2-245E-4650-B7CB-657FFDF79A3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A769362E-F90B-4E6E-A628-4E67B8AEE3FE}"/>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56E4316B-6D86-467E-901F-47BDC7058187}"/>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92BB7FE7-B8EC-47F6-BE3A-80C0AB93FCF2}"/>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1A9BAFB0-7C14-48D9-9C24-7D006346782D}"/>
            </a:ext>
          </a:extLst>
        </xdr:cNvPr>
        <xdr:cNvCxnSpPr/>
      </xdr:nvCxnSpPr>
      <xdr:spPr>
        <a:xfrm>
          <a:off x="5953125" y="17621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3B9B7F33-0DBB-456D-9C9D-111504BC02E6}"/>
            </a:ext>
          </a:extLst>
        </xdr:cNvPr>
        <xdr:cNvSpPr txBox="1"/>
      </xdr:nvSpPr>
      <xdr:spPr>
        <a:xfrm>
          <a:off x="5723389" y="17475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76A6B70B-4B06-4FB7-84A0-A14210C6EBB6}"/>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45452B55-E5A7-4050-A25E-5C57B4E101E0}"/>
            </a:ext>
          </a:extLst>
        </xdr:cNvPr>
        <xdr:cNvSpPr txBox="1"/>
      </xdr:nvSpPr>
      <xdr:spPr>
        <a:xfrm>
          <a:off x="5324703" y="16904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857D5DC0-1308-4BCB-BB17-08ABF5920EA2}"/>
            </a:ext>
          </a:extLst>
        </xdr:cNvPr>
        <xdr:cNvCxnSpPr/>
      </xdr:nvCxnSpPr>
      <xdr:spPr>
        <a:xfrm>
          <a:off x="5953125" y="1647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0E895D07-8B6F-43B9-A489-CD7F839250A1}"/>
            </a:ext>
          </a:extLst>
        </xdr:cNvPr>
        <xdr:cNvSpPr txBox="1"/>
      </xdr:nvSpPr>
      <xdr:spPr>
        <a:xfrm>
          <a:off x="5324703" y="163328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EBB79019-1109-4D80-890A-40E3ED4F621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ACE3C22F-276E-4D2B-A327-801330932886}"/>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6A6A58C0-1519-4EE3-892D-C9174726662D}"/>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E1E0F17B-96E6-4E9D-9ADC-77E68570D976}"/>
            </a:ext>
          </a:extLst>
        </xdr:cNvPr>
        <xdr:cNvCxnSpPr/>
      </xdr:nvCxnSpPr>
      <xdr:spPr>
        <a:xfrm flipV="1">
          <a:off x="9429115" y="16316672"/>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224170C8-A975-4A2B-B292-6DFE41261731}"/>
            </a:ext>
          </a:extLst>
        </xdr:cNvPr>
        <xdr:cNvSpPr txBox="1"/>
      </xdr:nvSpPr>
      <xdr:spPr>
        <a:xfrm>
          <a:off x="9467850" y="1761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8DBEE1F7-84A8-4D09-B063-46FADB86BADF}"/>
            </a:ext>
          </a:extLst>
        </xdr:cNvPr>
        <xdr:cNvCxnSpPr/>
      </xdr:nvCxnSpPr>
      <xdr:spPr>
        <a:xfrm>
          <a:off x="9363075" y="176109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5602B7C1-6E77-4799-9F81-242647C298A5}"/>
            </a:ext>
          </a:extLst>
        </xdr:cNvPr>
        <xdr:cNvSpPr txBox="1"/>
      </xdr:nvSpPr>
      <xdr:spPr>
        <a:xfrm>
          <a:off x="9467850" y="16095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7C7EC47B-7870-4785-BF6C-65179C60DA4B}"/>
            </a:ext>
          </a:extLst>
        </xdr:cNvPr>
        <xdr:cNvCxnSpPr/>
      </xdr:nvCxnSpPr>
      <xdr:spPr>
        <a:xfrm>
          <a:off x="9363075" y="163166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146691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645D9131-94B4-4BE9-8079-F091AC25B09F}"/>
            </a:ext>
          </a:extLst>
        </xdr:cNvPr>
        <xdr:cNvSpPr txBox="1"/>
      </xdr:nvSpPr>
      <xdr:spPr>
        <a:xfrm>
          <a:off x="9467850" y="172885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04504BE7-E215-49B4-B2BC-FD2A806BA66E}"/>
            </a:ext>
          </a:extLst>
        </xdr:cNvPr>
        <xdr:cNvSpPr/>
      </xdr:nvSpPr>
      <xdr:spPr>
        <a:xfrm>
          <a:off x="9401175" y="1731008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747D414B-E6A6-4495-BF68-51065A76474E}"/>
            </a:ext>
          </a:extLst>
        </xdr:cNvPr>
        <xdr:cNvSpPr/>
      </xdr:nvSpPr>
      <xdr:spPr>
        <a:xfrm>
          <a:off x="8639175" y="173176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8C9C8812-87B5-49F0-8642-3CD31E6490CB}"/>
            </a:ext>
          </a:extLst>
        </xdr:cNvPr>
        <xdr:cNvSpPr/>
      </xdr:nvSpPr>
      <xdr:spPr>
        <a:xfrm>
          <a:off x="7839075" y="173246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BD111964-DF79-4725-8779-DF35C6A72C79}"/>
            </a:ext>
          </a:extLst>
        </xdr:cNvPr>
        <xdr:cNvSpPr/>
      </xdr:nvSpPr>
      <xdr:spPr>
        <a:xfrm>
          <a:off x="7029450" y="17327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2A2D06F5-D472-4D79-B2E7-97813AAAC802}"/>
            </a:ext>
          </a:extLst>
        </xdr:cNvPr>
        <xdr:cNvSpPr/>
      </xdr:nvSpPr>
      <xdr:spPr>
        <a:xfrm>
          <a:off x="6238875" y="173475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E25EA6B-AC22-4302-B8C1-27386FD0F7A0}"/>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1BE4E76-F706-4DA3-B0BD-27B621EEF3DD}"/>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7F23AD2-913C-4309-AA2C-BE081E705D38}"/>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768631B-2F45-4400-BD67-6036C8AC88B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F7DF10F-B5C0-40E8-B5A3-08B258486057}"/>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107855</xdr:rowOff>
    </xdr:from>
    <xdr:to>
      <xdr:col>55</xdr:col>
      <xdr:colOff>50800</xdr:colOff>
      <xdr:row>105</xdr:row>
      <xdr:rowOff>38005</xdr:rowOff>
    </xdr:to>
    <xdr:sp macro="" textlink="">
      <xdr:nvSpPr>
        <xdr:cNvPr id="471" name="楕円 470">
          <a:extLst>
            <a:ext uri="{FF2B5EF4-FFF2-40B4-BE49-F238E27FC236}">
              <a16:creationId xmlns:a16="http://schemas.microsoft.com/office/drawing/2014/main" id="{6EB00F88-A0C0-4EEA-ABD6-F11E2387C572}"/>
            </a:ext>
          </a:extLst>
        </xdr:cNvPr>
        <xdr:cNvSpPr/>
      </xdr:nvSpPr>
      <xdr:spPr>
        <a:xfrm>
          <a:off x="9401175" y="170782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130732</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1E9D718F-A918-499C-A3D4-C63406056333}"/>
            </a:ext>
          </a:extLst>
        </xdr:cNvPr>
        <xdr:cNvSpPr txBox="1"/>
      </xdr:nvSpPr>
      <xdr:spPr>
        <a:xfrm>
          <a:off x="9467850" y="16932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122141</xdr:rowOff>
    </xdr:from>
    <xdr:to>
      <xdr:col>50</xdr:col>
      <xdr:colOff>165100</xdr:colOff>
      <xdr:row>105</xdr:row>
      <xdr:rowOff>52291</xdr:rowOff>
    </xdr:to>
    <xdr:sp macro="" textlink="">
      <xdr:nvSpPr>
        <xdr:cNvPr id="473" name="楕円 472">
          <a:extLst>
            <a:ext uri="{FF2B5EF4-FFF2-40B4-BE49-F238E27FC236}">
              <a16:creationId xmlns:a16="http://schemas.microsoft.com/office/drawing/2014/main" id="{6026A17A-B6C7-47D0-AEA7-69337CA98E9D}"/>
            </a:ext>
          </a:extLst>
        </xdr:cNvPr>
        <xdr:cNvSpPr/>
      </xdr:nvSpPr>
      <xdr:spPr>
        <a:xfrm>
          <a:off x="8639175" y="170988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158655</xdr:rowOff>
    </xdr:from>
    <xdr:to>
      <xdr:col>55</xdr:col>
      <xdr:colOff>0</xdr:colOff>
      <xdr:row>105</xdr:row>
      <xdr:rowOff>1491</xdr:rowOff>
    </xdr:to>
    <xdr:cxnSp macro="">
      <xdr:nvCxnSpPr>
        <xdr:cNvPr id="474" name="直線コネクタ 473">
          <a:extLst>
            <a:ext uri="{FF2B5EF4-FFF2-40B4-BE49-F238E27FC236}">
              <a16:creationId xmlns:a16="http://schemas.microsoft.com/office/drawing/2014/main" id="{8BD8BC22-5FC5-46AD-A661-B36E041BE93E}"/>
            </a:ext>
          </a:extLst>
        </xdr:cNvPr>
        <xdr:cNvCxnSpPr/>
      </xdr:nvCxnSpPr>
      <xdr:spPr>
        <a:xfrm flipV="1">
          <a:off x="8686800" y="17135380"/>
          <a:ext cx="742950" cy="1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131863</xdr:rowOff>
    </xdr:from>
    <xdr:to>
      <xdr:col>46</xdr:col>
      <xdr:colOff>38100</xdr:colOff>
      <xdr:row>105</xdr:row>
      <xdr:rowOff>62013</xdr:rowOff>
    </xdr:to>
    <xdr:sp macro="" textlink="">
      <xdr:nvSpPr>
        <xdr:cNvPr id="475" name="楕円 474">
          <a:extLst>
            <a:ext uri="{FF2B5EF4-FFF2-40B4-BE49-F238E27FC236}">
              <a16:creationId xmlns:a16="http://schemas.microsoft.com/office/drawing/2014/main" id="{8C6B2A06-95E0-4544-A862-493321DB2E89}"/>
            </a:ext>
          </a:extLst>
        </xdr:cNvPr>
        <xdr:cNvSpPr/>
      </xdr:nvSpPr>
      <xdr:spPr>
        <a:xfrm>
          <a:off x="7839075" y="171054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1491</xdr:rowOff>
    </xdr:from>
    <xdr:to>
      <xdr:col>50</xdr:col>
      <xdr:colOff>114300</xdr:colOff>
      <xdr:row>105</xdr:row>
      <xdr:rowOff>11213</xdr:rowOff>
    </xdr:to>
    <xdr:cxnSp macro="">
      <xdr:nvCxnSpPr>
        <xdr:cNvPr id="476" name="直線コネクタ 475">
          <a:extLst>
            <a:ext uri="{FF2B5EF4-FFF2-40B4-BE49-F238E27FC236}">
              <a16:creationId xmlns:a16="http://schemas.microsoft.com/office/drawing/2014/main" id="{35CFF196-FB53-4C8D-AFFF-C985B1B7805E}"/>
            </a:ext>
          </a:extLst>
        </xdr:cNvPr>
        <xdr:cNvCxnSpPr/>
      </xdr:nvCxnSpPr>
      <xdr:spPr>
        <a:xfrm flipV="1">
          <a:off x="7886700" y="17146491"/>
          <a:ext cx="800100" cy="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141165</xdr:rowOff>
    </xdr:from>
    <xdr:to>
      <xdr:col>41</xdr:col>
      <xdr:colOff>101600</xdr:colOff>
      <xdr:row>105</xdr:row>
      <xdr:rowOff>71315</xdr:rowOff>
    </xdr:to>
    <xdr:sp macro="" textlink="">
      <xdr:nvSpPr>
        <xdr:cNvPr id="477" name="楕円 476">
          <a:extLst>
            <a:ext uri="{FF2B5EF4-FFF2-40B4-BE49-F238E27FC236}">
              <a16:creationId xmlns:a16="http://schemas.microsoft.com/office/drawing/2014/main" id="{9FC2BE87-E2A6-48ED-8946-E09D73DF14DD}"/>
            </a:ext>
          </a:extLst>
        </xdr:cNvPr>
        <xdr:cNvSpPr/>
      </xdr:nvSpPr>
      <xdr:spPr>
        <a:xfrm>
          <a:off x="7029450" y="171178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11213</xdr:rowOff>
    </xdr:from>
    <xdr:to>
      <xdr:col>45</xdr:col>
      <xdr:colOff>177800</xdr:colOff>
      <xdr:row>105</xdr:row>
      <xdr:rowOff>20515</xdr:rowOff>
    </xdr:to>
    <xdr:cxnSp macro="">
      <xdr:nvCxnSpPr>
        <xdr:cNvPr id="478" name="直線コネクタ 477">
          <a:extLst>
            <a:ext uri="{FF2B5EF4-FFF2-40B4-BE49-F238E27FC236}">
              <a16:creationId xmlns:a16="http://schemas.microsoft.com/office/drawing/2014/main" id="{C8AFDC56-96A6-462D-A990-10B542337986}"/>
            </a:ext>
          </a:extLst>
        </xdr:cNvPr>
        <xdr:cNvCxnSpPr/>
      </xdr:nvCxnSpPr>
      <xdr:spPr>
        <a:xfrm flipV="1">
          <a:off x="7077075" y="17153038"/>
          <a:ext cx="809625" cy="1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151399</xdr:rowOff>
    </xdr:from>
    <xdr:to>
      <xdr:col>36</xdr:col>
      <xdr:colOff>165100</xdr:colOff>
      <xdr:row>105</xdr:row>
      <xdr:rowOff>81549</xdr:rowOff>
    </xdr:to>
    <xdr:sp macro="" textlink="">
      <xdr:nvSpPr>
        <xdr:cNvPr id="479" name="楕円 478">
          <a:extLst>
            <a:ext uri="{FF2B5EF4-FFF2-40B4-BE49-F238E27FC236}">
              <a16:creationId xmlns:a16="http://schemas.microsoft.com/office/drawing/2014/main" id="{B4E5F9D2-B72E-4A69-8FE9-02BF46ED91C6}"/>
            </a:ext>
          </a:extLst>
        </xdr:cNvPr>
        <xdr:cNvSpPr/>
      </xdr:nvSpPr>
      <xdr:spPr>
        <a:xfrm>
          <a:off x="6238875" y="171249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20515</xdr:rowOff>
    </xdr:from>
    <xdr:to>
      <xdr:col>41</xdr:col>
      <xdr:colOff>50800</xdr:colOff>
      <xdr:row>105</xdr:row>
      <xdr:rowOff>30749</xdr:rowOff>
    </xdr:to>
    <xdr:cxnSp macro="">
      <xdr:nvCxnSpPr>
        <xdr:cNvPr id="480" name="直線コネクタ 479">
          <a:extLst>
            <a:ext uri="{FF2B5EF4-FFF2-40B4-BE49-F238E27FC236}">
              <a16:creationId xmlns:a16="http://schemas.microsoft.com/office/drawing/2014/main" id="{CB0A66CF-A93C-4FD7-967B-7BD1C4C94F33}"/>
            </a:ext>
          </a:extLst>
        </xdr:cNvPr>
        <xdr:cNvCxnSpPr/>
      </xdr:nvCxnSpPr>
      <xdr:spPr>
        <a:xfrm flipV="1">
          <a:off x="6286500" y="17165515"/>
          <a:ext cx="790575" cy="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93969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EA5703B3-AF78-40CB-9809-5CDE2621CC05}"/>
            </a:ext>
          </a:extLst>
        </xdr:cNvPr>
        <xdr:cNvSpPr txBox="1"/>
      </xdr:nvSpPr>
      <xdr:spPr>
        <a:xfrm>
          <a:off x="8399995" y="1741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97769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54B850D7-F027-40BD-B467-C0F6A41FC67E}"/>
            </a:ext>
          </a:extLst>
        </xdr:cNvPr>
        <xdr:cNvSpPr txBox="1"/>
      </xdr:nvSpPr>
      <xdr:spPr>
        <a:xfrm>
          <a:off x="7609420" y="17414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101012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8F9B6F8A-C0C0-46CF-8F54-EBA807F1FC07}"/>
            </a:ext>
          </a:extLst>
        </xdr:cNvPr>
        <xdr:cNvSpPr txBox="1"/>
      </xdr:nvSpPr>
      <xdr:spPr>
        <a:xfrm>
          <a:off x="6818845" y="1742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127026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1F364054-CC16-4DBA-BB1D-036346E83C52}"/>
            </a:ext>
          </a:extLst>
        </xdr:cNvPr>
        <xdr:cNvSpPr txBox="1"/>
      </xdr:nvSpPr>
      <xdr:spPr>
        <a:xfrm>
          <a:off x="6009220" y="1744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103</xdr:row>
      <xdr:rowOff>68818</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1514F190-4878-4FF6-B5DC-9C6BD3EB708B}"/>
            </a:ext>
          </a:extLst>
        </xdr:cNvPr>
        <xdr:cNvSpPr txBox="1"/>
      </xdr:nvSpPr>
      <xdr:spPr>
        <a:xfrm>
          <a:off x="8399995" y="1686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78540</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EB97AD6F-91C9-4E22-91A9-C1647A300CC4}"/>
            </a:ext>
          </a:extLst>
        </xdr:cNvPr>
        <xdr:cNvSpPr txBox="1"/>
      </xdr:nvSpPr>
      <xdr:spPr>
        <a:xfrm>
          <a:off x="7609420" y="1688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87842</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1265BACE-3FE8-497D-981A-BB74FF1DEBFF}"/>
            </a:ext>
          </a:extLst>
        </xdr:cNvPr>
        <xdr:cNvSpPr txBox="1"/>
      </xdr:nvSpPr>
      <xdr:spPr>
        <a:xfrm>
          <a:off x="6818845" y="1688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98076</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487D7992-44B9-407F-8FC9-67F1EBAC08DB}"/>
            </a:ext>
          </a:extLst>
        </xdr:cNvPr>
        <xdr:cNvSpPr txBox="1"/>
      </xdr:nvSpPr>
      <xdr:spPr>
        <a:xfrm>
          <a:off x="6009220" y="16900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E1F9FA59-B5A3-4C0E-BAA6-469035F9606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1117D093-B341-4D49-808C-D0142F0EF55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651F3B0D-9D0E-43F8-9469-2B5FD23388F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4D6CF185-FC55-43FA-A344-4DFE47D8C64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98C5F21E-8058-486F-B022-4CC1B0048D1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AF8C7ADE-A28E-409D-A9BA-B92D504E150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5DC20C56-4773-4399-8F08-E45CDEB5538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CA5E6051-2897-4111-AA6E-D717290DE00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87D05483-9D22-4F3D-B893-20F9CB59F17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8CB2DE76-284D-409B-90A8-187C17F704C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DED4566F-97D6-4AC8-B928-EDD32244212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D1189D7C-9960-4B11-A5C9-F4E4965724F4}"/>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B7BAFB86-292A-427C-9B0D-7DC34049B9E9}"/>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44842D25-71E9-4A41-AF02-C36005AF168D}"/>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BB15A50C-8A5B-442E-A3B4-DF76BC94D015}"/>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0C728E8E-A5EC-4044-9E82-E4DD8AC44314}"/>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FF67D6A4-5CB1-48D3-8C47-820CE0F06C83}"/>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C4C5DB51-94D8-4DF2-90C0-A6123FBEFF3F}"/>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83692133-9B28-440B-9833-760BB6CE3C5B}"/>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F7A6D2AC-0791-4D87-847F-3D88D45E331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267FC681-FA43-45C3-99C3-2C0149B9EAD1}"/>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C706C9E7-6F29-4B54-90B0-8CBC247F410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3FEE0D8A-0A46-4FF1-9FF2-EC09853091DE}"/>
            </a:ext>
          </a:extLst>
        </xdr:cNvPr>
        <xdr:cNvCxnSpPr/>
      </xdr:nvCxnSpPr>
      <xdr:spPr>
        <a:xfrm flipV="1">
          <a:off x="14696439" y="5426964"/>
          <a:ext cx="0" cy="1342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2E3FCA32-BE80-4F19-8ED8-154445A2A059}"/>
            </a:ext>
          </a:extLst>
        </xdr:cNvPr>
        <xdr:cNvSpPr txBox="1"/>
      </xdr:nvSpPr>
      <xdr:spPr>
        <a:xfrm>
          <a:off x="14735175" y="6773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0A64E954-8DE3-4808-B427-4C7080C1B014}"/>
            </a:ext>
          </a:extLst>
        </xdr:cNvPr>
        <xdr:cNvCxnSpPr/>
      </xdr:nvCxnSpPr>
      <xdr:spPr>
        <a:xfrm>
          <a:off x="14611350" y="6769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1E3B9DC7-FD9D-486C-A53F-1DA79E0DCA27}"/>
            </a:ext>
          </a:extLst>
        </xdr:cNvPr>
        <xdr:cNvSpPr txBox="1"/>
      </xdr:nvSpPr>
      <xdr:spPr>
        <a:xfrm>
          <a:off x="14735175" y="52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CCCBAEB3-462E-4A38-B133-A3EF049D7B11}"/>
            </a:ext>
          </a:extLst>
        </xdr:cNvPr>
        <xdr:cNvCxnSpPr/>
      </xdr:nvCxnSpPr>
      <xdr:spPr>
        <a:xfrm>
          <a:off x="14611350" y="542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2B37A357-5059-450B-8D9E-25A707273A03}"/>
            </a:ext>
          </a:extLst>
        </xdr:cNvPr>
        <xdr:cNvSpPr txBox="1"/>
      </xdr:nvSpPr>
      <xdr:spPr>
        <a:xfrm>
          <a:off x="14735175" y="566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A9972297-3280-4F65-9BD4-934FBB0C8738}"/>
            </a:ext>
          </a:extLst>
        </xdr:cNvPr>
        <xdr:cNvSpPr/>
      </xdr:nvSpPr>
      <xdr:spPr>
        <a:xfrm>
          <a:off x="14649450" y="5801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4B61A74D-C344-4164-919A-38494CDD0871}"/>
            </a:ext>
          </a:extLst>
        </xdr:cNvPr>
        <xdr:cNvSpPr/>
      </xdr:nvSpPr>
      <xdr:spPr>
        <a:xfrm>
          <a:off x="13887450" y="5783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14497722-6AD9-42C0-8E6F-1FAF9F4F5EC3}"/>
            </a:ext>
          </a:extLst>
        </xdr:cNvPr>
        <xdr:cNvSpPr/>
      </xdr:nvSpPr>
      <xdr:spPr>
        <a:xfrm>
          <a:off x="13096875" y="5778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9FB585C4-11A2-47B1-AF70-5D1836AD8C9D}"/>
            </a:ext>
          </a:extLst>
        </xdr:cNvPr>
        <xdr:cNvSpPr/>
      </xdr:nvSpPr>
      <xdr:spPr>
        <a:xfrm>
          <a:off x="12296775" y="5724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FDE7622A-8869-474A-ACA3-17998609EF2A}"/>
            </a:ext>
          </a:extLst>
        </xdr:cNvPr>
        <xdr:cNvSpPr/>
      </xdr:nvSpPr>
      <xdr:spPr>
        <a:xfrm>
          <a:off x="11487150" y="57503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B4E5917F-A6EE-42FD-8476-BF228CC10CB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92289815-E1E8-4198-90BB-92255A62D32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26C1670-A947-497F-9088-C069601AD8F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D63D21BA-7607-4EF3-A70A-2345B77F3F5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7B19132-01CC-4C63-BB99-EA46BB2D633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137414</xdr:rowOff>
    </xdr:from>
    <xdr:to>
      <xdr:col>85</xdr:col>
      <xdr:colOff>177800</xdr:colOff>
      <xdr:row>37</xdr:row>
      <xdr:rowOff>67564</xdr:rowOff>
    </xdr:to>
    <xdr:sp macro="" textlink="">
      <xdr:nvSpPr>
        <xdr:cNvPr id="527" name="楕円 526">
          <a:extLst>
            <a:ext uri="{FF2B5EF4-FFF2-40B4-BE49-F238E27FC236}">
              <a16:creationId xmlns:a16="http://schemas.microsoft.com/office/drawing/2014/main" id="{E7952206-75C5-4D12-8D99-E3D002DB92C9}"/>
            </a:ext>
          </a:extLst>
        </xdr:cNvPr>
        <xdr:cNvSpPr/>
      </xdr:nvSpPr>
      <xdr:spPr>
        <a:xfrm>
          <a:off x="14649450" y="597941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115841</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EB72CDC0-1B54-43A7-A3B7-E10405DF1869}"/>
            </a:ext>
          </a:extLst>
        </xdr:cNvPr>
        <xdr:cNvSpPr txBox="1"/>
      </xdr:nvSpPr>
      <xdr:spPr>
        <a:xfrm>
          <a:off x="14735175" y="59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135128</xdr:rowOff>
    </xdr:from>
    <xdr:to>
      <xdr:col>81</xdr:col>
      <xdr:colOff>101600</xdr:colOff>
      <xdr:row>38</xdr:row>
      <xdr:rowOff>65278</xdr:rowOff>
    </xdr:to>
    <xdr:sp macro="" textlink="">
      <xdr:nvSpPr>
        <xdr:cNvPr id="529" name="楕円 528">
          <a:extLst>
            <a:ext uri="{FF2B5EF4-FFF2-40B4-BE49-F238E27FC236}">
              <a16:creationId xmlns:a16="http://schemas.microsoft.com/office/drawing/2014/main" id="{2833E28B-8C6F-4D60-9A86-ABFFC4EA37FA}"/>
            </a:ext>
          </a:extLst>
        </xdr:cNvPr>
        <xdr:cNvSpPr/>
      </xdr:nvSpPr>
      <xdr:spPr>
        <a:xfrm>
          <a:off x="13887450" y="61358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xdr:rowOff>
    </xdr:from>
    <xdr:to>
      <xdr:col>85</xdr:col>
      <xdr:colOff>127000</xdr:colOff>
      <xdr:row>38</xdr:row>
      <xdr:rowOff>14478</xdr:rowOff>
    </xdr:to>
    <xdr:cxnSp macro="">
      <xdr:nvCxnSpPr>
        <xdr:cNvPr id="530" name="直線コネクタ 529">
          <a:extLst>
            <a:ext uri="{FF2B5EF4-FFF2-40B4-BE49-F238E27FC236}">
              <a16:creationId xmlns:a16="http://schemas.microsoft.com/office/drawing/2014/main" id="{B2A18CB5-E38C-4A60-B818-DB8B553579B5}"/>
            </a:ext>
          </a:extLst>
        </xdr:cNvPr>
        <xdr:cNvCxnSpPr/>
      </xdr:nvCxnSpPr>
      <xdr:spPr>
        <a:xfrm flipV="1">
          <a:off x="13935075" y="6017514"/>
          <a:ext cx="762000" cy="15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73406</xdr:rowOff>
    </xdr:from>
    <xdr:to>
      <xdr:col>76</xdr:col>
      <xdr:colOff>165100</xdr:colOff>
      <xdr:row>38</xdr:row>
      <xdr:rowOff>3556</xdr:rowOff>
    </xdr:to>
    <xdr:sp macro="" textlink="">
      <xdr:nvSpPr>
        <xdr:cNvPr id="531" name="楕円 530">
          <a:extLst>
            <a:ext uri="{FF2B5EF4-FFF2-40B4-BE49-F238E27FC236}">
              <a16:creationId xmlns:a16="http://schemas.microsoft.com/office/drawing/2014/main" id="{4B8DAF8C-CEED-4CF7-87BB-1FB701605AA7}"/>
            </a:ext>
          </a:extLst>
        </xdr:cNvPr>
        <xdr:cNvSpPr/>
      </xdr:nvSpPr>
      <xdr:spPr>
        <a:xfrm>
          <a:off x="13096875" y="60741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124206</xdr:rowOff>
    </xdr:from>
    <xdr:to>
      <xdr:col>81</xdr:col>
      <xdr:colOff>50800</xdr:colOff>
      <xdr:row>38</xdr:row>
      <xdr:rowOff>14478</xdr:rowOff>
    </xdr:to>
    <xdr:cxnSp macro="">
      <xdr:nvCxnSpPr>
        <xdr:cNvPr id="532" name="直線コネクタ 531">
          <a:extLst>
            <a:ext uri="{FF2B5EF4-FFF2-40B4-BE49-F238E27FC236}">
              <a16:creationId xmlns:a16="http://schemas.microsoft.com/office/drawing/2014/main" id="{E0AC605E-48B7-42D9-9899-BC8DC33079EA}"/>
            </a:ext>
          </a:extLst>
        </xdr:cNvPr>
        <xdr:cNvCxnSpPr/>
      </xdr:nvCxnSpPr>
      <xdr:spPr>
        <a:xfrm>
          <a:off x="13144500" y="6121781"/>
          <a:ext cx="790575"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11684</xdr:rowOff>
    </xdr:from>
    <xdr:to>
      <xdr:col>72</xdr:col>
      <xdr:colOff>38100</xdr:colOff>
      <xdr:row>37</xdr:row>
      <xdr:rowOff>113284</xdr:rowOff>
    </xdr:to>
    <xdr:sp macro="" textlink="">
      <xdr:nvSpPr>
        <xdr:cNvPr id="533" name="楕円 532">
          <a:extLst>
            <a:ext uri="{FF2B5EF4-FFF2-40B4-BE49-F238E27FC236}">
              <a16:creationId xmlns:a16="http://schemas.microsoft.com/office/drawing/2014/main" id="{788CDF66-AAEA-42AB-832A-41D4E05BFAF9}"/>
            </a:ext>
          </a:extLst>
        </xdr:cNvPr>
        <xdr:cNvSpPr/>
      </xdr:nvSpPr>
      <xdr:spPr>
        <a:xfrm>
          <a:off x="12296775" y="60092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62484</xdr:rowOff>
    </xdr:from>
    <xdr:to>
      <xdr:col>76</xdr:col>
      <xdr:colOff>114300</xdr:colOff>
      <xdr:row>37</xdr:row>
      <xdr:rowOff>124206</xdr:rowOff>
    </xdr:to>
    <xdr:cxnSp macro="">
      <xdr:nvCxnSpPr>
        <xdr:cNvPr id="534" name="直線コネクタ 533">
          <a:extLst>
            <a:ext uri="{FF2B5EF4-FFF2-40B4-BE49-F238E27FC236}">
              <a16:creationId xmlns:a16="http://schemas.microsoft.com/office/drawing/2014/main" id="{754703A7-CF4D-421F-A2EB-3D7B4DB700D3}"/>
            </a:ext>
          </a:extLst>
        </xdr:cNvPr>
        <xdr:cNvCxnSpPr/>
      </xdr:nvCxnSpPr>
      <xdr:spPr>
        <a:xfrm>
          <a:off x="12344400" y="6066409"/>
          <a:ext cx="8001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128270</xdr:rowOff>
    </xdr:from>
    <xdr:to>
      <xdr:col>67</xdr:col>
      <xdr:colOff>101600</xdr:colOff>
      <xdr:row>37</xdr:row>
      <xdr:rowOff>58420</xdr:rowOff>
    </xdr:to>
    <xdr:sp macro="" textlink="">
      <xdr:nvSpPr>
        <xdr:cNvPr id="535" name="楕円 534">
          <a:extLst>
            <a:ext uri="{FF2B5EF4-FFF2-40B4-BE49-F238E27FC236}">
              <a16:creationId xmlns:a16="http://schemas.microsoft.com/office/drawing/2014/main" id="{7B661382-2142-4401-AE84-3DCBD0216C12}"/>
            </a:ext>
          </a:extLst>
        </xdr:cNvPr>
        <xdr:cNvSpPr/>
      </xdr:nvSpPr>
      <xdr:spPr>
        <a:xfrm>
          <a:off x="11487150" y="5963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7620</xdr:rowOff>
    </xdr:from>
    <xdr:to>
      <xdr:col>71</xdr:col>
      <xdr:colOff>177800</xdr:colOff>
      <xdr:row>37</xdr:row>
      <xdr:rowOff>62484</xdr:rowOff>
    </xdr:to>
    <xdr:cxnSp macro="">
      <xdr:nvCxnSpPr>
        <xdr:cNvPr id="536" name="直線コネクタ 535">
          <a:extLst>
            <a:ext uri="{FF2B5EF4-FFF2-40B4-BE49-F238E27FC236}">
              <a16:creationId xmlns:a16="http://schemas.microsoft.com/office/drawing/2014/main" id="{1BEE4DFE-C0FE-4D95-B119-9CC3E53F05B0}"/>
            </a:ext>
          </a:extLst>
        </xdr:cNvPr>
        <xdr:cNvCxnSpPr/>
      </xdr:nvCxnSpPr>
      <xdr:spPr>
        <a:xfrm>
          <a:off x="11534775" y="6011545"/>
          <a:ext cx="80962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538E577C-6C32-43F1-BF2F-34004A827154}"/>
            </a:ext>
          </a:extLst>
        </xdr:cNvPr>
        <xdr:cNvSpPr txBox="1"/>
      </xdr:nvSpPr>
      <xdr:spPr>
        <a:xfrm>
          <a:off x="13745219" y="557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51A05A8C-84A3-4F81-9AB7-126A246FA572}"/>
            </a:ext>
          </a:extLst>
        </xdr:cNvPr>
        <xdr:cNvSpPr txBox="1"/>
      </xdr:nvSpPr>
      <xdr:spPr>
        <a:xfrm>
          <a:off x="12964169" y="556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C4EDC149-0B86-43B3-843D-03B1955A5E59}"/>
            </a:ext>
          </a:extLst>
        </xdr:cNvPr>
        <xdr:cNvSpPr txBox="1"/>
      </xdr:nvSpPr>
      <xdr:spPr>
        <a:xfrm>
          <a:off x="12164069" y="551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6D987FEE-5389-4959-BF86-B32EC6A61A68}"/>
            </a:ext>
          </a:extLst>
        </xdr:cNvPr>
        <xdr:cNvSpPr txBox="1"/>
      </xdr:nvSpPr>
      <xdr:spPr>
        <a:xfrm>
          <a:off x="11354444" y="553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56405</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9DB596A1-5EB9-49AE-9208-204EAD93CB0F}"/>
            </a:ext>
          </a:extLst>
        </xdr:cNvPr>
        <xdr:cNvSpPr txBox="1"/>
      </xdr:nvSpPr>
      <xdr:spPr>
        <a:xfrm>
          <a:off x="13745219" y="6219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166133</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F8BB35F2-BE69-4DAC-89E0-BEAFC09C02E0}"/>
            </a:ext>
          </a:extLst>
        </xdr:cNvPr>
        <xdr:cNvSpPr txBox="1"/>
      </xdr:nvSpPr>
      <xdr:spPr>
        <a:xfrm>
          <a:off x="12964169" y="616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104411</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822C23FD-B66C-4973-8C15-A6C76DBA258A}"/>
            </a:ext>
          </a:extLst>
        </xdr:cNvPr>
        <xdr:cNvSpPr txBox="1"/>
      </xdr:nvSpPr>
      <xdr:spPr>
        <a:xfrm>
          <a:off x="12164069" y="6108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49547</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B10F6315-323C-4D35-8AD2-8AB628ED7E4F}"/>
            </a:ext>
          </a:extLst>
        </xdr:cNvPr>
        <xdr:cNvSpPr txBox="1"/>
      </xdr:nvSpPr>
      <xdr:spPr>
        <a:xfrm>
          <a:off x="113544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97120373-9E07-4BE2-BA32-A8B312E57C8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FF16CBCB-E92B-48F7-99D3-A5CEA1841C4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73AA3D7D-BC92-4188-93CB-6B4A2CD6585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1D6103E7-875E-4DEE-B064-AB1615A2830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97AC15E6-053E-414B-AF7C-8A2BE5136CA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B408B74D-6622-4829-AFBE-C359A09AE03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146469D5-B65B-45BB-91A4-45E381C00EF0}"/>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DBB85CB5-9302-44FE-B6AA-632A81A96FA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2992FEE6-F0DD-4FE5-A8EE-6A5B7AFAD5C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EFA8DE59-7A49-4045-AC9A-B86BE9513C9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30D33300-BFB7-4CF2-BE5F-1168F3CDC53A}"/>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818EEBB8-821C-4AC4-8AB1-1DB16A525FD7}"/>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F9B040FA-66FD-4AE8-95E5-448867BB0233}"/>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50A84036-E48C-436F-AE4B-FBAC22B961EF}"/>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7B4A2631-3779-4FF2-9D03-64073A8B9FB4}"/>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CB412A5D-E0CD-4347-9660-162BA255E958}"/>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E210539C-197F-4EF0-9E5D-552BB407365D}"/>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CED4F18D-BDBE-4A76-9F48-B9AEF5FE0BF3}"/>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2207C859-3B3D-4C69-8D37-B8161E8AE97F}"/>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294190F0-56B5-4439-A180-FC784ED13F66}"/>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E17366F5-43B1-4E56-A69F-63B713A96B60}"/>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647487AF-BE8F-4C0B-AE54-C2F913A39D93}"/>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2ECB3025-1F10-4A8A-B041-C51915BAB79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EFEAF0F5-1E07-4236-9029-51B40576F42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5BA3867A-9D7D-427B-8A85-E95236CF56B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307A230C-B14C-416D-8AE2-376F0266ED6C}"/>
            </a:ext>
          </a:extLst>
        </xdr:cNvPr>
        <xdr:cNvCxnSpPr/>
      </xdr:nvCxnSpPr>
      <xdr:spPr>
        <a:xfrm flipV="1">
          <a:off x="19954239" y="5492841"/>
          <a:ext cx="0" cy="136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7E0D8051-2D47-4A75-BCFA-04B15EA4BCED}"/>
            </a:ext>
          </a:extLst>
        </xdr:cNvPr>
        <xdr:cNvSpPr txBox="1"/>
      </xdr:nvSpPr>
      <xdr:spPr>
        <a:xfrm>
          <a:off x="19992975" y="686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0CACE357-E944-46F1-999B-E4EA654DB5C3}"/>
            </a:ext>
          </a:extLst>
        </xdr:cNvPr>
        <xdr:cNvCxnSpPr/>
      </xdr:nvCxnSpPr>
      <xdr:spPr>
        <a:xfrm>
          <a:off x="19878675" y="68570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2DC241D5-943B-4229-8AB3-F9F49EF6D4D4}"/>
            </a:ext>
          </a:extLst>
        </xdr:cNvPr>
        <xdr:cNvSpPr txBox="1"/>
      </xdr:nvSpPr>
      <xdr:spPr>
        <a:xfrm>
          <a:off x="19992975" y="52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44A5C94F-5DFB-43D1-9065-D3C2C9965FB1}"/>
            </a:ext>
          </a:extLst>
        </xdr:cNvPr>
        <xdr:cNvCxnSpPr/>
      </xdr:nvCxnSpPr>
      <xdr:spPr>
        <a:xfrm>
          <a:off x="19878675" y="54928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85E6F361-FF37-4BF7-AD9E-FFDFF96774AF}"/>
            </a:ext>
          </a:extLst>
        </xdr:cNvPr>
        <xdr:cNvSpPr txBox="1"/>
      </xdr:nvSpPr>
      <xdr:spPr>
        <a:xfrm>
          <a:off x="19992975" y="6326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65687309-8BC5-4E6B-A684-94B0B6D8A66F}"/>
            </a:ext>
          </a:extLst>
        </xdr:cNvPr>
        <xdr:cNvSpPr/>
      </xdr:nvSpPr>
      <xdr:spPr>
        <a:xfrm>
          <a:off x="19897725" y="63321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03F99E52-5E3D-488D-A6C1-161B4F6DECD2}"/>
            </a:ext>
          </a:extLst>
        </xdr:cNvPr>
        <xdr:cNvSpPr/>
      </xdr:nvSpPr>
      <xdr:spPr>
        <a:xfrm>
          <a:off x="19154775" y="63451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A1F3BD4C-ED7A-4AA3-82FA-FA370302065B}"/>
            </a:ext>
          </a:extLst>
        </xdr:cNvPr>
        <xdr:cNvSpPr/>
      </xdr:nvSpPr>
      <xdr:spPr>
        <a:xfrm>
          <a:off x="18345150" y="6341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AAAEDE9B-72FF-4669-B7E8-5BB68F84F284}"/>
            </a:ext>
          </a:extLst>
        </xdr:cNvPr>
        <xdr:cNvSpPr/>
      </xdr:nvSpPr>
      <xdr:spPr>
        <a:xfrm>
          <a:off x="17554575" y="6335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37B777C7-3586-4093-9878-A5550F5965D4}"/>
            </a:ext>
          </a:extLst>
        </xdr:cNvPr>
        <xdr:cNvSpPr/>
      </xdr:nvSpPr>
      <xdr:spPr>
        <a:xfrm>
          <a:off x="16754475" y="64169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9BCBB2C-D742-48D9-8067-AB2B05CDFDA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DBFB245-3C6F-408B-B56F-5E2DD5FDD04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D4A95CE-33A2-41DB-A6C1-ED8C707A85D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1E70488-DF05-485D-9BEB-FFAA59EA463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E344CC9-85F0-48AC-A6F5-252C9298496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49893</xdr:rowOff>
    </xdr:from>
    <xdr:to>
      <xdr:col>116</xdr:col>
      <xdr:colOff>114300</xdr:colOff>
      <xdr:row>37</xdr:row>
      <xdr:rowOff>151493</xdr:rowOff>
    </xdr:to>
    <xdr:sp macro="" textlink="">
      <xdr:nvSpPr>
        <xdr:cNvPr id="586" name="楕円 585">
          <a:extLst>
            <a:ext uri="{FF2B5EF4-FFF2-40B4-BE49-F238E27FC236}">
              <a16:creationId xmlns:a16="http://schemas.microsoft.com/office/drawing/2014/main" id="{6CE692B1-57F8-4D63-AB3C-EF8D471F0921}"/>
            </a:ext>
          </a:extLst>
        </xdr:cNvPr>
        <xdr:cNvSpPr/>
      </xdr:nvSpPr>
      <xdr:spPr>
        <a:xfrm>
          <a:off x="19897725" y="60474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72770</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837264BC-2FC2-431D-B8A1-FB9FDB2BDCFC}"/>
            </a:ext>
          </a:extLst>
        </xdr:cNvPr>
        <xdr:cNvSpPr txBox="1"/>
      </xdr:nvSpPr>
      <xdr:spPr>
        <a:xfrm>
          <a:off x="19992975" y="590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69487</xdr:rowOff>
    </xdr:from>
    <xdr:to>
      <xdr:col>112</xdr:col>
      <xdr:colOff>38100</xdr:colOff>
      <xdr:row>37</xdr:row>
      <xdr:rowOff>171087</xdr:rowOff>
    </xdr:to>
    <xdr:sp macro="" textlink="">
      <xdr:nvSpPr>
        <xdr:cNvPr id="588" name="楕円 587">
          <a:extLst>
            <a:ext uri="{FF2B5EF4-FFF2-40B4-BE49-F238E27FC236}">
              <a16:creationId xmlns:a16="http://schemas.microsoft.com/office/drawing/2014/main" id="{11CA76E1-09C6-4DB9-9817-38903A726B5D}"/>
            </a:ext>
          </a:extLst>
        </xdr:cNvPr>
        <xdr:cNvSpPr/>
      </xdr:nvSpPr>
      <xdr:spPr>
        <a:xfrm>
          <a:off x="19154775" y="60670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100693</xdr:rowOff>
    </xdr:from>
    <xdr:to>
      <xdr:col>116</xdr:col>
      <xdr:colOff>63500</xdr:colOff>
      <xdr:row>37</xdr:row>
      <xdr:rowOff>120287</xdr:rowOff>
    </xdr:to>
    <xdr:cxnSp macro="">
      <xdr:nvCxnSpPr>
        <xdr:cNvPr id="589" name="直線コネクタ 588">
          <a:extLst>
            <a:ext uri="{FF2B5EF4-FFF2-40B4-BE49-F238E27FC236}">
              <a16:creationId xmlns:a16="http://schemas.microsoft.com/office/drawing/2014/main" id="{66F25912-DD3F-42C3-9050-732EF60DB187}"/>
            </a:ext>
          </a:extLst>
        </xdr:cNvPr>
        <xdr:cNvCxnSpPr/>
      </xdr:nvCxnSpPr>
      <xdr:spPr>
        <a:xfrm flipV="1">
          <a:off x="19202400" y="6104618"/>
          <a:ext cx="7524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89081</xdr:rowOff>
    </xdr:from>
    <xdr:to>
      <xdr:col>107</xdr:col>
      <xdr:colOff>101600</xdr:colOff>
      <xdr:row>38</xdr:row>
      <xdr:rowOff>19231</xdr:rowOff>
    </xdr:to>
    <xdr:sp macro="" textlink="">
      <xdr:nvSpPr>
        <xdr:cNvPr id="590" name="楕円 589">
          <a:extLst>
            <a:ext uri="{FF2B5EF4-FFF2-40B4-BE49-F238E27FC236}">
              <a16:creationId xmlns:a16="http://schemas.microsoft.com/office/drawing/2014/main" id="{9B262B68-A7EB-4E56-8009-4FD9513BC18B}"/>
            </a:ext>
          </a:extLst>
        </xdr:cNvPr>
        <xdr:cNvSpPr/>
      </xdr:nvSpPr>
      <xdr:spPr>
        <a:xfrm>
          <a:off x="18345150" y="60866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120287</xdr:rowOff>
    </xdr:from>
    <xdr:to>
      <xdr:col>111</xdr:col>
      <xdr:colOff>177800</xdr:colOff>
      <xdr:row>37</xdr:row>
      <xdr:rowOff>139881</xdr:rowOff>
    </xdr:to>
    <xdr:cxnSp macro="">
      <xdr:nvCxnSpPr>
        <xdr:cNvPr id="591" name="直線コネクタ 590">
          <a:extLst>
            <a:ext uri="{FF2B5EF4-FFF2-40B4-BE49-F238E27FC236}">
              <a16:creationId xmlns:a16="http://schemas.microsoft.com/office/drawing/2014/main" id="{D47D7B68-0284-4576-8EF0-41A0D3CBEFF4}"/>
            </a:ext>
          </a:extLst>
        </xdr:cNvPr>
        <xdr:cNvCxnSpPr/>
      </xdr:nvCxnSpPr>
      <xdr:spPr>
        <a:xfrm flipV="1">
          <a:off x="18392775" y="6124212"/>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144599</xdr:rowOff>
    </xdr:from>
    <xdr:to>
      <xdr:col>102</xdr:col>
      <xdr:colOff>165100</xdr:colOff>
      <xdr:row>38</xdr:row>
      <xdr:rowOff>74749</xdr:rowOff>
    </xdr:to>
    <xdr:sp macro="" textlink="">
      <xdr:nvSpPr>
        <xdr:cNvPr id="592" name="楕円 591">
          <a:extLst>
            <a:ext uri="{FF2B5EF4-FFF2-40B4-BE49-F238E27FC236}">
              <a16:creationId xmlns:a16="http://schemas.microsoft.com/office/drawing/2014/main" id="{30F391FA-3F4C-4D5C-AE75-EFE94822226D}"/>
            </a:ext>
          </a:extLst>
        </xdr:cNvPr>
        <xdr:cNvSpPr/>
      </xdr:nvSpPr>
      <xdr:spPr>
        <a:xfrm>
          <a:off x="17554575" y="61421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139881</xdr:rowOff>
    </xdr:from>
    <xdr:to>
      <xdr:col>107</xdr:col>
      <xdr:colOff>50800</xdr:colOff>
      <xdr:row>38</xdr:row>
      <xdr:rowOff>23949</xdr:rowOff>
    </xdr:to>
    <xdr:cxnSp macro="">
      <xdr:nvCxnSpPr>
        <xdr:cNvPr id="593" name="直線コネクタ 592">
          <a:extLst>
            <a:ext uri="{FF2B5EF4-FFF2-40B4-BE49-F238E27FC236}">
              <a16:creationId xmlns:a16="http://schemas.microsoft.com/office/drawing/2014/main" id="{37E5CB6B-CF64-4FEC-8BD4-938235CE9383}"/>
            </a:ext>
          </a:extLst>
        </xdr:cNvPr>
        <xdr:cNvCxnSpPr/>
      </xdr:nvCxnSpPr>
      <xdr:spPr>
        <a:xfrm flipV="1">
          <a:off x="17602200" y="6143806"/>
          <a:ext cx="790575"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151130</xdr:rowOff>
    </xdr:from>
    <xdr:to>
      <xdr:col>98</xdr:col>
      <xdr:colOff>38100</xdr:colOff>
      <xdr:row>38</xdr:row>
      <xdr:rowOff>81280</xdr:rowOff>
    </xdr:to>
    <xdr:sp macro="" textlink="">
      <xdr:nvSpPr>
        <xdr:cNvPr id="594" name="楕円 593">
          <a:extLst>
            <a:ext uri="{FF2B5EF4-FFF2-40B4-BE49-F238E27FC236}">
              <a16:creationId xmlns:a16="http://schemas.microsoft.com/office/drawing/2014/main" id="{C10944AB-ADAD-4448-A2B1-BA9CC0635712}"/>
            </a:ext>
          </a:extLst>
        </xdr:cNvPr>
        <xdr:cNvSpPr/>
      </xdr:nvSpPr>
      <xdr:spPr>
        <a:xfrm>
          <a:off x="16754475" y="6151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23949</xdr:rowOff>
    </xdr:from>
    <xdr:to>
      <xdr:col>102</xdr:col>
      <xdr:colOff>114300</xdr:colOff>
      <xdr:row>38</xdr:row>
      <xdr:rowOff>30480</xdr:rowOff>
    </xdr:to>
    <xdr:cxnSp macro="">
      <xdr:nvCxnSpPr>
        <xdr:cNvPr id="595" name="直線コネクタ 594">
          <a:extLst>
            <a:ext uri="{FF2B5EF4-FFF2-40B4-BE49-F238E27FC236}">
              <a16:creationId xmlns:a16="http://schemas.microsoft.com/office/drawing/2014/main" id="{5790EAFC-55C5-4246-B901-16749125FC14}"/>
            </a:ext>
          </a:extLst>
        </xdr:cNvPr>
        <xdr:cNvCxnSpPr/>
      </xdr:nvCxnSpPr>
      <xdr:spPr>
        <a:xfrm flipV="1">
          <a:off x="16802100" y="6189799"/>
          <a:ext cx="8001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0003B68B-AA3F-4BCA-BA9D-3B4083F66BE1}"/>
            </a:ext>
          </a:extLst>
        </xdr:cNvPr>
        <xdr:cNvSpPr txBox="1"/>
      </xdr:nvSpPr>
      <xdr:spPr>
        <a:xfrm>
          <a:off x="18983402" y="643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36100DE3-908D-4706-95D9-8AC7BA35EAF9}"/>
            </a:ext>
          </a:extLst>
        </xdr:cNvPr>
        <xdr:cNvSpPr txBox="1"/>
      </xdr:nvSpPr>
      <xdr:spPr>
        <a:xfrm>
          <a:off x="18183302" y="643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346490B7-DF1D-48EE-B53E-A27E2D1FCD1F}"/>
            </a:ext>
          </a:extLst>
        </xdr:cNvPr>
        <xdr:cNvSpPr txBox="1"/>
      </xdr:nvSpPr>
      <xdr:spPr>
        <a:xfrm>
          <a:off x="17383202"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AB8E453A-E1BE-4925-9C28-2C4012C58867}"/>
            </a:ext>
          </a:extLst>
        </xdr:cNvPr>
        <xdr:cNvSpPr txBox="1"/>
      </xdr:nvSpPr>
      <xdr:spPr>
        <a:xfrm>
          <a:off x="16592627" y="649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16164</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88D4D28D-540C-454D-ACF1-5C468D90D04F}"/>
            </a:ext>
          </a:extLst>
        </xdr:cNvPr>
        <xdr:cNvSpPr txBox="1"/>
      </xdr:nvSpPr>
      <xdr:spPr>
        <a:xfrm>
          <a:off x="18983402" y="585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35758</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6CA730E9-9DD5-43C9-9596-7601013DAF0C}"/>
            </a:ext>
          </a:extLst>
        </xdr:cNvPr>
        <xdr:cNvSpPr txBox="1"/>
      </xdr:nvSpPr>
      <xdr:spPr>
        <a:xfrm>
          <a:off x="18183302" y="587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91276</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01431463-4E95-443E-BC79-0EA510003959}"/>
            </a:ext>
          </a:extLst>
        </xdr:cNvPr>
        <xdr:cNvSpPr txBox="1"/>
      </xdr:nvSpPr>
      <xdr:spPr>
        <a:xfrm>
          <a:off x="17383202" y="592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97807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93FC17AE-5F55-4C34-BF04-A73C6298CFAD}"/>
            </a:ext>
          </a:extLst>
        </xdr:cNvPr>
        <xdr:cNvSpPr txBox="1"/>
      </xdr:nvSpPr>
      <xdr:spPr>
        <a:xfrm>
          <a:off x="16592627" y="59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C3016EC4-B615-44E2-A661-5BDBCEFEB8C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90D12171-9927-4EAB-A91F-4147AB8BAE8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A4F89A62-6DA7-4AB8-BC0F-6BCCF1A421D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8506B8CC-34A2-4E39-8014-82AB3744171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C7F440C-469E-4E03-B11C-EA9395436A4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8F23226-563C-4890-BEE7-5706D823503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726CA2EB-5478-4A3D-AD90-C28072F2FA8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9C4973F0-BFDF-4F59-BAA5-261EA2115A9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D8FB9F29-2BD6-43EC-BDB2-A5CF6DA6ECE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CBD8ADE0-6E6D-4843-8404-C40B37462F8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BB82B89-84CC-4BE5-A1B1-06CD11F8D7D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EFC7A766-236D-4EA6-9659-7AF5CB5CF329}"/>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8706E7FB-4FF4-4D0E-A805-A20F4434F34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3D6A6305-50C0-45DB-BDA6-DB82923FBEA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3AFE35A-2410-46DE-815E-4E99EC53885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3D8C54C6-99B4-4B8F-A165-B9FF855361CA}"/>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E827F66D-F749-498A-B68F-F13AA3F7BC09}"/>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AA248B87-E240-4A22-B712-9CA62BE0CA2B}"/>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DCD2D82-D90B-4E4B-A2BC-4860D259B88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34040479-7E27-4627-91F3-37180DC2A5A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975648DA-5C97-4CA8-A23D-F90467AAF8E2}"/>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96CF64E5-A1A6-4ED6-A679-A685D94937C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5BA81F66-731C-4A95-9992-3535B7BE4191}"/>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8F42DD8A-0AE6-4B8A-AF2C-3812D393D83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5EED5755-E153-4DB7-80AE-2FD4D8327EE4}"/>
            </a:ext>
          </a:extLst>
        </xdr:cNvPr>
        <xdr:cNvCxnSpPr/>
      </xdr:nvCxnSpPr>
      <xdr:spPr>
        <a:xfrm flipV="1">
          <a:off x="14696439" y="9218930"/>
          <a:ext cx="0" cy="1049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35F385B6-D87A-47DD-A467-BB8825C51810}"/>
            </a:ext>
          </a:extLst>
        </xdr:cNvPr>
        <xdr:cNvSpPr txBox="1"/>
      </xdr:nvSpPr>
      <xdr:spPr>
        <a:xfrm>
          <a:off x="14735175"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4E4A26D4-CF64-406D-956A-D40698A90AA3}"/>
            </a:ext>
          </a:extLst>
        </xdr:cNvPr>
        <xdr:cNvCxnSpPr/>
      </xdr:nvCxnSpPr>
      <xdr:spPr>
        <a:xfrm>
          <a:off x="14611350"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8A0D04C8-6BC8-4CC2-870A-9384B179F2BA}"/>
            </a:ext>
          </a:extLst>
        </xdr:cNvPr>
        <xdr:cNvSpPr txBox="1"/>
      </xdr:nvSpPr>
      <xdr:spPr>
        <a:xfrm>
          <a:off x="14735175" y="900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07650E7D-9F67-4BF0-B739-2FB0B508D75B}"/>
            </a:ext>
          </a:extLst>
        </xdr:cNvPr>
        <xdr:cNvCxnSpPr/>
      </xdr:nvCxnSpPr>
      <xdr:spPr>
        <a:xfrm>
          <a:off x="14611350" y="92189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975A637C-D00A-4935-99D6-D75AF4EF682C}"/>
            </a:ext>
          </a:extLst>
        </xdr:cNvPr>
        <xdr:cNvSpPr txBox="1"/>
      </xdr:nvSpPr>
      <xdr:spPr>
        <a:xfrm>
          <a:off x="14735175" y="9589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A7CE6A1A-20BD-4409-8F06-71E3E728EB32}"/>
            </a:ext>
          </a:extLst>
        </xdr:cNvPr>
        <xdr:cNvSpPr/>
      </xdr:nvSpPr>
      <xdr:spPr>
        <a:xfrm>
          <a:off x="14649450" y="9725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8C8D3088-6A74-4379-AF55-A339B5D97EFE}"/>
            </a:ext>
          </a:extLst>
        </xdr:cNvPr>
        <xdr:cNvSpPr/>
      </xdr:nvSpPr>
      <xdr:spPr>
        <a:xfrm>
          <a:off x="13887450" y="97224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99B2F90A-84B0-469F-9982-13380F6E5FCE}"/>
            </a:ext>
          </a:extLst>
        </xdr:cNvPr>
        <xdr:cNvSpPr/>
      </xdr:nvSpPr>
      <xdr:spPr>
        <a:xfrm>
          <a:off x="13096875" y="9703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591F0816-D6CC-49CC-9157-A4E26355287F}"/>
            </a:ext>
          </a:extLst>
        </xdr:cNvPr>
        <xdr:cNvSpPr/>
      </xdr:nvSpPr>
      <xdr:spPr>
        <a:xfrm>
          <a:off x="12296775" y="96881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8CFFCE74-2971-4067-8A1F-9A1F8C1E5A74}"/>
            </a:ext>
          </a:extLst>
        </xdr:cNvPr>
        <xdr:cNvSpPr/>
      </xdr:nvSpPr>
      <xdr:spPr>
        <a:xfrm>
          <a:off x="11487150" y="96653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A391CD6F-F9E7-4E14-B1C8-2548DAEF02F9}"/>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AC9F606-F805-4CB6-808D-01F702D6F97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F6913B9-8C07-4181-B215-07AA9D2884F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D140DE3-BCE9-43AA-87A7-5707945660D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CDD25D4-B5BA-4C65-86E0-57FB44E1ADCF}"/>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644" name="楕円 643">
          <a:extLst>
            <a:ext uri="{FF2B5EF4-FFF2-40B4-BE49-F238E27FC236}">
              <a16:creationId xmlns:a16="http://schemas.microsoft.com/office/drawing/2014/main" id="{5A79AFDF-EFCF-4FE3-AAE0-B6249669A6E1}"/>
            </a:ext>
          </a:extLst>
        </xdr:cNvPr>
        <xdr:cNvSpPr/>
      </xdr:nvSpPr>
      <xdr:spPr>
        <a:xfrm>
          <a:off x="14649450" y="97466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272AC2A7-D83E-4E3D-A44D-E4AA63B45CA4}"/>
            </a:ext>
          </a:extLst>
        </xdr:cNvPr>
        <xdr:cNvSpPr txBox="1"/>
      </xdr:nvSpPr>
      <xdr:spPr>
        <a:xfrm>
          <a:off x="14735175" y="972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156845</xdr:rowOff>
    </xdr:from>
    <xdr:to>
      <xdr:col>81</xdr:col>
      <xdr:colOff>101600</xdr:colOff>
      <xdr:row>60</xdr:row>
      <xdr:rowOff>86995</xdr:rowOff>
    </xdr:to>
    <xdr:sp macro="" textlink="">
      <xdr:nvSpPr>
        <xdr:cNvPr id="646" name="楕円 645">
          <a:extLst>
            <a:ext uri="{FF2B5EF4-FFF2-40B4-BE49-F238E27FC236}">
              <a16:creationId xmlns:a16="http://schemas.microsoft.com/office/drawing/2014/main" id="{522012C8-1F32-4680-9B5D-C66B4BD88737}"/>
            </a:ext>
          </a:extLst>
        </xdr:cNvPr>
        <xdr:cNvSpPr/>
      </xdr:nvSpPr>
      <xdr:spPr>
        <a:xfrm>
          <a:off x="13887450" y="97231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36195</xdr:rowOff>
    </xdr:from>
    <xdr:to>
      <xdr:col>85</xdr:col>
      <xdr:colOff>127000</xdr:colOff>
      <xdr:row>60</xdr:row>
      <xdr:rowOff>72390</xdr:rowOff>
    </xdr:to>
    <xdr:cxnSp macro="">
      <xdr:nvCxnSpPr>
        <xdr:cNvPr id="647" name="直線コネクタ 646">
          <a:extLst>
            <a:ext uri="{FF2B5EF4-FFF2-40B4-BE49-F238E27FC236}">
              <a16:creationId xmlns:a16="http://schemas.microsoft.com/office/drawing/2014/main" id="{439101FF-7732-4D80-9B32-679AFFF3B05F}"/>
            </a:ext>
          </a:extLst>
        </xdr:cNvPr>
        <xdr:cNvCxnSpPr/>
      </xdr:nvCxnSpPr>
      <xdr:spPr>
        <a:xfrm>
          <a:off x="13935075" y="9761220"/>
          <a:ext cx="762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118745</xdr:rowOff>
    </xdr:from>
    <xdr:to>
      <xdr:col>76</xdr:col>
      <xdr:colOff>165100</xdr:colOff>
      <xdr:row>60</xdr:row>
      <xdr:rowOff>48895</xdr:rowOff>
    </xdr:to>
    <xdr:sp macro="" textlink="">
      <xdr:nvSpPr>
        <xdr:cNvPr id="648" name="楕円 647">
          <a:extLst>
            <a:ext uri="{FF2B5EF4-FFF2-40B4-BE49-F238E27FC236}">
              <a16:creationId xmlns:a16="http://schemas.microsoft.com/office/drawing/2014/main" id="{A583B7C8-3793-49A2-9293-BF9CFDA25A7C}"/>
            </a:ext>
          </a:extLst>
        </xdr:cNvPr>
        <xdr:cNvSpPr/>
      </xdr:nvSpPr>
      <xdr:spPr>
        <a:xfrm>
          <a:off x="13096875" y="96850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169545</xdr:rowOff>
    </xdr:from>
    <xdr:to>
      <xdr:col>81</xdr:col>
      <xdr:colOff>50800</xdr:colOff>
      <xdr:row>60</xdr:row>
      <xdr:rowOff>36195</xdr:rowOff>
    </xdr:to>
    <xdr:cxnSp macro="">
      <xdr:nvCxnSpPr>
        <xdr:cNvPr id="649" name="直線コネクタ 648">
          <a:extLst>
            <a:ext uri="{FF2B5EF4-FFF2-40B4-BE49-F238E27FC236}">
              <a16:creationId xmlns:a16="http://schemas.microsoft.com/office/drawing/2014/main" id="{F784B45B-59A3-4D8F-B08F-252FA5BE0049}"/>
            </a:ext>
          </a:extLst>
        </xdr:cNvPr>
        <xdr:cNvCxnSpPr/>
      </xdr:nvCxnSpPr>
      <xdr:spPr>
        <a:xfrm>
          <a:off x="13144500" y="972312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80645</xdr:rowOff>
    </xdr:from>
    <xdr:to>
      <xdr:col>72</xdr:col>
      <xdr:colOff>38100</xdr:colOff>
      <xdr:row>60</xdr:row>
      <xdr:rowOff>10795</xdr:rowOff>
    </xdr:to>
    <xdr:sp macro="" textlink="">
      <xdr:nvSpPr>
        <xdr:cNvPr id="650" name="楕円 649">
          <a:extLst>
            <a:ext uri="{FF2B5EF4-FFF2-40B4-BE49-F238E27FC236}">
              <a16:creationId xmlns:a16="http://schemas.microsoft.com/office/drawing/2014/main" id="{A6410C6E-2878-41DC-8529-5086C0A04156}"/>
            </a:ext>
          </a:extLst>
        </xdr:cNvPr>
        <xdr:cNvSpPr/>
      </xdr:nvSpPr>
      <xdr:spPr>
        <a:xfrm>
          <a:off x="12296775" y="96469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131445</xdr:rowOff>
    </xdr:from>
    <xdr:to>
      <xdr:col>76</xdr:col>
      <xdr:colOff>114300</xdr:colOff>
      <xdr:row>59</xdr:row>
      <xdr:rowOff>169545</xdr:rowOff>
    </xdr:to>
    <xdr:cxnSp macro="">
      <xdr:nvCxnSpPr>
        <xdr:cNvPr id="651" name="直線コネクタ 650">
          <a:extLst>
            <a:ext uri="{FF2B5EF4-FFF2-40B4-BE49-F238E27FC236}">
              <a16:creationId xmlns:a16="http://schemas.microsoft.com/office/drawing/2014/main" id="{0DFEE477-6291-4E85-8110-C35EFD4E1BFA}"/>
            </a:ext>
          </a:extLst>
        </xdr:cNvPr>
        <xdr:cNvCxnSpPr/>
      </xdr:nvCxnSpPr>
      <xdr:spPr>
        <a:xfrm>
          <a:off x="12344400" y="969454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46355</xdr:rowOff>
    </xdr:from>
    <xdr:to>
      <xdr:col>67</xdr:col>
      <xdr:colOff>101600</xdr:colOff>
      <xdr:row>59</xdr:row>
      <xdr:rowOff>147955</xdr:rowOff>
    </xdr:to>
    <xdr:sp macro="" textlink="">
      <xdr:nvSpPr>
        <xdr:cNvPr id="652" name="楕円 651">
          <a:extLst>
            <a:ext uri="{FF2B5EF4-FFF2-40B4-BE49-F238E27FC236}">
              <a16:creationId xmlns:a16="http://schemas.microsoft.com/office/drawing/2014/main" id="{3F957F38-21ED-4C77-A324-866C67C5D75A}"/>
            </a:ext>
          </a:extLst>
        </xdr:cNvPr>
        <xdr:cNvSpPr/>
      </xdr:nvSpPr>
      <xdr:spPr>
        <a:xfrm>
          <a:off x="11487150" y="96126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97155</xdr:rowOff>
    </xdr:from>
    <xdr:to>
      <xdr:col>71</xdr:col>
      <xdr:colOff>177800</xdr:colOff>
      <xdr:row>59</xdr:row>
      <xdr:rowOff>131445</xdr:rowOff>
    </xdr:to>
    <xdr:cxnSp macro="">
      <xdr:nvCxnSpPr>
        <xdr:cNvPr id="653" name="直線コネクタ 652">
          <a:extLst>
            <a:ext uri="{FF2B5EF4-FFF2-40B4-BE49-F238E27FC236}">
              <a16:creationId xmlns:a16="http://schemas.microsoft.com/office/drawing/2014/main" id="{4DF85154-035B-4560-86FD-B16040ED5733}"/>
            </a:ext>
          </a:extLst>
        </xdr:cNvPr>
        <xdr:cNvCxnSpPr/>
      </xdr:nvCxnSpPr>
      <xdr:spPr>
        <a:xfrm>
          <a:off x="11534775" y="9660255"/>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86C75433-A295-4D56-8E9E-75D768A44631}"/>
            </a:ext>
          </a:extLst>
        </xdr:cNvPr>
        <xdr:cNvSpPr txBox="1"/>
      </xdr:nvSpPr>
      <xdr:spPr>
        <a:xfrm>
          <a:off x="13745219" y="981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EFBB4BA5-70A5-4EF6-8FD0-3BFE31BAD247}"/>
            </a:ext>
          </a:extLst>
        </xdr:cNvPr>
        <xdr:cNvSpPr txBox="1"/>
      </xdr:nvSpPr>
      <xdr:spPr>
        <a:xfrm>
          <a:off x="12964169"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6D8A9B1C-81BD-46CA-99C0-668F3EDEBFE8}"/>
            </a:ext>
          </a:extLst>
        </xdr:cNvPr>
        <xdr:cNvSpPr txBox="1"/>
      </xdr:nvSpPr>
      <xdr:spPr>
        <a:xfrm>
          <a:off x="12164069"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57" name="n_4aveValue【学校施設】&#10;有形固定資産減価償却率">
          <a:extLst>
            <a:ext uri="{FF2B5EF4-FFF2-40B4-BE49-F238E27FC236}">
              <a16:creationId xmlns:a16="http://schemas.microsoft.com/office/drawing/2014/main" id="{6358954B-D61F-4E8F-8078-847795D1A08F}"/>
            </a:ext>
          </a:extLst>
        </xdr:cNvPr>
        <xdr:cNvSpPr txBox="1"/>
      </xdr:nvSpPr>
      <xdr:spPr>
        <a:xfrm>
          <a:off x="11354444"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103522</xdr:rowOff>
    </xdr:from>
    <xdr:ext cx="405111" cy="259045"/>
    <xdr:sp macro="" textlink="">
      <xdr:nvSpPr>
        <xdr:cNvPr id="658" name="n_1mainValue【学校施設】&#10;有形固定資産減価償却率">
          <a:extLst>
            <a:ext uri="{FF2B5EF4-FFF2-40B4-BE49-F238E27FC236}">
              <a16:creationId xmlns:a16="http://schemas.microsoft.com/office/drawing/2014/main" id="{B5E120A1-C8D6-427F-BFBD-2D48D4F9594D}"/>
            </a:ext>
          </a:extLst>
        </xdr:cNvPr>
        <xdr:cNvSpPr txBox="1"/>
      </xdr:nvSpPr>
      <xdr:spPr>
        <a:xfrm>
          <a:off x="13745219" y="950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65422</xdr:rowOff>
    </xdr:from>
    <xdr:ext cx="405111" cy="259045"/>
    <xdr:sp macro="" textlink="">
      <xdr:nvSpPr>
        <xdr:cNvPr id="659" name="n_2mainValue【学校施設】&#10;有形固定資産減価償却率">
          <a:extLst>
            <a:ext uri="{FF2B5EF4-FFF2-40B4-BE49-F238E27FC236}">
              <a16:creationId xmlns:a16="http://schemas.microsoft.com/office/drawing/2014/main" id="{8C6AC25B-B9F4-4EA4-AE76-EE226E9E133A}"/>
            </a:ext>
          </a:extLst>
        </xdr:cNvPr>
        <xdr:cNvSpPr txBox="1"/>
      </xdr:nvSpPr>
      <xdr:spPr>
        <a:xfrm>
          <a:off x="12964169" y="946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27322</xdr:rowOff>
    </xdr:from>
    <xdr:ext cx="405111" cy="259045"/>
    <xdr:sp macro="" textlink="">
      <xdr:nvSpPr>
        <xdr:cNvPr id="660" name="n_3mainValue【学校施設】&#10;有形固定資産減価償却率">
          <a:extLst>
            <a:ext uri="{FF2B5EF4-FFF2-40B4-BE49-F238E27FC236}">
              <a16:creationId xmlns:a16="http://schemas.microsoft.com/office/drawing/2014/main" id="{0D6728C7-DF3E-4AA5-B65B-B6C9692ED82C}"/>
            </a:ext>
          </a:extLst>
        </xdr:cNvPr>
        <xdr:cNvSpPr txBox="1"/>
      </xdr:nvSpPr>
      <xdr:spPr>
        <a:xfrm>
          <a:off x="12164069" y="943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164482</xdr:rowOff>
    </xdr:from>
    <xdr:ext cx="405111" cy="259045"/>
    <xdr:sp macro="" textlink="">
      <xdr:nvSpPr>
        <xdr:cNvPr id="661" name="n_4mainValue【学校施設】&#10;有形固定資産減価償却率">
          <a:extLst>
            <a:ext uri="{FF2B5EF4-FFF2-40B4-BE49-F238E27FC236}">
              <a16:creationId xmlns:a16="http://schemas.microsoft.com/office/drawing/2014/main" id="{31CE9FF2-792A-4DD6-A351-BA1835EC4796}"/>
            </a:ext>
          </a:extLst>
        </xdr:cNvPr>
        <xdr:cNvSpPr txBox="1"/>
      </xdr:nvSpPr>
      <xdr:spPr>
        <a:xfrm>
          <a:off x="11354444" y="9400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BD4C7481-0988-4365-9345-3268950FBAB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73DD7DC6-9DD4-46BB-A574-00C8A00DAB1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65C21739-AB9A-4CE3-AE74-25F0CD74083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62533B92-E5D3-4E77-A3C3-7D9FE428994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6E649F3A-21D7-40A2-A45F-3B3737D2260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5352EF86-3251-46EA-94F0-C1701394C2F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2FA63BF0-D74C-47EE-898B-5C7D8839450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E521E3EC-69C2-46E4-8483-4302DB6DB5B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1D1A0AC3-AEF2-4F8D-920C-048661A50FE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AC89A64D-9A57-465C-97EB-979B3661BB6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DC6AAB1A-0E4F-4904-9686-0FB277830B81}"/>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E955C253-C773-4ED5-A450-9DCBAC9097F7}"/>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89D01C3E-074F-467F-9B4F-852F6B7253BE}"/>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AA615C6E-F10D-4B91-B317-0A8625555A1F}"/>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78DA2AE6-F08B-4769-B15C-FC324BBA0F22}"/>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D362116B-362F-4C3A-9B73-E2351D084A2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6F7B9548-2D03-4BDD-A5D9-31002BBC47A4}"/>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7C3CE329-D69E-4766-9D09-65737460D064}"/>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50AB8837-B19B-4ECB-8E21-6D708E353EDC}"/>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07F13947-B260-4800-A42D-7DCFE08AF4F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663FF169-17C9-4386-9A39-3644CFC3999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6BD11BBD-BDED-4B88-9557-727F36ACF7D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F15E3C0C-8047-4CB7-8528-9858265B738D}"/>
            </a:ext>
          </a:extLst>
        </xdr:cNvPr>
        <xdr:cNvCxnSpPr/>
      </xdr:nvCxnSpPr>
      <xdr:spPr>
        <a:xfrm flipV="1">
          <a:off x="19954239" y="9182456"/>
          <a:ext cx="0" cy="1174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0378B720-08F1-4607-B538-4F355E84D2E5}"/>
            </a:ext>
          </a:extLst>
        </xdr:cNvPr>
        <xdr:cNvSpPr txBox="1"/>
      </xdr:nvSpPr>
      <xdr:spPr>
        <a:xfrm>
          <a:off x="19992975" y="103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847362B7-FD3B-4A5B-A52F-BE8E7B25172B}"/>
            </a:ext>
          </a:extLst>
        </xdr:cNvPr>
        <xdr:cNvCxnSpPr/>
      </xdr:nvCxnSpPr>
      <xdr:spPr>
        <a:xfrm>
          <a:off x="19878675" y="103566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39CA8686-BB89-4F0A-8DB8-794F7D46915E}"/>
            </a:ext>
          </a:extLst>
        </xdr:cNvPr>
        <xdr:cNvSpPr txBox="1"/>
      </xdr:nvSpPr>
      <xdr:spPr>
        <a:xfrm>
          <a:off x="19992975" y="89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B7A25998-6C3D-4B10-93E5-91CFC7A70F7B}"/>
            </a:ext>
          </a:extLst>
        </xdr:cNvPr>
        <xdr:cNvCxnSpPr/>
      </xdr:nvCxnSpPr>
      <xdr:spPr>
        <a:xfrm>
          <a:off x="19878675" y="9182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689" name="【学校施設】&#10;一人当たり面積平均値テキスト">
          <a:extLst>
            <a:ext uri="{FF2B5EF4-FFF2-40B4-BE49-F238E27FC236}">
              <a16:creationId xmlns:a16="http://schemas.microsoft.com/office/drawing/2014/main" id="{02E45EE1-3233-4D57-832D-7C19972CC935}"/>
            </a:ext>
          </a:extLst>
        </xdr:cNvPr>
        <xdr:cNvSpPr txBox="1"/>
      </xdr:nvSpPr>
      <xdr:spPr>
        <a:xfrm>
          <a:off x="19992975" y="9832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4712D181-EEE2-46D0-874A-E7F86820A957}"/>
            </a:ext>
          </a:extLst>
        </xdr:cNvPr>
        <xdr:cNvSpPr/>
      </xdr:nvSpPr>
      <xdr:spPr>
        <a:xfrm>
          <a:off x="19897725" y="98575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089FECA6-37A3-4FB3-9AD1-AEA300247C05}"/>
            </a:ext>
          </a:extLst>
        </xdr:cNvPr>
        <xdr:cNvSpPr/>
      </xdr:nvSpPr>
      <xdr:spPr>
        <a:xfrm>
          <a:off x="19154775" y="98753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C21DBF31-1B5A-4241-8619-6C7CE2B045ED}"/>
            </a:ext>
          </a:extLst>
        </xdr:cNvPr>
        <xdr:cNvSpPr/>
      </xdr:nvSpPr>
      <xdr:spPr>
        <a:xfrm>
          <a:off x="18345150" y="98896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289E8D22-D315-4D48-9EAD-AD0334ABD6C6}"/>
            </a:ext>
          </a:extLst>
        </xdr:cNvPr>
        <xdr:cNvSpPr/>
      </xdr:nvSpPr>
      <xdr:spPr>
        <a:xfrm>
          <a:off x="17554575" y="98983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E44933D0-D683-4BC7-A404-130472A5713F}"/>
            </a:ext>
          </a:extLst>
        </xdr:cNvPr>
        <xdr:cNvSpPr/>
      </xdr:nvSpPr>
      <xdr:spPr>
        <a:xfrm>
          <a:off x="16754475" y="997419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3A710654-1CD9-49F4-80BD-51DF9E5AAE5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DB6DA47-E186-4CBB-B4FE-8D10876C348B}"/>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928E81C1-70F4-433A-BCD5-C6AA55C8E62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845506CE-FC73-4369-9C16-6512A281B93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25D4160D-5A91-4382-B89C-FAE56EB2AC6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22809</xdr:rowOff>
    </xdr:from>
    <xdr:to>
      <xdr:col>116</xdr:col>
      <xdr:colOff>114300</xdr:colOff>
      <xdr:row>60</xdr:row>
      <xdr:rowOff>124409</xdr:rowOff>
    </xdr:to>
    <xdr:sp macro="" textlink="">
      <xdr:nvSpPr>
        <xdr:cNvPr id="700" name="楕円 699">
          <a:extLst>
            <a:ext uri="{FF2B5EF4-FFF2-40B4-BE49-F238E27FC236}">
              <a16:creationId xmlns:a16="http://schemas.microsoft.com/office/drawing/2014/main" id="{AF15E125-E41F-4479-A596-65B74751C410}"/>
            </a:ext>
          </a:extLst>
        </xdr:cNvPr>
        <xdr:cNvSpPr/>
      </xdr:nvSpPr>
      <xdr:spPr>
        <a:xfrm>
          <a:off x="19897725" y="97510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45686</xdr:rowOff>
    </xdr:from>
    <xdr:ext cx="469744" cy="259045"/>
    <xdr:sp macro="" textlink="">
      <xdr:nvSpPr>
        <xdr:cNvPr id="701" name="【学校施設】&#10;一人当たり面積該当値テキスト">
          <a:extLst>
            <a:ext uri="{FF2B5EF4-FFF2-40B4-BE49-F238E27FC236}">
              <a16:creationId xmlns:a16="http://schemas.microsoft.com/office/drawing/2014/main" id="{4E9622C3-AF19-4010-A27D-5D05B77FD89F}"/>
            </a:ext>
          </a:extLst>
        </xdr:cNvPr>
        <xdr:cNvSpPr txBox="1"/>
      </xdr:nvSpPr>
      <xdr:spPr>
        <a:xfrm>
          <a:off x="19992975" y="961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52070</xdr:rowOff>
    </xdr:from>
    <xdr:to>
      <xdr:col>112</xdr:col>
      <xdr:colOff>38100</xdr:colOff>
      <xdr:row>60</xdr:row>
      <xdr:rowOff>153670</xdr:rowOff>
    </xdr:to>
    <xdr:sp macro="" textlink="">
      <xdr:nvSpPr>
        <xdr:cNvPr id="702" name="楕円 701">
          <a:extLst>
            <a:ext uri="{FF2B5EF4-FFF2-40B4-BE49-F238E27FC236}">
              <a16:creationId xmlns:a16="http://schemas.microsoft.com/office/drawing/2014/main" id="{81ABD273-D8CA-4758-90F3-EB0B766C9B8D}"/>
            </a:ext>
          </a:extLst>
        </xdr:cNvPr>
        <xdr:cNvSpPr/>
      </xdr:nvSpPr>
      <xdr:spPr>
        <a:xfrm>
          <a:off x="19154775" y="97739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73609</xdr:rowOff>
    </xdr:from>
    <xdr:to>
      <xdr:col>116</xdr:col>
      <xdr:colOff>63500</xdr:colOff>
      <xdr:row>60</xdr:row>
      <xdr:rowOff>102870</xdr:rowOff>
    </xdr:to>
    <xdr:cxnSp macro="">
      <xdr:nvCxnSpPr>
        <xdr:cNvPr id="703" name="直線コネクタ 702">
          <a:extLst>
            <a:ext uri="{FF2B5EF4-FFF2-40B4-BE49-F238E27FC236}">
              <a16:creationId xmlns:a16="http://schemas.microsoft.com/office/drawing/2014/main" id="{FAC9C250-3874-48E8-BDCD-8AD0A9CB3034}"/>
            </a:ext>
          </a:extLst>
        </xdr:cNvPr>
        <xdr:cNvCxnSpPr/>
      </xdr:nvCxnSpPr>
      <xdr:spPr>
        <a:xfrm flipV="1">
          <a:off x="19202400" y="9798634"/>
          <a:ext cx="752475" cy="3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71730</xdr:rowOff>
    </xdr:from>
    <xdr:to>
      <xdr:col>107</xdr:col>
      <xdr:colOff>101600</xdr:colOff>
      <xdr:row>61</xdr:row>
      <xdr:rowOff>1880</xdr:rowOff>
    </xdr:to>
    <xdr:sp macro="" textlink="">
      <xdr:nvSpPr>
        <xdr:cNvPr id="704" name="楕円 703">
          <a:extLst>
            <a:ext uri="{FF2B5EF4-FFF2-40B4-BE49-F238E27FC236}">
              <a16:creationId xmlns:a16="http://schemas.microsoft.com/office/drawing/2014/main" id="{B94AF691-8DA8-4281-A95F-1B87A28BB4BE}"/>
            </a:ext>
          </a:extLst>
        </xdr:cNvPr>
        <xdr:cNvSpPr/>
      </xdr:nvSpPr>
      <xdr:spPr>
        <a:xfrm>
          <a:off x="18345150" y="97935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102870</xdr:rowOff>
    </xdr:from>
    <xdr:to>
      <xdr:col>111</xdr:col>
      <xdr:colOff>177800</xdr:colOff>
      <xdr:row>60</xdr:row>
      <xdr:rowOff>122530</xdr:rowOff>
    </xdr:to>
    <xdr:cxnSp macro="">
      <xdr:nvCxnSpPr>
        <xdr:cNvPr id="705" name="直線コネクタ 704">
          <a:extLst>
            <a:ext uri="{FF2B5EF4-FFF2-40B4-BE49-F238E27FC236}">
              <a16:creationId xmlns:a16="http://schemas.microsoft.com/office/drawing/2014/main" id="{4B8C119D-D122-46C3-89AF-23FCF0D84F05}"/>
            </a:ext>
          </a:extLst>
        </xdr:cNvPr>
        <xdr:cNvCxnSpPr/>
      </xdr:nvCxnSpPr>
      <xdr:spPr>
        <a:xfrm flipV="1">
          <a:off x="18392775" y="9831070"/>
          <a:ext cx="809625"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93218</xdr:rowOff>
    </xdr:from>
    <xdr:to>
      <xdr:col>102</xdr:col>
      <xdr:colOff>165100</xdr:colOff>
      <xdr:row>61</xdr:row>
      <xdr:rowOff>23368</xdr:rowOff>
    </xdr:to>
    <xdr:sp macro="" textlink="">
      <xdr:nvSpPr>
        <xdr:cNvPr id="706" name="楕円 705">
          <a:extLst>
            <a:ext uri="{FF2B5EF4-FFF2-40B4-BE49-F238E27FC236}">
              <a16:creationId xmlns:a16="http://schemas.microsoft.com/office/drawing/2014/main" id="{C9161F43-FF6E-454E-9FAD-DA5663335CC0}"/>
            </a:ext>
          </a:extLst>
        </xdr:cNvPr>
        <xdr:cNvSpPr/>
      </xdr:nvSpPr>
      <xdr:spPr>
        <a:xfrm>
          <a:off x="17554575" y="98182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122530</xdr:rowOff>
    </xdr:from>
    <xdr:to>
      <xdr:col>107</xdr:col>
      <xdr:colOff>50800</xdr:colOff>
      <xdr:row>60</xdr:row>
      <xdr:rowOff>144018</xdr:rowOff>
    </xdr:to>
    <xdr:cxnSp macro="">
      <xdr:nvCxnSpPr>
        <xdr:cNvPr id="707" name="直線コネクタ 706">
          <a:extLst>
            <a:ext uri="{FF2B5EF4-FFF2-40B4-BE49-F238E27FC236}">
              <a16:creationId xmlns:a16="http://schemas.microsoft.com/office/drawing/2014/main" id="{71B61888-AA16-4376-92E9-96915B327A8A}"/>
            </a:ext>
          </a:extLst>
        </xdr:cNvPr>
        <xdr:cNvCxnSpPr/>
      </xdr:nvCxnSpPr>
      <xdr:spPr>
        <a:xfrm flipV="1">
          <a:off x="17602200" y="9850730"/>
          <a:ext cx="790575" cy="1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157226</xdr:rowOff>
    </xdr:from>
    <xdr:to>
      <xdr:col>98</xdr:col>
      <xdr:colOff>38100</xdr:colOff>
      <xdr:row>61</xdr:row>
      <xdr:rowOff>87376</xdr:rowOff>
    </xdr:to>
    <xdr:sp macro="" textlink="">
      <xdr:nvSpPr>
        <xdr:cNvPr id="708" name="楕円 707">
          <a:extLst>
            <a:ext uri="{FF2B5EF4-FFF2-40B4-BE49-F238E27FC236}">
              <a16:creationId xmlns:a16="http://schemas.microsoft.com/office/drawing/2014/main" id="{863BEEEB-4F29-4681-8E9F-3B9A8D627A54}"/>
            </a:ext>
          </a:extLst>
        </xdr:cNvPr>
        <xdr:cNvSpPr/>
      </xdr:nvSpPr>
      <xdr:spPr>
        <a:xfrm>
          <a:off x="16754475" y="988542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144018</xdr:rowOff>
    </xdr:from>
    <xdr:to>
      <xdr:col>102</xdr:col>
      <xdr:colOff>114300</xdr:colOff>
      <xdr:row>61</xdr:row>
      <xdr:rowOff>36576</xdr:rowOff>
    </xdr:to>
    <xdr:cxnSp macro="">
      <xdr:nvCxnSpPr>
        <xdr:cNvPr id="709" name="直線コネクタ 708">
          <a:extLst>
            <a:ext uri="{FF2B5EF4-FFF2-40B4-BE49-F238E27FC236}">
              <a16:creationId xmlns:a16="http://schemas.microsoft.com/office/drawing/2014/main" id="{07D7DD70-F28E-4DE9-BE8B-9E566B2CACC8}"/>
            </a:ext>
          </a:extLst>
        </xdr:cNvPr>
        <xdr:cNvCxnSpPr/>
      </xdr:nvCxnSpPr>
      <xdr:spPr>
        <a:xfrm flipV="1">
          <a:off x="16802100" y="9865868"/>
          <a:ext cx="80010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710" name="n_1aveValue【学校施設】&#10;一人当たり面積">
          <a:extLst>
            <a:ext uri="{FF2B5EF4-FFF2-40B4-BE49-F238E27FC236}">
              <a16:creationId xmlns:a16="http://schemas.microsoft.com/office/drawing/2014/main" id="{020D83C0-5FF7-4BA5-A3FC-FFAE54074102}"/>
            </a:ext>
          </a:extLst>
        </xdr:cNvPr>
        <xdr:cNvSpPr txBox="1"/>
      </xdr:nvSpPr>
      <xdr:spPr>
        <a:xfrm>
          <a:off x="18983402" y="995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711" name="n_2aveValue【学校施設】&#10;一人当たり面積">
          <a:extLst>
            <a:ext uri="{FF2B5EF4-FFF2-40B4-BE49-F238E27FC236}">
              <a16:creationId xmlns:a16="http://schemas.microsoft.com/office/drawing/2014/main" id="{0FAC72FA-9AD7-4105-AA0A-6A609A6460A1}"/>
            </a:ext>
          </a:extLst>
        </xdr:cNvPr>
        <xdr:cNvSpPr txBox="1"/>
      </xdr:nvSpPr>
      <xdr:spPr>
        <a:xfrm>
          <a:off x="18183302" y="998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712" name="n_3aveValue【学校施設】&#10;一人当たり面積">
          <a:extLst>
            <a:ext uri="{FF2B5EF4-FFF2-40B4-BE49-F238E27FC236}">
              <a16:creationId xmlns:a16="http://schemas.microsoft.com/office/drawing/2014/main" id="{18279A2E-E126-47F6-A875-07EF4F3A0320}"/>
            </a:ext>
          </a:extLst>
        </xdr:cNvPr>
        <xdr:cNvSpPr txBox="1"/>
      </xdr:nvSpPr>
      <xdr:spPr>
        <a:xfrm>
          <a:off x="17383202" y="999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713" name="n_4aveValue【学校施設】&#10;一人当たり面積">
          <a:extLst>
            <a:ext uri="{FF2B5EF4-FFF2-40B4-BE49-F238E27FC236}">
              <a16:creationId xmlns:a16="http://schemas.microsoft.com/office/drawing/2014/main" id="{45C1E483-02C3-4D5A-9DC6-CBD3E0451C27}"/>
            </a:ext>
          </a:extLst>
        </xdr:cNvPr>
        <xdr:cNvSpPr txBox="1"/>
      </xdr:nvSpPr>
      <xdr:spPr>
        <a:xfrm>
          <a:off x="16592627" y="1005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170197</xdr:rowOff>
    </xdr:from>
    <xdr:ext cx="469744" cy="259045"/>
    <xdr:sp macro="" textlink="">
      <xdr:nvSpPr>
        <xdr:cNvPr id="714" name="n_1mainValue【学校施設】&#10;一人当たり面積">
          <a:extLst>
            <a:ext uri="{FF2B5EF4-FFF2-40B4-BE49-F238E27FC236}">
              <a16:creationId xmlns:a16="http://schemas.microsoft.com/office/drawing/2014/main" id="{7169734A-B649-48C8-8F2B-478F18FE12E3}"/>
            </a:ext>
          </a:extLst>
        </xdr:cNvPr>
        <xdr:cNvSpPr txBox="1"/>
      </xdr:nvSpPr>
      <xdr:spPr>
        <a:xfrm>
          <a:off x="18983402" y="956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18407</xdr:rowOff>
    </xdr:from>
    <xdr:ext cx="469744" cy="259045"/>
    <xdr:sp macro="" textlink="">
      <xdr:nvSpPr>
        <xdr:cNvPr id="715" name="n_2mainValue【学校施設】&#10;一人当たり面積">
          <a:extLst>
            <a:ext uri="{FF2B5EF4-FFF2-40B4-BE49-F238E27FC236}">
              <a16:creationId xmlns:a16="http://schemas.microsoft.com/office/drawing/2014/main" id="{4CD21AE7-1FE0-48E2-A376-1327EF0A1C6A}"/>
            </a:ext>
          </a:extLst>
        </xdr:cNvPr>
        <xdr:cNvSpPr txBox="1"/>
      </xdr:nvSpPr>
      <xdr:spPr>
        <a:xfrm>
          <a:off x="18183302" y="958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39895</xdr:rowOff>
    </xdr:from>
    <xdr:ext cx="469744" cy="259045"/>
    <xdr:sp macro="" textlink="">
      <xdr:nvSpPr>
        <xdr:cNvPr id="716" name="n_3mainValue【学校施設】&#10;一人当たり面積">
          <a:extLst>
            <a:ext uri="{FF2B5EF4-FFF2-40B4-BE49-F238E27FC236}">
              <a16:creationId xmlns:a16="http://schemas.microsoft.com/office/drawing/2014/main" id="{5DD74675-E3CE-4874-BD9A-D68E385B1D9F}"/>
            </a:ext>
          </a:extLst>
        </xdr:cNvPr>
        <xdr:cNvSpPr txBox="1"/>
      </xdr:nvSpPr>
      <xdr:spPr>
        <a:xfrm>
          <a:off x="17383202" y="960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103903</xdr:rowOff>
    </xdr:from>
    <xdr:ext cx="469744" cy="259045"/>
    <xdr:sp macro="" textlink="">
      <xdr:nvSpPr>
        <xdr:cNvPr id="717" name="n_4mainValue【学校施設】&#10;一人当たり面積">
          <a:extLst>
            <a:ext uri="{FF2B5EF4-FFF2-40B4-BE49-F238E27FC236}">
              <a16:creationId xmlns:a16="http://schemas.microsoft.com/office/drawing/2014/main" id="{6960017A-2B35-457D-BB25-EB6E382AC543}"/>
            </a:ext>
          </a:extLst>
        </xdr:cNvPr>
        <xdr:cNvSpPr txBox="1"/>
      </xdr:nvSpPr>
      <xdr:spPr>
        <a:xfrm>
          <a:off x="16592627" y="9670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AE2F7DA8-FC17-4E8A-A962-9A21CADEE32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84F402B5-FC46-4337-AC0C-673142FBC58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950BD57D-FB82-40D1-8356-81025AE9387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8549014D-C7FD-4FD5-9A07-84A2EB7B321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4B901A26-7A33-46A9-A695-7686088B670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C19B9D5F-DCE4-427D-A11D-3413A87D214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D15E8EBC-3A56-4178-B95E-2CD3F95A12A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AD3053CA-983B-4961-9DC7-44E00A80C14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D1ACA2DE-3281-491D-86B6-D84AD357D6C1}"/>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8991E934-1CF2-45BC-9874-356051F0C14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A4D1FA17-D3B9-4704-B89B-B9C9FA43090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a:extLst>
            <a:ext uri="{FF2B5EF4-FFF2-40B4-BE49-F238E27FC236}">
              <a16:creationId xmlns:a16="http://schemas.microsoft.com/office/drawing/2014/main" id="{9405E20D-8188-4712-8B8C-474119A72D68}"/>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a:extLst>
            <a:ext uri="{FF2B5EF4-FFF2-40B4-BE49-F238E27FC236}">
              <a16:creationId xmlns:a16="http://schemas.microsoft.com/office/drawing/2014/main" id="{0492F749-EB23-46D9-B88F-12F3088C2A9C}"/>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a:extLst>
            <a:ext uri="{FF2B5EF4-FFF2-40B4-BE49-F238E27FC236}">
              <a16:creationId xmlns:a16="http://schemas.microsoft.com/office/drawing/2014/main" id="{3D2DC1CC-383B-4201-A5B6-D1DB18CBF882}"/>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a:extLst>
            <a:ext uri="{FF2B5EF4-FFF2-40B4-BE49-F238E27FC236}">
              <a16:creationId xmlns:a16="http://schemas.microsoft.com/office/drawing/2014/main" id="{624FBF68-E0BC-4DAE-AD3B-5FD3B668EA1E}"/>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a:extLst>
            <a:ext uri="{FF2B5EF4-FFF2-40B4-BE49-F238E27FC236}">
              <a16:creationId xmlns:a16="http://schemas.microsoft.com/office/drawing/2014/main" id="{90519A63-0033-48E3-BF33-992A513DE4C6}"/>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a:extLst>
            <a:ext uri="{FF2B5EF4-FFF2-40B4-BE49-F238E27FC236}">
              <a16:creationId xmlns:a16="http://schemas.microsoft.com/office/drawing/2014/main" id="{78DB2A15-48BE-4A09-88B0-AD8771260F5F}"/>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a:extLst>
            <a:ext uri="{FF2B5EF4-FFF2-40B4-BE49-F238E27FC236}">
              <a16:creationId xmlns:a16="http://schemas.microsoft.com/office/drawing/2014/main" id="{1B743211-3EC0-4A97-B68D-9EEA78805DAF}"/>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a:extLst>
            <a:ext uri="{FF2B5EF4-FFF2-40B4-BE49-F238E27FC236}">
              <a16:creationId xmlns:a16="http://schemas.microsoft.com/office/drawing/2014/main" id="{9A488A05-74CC-44CB-B2CB-E71E4E1A4AD6}"/>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a:extLst>
            <a:ext uri="{FF2B5EF4-FFF2-40B4-BE49-F238E27FC236}">
              <a16:creationId xmlns:a16="http://schemas.microsoft.com/office/drawing/2014/main" id="{9653800F-57BE-4E1E-BEAA-8CE9BDDD3D0C}"/>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a:extLst>
            <a:ext uri="{FF2B5EF4-FFF2-40B4-BE49-F238E27FC236}">
              <a16:creationId xmlns:a16="http://schemas.microsoft.com/office/drawing/2014/main" id="{E2B15E1C-366B-4524-9997-1855BD243DEC}"/>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a:extLst>
            <a:ext uri="{FF2B5EF4-FFF2-40B4-BE49-F238E27FC236}">
              <a16:creationId xmlns:a16="http://schemas.microsoft.com/office/drawing/2014/main" id="{28978E30-7C17-43B0-B554-D8536D3294FF}"/>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a:extLst>
            <a:ext uri="{FF2B5EF4-FFF2-40B4-BE49-F238E27FC236}">
              <a16:creationId xmlns:a16="http://schemas.microsoft.com/office/drawing/2014/main" id="{643899FD-9AE5-4062-BB80-E60DFEB50385}"/>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836761AB-B329-4CC5-8AC8-BC3A5532014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9184FAD1-2CA5-4CD7-9672-6D2EFE719210}"/>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a:extLst>
            <a:ext uri="{FF2B5EF4-FFF2-40B4-BE49-F238E27FC236}">
              <a16:creationId xmlns:a16="http://schemas.microsoft.com/office/drawing/2014/main" id="{113CBFF9-EA49-4E9F-80CF-B9E9BD9EB817}"/>
            </a:ext>
          </a:extLst>
        </xdr:cNvPr>
        <xdr:cNvCxnSpPr/>
      </xdr:nvCxnSpPr>
      <xdr:spPr>
        <a:xfrm flipV="1">
          <a:off x="14696439" y="12651739"/>
          <a:ext cx="0" cy="144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a:extLst>
            <a:ext uri="{FF2B5EF4-FFF2-40B4-BE49-F238E27FC236}">
              <a16:creationId xmlns:a16="http://schemas.microsoft.com/office/drawing/2014/main" id="{06B939E2-0C3C-4DB3-AAE0-547730E7EF3F}"/>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a:extLst>
            <a:ext uri="{FF2B5EF4-FFF2-40B4-BE49-F238E27FC236}">
              <a16:creationId xmlns:a16="http://schemas.microsoft.com/office/drawing/2014/main" id="{9B7E1B69-6AD1-45F0-BA31-351EE3506B07}"/>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a:extLst>
            <a:ext uri="{FF2B5EF4-FFF2-40B4-BE49-F238E27FC236}">
              <a16:creationId xmlns:a16="http://schemas.microsoft.com/office/drawing/2014/main" id="{CCFE7EF9-A46A-4D15-BE5F-331237B0565D}"/>
            </a:ext>
          </a:extLst>
        </xdr:cNvPr>
        <xdr:cNvSpPr txBox="1"/>
      </xdr:nvSpPr>
      <xdr:spPr>
        <a:xfrm>
          <a:off x="14735175" y="124491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a:extLst>
            <a:ext uri="{FF2B5EF4-FFF2-40B4-BE49-F238E27FC236}">
              <a16:creationId xmlns:a16="http://schemas.microsoft.com/office/drawing/2014/main" id="{B4C349C2-E1D5-447C-ADA6-93933CE123CF}"/>
            </a:ext>
          </a:extLst>
        </xdr:cNvPr>
        <xdr:cNvCxnSpPr/>
      </xdr:nvCxnSpPr>
      <xdr:spPr>
        <a:xfrm>
          <a:off x="14611350" y="12651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48" name="【児童館】&#10;有形固定資産減価償却率平均値テキスト">
          <a:extLst>
            <a:ext uri="{FF2B5EF4-FFF2-40B4-BE49-F238E27FC236}">
              <a16:creationId xmlns:a16="http://schemas.microsoft.com/office/drawing/2014/main" id="{575D2118-F506-4F01-B1EA-8FD165A6A84C}"/>
            </a:ext>
          </a:extLst>
        </xdr:cNvPr>
        <xdr:cNvSpPr txBox="1"/>
      </xdr:nvSpPr>
      <xdr:spPr>
        <a:xfrm>
          <a:off x="14735175" y="13354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a:extLst>
            <a:ext uri="{FF2B5EF4-FFF2-40B4-BE49-F238E27FC236}">
              <a16:creationId xmlns:a16="http://schemas.microsoft.com/office/drawing/2014/main" id="{1978B515-7A6F-4407-B619-CA4D866E0CA2}"/>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a:extLst>
            <a:ext uri="{FF2B5EF4-FFF2-40B4-BE49-F238E27FC236}">
              <a16:creationId xmlns:a16="http://schemas.microsoft.com/office/drawing/2014/main" id="{3F32E068-EA8D-450B-BE2C-A07136A38B91}"/>
            </a:ext>
          </a:extLst>
        </xdr:cNvPr>
        <xdr:cNvSpPr/>
      </xdr:nvSpPr>
      <xdr:spPr>
        <a:xfrm>
          <a:off x="13887450" y="1345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a:extLst>
            <a:ext uri="{FF2B5EF4-FFF2-40B4-BE49-F238E27FC236}">
              <a16:creationId xmlns:a16="http://schemas.microsoft.com/office/drawing/2014/main" id="{3205F443-CD00-46EF-8730-CDBF7E023866}"/>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a:extLst>
            <a:ext uri="{FF2B5EF4-FFF2-40B4-BE49-F238E27FC236}">
              <a16:creationId xmlns:a16="http://schemas.microsoft.com/office/drawing/2014/main" id="{5BD41F74-2F51-45BC-9B97-0096AF36D9BC}"/>
            </a:ext>
          </a:extLst>
        </xdr:cNvPr>
        <xdr:cNvSpPr/>
      </xdr:nvSpPr>
      <xdr:spPr>
        <a:xfrm>
          <a:off x="12296775" y="133987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3" name="フローチャート: 判断 752">
          <a:extLst>
            <a:ext uri="{FF2B5EF4-FFF2-40B4-BE49-F238E27FC236}">
              <a16:creationId xmlns:a16="http://schemas.microsoft.com/office/drawing/2014/main" id="{01E072A9-B2B3-4CA5-A120-417CBF6DBF63}"/>
            </a:ext>
          </a:extLst>
        </xdr:cNvPr>
        <xdr:cNvSpPr/>
      </xdr:nvSpPr>
      <xdr:spPr>
        <a:xfrm>
          <a:off x="11487150" y="134004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E9138D29-06C3-48D6-9F31-7C1CF40CA22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9E218F90-A3CB-458A-B5FF-D71B14FBA5E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B4782EC5-7A11-4892-9A9F-5FC25A62782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DA18395C-A5C8-40AE-BD84-6F682AB83B0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618A982C-0174-436E-BE9E-369C10A68BC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59145</xdr:rowOff>
    </xdr:from>
    <xdr:to>
      <xdr:col>85</xdr:col>
      <xdr:colOff>177800</xdr:colOff>
      <xdr:row>85</xdr:row>
      <xdr:rowOff>160745</xdr:rowOff>
    </xdr:to>
    <xdr:sp macro="" textlink="">
      <xdr:nvSpPr>
        <xdr:cNvPr id="759" name="楕円 758">
          <a:extLst>
            <a:ext uri="{FF2B5EF4-FFF2-40B4-BE49-F238E27FC236}">
              <a16:creationId xmlns:a16="http://schemas.microsoft.com/office/drawing/2014/main" id="{890804B8-A38F-421F-A333-687BF69063D9}"/>
            </a:ext>
          </a:extLst>
        </xdr:cNvPr>
        <xdr:cNvSpPr/>
      </xdr:nvSpPr>
      <xdr:spPr>
        <a:xfrm>
          <a:off x="14649450" y="138322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37572</xdr:rowOff>
    </xdr:from>
    <xdr:ext cx="405111" cy="259045"/>
    <xdr:sp macro="" textlink="">
      <xdr:nvSpPr>
        <xdr:cNvPr id="760" name="【児童館】&#10;有形固定資産減価償却率該当値テキスト">
          <a:extLst>
            <a:ext uri="{FF2B5EF4-FFF2-40B4-BE49-F238E27FC236}">
              <a16:creationId xmlns:a16="http://schemas.microsoft.com/office/drawing/2014/main" id="{89557378-6361-4AB3-9AD5-C1CB71DD3630}"/>
            </a:ext>
          </a:extLst>
        </xdr:cNvPr>
        <xdr:cNvSpPr txBox="1"/>
      </xdr:nvSpPr>
      <xdr:spPr>
        <a:xfrm>
          <a:off x="14735175" y="1381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44450</xdr:rowOff>
    </xdr:from>
    <xdr:to>
      <xdr:col>81</xdr:col>
      <xdr:colOff>101600</xdr:colOff>
      <xdr:row>85</xdr:row>
      <xdr:rowOff>146050</xdr:rowOff>
    </xdr:to>
    <xdr:sp macro="" textlink="">
      <xdr:nvSpPr>
        <xdr:cNvPr id="761" name="楕円 760">
          <a:extLst>
            <a:ext uri="{FF2B5EF4-FFF2-40B4-BE49-F238E27FC236}">
              <a16:creationId xmlns:a16="http://schemas.microsoft.com/office/drawing/2014/main" id="{C74F5305-0D31-4217-8398-D9D330EFD7B4}"/>
            </a:ext>
          </a:extLst>
        </xdr:cNvPr>
        <xdr:cNvSpPr/>
      </xdr:nvSpPr>
      <xdr:spPr>
        <a:xfrm>
          <a:off x="13887450" y="13820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95250</xdr:rowOff>
    </xdr:from>
    <xdr:to>
      <xdr:col>85</xdr:col>
      <xdr:colOff>127000</xdr:colOff>
      <xdr:row>85</xdr:row>
      <xdr:rowOff>109945</xdr:rowOff>
    </xdr:to>
    <xdr:cxnSp macro="">
      <xdr:nvCxnSpPr>
        <xdr:cNvPr id="762" name="直線コネクタ 761">
          <a:extLst>
            <a:ext uri="{FF2B5EF4-FFF2-40B4-BE49-F238E27FC236}">
              <a16:creationId xmlns:a16="http://schemas.microsoft.com/office/drawing/2014/main" id="{B3FCC99E-EFD3-4A88-80C1-46DF3929A8D3}"/>
            </a:ext>
          </a:extLst>
        </xdr:cNvPr>
        <xdr:cNvCxnSpPr/>
      </xdr:nvCxnSpPr>
      <xdr:spPr>
        <a:xfrm>
          <a:off x="13935075" y="13868400"/>
          <a:ext cx="762000"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29755</xdr:rowOff>
    </xdr:from>
    <xdr:to>
      <xdr:col>76</xdr:col>
      <xdr:colOff>165100</xdr:colOff>
      <xdr:row>85</xdr:row>
      <xdr:rowOff>131355</xdr:rowOff>
    </xdr:to>
    <xdr:sp macro="" textlink="">
      <xdr:nvSpPr>
        <xdr:cNvPr id="763" name="楕円 762">
          <a:extLst>
            <a:ext uri="{FF2B5EF4-FFF2-40B4-BE49-F238E27FC236}">
              <a16:creationId xmlns:a16="http://schemas.microsoft.com/office/drawing/2014/main" id="{D5240273-6EB4-489C-9F28-740F8334650C}"/>
            </a:ext>
          </a:extLst>
        </xdr:cNvPr>
        <xdr:cNvSpPr/>
      </xdr:nvSpPr>
      <xdr:spPr>
        <a:xfrm>
          <a:off x="13096875" y="137997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80555</xdr:rowOff>
    </xdr:from>
    <xdr:to>
      <xdr:col>81</xdr:col>
      <xdr:colOff>50800</xdr:colOff>
      <xdr:row>85</xdr:row>
      <xdr:rowOff>95250</xdr:rowOff>
    </xdr:to>
    <xdr:cxnSp macro="">
      <xdr:nvCxnSpPr>
        <xdr:cNvPr id="764" name="直線コネクタ 763">
          <a:extLst>
            <a:ext uri="{FF2B5EF4-FFF2-40B4-BE49-F238E27FC236}">
              <a16:creationId xmlns:a16="http://schemas.microsoft.com/office/drawing/2014/main" id="{D0F4D76B-BC21-44A3-B2F7-F51CA22C29DA}"/>
            </a:ext>
          </a:extLst>
        </xdr:cNvPr>
        <xdr:cNvCxnSpPr/>
      </xdr:nvCxnSpPr>
      <xdr:spPr>
        <a:xfrm>
          <a:off x="13144500" y="13856880"/>
          <a:ext cx="790575"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13426</xdr:rowOff>
    </xdr:from>
    <xdr:to>
      <xdr:col>72</xdr:col>
      <xdr:colOff>38100</xdr:colOff>
      <xdr:row>85</xdr:row>
      <xdr:rowOff>115026</xdr:rowOff>
    </xdr:to>
    <xdr:sp macro="" textlink="">
      <xdr:nvSpPr>
        <xdr:cNvPr id="765" name="楕円 764">
          <a:extLst>
            <a:ext uri="{FF2B5EF4-FFF2-40B4-BE49-F238E27FC236}">
              <a16:creationId xmlns:a16="http://schemas.microsoft.com/office/drawing/2014/main" id="{D222E2DC-E496-4483-B504-5DF3244ABF1A}"/>
            </a:ext>
          </a:extLst>
        </xdr:cNvPr>
        <xdr:cNvSpPr/>
      </xdr:nvSpPr>
      <xdr:spPr>
        <a:xfrm>
          <a:off x="12296775" y="137834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64226</xdr:rowOff>
    </xdr:from>
    <xdr:to>
      <xdr:col>76</xdr:col>
      <xdr:colOff>114300</xdr:colOff>
      <xdr:row>85</xdr:row>
      <xdr:rowOff>80555</xdr:rowOff>
    </xdr:to>
    <xdr:cxnSp macro="">
      <xdr:nvCxnSpPr>
        <xdr:cNvPr id="766" name="直線コネクタ 765">
          <a:extLst>
            <a:ext uri="{FF2B5EF4-FFF2-40B4-BE49-F238E27FC236}">
              <a16:creationId xmlns:a16="http://schemas.microsoft.com/office/drawing/2014/main" id="{AEA6DD9F-E418-4BA9-8967-339B078C273E}"/>
            </a:ext>
          </a:extLst>
        </xdr:cNvPr>
        <xdr:cNvCxnSpPr/>
      </xdr:nvCxnSpPr>
      <xdr:spPr>
        <a:xfrm>
          <a:off x="12344400" y="13840551"/>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82006</xdr:rowOff>
    </xdr:from>
    <xdr:to>
      <xdr:col>67</xdr:col>
      <xdr:colOff>101600</xdr:colOff>
      <xdr:row>87</xdr:row>
      <xdr:rowOff>12156</xdr:rowOff>
    </xdr:to>
    <xdr:sp macro="" textlink="">
      <xdr:nvSpPr>
        <xdr:cNvPr id="767" name="楕円 766">
          <a:extLst>
            <a:ext uri="{FF2B5EF4-FFF2-40B4-BE49-F238E27FC236}">
              <a16:creationId xmlns:a16="http://schemas.microsoft.com/office/drawing/2014/main" id="{F2BCBF55-25E4-4CEF-8385-9C42C530F8B0}"/>
            </a:ext>
          </a:extLst>
        </xdr:cNvPr>
        <xdr:cNvSpPr/>
      </xdr:nvSpPr>
      <xdr:spPr>
        <a:xfrm>
          <a:off x="11487150" y="140202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64226</xdr:rowOff>
    </xdr:from>
    <xdr:to>
      <xdr:col>71</xdr:col>
      <xdr:colOff>177800</xdr:colOff>
      <xdr:row>86</xdr:row>
      <xdr:rowOff>132806</xdr:rowOff>
    </xdr:to>
    <xdr:cxnSp macro="">
      <xdr:nvCxnSpPr>
        <xdr:cNvPr id="768" name="直線コネクタ 767">
          <a:extLst>
            <a:ext uri="{FF2B5EF4-FFF2-40B4-BE49-F238E27FC236}">
              <a16:creationId xmlns:a16="http://schemas.microsoft.com/office/drawing/2014/main" id="{7937B9A2-B966-45B1-8EF3-4000AAC46CDB}"/>
            </a:ext>
          </a:extLst>
        </xdr:cNvPr>
        <xdr:cNvCxnSpPr/>
      </xdr:nvCxnSpPr>
      <xdr:spPr>
        <a:xfrm flipV="1">
          <a:off x="11534775" y="13840551"/>
          <a:ext cx="809625" cy="22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769" name="n_1aveValue【児童館】&#10;有形固定資産減価償却率">
          <a:extLst>
            <a:ext uri="{FF2B5EF4-FFF2-40B4-BE49-F238E27FC236}">
              <a16:creationId xmlns:a16="http://schemas.microsoft.com/office/drawing/2014/main" id="{D45D1F92-579F-49EC-A93C-F95B97E51CB7}"/>
            </a:ext>
          </a:extLst>
        </xdr:cNvPr>
        <xdr:cNvSpPr txBox="1"/>
      </xdr:nvSpPr>
      <xdr:spPr>
        <a:xfrm>
          <a:off x="13745219" y="13250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0" name="n_2aveValue【児童館】&#10;有形固定資産減価償却率">
          <a:extLst>
            <a:ext uri="{FF2B5EF4-FFF2-40B4-BE49-F238E27FC236}">
              <a16:creationId xmlns:a16="http://schemas.microsoft.com/office/drawing/2014/main" id="{062B3E19-D30A-4C0E-91A8-90FCFA7259D0}"/>
            </a:ext>
          </a:extLst>
        </xdr:cNvPr>
        <xdr:cNvSpPr txBox="1"/>
      </xdr:nvSpPr>
      <xdr:spPr>
        <a:xfrm>
          <a:off x="129641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771" name="n_3aveValue【児童館】&#10;有形固定資産減価償却率">
          <a:extLst>
            <a:ext uri="{FF2B5EF4-FFF2-40B4-BE49-F238E27FC236}">
              <a16:creationId xmlns:a16="http://schemas.microsoft.com/office/drawing/2014/main" id="{AF7F6A93-0D24-4C21-A749-429CDD31B86C}"/>
            </a:ext>
          </a:extLst>
        </xdr:cNvPr>
        <xdr:cNvSpPr txBox="1"/>
      </xdr:nvSpPr>
      <xdr:spPr>
        <a:xfrm>
          <a:off x="12164069" y="13183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772" name="n_4aveValue【児童館】&#10;有形固定資産減価償却率">
          <a:extLst>
            <a:ext uri="{FF2B5EF4-FFF2-40B4-BE49-F238E27FC236}">
              <a16:creationId xmlns:a16="http://schemas.microsoft.com/office/drawing/2014/main" id="{6300B889-5F10-4221-B170-B09D633907A0}"/>
            </a:ext>
          </a:extLst>
        </xdr:cNvPr>
        <xdr:cNvSpPr txBox="1"/>
      </xdr:nvSpPr>
      <xdr:spPr>
        <a:xfrm>
          <a:off x="11354444" y="1318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137177</xdr:rowOff>
    </xdr:from>
    <xdr:ext cx="405111" cy="259045"/>
    <xdr:sp macro="" textlink="">
      <xdr:nvSpPr>
        <xdr:cNvPr id="773" name="n_1mainValue【児童館】&#10;有形固定資産減価償却率">
          <a:extLst>
            <a:ext uri="{FF2B5EF4-FFF2-40B4-BE49-F238E27FC236}">
              <a16:creationId xmlns:a16="http://schemas.microsoft.com/office/drawing/2014/main" id="{07C378D4-7E9A-46A1-9CD6-16C1D2371FA6}"/>
            </a:ext>
          </a:extLst>
        </xdr:cNvPr>
        <xdr:cNvSpPr txBox="1"/>
      </xdr:nvSpPr>
      <xdr:spPr>
        <a:xfrm>
          <a:off x="13745219" y="13913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122482</xdr:rowOff>
    </xdr:from>
    <xdr:ext cx="405111" cy="259045"/>
    <xdr:sp macro="" textlink="">
      <xdr:nvSpPr>
        <xdr:cNvPr id="774" name="n_2mainValue【児童館】&#10;有形固定資産減価償却率">
          <a:extLst>
            <a:ext uri="{FF2B5EF4-FFF2-40B4-BE49-F238E27FC236}">
              <a16:creationId xmlns:a16="http://schemas.microsoft.com/office/drawing/2014/main" id="{8A8E8758-A18B-4E14-A4E7-D99F375E3BC5}"/>
            </a:ext>
          </a:extLst>
        </xdr:cNvPr>
        <xdr:cNvSpPr txBox="1"/>
      </xdr:nvSpPr>
      <xdr:spPr>
        <a:xfrm>
          <a:off x="12964169" y="1389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106153</xdr:rowOff>
    </xdr:from>
    <xdr:ext cx="405111" cy="259045"/>
    <xdr:sp macro="" textlink="">
      <xdr:nvSpPr>
        <xdr:cNvPr id="775" name="n_3mainValue【児童館】&#10;有形固定資産減価償却率">
          <a:extLst>
            <a:ext uri="{FF2B5EF4-FFF2-40B4-BE49-F238E27FC236}">
              <a16:creationId xmlns:a16="http://schemas.microsoft.com/office/drawing/2014/main" id="{F3210E74-9514-423E-8545-69F3F2E86364}"/>
            </a:ext>
          </a:extLst>
        </xdr:cNvPr>
        <xdr:cNvSpPr txBox="1"/>
      </xdr:nvSpPr>
      <xdr:spPr>
        <a:xfrm>
          <a:off x="12164069" y="13876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87</xdr:row>
      <xdr:rowOff>3283</xdr:rowOff>
    </xdr:from>
    <xdr:ext cx="405111" cy="259045"/>
    <xdr:sp macro="" textlink="">
      <xdr:nvSpPr>
        <xdr:cNvPr id="776" name="n_4mainValue【児童館】&#10;有形固定資産減価償却率">
          <a:extLst>
            <a:ext uri="{FF2B5EF4-FFF2-40B4-BE49-F238E27FC236}">
              <a16:creationId xmlns:a16="http://schemas.microsoft.com/office/drawing/2014/main" id="{3500388E-693B-4799-9CE7-CC0832F6034E}"/>
            </a:ext>
          </a:extLst>
        </xdr:cNvPr>
        <xdr:cNvSpPr txBox="1"/>
      </xdr:nvSpPr>
      <xdr:spPr>
        <a:xfrm>
          <a:off x="11354444" y="14103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3F261790-8C6F-42CE-A573-82FC19EC81A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97C2FA18-F7D5-448F-99F9-EADC5DBFA80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5ADCBAC9-F906-4340-94C2-942EDE3EE008}"/>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25D44CEF-6403-4A54-9829-8BD08D6EEE1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C421893D-1CF6-4054-BF1C-2D66DD44800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CE01AC1B-7880-454A-A41D-E5A22801CBF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38FFC634-0A9D-4C49-B9B4-62A972A8649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6D2A57B3-5655-4B3F-92B7-533427AFEA30}"/>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C7C1C2DB-906D-4255-B6C9-1B81531D388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F9FBC601-97BC-4F0C-83C4-33BED2A4923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523CA1CB-0A8E-425A-B8D1-60928D9D82DB}"/>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419AADF7-5667-4148-9AD4-D7E89816A010}"/>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27C03086-5C8F-4771-A965-A542D465DE94}"/>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A8A8A0BA-12E2-45D3-BD02-C46FB403B571}"/>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73A84652-F767-41F4-85A2-EE17EBA608FA}"/>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2767F5C5-B2BE-4B24-BF18-DB189BFA66B7}"/>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6356F353-DFC7-4CCE-AB64-2C1994FB5EE0}"/>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20C3CEF3-A097-4C9D-938C-63CE9CE1D1E5}"/>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7742A1FA-7042-44CB-9DCD-EE26B6BD81E1}"/>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72B837D9-4D3C-4E09-9665-EC2902B9C897}"/>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08813BED-34DC-4480-9FD0-1C1783EB2BE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15C933BF-6D12-4ED5-8360-04B0B29AA73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4684A2AC-61C1-40D7-9825-AAEE5210EB85}"/>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800" name="直線コネクタ 799">
          <a:extLst>
            <a:ext uri="{FF2B5EF4-FFF2-40B4-BE49-F238E27FC236}">
              <a16:creationId xmlns:a16="http://schemas.microsoft.com/office/drawing/2014/main" id="{E96F3D21-B159-4F9C-8F22-923F3004AF39}"/>
            </a:ext>
          </a:extLst>
        </xdr:cNvPr>
        <xdr:cNvCxnSpPr/>
      </xdr:nvCxnSpPr>
      <xdr:spPr>
        <a:xfrm flipV="1">
          <a:off x="19954239" y="1271587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801" name="【児童館】&#10;一人当たり面積最小値テキスト">
          <a:extLst>
            <a:ext uri="{FF2B5EF4-FFF2-40B4-BE49-F238E27FC236}">
              <a16:creationId xmlns:a16="http://schemas.microsoft.com/office/drawing/2014/main" id="{A3DFF6B0-F9AC-417C-86D6-37B3E771FD38}"/>
            </a:ext>
          </a:extLst>
        </xdr:cNvPr>
        <xdr:cNvSpPr txBox="1"/>
      </xdr:nvSpPr>
      <xdr:spPr>
        <a:xfrm>
          <a:off x="19992975"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802" name="直線コネクタ 801">
          <a:extLst>
            <a:ext uri="{FF2B5EF4-FFF2-40B4-BE49-F238E27FC236}">
              <a16:creationId xmlns:a16="http://schemas.microsoft.com/office/drawing/2014/main" id="{73B2E03C-B461-44A6-AB50-82A2179C3246}"/>
            </a:ext>
          </a:extLst>
        </xdr:cNvPr>
        <xdr:cNvCxnSpPr/>
      </xdr:nvCxnSpPr>
      <xdr:spPr>
        <a:xfrm>
          <a:off x="19878675" y="139827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803" name="【児童館】&#10;一人当たり面積最大値テキスト">
          <a:extLst>
            <a:ext uri="{FF2B5EF4-FFF2-40B4-BE49-F238E27FC236}">
              <a16:creationId xmlns:a16="http://schemas.microsoft.com/office/drawing/2014/main" id="{B06EAAEE-E80F-4ACC-8A64-EE6D8FFA0C68}"/>
            </a:ext>
          </a:extLst>
        </xdr:cNvPr>
        <xdr:cNvSpPr txBox="1"/>
      </xdr:nvSpPr>
      <xdr:spPr>
        <a:xfrm>
          <a:off x="19992975" y="1250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4" name="直線コネクタ 803">
          <a:extLst>
            <a:ext uri="{FF2B5EF4-FFF2-40B4-BE49-F238E27FC236}">
              <a16:creationId xmlns:a16="http://schemas.microsoft.com/office/drawing/2014/main" id="{DD08F49B-6E67-4879-B938-3E3614308146}"/>
            </a:ext>
          </a:extLst>
        </xdr:cNvPr>
        <xdr:cNvCxnSpPr/>
      </xdr:nvCxnSpPr>
      <xdr:spPr>
        <a:xfrm>
          <a:off x="19878675" y="12715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5" name="【児童館】&#10;一人当たり面積平均値テキスト">
          <a:extLst>
            <a:ext uri="{FF2B5EF4-FFF2-40B4-BE49-F238E27FC236}">
              <a16:creationId xmlns:a16="http://schemas.microsoft.com/office/drawing/2014/main" id="{F9086159-4C3E-4478-AF37-35A41C39B088}"/>
            </a:ext>
          </a:extLst>
        </xdr:cNvPr>
        <xdr:cNvSpPr txBox="1"/>
      </xdr:nvSpPr>
      <xdr:spPr>
        <a:xfrm>
          <a:off x="19992975" y="13427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6" name="フローチャート: 判断 805">
          <a:extLst>
            <a:ext uri="{FF2B5EF4-FFF2-40B4-BE49-F238E27FC236}">
              <a16:creationId xmlns:a16="http://schemas.microsoft.com/office/drawing/2014/main" id="{ADE0F69A-8018-49D6-BFD8-89DE592C739C}"/>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7" name="フローチャート: 判断 806">
          <a:extLst>
            <a:ext uri="{FF2B5EF4-FFF2-40B4-BE49-F238E27FC236}">
              <a16:creationId xmlns:a16="http://schemas.microsoft.com/office/drawing/2014/main" id="{F875029A-3D91-4340-8048-C8EEC5F32DD3}"/>
            </a:ext>
          </a:extLst>
        </xdr:cNvPr>
        <xdr:cNvSpPr/>
      </xdr:nvSpPr>
      <xdr:spPr>
        <a:xfrm>
          <a:off x="19154775" y="136112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808" name="フローチャート: 判断 807">
          <a:extLst>
            <a:ext uri="{FF2B5EF4-FFF2-40B4-BE49-F238E27FC236}">
              <a16:creationId xmlns:a16="http://schemas.microsoft.com/office/drawing/2014/main" id="{0C995B2F-4F82-4341-948E-561FF6B8D601}"/>
            </a:ext>
          </a:extLst>
        </xdr:cNvPr>
        <xdr:cNvSpPr/>
      </xdr:nvSpPr>
      <xdr:spPr>
        <a:xfrm>
          <a:off x="18345150" y="136207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9" name="フローチャート: 判断 808">
          <a:extLst>
            <a:ext uri="{FF2B5EF4-FFF2-40B4-BE49-F238E27FC236}">
              <a16:creationId xmlns:a16="http://schemas.microsoft.com/office/drawing/2014/main" id="{CCBD1048-F305-4C74-A3CD-0FCAEE1411D3}"/>
            </a:ext>
          </a:extLst>
        </xdr:cNvPr>
        <xdr:cNvSpPr/>
      </xdr:nvSpPr>
      <xdr:spPr>
        <a:xfrm>
          <a:off x="17554575" y="136588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10" name="フローチャート: 判断 809">
          <a:extLst>
            <a:ext uri="{FF2B5EF4-FFF2-40B4-BE49-F238E27FC236}">
              <a16:creationId xmlns:a16="http://schemas.microsoft.com/office/drawing/2014/main" id="{76AE0538-729B-48D6-A6B6-482B84ABB651}"/>
            </a:ext>
          </a:extLst>
        </xdr:cNvPr>
        <xdr:cNvSpPr/>
      </xdr:nvSpPr>
      <xdr:spPr>
        <a:xfrm>
          <a:off x="16754475" y="136779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1768A3AB-DE5D-4DFE-8ADA-2F8E81EED24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747A421-4048-4F1A-A1EF-BB7D527B852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15F14943-7C4E-4A4B-83AF-D0B250C45E3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3B92AF94-B2DF-48A5-80CC-805F0C234B6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CE704C6C-4826-43C5-83DB-14F22C80C67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816" name="楕円 815">
          <a:extLst>
            <a:ext uri="{FF2B5EF4-FFF2-40B4-BE49-F238E27FC236}">
              <a16:creationId xmlns:a16="http://schemas.microsoft.com/office/drawing/2014/main" id="{08782D85-691E-46B7-B8FD-167124FD8009}"/>
            </a:ext>
          </a:extLst>
        </xdr:cNvPr>
        <xdr:cNvSpPr/>
      </xdr:nvSpPr>
      <xdr:spPr>
        <a:xfrm>
          <a:off x="19897725" y="13935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817" name="【児童館】&#10;一人当たり面積該当値テキスト">
          <a:extLst>
            <a:ext uri="{FF2B5EF4-FFF2-40B4-BE49-F238E27FC236}">
              <a16:creationId xmlns:a16="http://schemas.microsoft.com/office/drawing/2014/main" id="{4772AA63-D4B4-4BF5-9448-3C2ADA6BF9D2}"/>
            </a:ext>
          </a:extLst>
        </xdr:cNvPr>
        <xdr:cNvSpPr txBox="1"/>
      </xdr:nvSpPr>
      <xdr:spPr>
        <a:xfrm>
          <a:off x="19992975"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818" name="楕円 817">
          <a:extLst>
            <a:ext uri="{FF2B5EF4-FFF2-40B4-BE49-F238E27FC236}">
              <a16:creationId xmlns:a16="http://schemas.microsoft.com/office/drawing/2014/main" id="{FAA3A953-752C-4411-84F3-CD7BE1AC7226}"/>
            </a:ext>
          </a:extLst>
        </xdr:cNvPr>
        <xdr:cNvSpPr/>
      </xdr:nvSpPr>
      <xdr:spPr>
        <a:xfrm>
          <a:off x="19154775" y="13935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38100</xdr:rowOff>
    </xdr:to>
    <xdr:cxnSp macro="">
      <xdr:nvCxnSpPr>
        <xdr:cNvPr id="819" name="直線コネクタ 818">
          <a:extLst>
            <a:ext uri="{FF2B5EF4-FFF2-40B4-BE49-F238E27FC236}">
              <a16:creationId xmlns:a16="http://schemas.microsoft.com/office/drawing/2014/main" id="{668C597F-23B1-456D-A51A-3738240E772A}"/>
            </a:ext>
          </a:extLst>
        </xdr:cNvPr>
        <xdr:cNvCxnSpPr/>
      </xdr:nvCxnSpPr>
      <xdr:spPr>
        <a:xfrm>
          <a:off x="19202400" y="139731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820" name="楕円 819">
          <a:extLst>
            <a:ext uri="{FF2B5EF4-FFF2-40B4-BE49-F238E27FC236}">
              <a16:creationId xmlns:a16="http://schemas.microsoft.com/office/drawing/2014/main" id="{06B90D31-842F-4592-9F47-E381FD2CDDA7}"/>
            </a:ext>
          </a:extLst>
        </xdr:cNvPr>
        <xdr:cNvSpPr/>
      </xdr:nvSpPr>
      <xdr:spPr>
        <a:xfrm>
          <a:off x="18345150" y="13935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38100</xdr:rowOff>
    </xdr:to>
    <xdr:cxnSp macro="">
      <xdr:nvCxnSpPr>
        <xdr:cNvPr id="821" name="直線コネクタ 820">
          <a:extLst>
            <a:ext uri="{FF2B5EF4-FFF2-40B4-BE49-F238E27FC236}">
              <a16:creationId xmlns:a16="http://schemas.microsoft.com/office/drawing/2014/main" id="{E9AC9847-99A5-4A1F-913A-D11CD99476B2}"/>
            </a:ext>
          </a:extLst>
        </xdr:cNvPr>
        <xdr:cNvCxnSpPr/>
      </xdr:nvCxnSpPr>
      <xdr:spPr>
        <a:xfrm>
          <a:off x="18392775" y="139731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0</xdr:rowOff>
    </xdr:from>
    <xdr:to>
      <xdr:col>102</xdr:col>
      <xdr:colOff>165100</xdr:colOff>
      <xdr:row>86</xdr:row>
      <xdr:rowOff>101600</xdr:rowOff>
    </xdr:to>
    <xdr:sp macro="" textlink="">
      <xdr:nvSpPr>
        <xdr:cNvPr id="822" name="楕円 821">
          <a:extLst>
            <a:ext uri="{FF2B5EF4-FFF2-40B4-BE49-F238E27FC236}">
              <a16:creationId xmlns:a16="http://schemas.microsoft.com/office/drawing/2014/main" id="{92BEC71C-F667-4204-8290-97433B64428C}"/>
            </a:ext>
          </a:extLst>
        </xdr:cNvPr>
        <xdr:cNvSpPr/>
      </xdr:nvSpPr>
      <xdr:spPr>
        <a:xfrm>
          <a:off x="17554575" y="13935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50800</xdr:rowOff>
    </xdr:to>
    <xdr:cxnSp macro="">
      <xdr:nvCxnSpPr>
        <xdr:cNvPr id="823" name="直線コネクタ 822">
          <a:extLst>
            <a:ext uri="{FF2B5EF4-FFF2-40B4-BE49-F238E27FC236}">
              <a16:creationId xmlns:a16="http://schemas.microsoft.com/office/drawing/2014/main" id="{9A7FC3E3-8566-4C49-9C9A-8AD29E050C25}"/>
            </a:ext>
          </a:extLst>
        </xdr:cNvPr>
        <xdr:cNvCxnSpPr/>
      </xdr:nvCxnSpPr>
      <xdr:spPr>
        <a:xfrm flipV="1">
          <a:off x="17602200" y="13973175"/>
          <a:ext cx="7905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0</xdr:rowOff>
    </xdr:from>
    <xdr:to>
      <xdr:col>98</xdr:col>
      <xdr:colOff>38100</xdr:colOff>
      <xdr:row>86</xdr:row>
      <xdr:rowOff>101600</xdr:rowOff>
    </xdr:to>
    <xdr:sp macro="" textlink="">
      <xdr:nvSpPr>
        <xdr:cNvPr id="824" name="楕円 823">
          <a:extLst>
            <a:ext uri="{FF2B5EF4-FFF2-40B4-BE49-F238E27FC236}">
              <a16:creationId xmlns:a16="http://schemas.microsoft.com/office/drawing/2014/main" id="{D60D2F10-D261-4409-913F-4E3FE0265A9F}"/>
            </a:ext>
          </a:extLst>
        </xdr:cNvPr>
        <xdr:cNvSpPr/>
      </xdr:nvSpPr>
      <xdr:spPr>
        <a:xfrm>
          <a:off x="16754475" y="139350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50800</xdr:rowOff>
    </xdr:from>
    <xdr:to>
      <xdr:col>102</xdr:col>
      <xdr:colOff>114300</xdr:colOff>
      <xdr:row>86</xdr:row>
      <xdr:rowOff>50800</xdr:rowOff>
    </xdr:to>
    <xdr:cxnSp macro="">
      <xdr:nvCxnSpPr>
        <xdr:cNvPr id="825" name="直線コネクタ 824">
          <a:extLst>
            <a:ext uri="{FF2B5EF4-FFF2-40B4-BE49-F238E27FC236}">
              <a16:creationId xmlns:a16="http://schemas.microsoft.com/office/drawing/2014/main" id="{FDCEC74F-C4BB-472A-807C-1A1CD87996BB}"/>
            </a:ext>
          </a:extLst>
        </xdr:cNvPr>
        <xdr:cNvCxnSpPr/>
      </xdr:nvCxnSpPr>
      <xdr:spPr>
        <a:xfrm>
          <a:off x="16802100" y="13982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26" name="n_1aveValue【児童館】&#10;一人当たり面積">
          <a:extLst>
            <a:ext uri="{FF2B5EF4-FFF2-40B4-BE49-F238E27FC236}">
              <a16:creationId xmlns:a16="http://schemas.microsoft.com/office/drawing/2014/main" id="{45666541-3628-4DE6-958F-B084FE14123D}"/>
            </a:ext>
          </a:extLst>
        </xdr:cNvPr>
        <xdr:cNvSpPr txBox="1"/>
      </xdr:nvSpPr>
      <xdr:spPr>
        <a:xfrm>
          <a:off x="18983402" y="1338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827" name="n_2aveValue【児童館】&#10;一人当たり面積">
          <a:extLst>
            <a:ext uri="{FF2B5EF4-FFF2-40B4-BE49-F238E27FC236}">
              <a16:creationId xmlns:a16="http://schemas.microsoft.com/office/drawing/2014/main" id="{D752D3EA-84E4-459F-B5A7-043B659CA296}"/>
            </a:ext>
          </a:extLst>
        </xdr:cNvPr>
        <xdr:cNvSpPr txBox="1"/>
      </xdr:nvSpPr>
      <xdr:spPr>
        <a:xfrm>
          <a:off x="18183302" y="1341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828" name="n_3aveValue【児童館】&#10;一人当たり面積">
          <a:extLst>
            <a:ext uri="{FF2B5EF4-FFF2-40B4-BE49-F238E27FC236}">
              <a16:creationId xmlns:a16="http://schemas.microsoft.com/office/drawing/2014/main" id="{C79B45CE-EC22-43E7-8558-BB83BBCCB06F}"/>
            </a:ext>
          </a:extLst>
        </xdr:cNvPr>
        <xdr:cNvSpPr txBox="1"/>
      </xdr:nvSpPr>
      <xdr:spPr>
        <a:xfrm>
          <a:off x="17383202" y="1344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29" name="n_4aveValue【児童館】&#10;一人当たり面積">
          <a:extLst>
            <a:ext uri="{FF2B5EF4-FFF2-40B4-BE49-F238E27FC236}">
              <a16:creationId xmlns:a16="http://schemas.microsoft.com/office/drawing/2014/main" id="{B01E499B-885B-4776-82EE-FDFB51AB8385}"/>
            </a:ext>
          </a:extLst>
        </xdr:cNvPr>
        <xdr:cNvSpPr txBox="1"/>
      </xdr:nvSpPr>
      <xdr:spPr>
        <a:xfrm>
          <a:off x="16592627" y="1345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830" name="n_1mainValue【児童館】&#10;一人当たり面積">
          <a:extLst>
            <a:ext uri="{FF2B5EF4-FFF2-40B4-BE49-F238E27FC236}">
              <a16:creationId xmlns:a16="http://schemas.microsoft.com/office/drawing/2014/main" id="{C70EC78A-60A3-4313-9E90-647B1154DE58}"/>
            </a:ext>
          </a:extLst>
        </xdr:cNvPr>
        <xdr:cNvSpPr txBox="1"/>
      </xdr:nvSpPr>
      <xdr:spPr>
        <a:xfrm>
          <a:off x="18983402"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831" name="n_2mainValue【児童館】&#10;一人当たり面積">
          <a:extLst>
            <a:ext uri="{FF2B5EF4-FFF2-40B4-BE49-F238E27FC236}">
              <a16:creationId xmlns:a16="http://schemas.microsoft.com/office/drawing/2014/main" id="{841D022E-F0BF-4BEF-A10A-5CFEA7D09150}"/>
            </a:ext>
          </a:extLst>
        </xdr:cNvPr>
        <xdr:cNvSpPr txBox="1"/>
      </xdr:nvSpPr>
      <xdr:spPr>
        <a:xfrm>
          <a:off x="18183302"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832" name="n_3mainValue【児童館】&#10;一人当たり面積">
          <a:extLst>
            <a:ext uri="{FF2B5EF4-FFF2-40B4-BE49-F238E27FC236}">
              <a16:creationId xmlns:a16="http://schemas.microsoft.com/office/drawing/2014/main" id="{7575928A-C78A-4BC6-AA7F-B566EBDF1369}"/>
            </a:ext>
          </a:extLst>
        </xdr:cNvPr>
        <xdr:cNvSpPr txBox="1"/>
      </xdr:nvSpPr>
      <xdr:spPr>
        <a:xfrm>
          <a:off x="17383202" y="140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92727</xdr:rowOff>
    </xdr:from>
    <xdr:ext cx="469744" cy="259045"/>
    <xdr:sp macro="" textlink="">
      <xdr:nvSpPr>
        <xdr:cNvPr id="833" name="n_4mainValue【児童館】&#10;一人当たり面積">
          <a:extLst>
            <a:ext uri="{FF2B5EF4-FFF2-40B4-BE49-F238E27FC236}">
              <a16:creationId xmlns:a16="http://schemas.microsoft.com/office/drawing/2014/main" id="{24FCE6E6-3E98-4A73-AC9F-C0F7B6FF6F18}"/>
            </a:ext>
          </a:extLst>
        </xdr:cNvPr>
        <xdr:cNvSpPr txBox="1"/>
      </xdr:nvSpPr>
      <xdr:spPr>
        <a:xfrm>
          <a:off x="16592627" y="140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1605FC59-0FD2-4348-8773-71AD875A5B0D}"/>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C8FB2CE8-4AB0-4AAF-8ED3-1CA305D4910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EC6E5DD2-3C8C-4264-8012-D75D6BC154C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1482CB7D-F3A6-414A-9F43-77B90C6124A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58906272-92EF-4E84-A1F1-68FD1D492AB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C658F92F-BA15-48D8-B03A-73B47BDD0F0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F6691FB2-A0F2-4F4C-ABB4-B584DC433EA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3381BFE3-96FE-40ED-903E-D3114F4E009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BB9DE079-2D52-4F7B-81A8-39539CF93B04}"/>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A2514852-7125-48CB-864D-585166ACBE1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AF0BD09C-C97E-431C-B99F-5AF882FAD9C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B0AE248D-98A7-4E58-A0A8-8648BADDEC87}"/>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a:extLst>
            <a:ext uri="{FF2B5EF4-FFF2-40B4-BE49-F238E27FC236}">
              <a16:creationId xmlns:a16="http://schemas.microsoft.com/office/drawing/2014/main" id="{141CEAC2-D9BA-47AD-8CB1-74A6849BB77F}"/>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00E031C5-D1AE-4E00-9116-C79D10CCB17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11259A19-B305-489B-8255-BE7F6383BA8F}"/>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57CEFD64-7D60-4B5D-81ED-CA156CACDEBC}"/>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ED6D3428-E4B1-477D-8D3D-E98144E69E27}"/>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E1425560-A653-4F43-A137-79DD24367E63}"/>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173F17A3-C1ED-4E7F-A9F7-96D84CC41963}"/>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7CD84DB4-0C70-4932-A2BC-D98BD99788FF}"/>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836603DD-EF9B-4CF0-B336-45178410652A}"/>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53734527-AD15-4336-96A9-9A3844308CA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7B462233-9ADF-4B32-94CA-5FBC74D73586}"/>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3357D8DA-109D-4CE5-8D37-C037E6ABB98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858" name="直線コネクタ 857">
          <a:extLst>
            <a:ext uri="{FF2B5EF4-FFF2-40B4-BE49-F238E27FC236}">
              <a16:creationId xmlns:a16="http://schemas.microsoft.com/office/drawing/2014/main" id="{C27FDD49-FBCF-4485-80DC-FDECFCE12339}"/>
            </a:ext>
          </a:extLst>
        </xdr:cNvPr>
        <xdr:cNvCxnSpPr/>
      </xdr:nvCxnSpPr>
      <xdr:spPr>
        <a:xfrm flipV="1">
          <a:off x="14696439" y="16242664"/>
          <a:ext cx="0" cy="1425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859" name="【公民館】&#10;有形固定資産減価償却率最小値テキスト">
          <a:extLst>
            <a:ext uri="{FF2B5EF4-FFF2-40B4-BE49-F238E27FC236}">
              <a16:creationId xmlns:a16="http://schemas.microsoft.com/office/drawing/2014/main" id="{A09F0FC7-D28B-495C-A72C-71D6E3E06A82}"/>
            </a:ext>
          </a:extLst>
        </xdr:cNvPr>
        <xdr:cNvSpPr txBox="1"/>
      </xdr:nvSpPr>
      <xdr:spPr>
        <a:xfrm>
          <a:off x="14735175"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860" name="直線コネクタ 859">
          <a:extLst>
            <a:ext uri="{FF2B5EF4-FFF2-40B4-BE49-F238E27FC236}">
              <a16:creationId xmlns:a16="http://schemas.microsoft.com/office/drawing/2014/main" id="{1BCB1934-7CF0-4B5B-A90D-A3C2C60699E4}"/>
            </a:ext>
          </a:extLst>
        </xdr:cNvPr>
        <xdr:cNvCxnSpPr/>
      </xdr:nvCxnSpPr>
      <xdr:spPr>
        <a:xfrm>
          <a:off x="14611350" y="1766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861" name="【公民館】&#10;有形固定資産減価償却率最大値テキスト">
          <a:extLst>
            <a:ext uri="{FF2B5EF4-FFF2-40B4-BE49-F238E27FC236}">
              <a16:creationId xmlns:a16="http://schemas.microsoft.com/office/drawing/2014/main" id="{8CEF4E57-713F-4D6F-A350-BE74DB41F822}"/>
            </a:ext>
          </a:extLst>
        </xdr:cNvPr>
        <xdr:cNvSpPr txBox="1"/>
      </xdr:nvSpPr>
      <xdr:spPr>
        <a:xfrm>
          <a:off x="14735175" y="16021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862" name="直線コネクタ 861">
          <a:extLst>
            <a:ext uri="{FF2B5EF4-FFF2-40B4-BE49-F238E27FC236}">
              <a16:creationId xmlns:a16="http://schemas.microsoft.com/office/drawing/2014/main" id="{439DE722-275D-4F56-98E1-DAEBF3BAEB22}"/>
            </a:ext>
          </a:extLst>
        </xdr:cNvPr>
        <xdr:cNvCxnSpPr/>
      </xdr:nvCxnSpPr>
      <xdr:spPr>
        <a:xfrm>
          <a:off x="14611350" y="16242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64788</xdr:rowOff>
    </xdr:from>
    <xdr:ext cx="405111" cy="259045"/>
    <xdr:sp macro="" textlink="">
      <xdr:nvSpPr>
        <xdr:cNvPr id="863" name="【公民館】&#10;有形固定資産減価償却率平均値テキスト">
          <a:extLst>
            <a:ext uri="{FF2B5EF4-FFF2-40B4-BE49-F238E27FC236}">
              <a16:creationId xmlns:a16="http://schemas.microsoft.com/office/drawing/2014/main" id="{4D5D5A1E-6EC8-4726-90F9-A9F501E5AC36}"/>
            </a:ext>
          </a:extLst>
        </xdr:cNvPr>
        <xdr:cNvSpPr txBox="1"/>
      </xdr:nvSpPr>
      <xdr:spPr>
        <a:xfrm>
          <a:off x="14735175" y="17041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864" name="フローチャート: 判断 863">
          <a:extLst>
            <a:ext uri="{FF2B5EF4-FFF2-40B4-BE49-F238E27FC236}">
              <a16:creationId xmlns:a16="http://schemas.microsoft.com/office/drawing/2014/main" id="{6D66B6C5-76D3-41F7-9F2E-2ECA361394A4}"/>
            </a:ext>
          </a:extLst>
        </xdr:cNvPr>
        <xdr:cNvSpPr/>
      </xdr:nvSpPr>
      <xdr:spPr>
        <a:xfrm>
          <a:off x="14649450" y="170567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865" name="フローチャート: 判断 864">
          <a:extLst>
            <a:ext uri="{FF2B5EF4-FFF2-40B4-BE49-F238E27FC236}">
              <a16:creationId xmlns:a16="http://schemas.microsoft.com/office/drawing/2014/main" id="{264774D3-22B0-4A0A-A784-67BE771F14BF}"/>
            </a:ext>
          </a:extLst>
        </xdr:cNvPr>
        <xdr:cNvSpPr/>
      </xdr:nvSpPr>
      <xdr:spPr>
        <a:xfrm>
          <a:off x="13887450" y="17050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66" name="フローチャート: 判断 865">
          <a:extLst>
            <a:ext uri="{FF2B5EF4-FFF2-40B4-BE49-F238E27FC236}">
              <a16:creationId xmlns:a16="http://schemas.microsoft.com/office/drawing/2014/main" id="{F8535992-4E9E-442C-8B74-92778E16B8C0}"/>
            </a:ext>
          </a:extLst>
        </xdr:cNvPr>
        <xdr:cNvSpPr/>
      </xdr:nvSpPr>
      <xdr:spPr>
        <a:xfrm>
          <a:off x="13096875" y="17029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867" name="フローチャート: 判断 866">
          <a:extLst>
            <a:ext uri="{FF2B5EF4-FFF2-40B4-BE49-F238E27FC236}">
              <a16:creationId xmlns:a16="http://schemas.microsoft.com/office/drawing/2014/main" id="{7CC8C36C-6471-4DA9-B405-B591BFABD24C}"/>
            </a:ext>
          </a:extLst>
        </xdr:cNvPr>
        <xdr:cNvSpPr/>
      </xdr:nvSpPr>
      <xdr:spPr>
        <a:xfrm>
          <a:off x="12296775" y="169811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68" name="フローチャート: 判断 867">
          <a:extLst>
            <a:ext uri="{FF2B5EF4-FFF2-40B4-BE49-F238E27FC236}">
              <a16:creationId xmlns:a16="http://schemas.microsoft.com/office/drawing/2014/main" id="{86386FA2-6A46-4F92-8641-A88636487E9A}"/>
            </a:ext>
          </a:extLst>
        </xdr:cNvPr>
        <xdr:cNvSpPr/>
      </xdr:nvSpPr>
      <xdr:spPr>
        <a:xfrm>
          <a:off x="11487150" y="169722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F16A2FA8-FF38-463E-9B9E-A654779ECC3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3FB1FBDF-9D51-4485-AAFF-D4D4EC862FD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5BB9F4E2-DD00-4C22-85D4-A2FEFEFC407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96D010B4-362E-44DB-8F44-2E8C9A14979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E24EE10B-F94B-4FD8-BE7A-E2691166C6B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4445</xdr:rowOff>
    </xdr:from>
    <xdr:to>
      <xdr:col>85</xdr:col>
      <xdr:colOff>177800</xdr:colOff>
      <xdr:row>104</xdr:row>
      <xdr:rowOff>106045</xdr:rowOff>
    </xdr:to>
    <xdr:sp macro="" textlink="">
      <xdr:nvSpPr>
        <xdr:cNvPr id="874" name="楕円 873">
          <a:extLst>
            <a:ext uri="{FF2B5EF4-FFF2-40B4-BE49-F238E27FC236}">
              <a16:creationId xmlns:a16="http://schemas.microsoft.com/office/drawing/2014/main" id="{C428C2B6-FFC8-44C3-B383-EA396F2E8888}"/>
            </a:ext>
          </a:extLst>
        </xdr:cNvPr>
        <xdr:cNvSpPr/>
      </xdr:nvSpPr>
      <xdr:spPr>
        <a:xfrm>
          <a:off x="14649450" y="169811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27322</xdr:rowOff>
    </xdr:from>
    <xdr:ext cx="405111" cy="259045"/>
    <xdr:sp macro="" textlink="">
      <xdr:nvSpPr>
        <xdr:cNvPr id="875" name="【公民館】&#10;有形固定資産減価償却率該当値テキスト">
          <a:extLst>
            <a:ext uri="{FF2B5EF4-FFF2-40B4-BE49-F238E27FC236}">
              <a16:creationId xmlns:a16="http://schemas.microsoft.com/office/drawing/2014/main" id="{35970005-C0C6-4D3E-BF32-F9D0FFAAC47C}"/>
            </a:ext>
          </a:extLst>
        </xdr:cNvPr>
        <xdr:cNvSpPr txBox="1"/>
      </xdr:nvSpPr>
      <xdr:spPr>
        <a:xfrm>
          <a:off x="14735175" y="1683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44450</xdr:rowOff>
    </xdr:from>
    <xdr:to>
      <xdr:col>81</xdr:col>
      <xdr:colOff>101600</xdr:colOff>
      <xdr:row>104</xdr:row>
      <xdr:rowOff>146050</xdr:rowOff>
    </xdr:to>
    <xdr:sp macro="" textlink="">
      <xdr:nvSpPr>
        <xdr:cNvPr id="876" name="楕円 875">
          <a:extLst>
            <a:ext uri="{FF2B5EF4-FFF2-40B4-BE49-F238E27FC236}">
              <a16:creationId xmlns:a16="http://schemas.microsoft.com/office/drawing/2014/main" id="{2AF3531A-BA18-446D-A925-26D8A13A1218}"/>
            </a:ext>
          </a:extLst>
        </xdr:cNvPr>
        <xdr:cNvSpPr/>
      </xdr:nvSpPr>
      <xdr:spPr>
        <a:xfrm>
          <a:off x="13887450" y="17021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55245</xdr:rowOff>
    </xdr:from>
    <xdr:to>
      <xdr:col>85</xdr:col>
      <xdr:colOff>127000</xdr:colOff>
      <xdr:row>104</xdr:row>
      <xdr:rowOff>95250</xdr:rowOff>
    </xdr:to>
    <xdr:cxnSp macro="">
      <xdr:nvCxnSpPr>
        <xdr:cNvPr id="877" name="直線コネクタ 876">
          <a:extLst>
            <a:ext uri="{FF2B5EF4-FFF2-40B4-BE49-F238E27FC236}">
              <a16:creationId xmlns:a16="http://schemas.microsoft.com/office/drawing/2014/main" id="{4EB61D68-85C9-4565-B3E9-F7BCEF1AFC63}"/>
            </a:ext>
          </a:extLst>
        </xdr:cNvPr>
        <xdr:cNvCxnSpPr/>
      </xdr:nvCxnSpPr>
      <xdr:spPr>
        <a:xfrm flipV="1">
          <a:off x="13935075" y="1702879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8" name="楕円 877">
          <a:extLst>
            <a:ext uri="{FF2B5EF4-FFF2-40B4-BE49-F238E27FC236}">
              <a16:creationId xmlns:a16="http://schemas.microsoft.com/office/drawing/2014/main" id="{393402FB-B142-4499-9683-26EF257328D8}"/>
            </a:ext>
          </a:extLst>
        </xdr:cNvPr>
        <xdr:cNvSpPr/>
      </xdr:nvSpPr>
      <xdr:spPr>
        <a:xfrm>
          <a:off x="13096875" y="169843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64770</xdr:rowOff>
    </xdr:from>
    <xdr:to>
      <xdr:col>81</xdr:col>
      <xdr:colOff>50800</xdr:colOff>
      <xdr:row>104</xdr:row>
      <xdr:rowOff>95250</xdr:rowOff>
    </xdr:to>
    <xdr:cxnSp macro="">
      <xdr:nvCxnSpPr>
        <xdr:cNvPr id="879" name="直線コネクタ 878">
          <a:extLst>
            <a:ext uri="{FF2B5EF4-FFF2-40B4-BE49-F238E27FC236}">
              <a16:creationId xmlns:a16="http://schemas.microsoft.com/office/drawing/2014/main" id="{664FF4E7-99BD-4ABD-8DA6-227AF1333896}"/>
            </a:ext>
          </a:extLst>
        </xdr:cNvPr>
        <xdr:cNvCxnSpPr/>
      </xdr:nvCxnSpPr>
      <xdr:spPr>
        <a:xfrm>
          <a:off x="13144500" y="17041495"/>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160655</xdr:rowOff>
    </xdr:from>
    <xdr:to>
      <xdr:col>72</xdr:col>
      <xdr:colOff>38100</xdr:colOff>
      <xdr:row>104</xdr:row>
      <xdr:rowOff>90805</xdr:rowOff>
    </xdr:to>
    <xdr:sp macro="" textlink="">
      <xdr:nvSpPr>
        <xdr:cNvPr id="880" name="楕円 879">
          <a:extLst>
            <a:ext uri="{FF2B5EF4-FFF2-40B4-BE49-F238E27FC236}">
              <a16:creationId xmlns:a16="http://schemas.microsoft.com/office/drawing/2014/main" id="{C166F32A-2C8C-4C8B-A2DF-F0E220AA68DD}"/>
            </a:ext>
          </a:extLst>
        </xdr:cNvPr>
        <xdr:cNvSpPr/>
      </xdr:nvSpPr>
      <xdr:spPr>
        <a:xfrm>
          <a:off x="12296775" y="169659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40005</xdr:rowOff>
    </xdr:from>
    <xdr:to>
      <xdr:col>76</xdr:col>
      <xdr:colOff>114300</xdr:colOff>
      <xdr:row>104</xdr:row>
      <xdr:rowOff>64770</xdr:rowOff>
    </xdr:to>
    <xdr:cxnSp macro="">
      <xdr:nvCxnSpPr>
        <xdr:cNvPr id="881" name="直線コネクタ 880">
          <a:extLst>
            <a:ext uri="{FF2B5EF4-FFF2-40B4-BE49-F238E27FC236}">
              <a16:creationId xmlns:a16="http://schemas.microsoft.com/office/drawing/2014/main" id="{6576DE72-3353-4302-98D5-B5F2742D9203}"/>
            </a:ext>
          </a:extLst>
        </xdr:cNvPr>
        <xdr:cNvCxnSpPr/>
      </xdr:nvCxnSpPr>
      <xdr:spPr>
        <a:xfrm>
          <a:off x="12344400" y="17013555"/>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143511</xdr:rowOff>
    </xdr:from>
    <xdr:to>
      <xdr:col>67</xdr:col>
      <xdr:colOff>101600</xdr:colOff>
      <xdr:row>104</xdr:row>
      <xdr:rowOff>73661</xdr:rowOff>
    </xdr:to>
    <xdr:sp macro="" textlink="">
      <xdr:nvSpPr>
        <xdr:cNvPr id="882" name="楕円 881">
          <a:extLst>
            <a:ext uri="{FF2B5EF4-FFF2-40B4-BE49-F238E27FC236}">
              <a16:creationId xmlns:a16="http://schemas.microsoft.com/office/drawing/2014/main" id="{804FD578-0A33-4D55-8538-081BAD19BC8A}"/>
            </a:ext>
          </a:extLst>
        </xdr:cNvPr>
        <xdr:cNvSpPr/>
      </xdr:nvSpPr>
      <xdr:spPr>
        <a:xfrm>
          <a:off x="11487150" y="169424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22861</xdr:rowOff>
    </xdr:from>
    <xdr:to>
      <xdr:col>71</xdr:col>
      <xdr:colOff>177800</xdr:colOff>
      <xdr:row>104</xdr:row>
      <xdr:rowOff>40005</xdr:rowOff>
    </xdr:to>
    <xdr:cxnSp macro="">
      <xdr:nvCxnSpPr>
        <xdr:cNvPr id="883" name="直線コネクタ 882">
          <a:extLst>
            <a:ext uri="{FF2B5EF4-FFF2-40B4-BE49-F238E27FC236}">
              <a16:creationId xmlns:a16="http://schemas.microsoft.com/office/drawing/2014/main" id="{F12AE683-A088-4FE9-811B-44A836A32AEC}"/>
            </a:ext>
          </a:extLst>
        </xdr:cNvPr>
        <xdr:cNvCxnSpPr/>
      </xdr:nvCxnSpPr>
      <xdr:spPr>
        <a:xfrm>
          <a:off x="11534775" y="16999586"/>
          <a:ext cx="809625"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169563</xdr:rowOff>
    </xdr:from>
    <xdr:ext cx="405111" cy="259045"/>
    <xdr:sp macro="" textlink="">
      <xdr:nvSpPr>
        <xdr:cNvPr id="884" name="n_1aveValue【公民館】&#10;有形固定資産減価償却率">
          <a:extLst>
            <a:ext uri="{FF2B5EF4-FFF2-40B4-BE49-F238E27FC236}">
              <a16:creationId xmlns:a16="http://schemas.microsoft.com/office/drawing/2014/main" id="{9CB881A8-8F5A-479B-8C13-864BAF41EB06}"/>
            </a:ext>
          </a:extLst>
        </xdr:cNvPr>
        <xdr:cNvSpPr txBox="1"/>
      </xdr:nvSpPr>
      <xdr:spPr>
        <a:xfrm>
          <a:off x="13745219" y="1714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885" name="n_2aveValue【公民館】&#10;有形固定資産減価償却率">
          <a:extLst>
            <a:ext uri="{FF2B5EF4-FFF2-40B4-BE49-F238E27FC236}">
              <a16:creationId xmlns:a16="http://schemas.microsoft.com/office/drawing/2014/main" id="{5DACE29F-76D1-4CB0-9F99-A9E139477BAF}"/>
            </a:ext>
          </a:extLst>
        </xdr:cNvPr>
        <xdr:cNvSpPr txBox="1"/>
      </xdr:nvSpPr>
      <xdr:spPr>
        <a:xfrm>
          <a:off x="12964169"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97172</xdr:rowOff>
    </xdr:from>
    <xdr:ext cx="405111" cy="259045"/>
    <xdr:sp macro="" textlink="">
      <xdr:nvSpPr>
        <xdr:cNvPr id="886" name="n_3aveValue【公民館】&#10;有形固定資産減価償却率">
          <a:extLst>
            <a:ext uri="{FF2B5EF4-FFF2-40B4-BE49-F238E27FC236}">
              <a16:creationId xmlns:a16="http://schemas.microsoft.com/office/drawing/2014/main" id="{C2BD8C18-1E53-4AAD-880F-800711BEF609}"/>
            </a:ext>
          </a:extLst>
        </xdr:cNvPr>
        <xdr:cNvSpPr txBox="1"/>
      </xdr:nvSpPr>
      <xdr:spPr>
        <a:xfrm>
          <a:off x="12164069" y="1707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887" name="n_4aveValue【公民館】&#10;有形固定資産減価償却率">
          <a:extLst>
            <a:ext uri="{FF2B5EF4-FFF2-40B4-BE49-F238E27FC236}">
              <a16:creationId xmlns:a16="http://schemas.microsoft.com/office/drawing/2014/main" id="{CF51F0D7-E9F2-4758-A01E-B8C1D32301A9}"/>
            </a:ext>
          </a:extLst>
        </xdr:cNvPr>
        <xdr:cNvSpPr txBox="1"/>
      </xdr:nvSpPr>
      <xdr:spPr>
        <a:xfrm>
          <a:off x="11354444" y="1706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162577</xdr:rowOff>
    </xdr:from>
    <xdr:ext cx="405111" cy="259045"/>
    <xdr:sp macro="" textlink="">
      <xdr:nvSpPr>
        <xdr:cNvPr id="888" name="n_1mainValue【公民館】&#10;有形固定資産減価償却率">
          <a:extLst>
            <a:ext uri="{FF2B5EF4-FFF2-40B4-BE49-F238E27FC236}">
              <a16:creationId xmlns:a16="http://schemas.microsoft.com/office/drawing/2014/main" id="{65B31004-D767-481C-B255-BD58B03E97D2}"/>
            </a:ext>
          </a:extLst>
        </xdr:cNvPr>
        <xdr:cNvSpPr txBox="1"/>
      </xdr:nvSpPr>
      <xdr:spPr>
        <a:xfrm>
          <a:off x="13745219" y="1679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89" name="n_2mainValue【公民館】&#10;有形固定資産減価償却率">
          <a:extLst>
            <a:ext uri="{FF2B5EF4-FFF2-40B4-BE49-F238E27FC236}">
              <a16:creationId xmlns:a16="http://schemas.microsoft.com/office/drawing/2014/main" id="{E4CAEE38-F639-46A7-BED6-A7DC2C02E124}"/>
            </a:ext>
          </a:extLst>
        </xdr:cNvPr>
        <xdr:cNvSpPr txBox="1"/>
      </xdr:nvSpPr>
      <xdr:spPr>
        <a:xfrm>
          <a:off x="12964169" y="1676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107332</xdr:rowOff>
    </xdr:from>
    <xdr:ext cx="405111" cy="259045"/>
    <xdr:sp macro="" textlink="">
      <xdr:nvSpPr>
        <xdr:cNvPr id="890" name="n_3mainValue【公民館】&#10;有形固定資産減価償却率">
          <a:extLst>
            <a:ext uri="{FF2B5EF4-FFF2-40B4-BE49-F238E27FC236}">
              <a16:creationId xmlns:a16="http://schemas.microsoft.com/office/drawing/2014/main" id="{8D464E77-00D8-4E75-B080-E2C4CBFED314}"/>
            </a:ext>
          </a:extLst>
        </xdr:cNvPr>
        <xdr:cNvSpPr txBox="1"/>
      </xdr:nvSpPr>
      <xdr:spPr>
        <a:xfrm>
          <a:off x="12164069" y="1673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90188</xdr:rowOff>
    </xdr:from>
    <xdr:ext cx="405111" cy="259045"/>
    <xdr:sp macro="" textlink="">
      <xdr:nvSpPr>
        <xdr:cNvPr id="891" name="n_4mainValue【公民館】&#10;有形固定資産減価償却率">
          <a:extLst>
            <a:ext uri="{FF2B5EF4-FFF2-40B4-BE49-F238E27FC236}">
              <a16:creationId xmlns:a16="http://schemas.microsoft.com/office/drawing/2014/main" id="{CAF1FEF0-3E06-441F-A580-9763C3E7F1E9}"/>
            </a:ext>
          </a:extLst>
        </xdr:cNvPr>
        <xdr:cNvSpPr txBox="1"/>
      </xdr:nvSpPr>
      <xdr:spPr>
        <a:xfrm>
          <a:off x="11354444" y="16717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0A998B24-1E95-4BD6-B611-D062F71EDCA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157E9FD6-3365-47E4-846E-61180C4B6F5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634F4FCD-3160-428D-B2D7-4E77A13DA4C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9D0255CC-F5C1-4D2D-AF92-8F0A692F113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9BA411D6-E157-4651-952D-3163F6251B3A}"/>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B38C34DF-85ED-4721-90B7-9C95D9B926C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D4442797-4E3E-4A8C-AAD6-E39951911D0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13631A86-CDEA-4F3E-A602-6A50EFD2A45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31F2805A-8D21-42AE-A200-F0569A681F2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1ED5002C-32B4-4D1A-993E-8074757A233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a:extLst>
            <a:ext uri="{FF2B5EF4-FFF2-40B4-BE49-F238E27FC236}">
              <a16:creationId xmlns:a16="http://schemas.microsoft.com/office/drawing/2014/main" id="{583D90B0-BFE8-430D-9C81-9E01E0801BCD}"/>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a:extLst>
            <a:ext uri="{FF2B5EF4-FFF2-40B4-BE49-F238E27FC236}">
              <a16:creationId xmlns:a16="http://schemas.microsoft.com/office/drawing/2014/main" id="{CD541144-6208-40F2-8B78-10912A35D65B}"/>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a:extLst>
            <a:ext uri="{FF2B5EF4-FFF2-40B4-BE49-F238E27FC236}">
              <a16:creationId xmlns:a16="http://schemas.microsoft.com/office/drawing/2014/main" id="{E4F6BD78-1576-41F4-A5FB-0C5AC72379EC}"/>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a:extLst>
            <a:ext uri="{FF2B5EF4-FFF2-40B4-BE49-F238E27FC236}">
              <a16:creationId xmlns:a16="http://schemas.microsoft.com/office/drawing/2014/main" id="{6D34D18F-FA44-4D6E-A7CB-5EBFC10E3AC8}"/>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a:extLst>
            <a:ext uri="{FF2B5EF4-FFF2-40B4-BE49-F238E27FC236}">
              <a16:creationId xmlns:a16="http://schemas.microsoft.com/office/drawing/2014/main" id="{724A49D2-75BD-44D6-9451-7F516DEED67A}"/>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a:extLst>
            <a:ext uri="{FF2B5EF4-FFF2-40B4-BE49-F238E27FC236}">
              <a16:creationId xmlns:a16="http://schemas.microsoft.com/office/drawing/2014/main" id="{5FE42D91-99B2-4E51-8967-45FF27D56F2C}"/>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a:extLst>
            <a:ext uri="{FF2B5EF4-FFF2-40B4-BE49-F238E27FC236}">
              <a16:creationId xmlns:a16="http://schemas.microsoft.com/office/drawing/2014/main" id="{326D9B40-DEEB-4A7D-A993-C61010513265}"/>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a:extLst>
            <a:ext uri="{FF2B5EF4-FFF2-40B4-BE49-F238E27FC236}">
              <a16:creationId xmlns:a16="http://schemas.microsoft.com/office/drawing/2014/main" id="{8CDB5A7B-0EF9-4F1E-B169-B5F9A20DB846}"/>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35F43794-4FB6-499E-81E8-A37D64228E7C}"/>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C3F90438-D7FA-41FE-817D-766872304E3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5BED1953-9E8B-43F8-896F-DF818157F51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913" name="直線コネクタ 912">
          <a:extLst>
            <a:ext uri="{FF2B5EF4-FFF2-40B4-BE49-F238E27FC236}">
              <a16:creationId xmlns:a16="http://schemas.microsoft.com/office/drawing/2014/main" id="{EC9D4C72-47FF-47ED-BE4D-DA5AD135ACDA}"/>
            </a:ext>
          </a:extLst>
        </xdr:cNvPr>
        <xdr:cNvCxnSpPr/>
      </xdr:nvCxnSpPr>
      <xdr:spPr>
        <a:xfrm flipV="1">
          <a:off x="19954239" y="16469995"/>
          <a:ext cx="0" cy="1224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4" name="【公民館】&#10;一人当たり面積最小値テキスト">
          <a:extLst>
            <a:ext uri="{FF2B5EF4-FFF2-40B4-BE49-F238E27FC236}">
              <a16:creationId xmlns:a16="http://schemas.microsoft.com/office/drawing/2014/main" id="{E6C055FD-F663-479D-ABE8-DFDF02C291DD}"/>
            </a:ext>
          </a:extLst>
        </xdr:cNvPr>
        <xdr:cNvSpPr txBox="1"/>
      </xdr:nvSpPr>
      <xdr:spPr>
        <a:xfrm>
          <a:off x="19992975" y="1769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5" name="直線コネクタ 914">
          <a:extLst>
            <a:ext uri="{FF2B5EF4-FFF2-40B4-BE49-F238E27FC236}">
              <a16:creationId xmlns:a16="http://schemas.microsoft.com/office/drawing/2014/main" id="{DCC0596D-D423-482D-8E12-1DA5F4AF7038}"/>
            </a:ext>
          </a:extLst>
        </xdr:cNvPr>
        <xdr:cNvCxnSpPr/>
      </xdr:nvCxnSpPr>
      <xdr:spPr>
        <a:xfrm>
          <a:off x="19878675" y="176944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916" name="【公民館】&#10;一人当たり面積最大値テキスト">
          <a:extLst>
            <a:ext uri="{FF2B5EF4-FFF2-40B4-BE49-F238E27FC236}">
              <a16:creationId xmlns:a16="http://schemas.microsoft.com/office/drawing/2014/main" id="{C10A17FF-8891-45B9-9DDD-D74444C23059}"/>
            </a:ext>
          </a:extLst>
        </xdr:cNvPr>
        <xdr:cNvSpPr txBox="1"/>
      </xdr:nvSpPr>
      <xdr:spPr>
        <a:xfrm>
          <a:off x="19992975" y="1623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917" name="直線コネクタ 916">
          <a:extLst>
            <a:ext uri="{FF2B5EF4-FFF2-40B4-BE49-F238E27FC236}">
              <a16:creationId xmlns:a16="http://schemas.microsoft.com/office/drawing/2014/main" id="{A9F6AC82-6C2C-4215-97D9-1CDF8983087D}"/>
            </a:ext>
          </a:extLst>
        </xdr:cNvPr>
        <xdr:cNvCxnSpPr/>
      </xdr:nvCxnSpPr>
      <xdr:spPr>
        <a:xfrm>
          <a:off x="19878675" y="16469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918" name="【公民館】&#10;一人当たり面積平均値テキスト">
          <a:extLst>
            <a:ext uri="{FF2B5EF4-FFF2-40B4-BE49-F238E27FC236}">
              <a16:creationId xmlns:a16="http://schemas.microsoft.com/office/drawing/2014/main" id="{0665318B-09CA-4051-AF30-4B5BD6A05E6F}"/>
            </a:ext>
          </a:extLst>
        </xdr:cNvPr>
        <xdr:cNvSpPr txBox="1"/>
      </xdr:nvSpPr>
      <xdr:spPr>
        <a:xfrm>
          <a:off x="19992975" y="17260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19" name="フローチャート: 判断 918">
          <a:extLst>
            <a:ext uri="{FF2B5EF4-FFF2-40B4-BE49-F238E27FC236}">
              <a16:creationId xmlns:a16="http://schemas.microsoft.com/office/drawing/2014/main" id="{6490F4EE-BAD2-4261-A364-88E401201EEE}"/>
            </a:ext>
          </a:extLst>
        </xdr:cNvPr>
        <xdr:cNvSpPr/>
      </xdr:nvSpPr>
      <xdr:spPr>
        <a:xfrm>
          <a:off x="19897725" y="172855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920" name="フローチャート: 判断 919">
          <a:extLst>
            <a:ext uri="{FF2B5EF4-FFF2-40B4-BE49-F238E27FC236}">
              <a16:creationId xmlns:a16="http://schemas.microsoft.com/office/drawing/2014/main" id="{9B34538F-3C34-4F65-BF4E-8EC22DB436B8}"/>
            </a:ext>
          </a:extLst>
        </xdr:cNvPr>
        <xdr:cNvSpPr/>
      </xdr:nvSpPr>
      <xdr:spPr>
        <a:xfrm>
          <a:off x="19154775" y="172801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921" name="フローチャート: 判断 920">
          <a:extLst>
            <a:ext uri="{FF2B5EF4-FFF2-40B4-BE49-F238E27FC236}">
              <a16:creationId xmlns:a16="http://schemas.microsoft.com/office/drawing/2014/main" id="{EB86BA12-FBB1-47E2-86D5-9D6B440EBC8F}"/>
            </a:ext>
          </a:extLst>
        </xdr:cNvPr>
        <xdr:cNvSpPr/>
      </xdr:nvSpPr>
      <xdr:spPr>
        <a:xfrm>
          <a:off x="18345150" y="172906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922" name="フローチャート: 判断 921">
          <a:extLst>
            <a:ext uri="{FF2B5EF4-FFF2-40B4-BE49-F238E27FC236}">
              <a16:creationId xmlns:a16="http://schemas.microsoft.com/office/drawing/2014/main" id="{4025A052-8232-403E-B266-0BA76EC6706F}"/>
            </a:ext>
          </a:extLst>
        </xdr:cNvPr>
        <xdr:cNvSpPr/>
      </xdr:nvSpPr>
      <xdr:spPr>
        <a:xfrm>
          <a:off x="17554575" y="173061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3" name="フローチャート: 判断 922">
          <a:extLst>
            <a:ext uri="{FF2B5EF4-FFF2-40B4-BE49-F238E27FC236}">
              <a16:creationId xmlns:a16="http://schemas.microsoft.com/office/drawing/2014/main" id="{14A8FC0E-3959-4E8F-B4D7-E6A098C3AB87}"/>
            </a:ext>
          </a:extLst>
        </xdr:cNvPr>
        <xdr:cNvSpPr/>
      </xdr:nvSpPr>
      <xdr:spPr>
        <a:xfrm>
          <a:off x="16754475" y="173327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C4CB774A-8188-4D25-8DF2-4C57DFAC560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28F2C8A-3F94-489C-937D-4914EFEB251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1AB1E532-0679-48BD-81E0-3EEA8DD6E86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BAF2BFC4-5E6D-47A6-A8B4-983BB165D35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83130DF7-16A6-4560-AAC6-BF7EADBA3C9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112268</xdr:rowOff>
    </xdr:from>
    <xdr:to>
      <xdr:col>116</xdr:col>
      <xdr:colOff>114300</xdr:colOff>
      <xdr:row>104</xdr:row>
      <xdr:rowOff>42418</xdr:rowOff>
    </xdr:to>
    <xdr:sp macro="" textlink="">
      <xdr:nvSpPr>
        <xdr:cNvPr id="929" name="楕円 928">
          <a:extLst>
            <a:ext uri="{FF2B5EF4-FFF2-40B4-BE49-F238E27FC236}">
              <a16:creationId xmlns:a16="http://schemas.microsoft.com/office/drawing/2014/main" id="{D7C973F9-031D-42D1-94F7-C97A6D8CB917}"/>
            </a:ext>
          </a:extLst>
        </xdr:cNvPr>
        <xdr:cNvSpPr/>
      </xdr:nvSpPr>
      <xdr:spPr>
        <a:xfrm>
          <a:off x="19897725" y="169143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135145</xdr:rowOff>
    </xdr:from>
    <xdr:ext cx="469744" cy="259045"/>
    <xdr:sp macro="" textlink="">
      <xdr:nvSpPr>
        <xdr:cNvPr id="930" name="【公民館】&#10;一人当たり面積該当値テキスト">
          <a:extLst>
            <a:ext uri="{FF2B5EF4-FFF2-40B4-BE49-F238E27FC236}">
              <a16:creationId xmlns:a16="http://schemas.microsoft.com/office/drawing/2014/main" id="{90B42370-957A-4020-839A-E8330A07DA5B}"/>
            </a:ext>
          </a:extLst>
        </xdr:cNvPr>
        <xdr:cNvSpPr txBox="1"/>
      </xdr:nvSpPr>
      <xdr:spPr>
        <a:xfrm>
          <a:off x="19992975" y="1676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128270</xdr:rowOff>
    </xdr:from>
    <xdr:to>
      <xdr:col>112</xdr:col>
      <xdr:colOff>38100</xdr:colOff>
      <xdr:row>104</xdr:row>
      <xdr:rowOff>58420</xdr:rowOff>
    </xdr:to>
    <xdr:sp macro="" textlink="">
      <xdr:nvSpPr>
        <xdr:cNvPr id="931" name="楕円 930">
          <a:extLst>
            <a:ext uri="{FF2B5EF4-FFF2-40B4-BE49-F238E27FC236}">
              <a16:creationId xmlns:a16="http://schemas.microsoft.com/office/drawing/2014/main" id="{2F98CE2D-8C1D-4CEC-BB2D-72C39A5DB0EE}"/>
            </a:ext>
          </a:extLst>
        </xdr:cNvPr>
        <xdr:cNvSpPr/>
      </xdr:nvSpPr>
      <xdr:spPr>
        <a:xfrm>
          <a:off x="19154775" y="169271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163068</xdr:rowOff>
    </xdr:from>
    <xdr:to>
      <xdr:col>116</xdr:col>
      <xdr:colOff>63500</xdr:colOff>
      <xdr:row>104</xdr:row>
      <xdr:rowOff>7620</xdr:rowOff>
    </xdr:to>
    <xdr:cxnSp macro="">
      <xdr:nvCxnSpPr>
        <xdr:cNvPr id="932" name="直線コネクタ 931">
          <a:extLst>
            <a:ext uri="{FF2B5EF4-FFF2-40B4-BE49-F238E27FC236}">
              <a16:creationId xmlns:a16="http://schemas.microsoft.com/office/drawing/2014/main" id="{07EC3499-68BC-4103-834E-EB85FCFE2A36}"/>
            </a:ext>
          </a:extLst>
        </xdr:cNvPr>
        <xdr:cNvCxnSpPr/>
      </xdr:nvCxnSpPr>
      <xdr:spPr>
        <a:xfrm flipV="1">
          <a:off x="19202400" y="16961993"/>
          <a:ext cx="752475" cy="2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139700</xdr:rowOff>
    </xdr:from>
    <xdr:to>
      <xdr:col>107</xdr:col>
      <xdr:colOff>101600</xdr:colOff>
      <xdr:row>104</xdr:row>
      <xdr:rowOff>69850</xdr:rowOff>
    </xdr:to>
    <xdr:sp macro="" textlink="">
      <xdr:nvSpPr>
        <xdr:cNvPr id="933" name="楕円 932">
          <a:extLst>
            <a:ext uri="{FF2B5EF4-FFF2-40B4-BE49-F238E27FC236}">
              <a16:creationId xmlns:a16="http://schemas.microsoft.com/office/drawing/2014/main" id="{18FE6DE7-19E7-4390-B607-51AAAF65424B}"/>
            </a:ext>
          </a:extLst>
        </xdr:cNvPr>
        <xdr:cNvSpPr/>
      </xdr:nvSpPr>
      <xdr:spPr>
        <a:xfrm>
          <a:off x="18345150" y="16944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xdr:rowOff>
    </xdr:from>
    <xdr:to>
      <xdr:col>111</xdr:col>
      <xdr:colOff>177800</xdr:colOff>
      <xdr:row>104</xdr:row>
      <xdr:rowOff>19050</xdr:rowOff>
    </xdr:to>
    <xdr:cxnSp macro="">
      <xdr:nvCxnSpPr>
        <xdr:cNvPr id="934" name="直線コネクタ 933">
          <a:extLst>
            <a:ext uri="{FF2B5EF4-FFF2-40B4-BE49-F238E27FC236}">
              <a16:creationId xmlns:a16="http://schemas.microsoft.com/office/drawing/2014/main" id="{F5A27757-5038-4502-B0C9-4DE6752BB66A}"/>
            </a:ext>
          </a:extLst>
        </xdr:cNvPr>
        <xdr:cNvCxnSpPr/>
      </xdr:nvCxnSpPr>
      <xdr:spPr>
        <a:xfrm flipV="1">
          <a:off x="18392775" y="16984345"/>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155702</xdr:rowOff>
    </xdr:from>
    <xdr:to>
      <xdr:col>102</xdr:col>
      <xdr:colOff>165100</xdr:colOff>
      <xdr:row>104</xdr:row>
      <xdr:rowOff>85852</xdr:rowOff>
    </xdr:to>
    <xdr:sp macro="" textlink="">
      <xdr:nvSpPr>
        <xdr:cNvPr id="935" name="楕円 934">
          <a:extLst>
            <a:ext uri="{FF2B5EF4-FFF2-40B4-BE49-F238E27FC236}">
              <a16:creationId xmlns:a16="http://schemas.microsoft.com/office/drawing/2014/main" id="{6FEC2550-5E56-44FD-BE39-C3EB5E2ABA64}"/>
            </a:ext>
          </a:extLst>
        </xdr:cNvPr>
        <xdr:cNvSpPr/>
      </xdr:nvSpPr>
      <xdr:spPr>
        <a:xfrm>
          <a:off x="17554575" y="169609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19050</xdr:rowOff>
    </xdr:from>
    <xdr:to>
      <xdr:col>107</xdr:col>
      <xdr:colOff>50800</xdr:colOff>
      <xdr:row>104</xdr:row>
      <xdr:rowOff>35052</xdr:rowOff>
    </xdr:to>
    <xdr:cxnSp macro="">
      <xdr:nvCxnSpPr>
        <xdr:cNvPr id="936" name="直線コネクタ 935">
          <a:extLst>
            <a:ext uri="{FF2B5EF4-FFF2-40B4-BE49-F238E27FC236}">
              <a16:creationId xmlns:a16="http://schemas.microsoft.com/office/drawing/2014/main" id="{5DA802AB-1CF1-482A-89E1-838A4582CAE8}"/>
            </a:ext>
          </a:extLst>
        </xdr:cNvPr>
        <xdr:cNvCxnSpPr/>
      </xdr:nvCxnSpPr>
      <xdr:spPr>
        <a:xfrm flipV="1">
          <a:off x="17602200" y="16992600"/>
          <a:ext cx="79057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59689</xdr:rowOff>
    </xdr:from>
    <xdr:to>
      <xdr:col>98</xdr:col>
      <xdr:colOff>38100</xdr:colOff>
      <xdr:row>104</xdr:row>
      <xdr:rowOff>161289</xdr:rowOff>
    </xdr:to>
    <xdr:sp macro="" textlink="">
      <xdr:nvSpPr>
        <xdr:cNvPr id="937" name="楕円 936">
          <a:extLst>
            <a:ext uri="{FF2B5EF4-FFF2-40B4-BE49-F238E27FC236}">
              <a16:creationId xmlns:a16="http://schemas.microsoft.com/office/drawing/2014/main" id="{E7D3D35E-F6FB-4562-9498-DE341FC1747A}"/>
            </a:ext>
          </a:extLst>
        </xdr:cNvPr>
        <xdr:cNvSpPr/>
      </xdr:nvSpPr>
      <xdr:spPr>
        <a:xfrm>
          <a:off x="16754475" y="170332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35052</xdr:rowOff>
    </xdr:from>
    <xdr:to>
      <xdr:col>102</xdr:col>
      <xdr:colOff>114300</xdr:colOff>
      <xdr:row>104</xdr:row>
      <xdr:rowOff>110489</xdr:rowOff>
    </xdr:to>
    <xdr:cxnSp macro="">
      <xdr:nvCxnSpPr>
        <xdr:cNvPr id="938" name="直線コネクタ 937">
          <a:extLst>
            <a:ext uri="{FF2B5EF4-FFF2-40B4-BE49-F238E27FC236}">
              <a16:creationId xmlns:a16="http://schemas.microsoft.com/office/drawing/2014/main" id="{F19D347A-C474-42B5-B3C8-07415EE0C64A}"/>
            </a:ext>
          </a:extLst>
        </xdr:cNvPr>
        <xdr:cNvCxnSpPr/>
      </xdr:nvCxnSpPr>
      <xdr:spPr>
        <a:xfrm flipV="1">
          <a:off x="16802100" y="17008602"/>
          <a:ext cx="800100" cy="7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939" name="n_1aveValue【公民館】&#10;一人当たり面積">
          <a:extLst>
            <a:ext uri="{FF2B5EF4-FFF2-40B4-BE49-F238E27FC236}">
              <a16:creationId xmlns:a16="http://schemas.microsoft.com/office/drawing/2014/main" id="{18584C1A-CF49-41C8-BBE3-3DDF96C8FE66}"/>
            </a:ext>
          </a:extLst>
        </xdr:cNvPr>
        <xdr:cNvSpPr txBox="1"/>
      </xdr:nvSpPr>
      <xdr:spPr>
        <a:xfrm>
          <a:off x="18983402" y="1737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940" name="n_2aveValue【公民館】&#10;一人当たり面積">
          <a:extLst>
            <a:ext uri="{FF2B5EF4-FFF2-40B4-BE49-F238E27FC236}">
              <a16:creationId xmlns:a16="http://schemas.microsoft.com/office/drawing/2014/main" id="{8785A883-4E42-44AC-87EB-13DD522AF40A}"/>
            </a:ext>
          </a:extLst>
        </xdr:cNvPr>
        <xdr:cNvSpPr txBox="1"/>
      </xdr:nvSpPr>
      <xdr:spPr>
        <a:xfrm>
          <a:off x="18183302" y="1738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941" name="n_3aveValue【公民館】&#10;一人当たり面積">
          <a:extLst>
            <a:ext uri="{FF2B5EF4-FFF2-40B4-BE49-F238E27FC236}">
              <a16:creationId xmlns:a16="http://schemas.microsoft.com/office/drawing/2014/main" id="{BAAE26E8-DCE4-4CEA-B491-1A351DEB0480}"/>
            </a:ext>
          </a:extLst>
        </xdr:cNvPr>
        <xdr:cNvSpPr txBox="1"/>
      </xdr:nvSpPr>
      <xdr:spPr>
        <a:xfrm>
          <a:off x="17383202" y="1739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42" name="n_4aveValue【公民館】&#10;一人当たり面積">
          <a:extLst>
            <a:ext uri="{FF2B5EF4-FFF2-40B4-BE49-F238E27FC236}">
              <a16:creationId xmlns:a16="http://schemas.microsoft.com/office/drawing/2014/main" id="{E3DED4A0-1B6D-4B2A-BCB3-BC3DFAD7A741}"/>
            </a:ext>
          </a:extLst>
        </xdr:cNvPr>
        <xdr:cNvSpPr txBox="1"/>
      </xdr:nvSpPr>
      <xdr:spPr>
        <a:xfrm>
          <a:off x="16592627" y="174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74947</xdr:rowOff>
    </xdr:from>
    <xdr:ext cx="469744" cy="259045"/>
    <xdr:sp macro="" textlink="">
      <xdr:nvSpPr>
        <xdr:cNvPr id="943" name="n_1mainValue【公民館】&#10;一人当たり面積">
          <a:extLst>
            <a:ext uri="{FF2B5EF4-FFF2-40B4-BE49-F238E27FC236}">
              <a16:creationId xmlns:a16="http://schemas.microsoft.com/office/drawing/2014/main" id="{BEFF3482-4A9B-4746-88B8-5E5D2C53120A}"/>
            </a:ext>
          </a:extLst>
        </xdr:cNvPr>
        <xdr:cNvSpPr txBox="1"/>
      </xdr:nvSpPr>
      <xdr:spPr>
        <a:xfrm>
          <a:off x="18983402" y="1670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86377</xdr:rowOff>
    </xdr:from>
    <xdr:ext cx="469744" cy="259045"/>
    <xdr:sp macro="" textlink="">
      <xdr:nvSpPr>
        <xdr:cNvPr id="944" name="n_2mainValue【公民館】&#10;一人当たり面積">
          <a:extLst>
            <a:ext uri="{FF2B5EF4-FFF2-40B4-BE49-F238E27FC236}">
              <a16:creationId xmlns:a16="http://schemas.microsoft.com/office/drawing/2014/main" id="{B51A2F82-6389-4613-9223-2E7347AB75EB}"/>
            </a:ext>
          </a:extLst>
        </xdr:cNvPr>
        <xdr:cNvSpPr txBox="1"/>
      </xdr:nvSpPr>
      <xdr:spPr>
        <a:xfrm>
          <a:off x="18183302" y="1671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102379</xdr:rowOff>
    </xdr:from>
    <xdr:ext cx="469744" cy="259045"/>
    <xdr:sp macro="" textlink="">
      <xdr:nvSpPr>
        <xdr:cNvPr id="945" name="n_3mainValue【公民館】&#10;一人当たり面積">
          <a:extLst>
            <a:ext uri="{FF2B5EF4-FFF2-40B4-BE49-F238E27FC236}">
              <a16:creationId xmlns:a16="http://schemas.microsoft.com/office/drawing/2014/main" id="{A989891D-A4A6-4909-B6BA-DC8FA6B672A9}"/>
            </a:ext>
          </a:extLst>
        </xdr:cNvPr>
        <xdr:cNvSpPr txBox="1"/>
      </xdr:nvSpPr>
      <xdr:spPr>
        <a:xfrm>
          <a:off x="17383202" y="1673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6366</xdr:rowOff>
    </xdr:from>
    <xdr:ext cx="469744" cy="259045"/>
    <xdr:sp macro="" textlink="">
      <xdr:nvSpPr>
        <xdr:cNvPr id="946" name="n_4mainValue【公民館】&#10;一人当たり面積">
          <a:extLst>
            <a:ext uri="{FF2B5EF4-FFF2-40B4-BE49-F238E27FC236}">
              <a16:creationId xmlns:a16="http://schemas.microsoft.com/office/drawing/2014/main" id="{E6502E4D-588F-42EE-918F-94EC891E3A15}"/>
            </a:ext>
          </a:extLst>
        </xdr:cNvPr>
        <xdr:cNvSpPr txBox="1"/>
      </xdr:nvSpPr>
      <xdr:spPr>
        <a:xfrm>
          <a:off x="16592627" y="1681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04794A52-5083-49BC-91C2-9A4187C24B48}"/>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E0E9C8F0-3622-45A3-8B9E-BCE1FEFBB1A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4ED7BBF7-9BB1-412A-8C76-1A28F1C97E2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認定こども園・幼稚園・保育所」「児童館」である。その要因については、保有する施設のうち半数が築３０年以上経過しているためであり、今後の利用児童数の動向等を考慮しつつ、施設の耐震化・老朽化に対応する改修や統廃合による保有数の見直しにより、施設の適切な維持保全に努めていく。 　</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また、インフラ施設のうち、「港湾・漁港」の一人当たり有形固定資産（償却資産）額が類似団体平均を大きく上回るのは、愛媛県下では最大の漁港数（</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51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港）を擁するためである。 　</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加えて、「公営住宅」、「認定こども園・幼稚園・保育所」、「公民館」の一人当たりの面積が大きく上回るのは、地理的要因により集約化が困難なためである。 　</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は人口の将来見通しや更新費用等の増大などの課題を踏まえると、現在の維持管理のあり方を今後も継続していくことは困難と考えられることから、量的、質的な適正化を図るとともに、適切な維持管理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4462CB2-385F-450B-9C3C-F4CAB37DF39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F87121-59A1-4D4F-BF72-43AFC14C351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2A4694-3687-4D71-84D9-E12F5B2CB42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F1A7E18-9E1D-41D9-8931-06351E90196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7CEC57-5168-4576-BB44-8056C1C31A3C}"/>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B4EB818-CE64-4736-AACE-5BAAC42010C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7FA1F8-A9DD-412D-BB67-42776F0A851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DB86639-701D-48D3-8544-2E6D0BE38CC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592F0E-FB60-491B-8E96-1FE04E0879C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0F8076A-01CF-4B19-B559-B14F8F98559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B06C41-93DC-45F5-9B0C-4223EB4F60B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BAE7AD0-EE84-4C89-8B48-346107E6DF0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CF4DA84-BE2D-4F80-B518-8295D9ABCDB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6FF010-96E2-4466-BBA0-1C61CA01826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5360BFD-98B2-4326-9322-ECEB405FBC1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5678E60-CCBB-4B5A-A5BC-32D64B0BBD9C}"/>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45A3BB0-D192-4AEA-A182-61FCE1438A8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82C40EE-3A4F-4047-8D3F-87564FA5D638}"/>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5A4371E-2160-4B4C-9B5F-064406D9094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14A37E-129E-4B9A-B58E-165BD7489F5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1BDDBA-C90A-4C18-B45C-0CA014F84FA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5442A95-545F-47FA-B49A-CF1A6EEB0E8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210E6B-C06D-4A28-8B08-BA65E23E4B9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0A34BB3-9C5D-4D49-8119-8A645E910EB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2B535C-5643-4784-A723-41EF7A8E52B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F5D7232-9BB9-4D41-A720-FEF50E6E69A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0A5A7AC-BFC9-427F-9931-3E9AC3EA999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9022DF5-65EB-4906-9AD4-6880C48B4AB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12C811-A055-4E54-8504-395ED4D9D8B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C071E71-A717-4C3C-8E8F-BEF7C645EBA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458AA11-E576-4932-9A19-2723D99DAB3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D86755A-E1EB-45BD-B244-27483ED55F2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D085CD2-D5F3-44E4-AB48-BFDF025EDF4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E4682F9-3F37-4B01-B631-31642A3BFA9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BA27F3C-E8A5-446F-860D-29BABEA266E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21BEEF8-AF25-4707-9F6D-F93AB775DCA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DF209B-3241-4377-BCB0-D687EF74315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23E63E4-D6BC-4EE5-98A0-AF0BF9468F7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2581AF3-494E-48F9-A13C-972AC2A6736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E5AB37D-59F4-41C1-AA9D-4233D104620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E88B983-09BD-40D4-B64E-475C7A85C36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813DABF-1C7B-4DBD-A456-75B1462D238E}"/>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EAE9539-00C6-49AB-AC39-822A194ADE22}"/>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04AD40A-2B53-4A2E-AEED-ADFE243336D4}"/>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3B5F408-1CA9-4D6C-BB16-C9DC78FA6E15}"/>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E9E4B03-4868-4607-BD77-33BF3F7E198C}"/>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62F4623-73E5-4AD3-91F9-45E0DFA7E683}"/>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16F60AE-4EBC-4791-8DE1-42C6AB643E2E}"/>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3099198-76FA-4BD9-956E-616202511CE6}"/>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904A632-4498-4CC4-9D6D-5610DFA3B13B}"/>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B1A8B0F-4C49-4C60-9808-E947B510D369}"/>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FD83CD7-BEF0-4514-B169-5454D6B92341}"/>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C6E8E63-672C-4AC3-8D63-D38A26165F00}"/>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F3F98ED-F158-411C-AEDE-B410DA157530}"/>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DF60208-0E37-45AC-B41B-E87D080E44D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C99630E-D005-43B2-A88F-0F3EC790025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5B201567-83A1-4FC4-9488-584CC873486F}"/>
            </a:ext>
          </a:extLst>
        </xdr:cNvPr>
        <xdr:cNvCxnSpPr/>
      </xdr:nvCxnSpPr>
      <xdr:spPr>
        <a:xfrm flipV="1">
          <a:off x="4180840" y="5524137"/>
          <a:ext cx="0" cy="1264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87F997F4-869F-43C6-B420-9F0EF74B069E}"/>
            </a:ext>
          </a:extLst>
        </xdr:cNvPr>
        <xdr:cNvSpPr txBox="1"/>
      </xdr:nvSpPr>
      <xdr:spPr>
        <a:xfrm>
          <a:off x="4219575" y="679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BE59FCBE-C853-4D8C-9875-1435CFAED67F}"/>
            </a:ext>
          </a:extLst>
        </xdr:cNvPr>
        <xdr:cNvCxnSpPr/>
      </xdr:nvCxnSpPr>
      <xdr:spPr>
        <a:xfrm>
          <a:off x="4105275" y="67884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883F94BE-2BA7-4DA5-BA05-7ADDD0E33614}"/>
            </a:ext>
          </a:extLst>
        </xdr:cNvPr>
        <xdr:cNvSpPr txBox="1"/>
      </xdr:nvSpPr>
      <xdr:spPr>
        <a:xfrm>
          <a:off x="4219575" y="531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2789AF79-E9DA-4A37-AEB4-36D5DA02AAAA}"/>
            </a:ext>
          </a:extLst>
        </xdr:cNvPr>
        <xdr:cNvCxnSpPr/>
      </xdr:nvCxnSpPr>
      <xdr:spPr>
        <a:xfrm>
          <a:off x="4105275" y="55241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162214</xdr:rowOff>
    </xdr:from>
    <xdr:ext cx="405111" cy="259045"/>
    <xdr:sp macro="" textlink="">
      <xdr:nvSpPr>
        <xdr:cNvPr id="63" name="【図書館】&#10;有形固定資産減価償却率平均値テキスト">
          <a:extLst>
            <a:ext uri="{FF2B5EF4-FFF2-40B4-BE49-F238E27FC236}">
              <a16:creationId xmlns:a16="http://schemas.microsoft.com/office/drawing/2014/main" id="{097CAEE6-83F7-4369-A0F6-3FAC7C0F5A0D}"/>
            </a:ext>
          </a:extLst>
        </xdr:cNvPr>
        <xdr:cNvSpPr txBox="1"/>
      </xdr:nvSpPr>
      <xdr:spPr>
        <a:xfrm>
          <a:off x="4219575" y="5997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8DC05C79-5876-4557-810B-7B5E59977D78}"/>
            </a:ext>
          </a:extLst>
        </xdr:cNvPr>
        <xdr:cNvSpPr/>
      </xdr:nvSpPr>
      <xdr:spPr>
        <a:xfrm>
          <a:off x="4124325" y="600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98AFC6B6-9104-4525-A6A5-4F1ACE9543C1}"/>
            </a:ext>
          </a:extLst>
        </xdr:cNvPr>
        <xdr:cNvSpPr/>
      </xdr:nvSpPr>
      <xdr:spPr>
        <a:xfrm>
          <a:off x="3381375" y="60032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7807BF4C-D087-4B59-880F-7093D9C46847}"/>
            </a:ext>
          </a:extLst>
        </xdr:cNvPr>
        <xdr:cNvSpPr/>
      </xdr:nvSpPr>
      <xdr:spPr>
        <a:xfrm>
          <a:off x="2571750" y="59800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6E5DD5D4-8513-4B49-8218-B3DB3077C505}"/>
            </a:ext>
          </a:extLst>
        </xdr:cNvPr>
        <xdr:cNvSpPr/>
      </xdr:nvSpPr>
      <xdr:spPr>
        <a:xfrm>
          <a:off x="1781175" y="59637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B496A324-7D68-4204-9EFC-97A1E00128EE}"/>
            </a:ext>
          </a:extLst>
        </xdr:cNvPr>
        <xdr:cNvSpPr/>
      </xdr:nvSpPr>
      <xdr:spPr>
        <a:xfrm>
          <a:off x="981075" y="5960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45A4A9D-888E-40D4-9CCD-86AD64174F57}"/>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1804700-197A-44B5-9D3E-8C8128E40668}"/>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BF18A86-EDB4-40A7-A1A4-D464F4D8A2A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E53C178-B37F-4F74-A130-C280F042F891}"/>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BB60CDB-6626-49F4-B5C2-3B45EBAA04A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43361</xdr:rowOff>
    </xdr:from>
    <xdr:to>
      <xdr:col>24</xdr:col>
      <xdr:colOff>114300</xdr:colOff>
      <xdr:row>35</xdr:row>
      <xdr:rowOff>144961</xdr:rowOff>
    </xdr:to>
    <xdr:sp macro="" textlink="">
      <xdr:nvSpPr>
        <xdr:cNvPr id="74" name="楕円 73">
          <a:extLst>
            <a:ext uri="{FF2B5EF4-FFF2-40B4-BE49-F238E27FC236}">
              <a16:creationId xmlns:a16="http://schemas.microsoft.com/office/drawing/2014/main" id="{C08EF5B5-FEB4-4EFF-81D2-5798430B2599}"/>
            </a:ext>
          </a:extLst>
        </xdr:cNvPr>
        <xdr:cNvSpPr/>
      </xdr:nvSpPr>
      <xdr:spPr>
        <a:xfrm>
          <a:off x="4124325" y="57234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66238</xdr:rowOff>
    </xdr:from>
    <xdr:ext cx="405111" cy="259045"/>
    <xdr:sp macro="" textlink="">
      <xdr:nvSpPr>
        <xdr:cNvPr id="75" name="【図書館】&#10;有形固定資産減価償却率該当値テキスト">
          <a:extLst>
            <a:ext uri="{FF2B5EF4-FFF2-40B4-BE49-F238E27FC236}">
              <a16:creationId xmlns:a16="http://schemas.microsoft.com/office/drawing/2014/main" id="{5F26380D-8A04-4ED1-8395-510BE1AC2F7D}"/>
            </a:ext>
          </a:extLst>
        </xdr:cNvPr>
        <xdr:cNvSpPr txBox="1"/>
      </xdr:nvSpPr>
      <xdr:spPr>
        <a:xfrm>
          <a:off x="4219575" y="5584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10704</xdr:rowOff>
    </xdr:from>
    <xdr:to>
      <xdr:col>20</xdr:col>
      <xdr:colOff>38100</xdr:colOff>
      <xdr:row>35</xdr:row>
      <xdr:rowOff>112304</xdr:rowOff>
    </xdr:to>
    <xdr:sp macro="" textlink="">
      <xdr:nvSpPr>
        <xdr:cNvPr id="76" name="楕円 75">
          <a:extLst>
            <a:ext uri="{FF2B5EF4-FFF2-40B4-BE49-F238E27FC236}">
              <a16:creationId xmlns:a16="http://schemas.microsoft.com/office/drawing/2014/main" id="{FB28E2EA-38C0-413E-9D4E-C4A0B72B0D0A}"/>
            </a:ext>
          </a:extLst>
        </xdr:cNvPr>
        <xdr:cNvSpPr/>
      </xdr:nvSpPr>
      <xdr:spPr>
        <a:xfrm>
          <a:off x="3381375" y="568442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61504</xdr:rowOff>
    </xdr:from>
    <xdr:to>
      <xdr:col>24</xdr:col>
      <xdr:colOff>63500</xdr:colOff>
      <xdr:row>35</xdr:row>
      <xdr:rowOff>94161</xdr:rowOff>
    </xdr:to>
    <xdr:cxnSp macro="">
      <xdr:nvCxnSpPr>
        <xdr:cNvPr id="77" name="直線コネクタ 76">
          <a:extLst>
            <a:ext uri="{FF2B5EF4-FFF2-40B4-BE49-F238E27FC236}">
              <a16:creationId xmlns:a16="http://schemas.microsoft.com/office/drawing/2014/main" id="{17C89AF8-DB77-4C6E-BD3E-FBBE9966D54E}"/>
            </a:ext>
          </a:extLst>
        </xdr:cNvPr>
        <xdr:cNvCxnSpPr/>
      </xdr:nvCxnSpPr>
      <xdr:spPr>
        <a:xfrm>
          <a:off x="3429000" y="5741579"/>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146231</xdr:rowOff>
    </xdr:from>
    <xdr:to>
      <xdr:col>15</xdr:col>
      <xdr:colOff>101600</xdr:colOff>
      <xdr:row>35</xdr:row>
      <xdr:rowOff>76381</xdr:rowOff>
    </xdr:to>
    <xdr:sp macro="" textlink="">
      <xdr:nvSpPr>
        <xdr:cNvPr id="78" name="楕円 77">
          <a:extLst>
            <a:ext uri="{FF2B5EF4-FFF2-40B4-BE49-F238E27FC236}">
              <a16:creationId xmlns:a16="http://schemas.microsoft.com/office/drawing/2014/main" id="{7FCC9C35-31D5-41D4-B781-68FF0412A1C8}"/>
            </a:ext>
          </a:extLst>
        </xdr:cNvPr>
        <xdr:cNvSpPr/>
      </xdr:nvSpPr>
      <xdr:spPr>
        <a:xfrm>
          <a:off x="2571750" y="56580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25581</xdr:rowOff>
    </xdr:from>
    <xdr:to>
      <xdr:col>19</xdr:col>
      <xdr:colOff>177800</xdr:colOff>
      <xdr:row>35</xdr:row>
      <xdr:rowOff>61504</xdr:rowOff>
    </xdr:to>
    <xdr:cxnSp macro="">
      <xdr:nvCxnSpPr>
        <xdr:cNvPr id="79" name="直線コネクタ 78">
          <a:extLst>
            <a:ext uri="{FF2B5EF4-FFF2-40B4-BE49-F238E27FC236}">
              <a16:creationId xmlns:a16="http://schemas.microsoft.com/office/drawing/2014/main" id="{A0241623-18EF-49EA-BDD5-7C29D457433D}"/>
            </a:ext>
          </a:extLst>
        </xdr:cNvPr>
        <xdr:cNvCxnSpPr/>
      </xdr:nvCxnSpPr>
      <xdr:spPr>
        <a:xfrm>
          <a:off x="2619375" y="5705656"/>
          <a:ext cx="8096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115207</xdr:rowOff>
    </xdr:from>
    <xdr:to>
      <xdr:col>10</xdr:col>
      <xdr:colOff>165100</xdr:colOff>
      <xdr:row>35</xdr:row>
      <xdr:rowOff>45357</xdr:rowOff>
    </xdr:to>
    <xdr:sp macro="" textlink="">
      <xdr:nvSpPr>
        <xdr:cNvPr id="80" name="楕円 79">
          <a:extLst>
            <a:ext uri="{FF2B5EF4-FFF2-40B4-BE49-F238E27FC236}">
              <a16:creationId xmlns:a16="http://schemas.microsoft.com/office/drawing/2014/main" id="{5289CB8A-C20B-4498-B6EB-F243B2EAD7EC}"/>
            </a:ext>
          </a:extLst>
        </xdr:cNvPr>
        <xdr:cNvSpPr/>
      </xdr:nvSpPr>
      <xdr:spPr>
        <a:xfrm>
          <a:off x="1781175" y="56301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166007</xdr:rowOff>
    </xdr:from>
    <xdr:to>
      <xdr:col>15</xdr:col>
      <xdr:colOff>50800</xdr:colOff>
      <xdr:row>35</xdr:row>
      <xdr:rowOff>25581</xdr:rowOff>
    </xdr:to>
    <xdr:cxnSp macro="">
      <xdr:nvCxnSpPr>
        <xdr:cNvPr id="81" name="直線コネクタ 80">
          <a:extLst>
            <a:ext uri="{FF2B5EF4-FFF2-40B4-BE49-F238E27FC236}">
              <a16:creationId xmlns:a16="http://schemas.microsoft.com/office/drawing/2014/main" id="{2B32DB66-40C6-4A3C-B11F-0DF286D3844F}"/>
            </a:ext>
          </a:extLst>
        </xdr:cNvPr>
        <xdr:cNvCxnSpPr/>
      </xdr:nvCxnSpPr>
      <xdr:spPr>
        <a:xfrm>
          <a:off x="1828800" y="5677807"/>
          <a:ext cx="79057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17236</xdr:rowOff>
    </xdr:from>
    <xdr:to>
      <xdr:col>6</xdr:col>
      <xdr:colOff>38100</xdr:colOff>
      <xdr:row>35</xdr:row>
      <xdr:rowOff>118836</xdr:rowOff>
    </xdr:to>
    <xdr:sp macro="" textlink="">
      <xdr:nvSpPr>
        <xdr:cNvPr id="82" name="楕円 81">
          <a:extLst>
            <a:ext uri="{FF2B5EF4-FFF2-40B4-BE49-F238E27FC236}">
              <a16:creationId xmlns:a16="http://schemas.microsoft.com/office/drawing/2014/main" id="{DED9F3A3-F833-4B4E-80C5-A20662BAA329}"/>
            </a:ext>
          </a:extLst>
        </xdr:cNvPr>
        <xdr:cNvSpPr/>
      </xdr:nvSpPr>
      <xdr:spPr>
        <a:xfrm>
          <a:off x="981075" y="56941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166007</xdr:rowOff>
    </xdr:from>
    <xdr:to>
      <xdr:col>10</xdr:col>
      <xdr:colOff>114300</xdr:colOff>
      <xdr:row>35</xdr:row>
      <xdr:rowOff>68036</xdr:rowOff>
    </xdr:to>
    <xdr:cxnSp macro="">
      <xdr:nvCxnSpPr>
        <xdr:cNvPr id="83" name="直線コネクタ 82">
          <a:extLst>
            <a:ext uri="{FF2B5EF4-FFF2-40B4-BE49-F238E27FC236}">
              <a16:creationId xmlns:a16="http://schemas.microsoft.com/office/drawing/2014/main" id="{A218FE1A-50FB-4C33-A1EC-1A2FE0CD7E45}"/>
            </a:ext>
          </a:extLst>
        </xdr:cNvPr>
        <xdr:cNvCxnSpPr/>
      </xdr:nvCxnSpPr>
      <xdr:spPr>
        <a:xfrm flipV="1">
          <a:off x="1028700" y="5677807"/>
          <a:ext cx="800100" cy="6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95267</xdr:rowOff>
    </xdr:from>
    <xdr:ext cx="405111" cy="259045"/>
    <xdr:sp macro="" textlink="">
      <xdr:nvSpPr>
        <xdr:cNvPr id="84" name="n_1aveValue【図書館】&#10;有形固定資産減価償却率">
          <a:extLst>
            <a:ext uri="{FF2B5EF4-FFF2-40B4-BE49-F238E27FC236}">
              <a16:creationId xmlns:a16="http://schemas.microsoft.com/office/drawing/2014/main" id="{F5D8AB80-10FF-4FA9-93A1-3226C1906137}"/>
            </a:ext>
          </a:extLst>
        </xdr:cNvPr>
        <xdr:cNvSpPr txBox="1"/>
      </xdr:nvSpPr>
      <xdr:spPr>
        <a:xfrm>
          <a:off x="32391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59344</xdr:rowOff>
    </xdr:from>
    <xdr:ext cx="405111" cy="259045"/>
    <xdr:sp macro="" textlink="">
      <xdr:nvSpPr>
        <xdr:cNvPr id="85" name="n_2aveValue【図書館】&#10;有形固定資産減価償却率">
          <a:extLst>
            <a:ext uri="{FF2B5EF4-FFF2-40B4-BE49-F238E27FC236}">
              <a16:creationId xmlns:a16="http://schemas.microsoft.com/office/drawing/2014/main" id="{86B6A1E6-2922-4FB0-92FC-BE2E706C2F59}"/>
            </a:ext>
          </a:extLst>
        </xdr:cNvPr>
        <xdr:cNvSpPr txBox="1"/>
      </xdr:nvSpPr>
      <xdr:spPr>
        <a:xfrm>
          <a:off x="2439044" y="6060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43016</xdr:rowOff>
    </xdr:from>
    <xdr:ext cx="405111" cy="259045"/>
    <xdr:sp macro="" textlink="">
      <xdr:nvSpPr>
        <xdr:cNvPr id="86" name="n_3aveValue【図書館】&#10;有形固定資産減価償却率">
          <a:extLst>
            <a:ext uri="{FF2B5EF4-FFF2-40B4-BE49-F238E27FC236}">
              <a16:creationId xmlns:a16="http://schemas.microsoft.com/office/drawing/2014/main" id="{FB1F3679-0D1D-41ED-83E3-F2B82222858A}"/>
            </a:ext>
          </a:extLst>
        </xdr:cNvPr>
        <xdr:cNvSpPr txBox="1"/>
      </xdr:nvSpPr>
      <xdr:spPr>
        <a:xfrm>
          <a:off x="1648469" y="6046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46281</xdr:rowOff>
    </xdr:from>
    <xdr:ext cx="405111" cy="259045"/>
    <xdr:sp macro="" textlink="">
      <xdr:nvSpPr>
        <xdr:cNvPr id="87" name="n_4aveValue【図書館】&#10;有形固定資産減価償却率">
          <a:extLst>
            <a:ext uri="{FF2B5EF4-FFF2-40B4-BE49-F238E27FC236}">
              <a16:creationId xmlns:a16="http://schemas.microsoft.com/office/drawing/2014/main" id="{0F18F821-CE3F-465A-91BA-EDF40BDA89FE}"/>
            </a:ext>
          </a:extLst>
        </xdr:cNvPr>
        <xdr:cNvSpPr txBox="1"/>
      </xdr:nvSpPr>
      <xdr:spPr>
        <a:xfrm>
          <a:off x="848369" y="6050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128831</xdr:rowOff>
    </xdr:from>
    <xdr:ext cx="405111" cy="259045"/>
    <xdr:sp macro="" textlink="">
      <xdr:nvSpPr>
        <xdr:cNvPr id="88" name="n_1mainValue【図書館】&#10;有形固定資産減価償却率">
          <a:extLst>
            <a:ext uri="{FF2B5EF4-FFF2-40B4-BE49-F238E27FC236}">
              <a16:creationId xmlns:a16="http://schemas.microsoft.com/office/drawing/2014/main" id="{3B29C7A3-1E1F-4F40-98CB-67996AFE6989}"/>
            </a:ext>
          </a:extLst>
        </xdr:cNvPr>
        <xdr:cNvSpPr txBox="1"/>
      </xdr:nvSpPr>
      <xdr:spPr>
        <a:xfrm>
          <a:off x="3239144" y="5478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92908</xdr:rowOff>
    </xdr:from>
    <xdr:ext cx="405111" cy="259045"/>
    <xdr:sp macro="" textlink="">
      <xdr:nvSpPr>
        <xdr:cNvPr id="89" name="n_2mainValue【図書館】&#10;有形固定資産減価償却率">
          <a:extLst>
            <a:ext uri="{FF2B5EF4-FFF2-40B4-BE49-F238E27FC236}">
              <a16:creationId xmlns:a16="http://schemas.microsoft.com/office/drawing/2014/main" id="{361D3C99-8412-44B9-9C9C-6DE545774039}"/>
            </a:ext>
          </a:extLst>
        </xdr:cNvPr>
        <xdr:cNvSpPr txBox="1"/>
      </xdr:nvSpPr>
      <xdr:spPr>
        <a:xfrm>
          <a:off x="2439044" y="5445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61884</xdr:rowOff>
    </xdr:from>
    <xdr:ext cx="405111" cy="259045"/>
    <xdr:sp macro="" textlink="">
      <xdr:nvSpPr>
        <xdr:cNvPr id="90" name="n_3mainValue【図書館】&#10;有形固定資産減価償却率">
          <a:extLst>
            <a:ext uri="{FF2B5EF4-FFF2-40B4-BE49-F238E27FC236}">
              <a16:creationId xmlns:a16="http://schemas.microsoft.com/office/drawing/2014/main" id="{AB22BC2A-E073-4A30-BF7E-B4F01433BA85}"/>
            </a:ext>
          </a:extLst>
        </xdr:cNvPr>
        <xdr:cNvSpPr txBox="1"/>
      </xdr:nvSpPr>
      <xdr:spPr>
        <a:xfrm>
          <a:off x="1648469" y="5418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135363</xdr:rowOff>
    </xdr:from>
    <xdr:ext cx="405111" cy="259045"/>
    <xdr:sp macro="" textlink="">
      <xdr:nvSpPr>
        <xdr:cNvPr id="91" name="n_4mainValue【図書館】&#10;有形固定資産減価償却率">
          <a:extLst>
            <a:ext uri="{FF2B5EF4-FFF2-40B4-BE49-F238E27FC236}">
              <a16:creationId xmlns:a16="http://schemas.microsoft.com/office/drawing/2014/main" id="{812335E5-6489-4D61-853F-6A94C8FC24C1}"/>
            </a:ext>
          </a:extLst>
        </xdr:cNvPr>
        <xdr:cNvSpPr txBox="1"/>
      </xdr:nvSpPr>
      <xdr:spPr>
        <a:xfrm>
          <a:off x="848369" y="548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47B1549-89CF-4300-B81F-400801154D5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69804CB-35B7-45B4-82AB-7FBDA2984A0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0168E06-7602-4C20-A728-3D9FE2853E3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FA282C4-F27B-4BBA-A10D-4F10A7C584E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850BAB7-C6D7-4156-AC95-0E5A1C2C22D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4FFAFE9-3446-4EF2-B1FE-26E3127E0AB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8F70630-678D-49CF-B699-93BFE56AC2A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A7BDBDC-70F4-47C8-B51A-279DB2475B4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9E37B77-83C7-4B6E-BA6A-90CEE58C15B8}"/>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55E43DB-08CC-410D-A794-A106F110A69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167F88D4-9A55-4ACC-9EF8-1FA0EC8901BB}"/>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59692AEC-6EF7-4350-92F9-6277B9D6AEF6}"/>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4A79C2B-3079-4E19-947A-AC88749EE099}"/>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27E8A37-05C1-4116-98F3-77F53E4D06F9}"/>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A0323BC-4338-4EDE-B4F2-206CD9134887}"/>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DDCC460-2856-4E42-9B6C-CF396E6830C5}"/>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12A36F9-92E2-4332-85EC-2B5B68FD9139}"/>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E74194B-CD6F-4AD4-B49D-7B1DF4D49431}"/>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7D0F72B-CE0D-4649-99BA-6138A14C36A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13705E5-2C47-46C0-80B1-76A68D80825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B8DCE55-32E0-4587-BB62-3998B5460E6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9D397E1F-2B51-4540-AA1E-1BFD49697045}"/>
            </a:ext>
          </a:extLst>
        </xdr:cNvPr>
        <xdr:cNvCxnSpPr/>
      </xdr:nvCxnSpPr>
      <xdr:spPr>
        <a:xfrm flipV="1">
          <a:off x="9429115" y="5755386"/>
          <a:ext cx="0" cy="91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AB164574-0435-43F5-ADB3-C1D9B0BD501D}"/>
            </a:ext>
          </a:extLst>
        </xdr:cNvPr>
        <xdr:cNvSpPr txBox="1"/>
      </xdr:nvSpPr>
      <xdr:spPr>
        <a:xfrm>
          <a:off x="9467850" y="6679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A8C7CBBB-E368-44D4-954A-6F3C0B18AA47}"/>
            </a:ext>
          </a:extLst>
        </xdr:cNvPr>
        <xdr:cNvCxnSpPr/>
      </xdr:nvCxnSpPr>
      <xdr:spPr>
        <a:xfrm>
          <a:off x="9363075" y="66752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0CFB0485-D7D6-41B9-9239-BE685C400723}"/>
            </a:ext>
          </a:extLst>
        </xdr:cNvPr>
        <xdr:cNvSpPr txBox="1"/>
      </xdr:nvSpPr>
      <xdr:spPr>
        <a:xfrm>
          <a:off x="9467850" y="554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C05421D8-EFFE-49ED-97D6-F7EACEA2683E}"/>
            </a:ext>
          </a:extLst>
        </xdr:cNvPr>
        <xdr:cNvCxnSpPr/>
      </xdr:nvCxnSpPr>
      <xdr:spPr>
        <a:xfrm>
          <a:off x="9363075" y="57553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68F5B3BB-3EFB-4F8E-9706-E7F93AC9DED6}"/>
            </a:ext>
          </a:extLst>
        </xdr:cNvPr>
        <xdr:cNvSpPr txBox="1"/>
      </xdr:nvSpPr>
      <xdr:spPr>
        <a:xfrm>
          <a:off x="9467850" y="6333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31D57EF2-224B-4361-97A1-49E9CE2CEBB4}"/>
            </a:ext>
          </a:extLst>
        </xdr:cNvPr>
        <xdr:cNvSpPr/>
      </xdr:nvSpPr>
      <xdr:spPr>
        <a:xfrm>
          <a:off x="9401175" y="64880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9B96147C-F055-4224-9086-73F90445496A}"/>
            </a:ext>
          </a:extLst>
        </xdr:cNvPr>
        <xdr:cNvSpPr/>
      </xdr:nvSpPr>
      <xdr:spPr>
        <a:xfrm>
          <a:off x="8639175" y="64844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07A74121-D71E-477E-A13E-67E500DA20EA}"/>
            </a:ext>
          </a:extLst>
        </xdr:cNvPr>
        <xdr:cNvSpPr/>
      </xdr:nvSpPr>
      <xdr:spPr>
        <a:xfrm>
          <a:off x="7839075" y="64890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BD2A7DE8-4E41-46E7-B234-02CBC8F4C33E}"/>
            </a:ext>
          </a:extLst>
        </xdr:cNvPr>
        <xdr:cNvSpPr/>
      </xdr:nvSpPr>
      <xdr:spPr>
        <a:xfrm>
          <a:off x="7029450" y="64950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BD53BEDA-B6E1-49BB-8E84-687DF1F23ADF}"/>
            </a:ext>
          </a:extLst>
        </xdr:cNvPr>
        <xdr:cNvSpPr/>
      </xdr:nvSpPr>
      <xdr:spPr>
        <a:xfrm>
          <a:off x="6238875" y="65316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778B186-DCC7-4D64-9ACB-5AD7076345BB}"/>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2519A67-17D2-4702-A0A8-EF4F6FA23DD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87D77BE-282E-4EEE-B146-24AB9F7F753F}"/>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316B991-B6E8-486C-A462-BE3518A92C6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A44A81D-ACA6-4C1C-97CF-8D469F623A0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20828</xdr:rowOff>
    </xdr:from>
    <xdr:to>
      <xdr:col>55</xdr:col>
      <xdr:colOff>50800</xdr:colOff>
      <xdr:row>40</xdr:row>
      <xdr:rowOff>122428</xdr:rowOff>
    </xdr:to>
    <xdr:sp macro="" textlink="">
      <xdr:nvSpPr>
        <xdr:cNvPr id="129" name="楕円 128">
          <a:extLst>
            <a:ext uri="{FF2B5EF4-FFF2-40B4-BE49-F238E27FC236}">
              <a16:creationId xmlns:a16="http://schemas.microsoft.com/office/drawing/2014/main" id="{6B6CEAC1-04E6-4C1E-99B7-9DDF3B0BF003}"/>
            </a:ext>
          </a:extLst>
        </xdr:cNvPr>
        <xdr:cNvSpPr/>
      </xdr:nvSpPr>
      <xdr:spPr>
        <a:xfrm>
          <a:off x="9401175" y="650735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AB7505E3-490A-48E7-94C9-809B78EF892E}"/>
            </a:ext>
          </a:extLst>
        </xdr:cNvPr>
        <xdr:cNvSpPr txBox="1"/>
      </xdr:nvSpPr>
      <xdr:spPr>
        <a:xfrm>
          <a:off x="9467850" y="6466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1" name="楕円 130">
          <a:extLst>
            <a:ext uri="{FF2B5EF4-FFF2-40B4-BE49-F238E27FC236}">
              <a16:creationId xmlns:a16="http://schemas.microsoft.com/office/drawing/2014/main" id="{3422CEC4-46CB-478C-BC21-8DC6A86A40F6}"/>
            </a:ext>
          </a:extLst>
        </xdr:cNvPr>
        <xdr:cNvSpPr/>
      </xdr:nvSpPr>
      <xdr:spPr>
        <a:xfrm>
          <a:off x="86391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71628</xdr:rowOff>
    </xdr:from>
    <xdr:to>
      <xdr:col>55</xdr:col>
      <xdr:colOff>0</xdr:colOff>
      <xdr:row>40</xdr:row>
      <xdr:rowOff>76200</xdr:rowOff>
    </xdr:to>
    <xdr:cxnSp macro="">
      <xdr:nvCxnSpPr>
        <xdr:cNvPr id="132" name="直線コネクタ 131">
          <a:extLst>
            <a:ext uri="{FF2B5EF4-FFF2-40B4-BE49-F238E27FC236}">
              <a16:creationId xmlns:a16="http://schemas.microsoft.com/office/drawing/2014/main" id="{7844FB85-EECA-47B0-B9FD-F65114C3B4EC}"/>
            </a:ext>
          </a:extLst>
        </xdr:cNvPr>
        <xdr:cNvCxnSpPr/>
      </xdr:nvCxnSpPr>
      <xdr:spPr>
        <a:xfrm flipV="1">
          <a:off x="8686800" y="6554978"/>
          <a:ext cx="74295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29972</xdr:rowOff>
    </xdr:from>
    <xdr:to>
      <xdr:col>46</xdr:col>
      <xdr:colOff>38100</xdr:colOff>
      <xdr:row>40</xdr:row>
      <xdr:rowOff>131572</xdr:rowOff>
    </xdr:to>
    <xdr:sp macro="" textlink="">
      <xdr:nvSpPr>
        <xdr:cNvPr id="133" name="楕円 132">
          <a:extLst>
            <a:ext uri="{FF2B5EF4-FFF2-40B4-BE49-F238E27FC236}">
              <a16:creationId xmlns:a16="http://schemas.microsoft.com/office/drawing/2014/main" id="{0CDB4CCF-7A75-410A-9A11-7E771BAA9775}"/>
            </a:ext>
          </a:extLst>
        </xdr:cNvPr>
        <xdr:cNvSpPr/>
      </xdr:nvSpPr>
      <xdr:spPr>
        <a:xfrm>
          <a:off x="7839075" y="65133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80772</xdr:rowOff>
    </xdr:to>
    <xdr:cxnSp macro="">
      <xdr:nvCxnSpPr>
        <xdr:cNvPr id="134" name="直線コネクタ 133">
          <a:extLst>
            <a:ext uri="{FF2B5EF4-FFF2-40B4-BE49-F238E27FC236}">
              <a16:creationId xmlns:a16="http://schemas.microsoft.com/office/drawing/2014/main" id="{8896F1A4-9003-4089-A829-C43096F431AB}"/>
            </a:ext>
          </a:extLst>
        </xdr:cNvPr>
        <xdr:cNvCxnSpPr/>
      </xdr:nvCxnSpPr>
      <xdr:spPr>
        <a:xfrm flipV="1">
          <a:off x="7886700" y="6562725"/>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34544</xdr:rowOff>
    </xdr:from>
    <xdr:to>
      <xdr:col>41</xdr:col>
      <xdr:colOff>101600</xdr:colOff>
      <xdr:row>40</xdr:row>
      <xdr:rowOff>136144</xdr:rowOff>
    </xdr:to>
    <xdr:sp macro="" textlink="">
      <xdr:nvSpPr>
        <xdr:cNvPr id="135" name="楕円 134">
          <a:extLst>
            <a:ext uri="{FF2B5EF4-FFF2-40B4-BE49-F238E27FC236}">
              <a16:creationId xmlns:a16="http://schemas.microsoft.com/office/drawing/2014/main" id="{E8919177-80AD-4805-AB4F-B50ADF3A58D7}"/>
            </a:ext>
          </a:extLst>
        </xdr:cNvPr>
        <xdr:cNvSpPr/>
      </xdr:nvSpPr>
      <xdr:spPr>
        <a:xfrm>
          <a:off x="7029450" y="651789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80772</xdr:rowOff>
    </xdr:from>
    <xdr:to>
      <xdr:col>45</xdr:col>
      <xdr:colOff>177800</xdr:colOff>
      <xdr:row>40</xdr:row>
      <xdr:rowOff>85344</xdr:rowOff>
    </xdr:to>
    <xdr:cxnSp macro="">
      <xdr:nvCxnSpPr>
        <xdr:cNvPr id="136" name="直線コネクタ 135">
          <a:extLst>
            <a:ext uri="{FF2B5EF4-FFF2-40B4-BE49-F238E27FC236}">
              <a16:creationId xmlns:a16="http://schemas.microsoft.com/office/drawing/2014/main" id="{BDA1F74E-5635-414D-A6DA-19A7E5248284}"/>
            </a:ext>
          </a:extLst>
        </xdr:cNvPr>
        <xdr:cNvCxnSpPr/>
      </xdr:nvCxnSpPr>
      <xdr:spPr>
        <a:xfrm flipV="1">
          <a:off x="7077075" y="6570472"/>
          <a:ext cx="8096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160274</xdr:rowOff>
    </xdr:from>
    <xdr:to>
      <xdr:col>36</xdr:col>
      <xdr:colOff>165100</xdr:colOff>
      <xdr:row>40</xdr:row>
      <xdr:rowOff>90424</xdr:rowOff>
    </xdr:to>
    <xdr:sp macro="" textlink="">
      <xdr:nvSpPr>
        <xdr:cNvPr id="137" name="楕円 136">
          <a:extLst>
            <a:ext uri="{FF2B5EF4-FFF2-40B4-BE49-F238E27FC236}">
              <a16:creationId xmlns:a16="http://schemas.microsoft.com/office/drawing/2014/main" id="{9F00AE50-A58A-444C-9186-F3CA22791AE9}"/>
            </a:ext>
          </a:extLst>
        </xdr:cNvPr>
        <xdr:cNvSpPr/>
      </xdr:nvSpPr>
      <xdr:spPr>
        <a:xfrm>
          <a:off x="6238875" y="64880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39624</xdr:rowOff>
    </xdr:from>
    <xdr:to>
      <xdr:col>41</xdr:col>
      <xdr:colOff>50800</xdr:colOff>
      <xdr:row>40</xdr:row>
      <xdr:rowOff>85344</xdr:rowOff>
    </xdr:to>
    <xdr:cxnSp macro="">
      <xdr:nvCxnSpPr>
        <xdr:cNvPr id="138" name="直線コネクタ 137">
          <a:extLst>
            <a:ext uri="{FF2B5EF4-FFF2-40B4-BE49-F238E27FC236}">
              <a16:creationId xmlns:a16="http://schemas.microsoft.com/office/drawing/2014/main" id="{0616BC34-9E96-406C-AFD2-3CBD4D653520}"/>
            </a:ext>
          </a:extLst>
        </xdr:cNvPr>
        <xdr:cNvCxnSpPr/>
      </xdr:nvCxnSpPr>
      <xdr:spPr>
        <a:xfrm>
          <a:off x="6286500" y="6526149"/>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8FA9B195-07D5-42AE-8434-B1E98863B683}"/>
            </a:ext>
          </a:extLst>
        </xdr:cNvPr>
        <xdr:cNvSpPr txBox="1"/>
      </xdr:nvSpPr>
      <xdr:spPr>
        <a:xfrm>
          <a:off x="8458277" y="627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C199CDB4-BA2C-43F7-AE34-25CDEA2F7DEA}"/>
            </a:ext>
          </a:extLst>
        </xdr:cNvPr>
        <xdr:cNvSpPr txBox="1"/>
      </xdr:nvSpPr>
      <xdr:spPr>
        <a:xfrm>
          <a:off x="7677227" y="62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D0C88DB8-E91C-40DC-9454-1FA15ECF31F4}"/>
            </a:ext>
          </a:extLst>
        </xdr:cNvPr>
        <xdr:cNvSpPr txBox="1"/>
      </xdr:nvSpPr>
      <xdr:spPr>
        <a:xfrm>
          <a:off x="6867602" y="62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2A9556FE-7525-409B-90DF-163AA8E9720E}"/>
            </a:ext>
          </a:extLst>
        </xdr:cNvPr>
        <xdr:cNvSpPr txBox="1"/>
      </xdr:nvSpPr>
      <xdr:spPr>
        <a:xfrm>
          <a:off x="6067502" y="663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3" name="n_1mainValue【図書館】&#10;一人当たり面積">
          <a:extLst>
            <a:ext uri="{FF2B5EF4-FFF2-40B4-BE49-F238E27FC236}">
              <a16:creationId xmlns:a16="http://schemas.microsoft.com/office/drawing/2014/main" id="{1CD56201-1539-4D58-BCB4-D2C796987787}"/>
            </a:ext>
          </a:extLst>
        </xdr:cNvPr>
        <xdr:cNvSpPr txBox="1"/>
      </xdr:nvSpPr>
      <xdr:spPr>
        <a:xfrm>
          <a:off x="845827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122699</xdr:rowOff>
    </xdr:from>
    <xdr:ext cx="469744" cy="259045"/>
    <xdr:sp macro="" textlink="">
      <xdr:nvSpPr>
        <xdr:cNvPr id="144" name="n_2mainValue【図書館】&#10;一人当たり面積">
          <a:extLst>
            <a:ext uri="{FF2B5EF4-FFF2-40B4-BE49-F238E27FC236}">
              <a16:creationId xmlns:a16="http://schemas.microsoft.com/office/drawing/2014/main" id="{CFF82E59-DFA2-45D8-99D3-52B6447BCF5D}"/>
            </a:ext>
          </a:extLst>
        </xdr:cNvPr>
        <xdr:cNvSpPr txBox="1"/>
      </xdr:nvSpPr>
      <xdr:spPr>
        <a:xfrm>
          <a:off x="7677227" y="661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127271</xdr:rowOff>
    </xdr:from>
    <xdr:ext cx="469744" cy="259045"/>
    <xdr:sp macro="" textlink="">
      <xdr:nvSpPr>
        <xdr:cNvPr id="145" name="n_3mainValue【図書館】&#10;一人当たり面積">
          <a:extLst>
            <a:ext uri="{FF2B5EF4-FFF2-40B4-BE49-F238E27FC236}">
              <a16:creationId xmlns:a16="http://schemas.microsoft.com/office/drawing/2014/main" id="{A94CB1E5-B544-4807-B24A-B08FADCA99AD}"/>
            </a:ext>
          </a:extLst>
        </xdr:cNvPr>
        <xdr:cNvSpPr txBox="1"/>
      </xdr:nvSpPr>
      <xdr:spPr>
        <a:xfrm>
          <a:off x="6867602"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106951</xdr:rowOff>
    </xdr:from>
    <xdr:ext cx="469744" cy="259045"/>
    <xdr:sp macro="" textlink="">
      <xdr:nvSpPr>
        <xdr:cNvPr id="146" name="n_4mainValue【図書館】&#10;一人当たり面積">
          <a:extLst>
            <a:ext uri="{FF2B5EF4-FFF2-40B4-BE49-F238E27FC236}">
              <a16:creationId xmlns:a16="http://schemas.microsoft.com/office/drawing/2014/main" id="{F6E9C5BB-B671-478C-9F5A-888B683702DD}"/>
            </a:ext>
          </a:extLst>
        </xdr:cNvPr>
        <xdr:cNvSpPr txBox="1"/>
      </xdr:nvSpPr>
      <xdr:spPr>
        <a:xfrm>
          <a:off x="6067502" y="626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331F5FE-6318-41F1-89C2-F85F359D1A3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E1D89A0D-46B2-4FC7-9346-FD80EE65753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3E6102B-210D-49C0-BDD8-864C9CA7151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5BF1369-2547-47F0-9A99-D9E998C9251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1C120E2-284B-4F1C-B529-35655347F18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443E303-DBA9-4AE3-93C9-DE3EC375241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410E56B-76EE-4A56-9B55-BE438F1C8CE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14B378D-428A-469F-AB03-6615DF46502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B5676CF-CDA1-4041-BE61-D9FEEF7A037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CB90DDC-660C-4A79-9C78-5840C88F396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24B611D-5A74-4C40-B66D-ACABE3B828D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5B0385B4-8667-4E60-B242-5A3450BC4CB0}"/>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D4CF25D0-8B78-4F93-94C5-4EE9D4E8B222}"/>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99DD34AD-CB83-44CF-A298-19A5EF82B9A8}"/>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70895AE2-1278-4582-B853-E9278D6AF52E}"/>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9FDB0952-75DD-4043-A77D-34CDCD77BBFC}"/>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C7536669-CDA0-442C-92A8-E071FA4084F9}"/>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8226DED7-4B7F-4864-8797-1DBF06B68E1E}"/>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2AE53F3E-408B-4049-8C26-C39D55007E48}"/>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CC9EAD81-4FB9-40F0-80B8-3F75C759544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E5343E48-96E7-47ED-93F1-5E00F423A4EC}"/>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52AF9E96-E89D-42DE-9A3E-11EBB2E3A41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928176E1-10DF-4E97-A112-B78F08146004}"/>
            </a:ext>
          </a:extLst>
        </xdr:cNvPr>
        <xdr:cNvCxnSpPr/>
      </xdr:nvCxnSpPr>
      <xdr:spPr>
        <a:xfrm flipV="1">
          <a:off x="4180840" y="898855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CE018743-5BC3-4A4D-B141-7935BBAA6CB5}"/>
            </a:ext>
          </a:extLst>
        </xdr:cNvPr>
        <xdr:cNvSpPr txBox="1"/>
      </xdr:nvSpPr>
      <xdr:spPr>
        <a:xfrm>
          <a:off x="4219575" y="103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341D379E-6136-4C68-8C5D-E8221D7F621A}"/>
            </a:ext>
          </a:extLst>
        </xdr:cNvPr>
        <xdr:cNvCxnSpPr/>
      </xdr:nvCxnSpPr>
      <xdr:spPr>
        <a:xfrm>
          <a:off x="4105275" y="103045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A9369028-A939-438A-8510-A07EA6A83D04}"/>
            </a:ext>
          </a:extLst>
        </xdr:cNvPr>
        <xdr:cNvSpPr txBox="1"/>
      </xdr:nvSpPr>
      <xdr:spPr>
        <a:xfrm>
          <a:off x="4219575" y="8773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E81CEFA5-0111-4770-A112-39CCA0E95992}"/>
            </a:ext>
          </a:extLst>
        </xdr:cNvPr>
        <xdr:cNvCxnSpPr/>
      </xdr:nvCxnSpPr>
      <xdr:spPr>
        <a:xfrm>
          <a:off x="4105275" y="89885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B54D83E2-BB13-4A4C-9BEB-F90419F13677}"/>
            </a:ext>
          </a:extLst>
        </xdr:cNvPr>
        <xdr:cNvSpPr txBox="1"/>
      </xdr:nvSpPr>
      <xdr:spPr>
        <a:xfrm>
          <a:off x="4219575" y="9563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417859E6-2A7F-4A38-BCBE-3F36D4B60EB8}"/>
            </a:ext>
          </a:extLst>
        </xdr:cNvPr>
        <xdr:cNvSpPr/>
      </xdr:nvSpPr>
      <xdr:spPr>
        <a:xfrm>
          <a:off x="4124325" y="95754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302C2731-703E-4E3D-AC42-801AE37C4BB7}"/>
            </a:ext>
          </a:extLst>
        </xdr:cNvPr>
        <xdr:cNvSpPr/>
      </xdr:nvSpPr>
      <xdr:spPr>
        <a:xfrm>
          <a:off x="3381375" y="95603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02C5F36F-DFB8-43F5-A45A-141847D20DF4}"/>
            </a:ext>
          </a:extLst>
        </xdr:cNvPr>
        <xdr:cNvSpPr/>
      </xdr:nvSpPr>
      <xdr:spPr>
        <a:xfrm>
          <a:off x="2571750" y="9541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FA7D42B1-DAD4-4874-A099-8E1547D25E4D}"/>
            </a:ext>
          </a:extLst>
        </xdr:cNvPr>
        <xdr:cNvSpPr/>
      </xdr:nvSpPr>
      <xdr:spPr>
        <a:xfrm>
          <a:off x="1781175" y="95172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C292DB47-0018-4460-9003-B87972B0B046}"/>
            </a:ext>
          </a:extLst>
        </xdr:cNvPr>
        <xdr:cNvSpPr/>
      </xdr:nvSpPr>
      <xdr:spPr>
        <a:xfrm>
          <a:off x="981075" y="95620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438ADFF-634F-4FA8-86A5-9A6107F85B8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37B3D4-D83C-4033-89DE-950D66D3828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33315A0-C9CC-425A-9D1A-0231DE4C7A51}"/>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2738D3A-8806-470E-8608-07F5F205D07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FC6F084-8352-44AE-9E76-DF4FD04A264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102362</xdr:rowOff>
    </xdr:from>
    <xdr:to>
      <xdr:col>24</xdr:col>
      <xdr:colOff>114300</xdr:colOff>
      <xdr:row>59</xdr:row>
      <xdr:rowOff>32512</xdr:rowOff>
    </xdr:to>
    <xdr:sp macro="" textlink="">
      <xdr:nvSpPr>
        <xdr:cNvPr id="185" name="楕円 184">
          <a:extLst>
            <a:ext uri="{FF2B5EF4-FFF2-40B4-BE49-F238E27FC236}">
              <a16:creationId xmlns:a16="http://schemas.microsoft.com/office/drawing/2014/main" id="{A29FA6E3-4002-448A-9AE4-7C34A92817D2}"/>
            </a:ext>
          </a:extLst>
        </xdr:cNvPr>
        <xdr:cNvSpPr/>
      </xdr:nvSpPr>
      <xdr:spPr>
        <a:xfrm>
          <a:off x="4124325" y="95067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125239</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C8DC3E73-5BB4-4FB7-BA28-A2A7CB552CF5}"/>
            </a:ext>
          </a:extLst>
        </xdr:cNvPr>
        <xdr:cNvSpPr txBox="1"/>
      </xdr:nvSpPr>
      <xdr:spPr>
        <a:xfrm>
          <a:off x="4219575" y="936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49784</xdr:rowOff>
    </xdr:from>
    <xdr:to>
      <xdr:col>20</xdr:col>
      <xdr:colOff>38100</xdr:colOff>
      <xdr:row>58</xdr:row>
      <xdr:rowOff>151384</xdr:rowOff>
    </xdr:to>
    <xdr:sp macro="" textlink="">
      <xdr:nvSpPr>
        <xdr:cNvPr id="187" name="楕円 186">
          <a:extLst>
            <a:ext uri="{FF2B5EF4-FFF2-40B4-BE49-F238E27FC236}">
              <a16:creationId xmlns:a16="http://schemas.microsoft.com/office/drawing/2014/main" id="{AA6395D3-EEA5-466B-994F-DF293000B737}"/>
            </a:ext>
          </a:extLst>
        </xdr:cNvPr>
        <xdr:cNvSpPr/>
      </xdr:nvSpPr>
      <xdr:spPr>
        <a:xfrm>
          <a:off x="3381375" y="94477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100584</xdr:rowOff>
    </xdr:from>
    <xdr:to>
      <xdr:col>24</xdr:col>
      <xdr:colOff>63500</xdr:colOff>
      <xdr:row>58</xdr:row>
      <xdr:rowOff>153162</xdr:rowOff>
    </xdr:to>
    <xdr:cxnSp macro="">
      <xdr:nvCxnSpPr>
        <xdr:cNvPr id="188" name="直線コネクタ 187">
          <a:extLst>
            <a:ext uri="{FF2B5EF4-FFF2-40B4-BE49-F238E27FC236}">
              <a16:creationId xmlns:a16="http://schemas.microsoft.com/office/drawing/2014/main" id="{83B8F15B-4CDC-4283-B537-2D61522AD5DA}"/>
            </a:ext>
          </a:extLst>
        </xdr:cNvPr>
        <xdr:cNvCxnSpPr/>
      </xdr:nvCxnSpPr>
      <xdr:spPr>
        <a:xfrm>
          <a:off x="3429000" y="9504934"/>
          <a:ext cx="752475"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166370</xdr:rowOff>
    </xdr:from>
    <xdr:to>
      <xdr:col>15</xdr:col>
      <xdr:colOff>101600</xdr:colOff>
      <xdr:row>58</xdr:row>
      <xdr:rowOff>96520</xdr:rowOff>
    </xdr:to>
    <xdr:sp macro="" textlink="">
      <xdr:nvSpPr>
        <xdr:cNvPr id="189" name="楕円 188">
          <a:extLst>
            <a:ext uri="{FF2B5EF4-FFF2-40B4-BE49-F238E27FC236}">
              <a16:creationId xmlns:a16="http://schemas.microsoft.com/office/drawing/2014/main" id="{AB2802D1-9561-4600-A3B9-A1F9C7F92DC2}"/>
            </a:ext>
          </a:extLst>
        </xdr:cNvPr>
        <xdr:cNvSpPr/>
      </xdr:nvSpPr>
      <xdr:spPr>
        <a:xfrm>
          <a:off x="2571750" y="94024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45720</xdr:rowOff>
    </xdr:from>
    <xdr:to>
      <xdr:col>19</xdr:col>
      <xdr:colOff>177800</xdr:colOff>
      <xdr:row>58</xdr:row>
      <xdr:rowOff>100584</xdr:rowOff>
    </xdr:to>
    <xdr:cxnSp macro="">
      <xdr:nvCxnSpPr>
        <xdr:cNvPr id="190" name="直線コネクタ 189">
          <a:extLst>
            <a:ext uri="{FF2B5EF4-FFF2-40B4-BE49-F238E27FC236}">
              <a16:creationId xmlns:a16="http://schemas.microsoft.com/office/drawing/2014/main" id="{5AC70B8A-6543-41C0-BEE2-8BE43AB09D9A}"/>
            </a:ext>
          </a:extLst>
        </xdr:cNvPr>
        <xdr:cNvCxnSpPr/>
      </xdr:nvCxnSpPr>
      <xdr:spPr>
        <a:xfrm>
          <a:off x="2619375" y="9450070"/>
          <a:ext cx="80962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113792</xdr:rowOff>
    </xdr:from>
    <xdr:to>
      <xdr:col>10</xdr:col>
      <xdr:colOff>165100</xdr:colOff>
      <xdr:row>58</xdr:row>
      <xdr:rowOff>43942</xdr:rowOff>
    </xdr:to>
    <xdr:sp macro="" textlink="">
      <xdr:nvSpPr>
        <xdr:cNvPr id="191" name="楕円 190">
          <a:extLst>
            <a:ext uri="{FF2B5EF4-FFF2-40B4-BE49-F238E27FC236}">
              <a16:creationId xmlns:a16="http://schemas.microsoft.com/office/drawing/2014/main" id="{B3FD5E6D-AA24-4675-A80C-EB4D023C93CA}"/>
            </a:ext>
          </a:extLst>
        </xdr:cNvPr>
        <xdr:cNvSpPr/>
      </xdr:nvSpPr>
      <xdr:spPr>
        <a:xfrm>
          <a:off x="1781175" y="93530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164592</xdr:rowOff>
    </xdr:from>
    <xdr:to>
      <xdr:col>15</xdr:col>
      <xdr:colOff>50800</xdr:colOff>
      <xdr:row>58</xdr:row>
      <xdr:rowOff>45720</xdr:rowOff>
    </xdr:to>
    <xdr:cxnSp macro="">
      <xdr:nvCxnSpPr>
        <xdr:cNvPr id="192" name="直線コネクタ 191">
          <a:extLst>
            <a:ext uri="{FF2B5EF4-FFF2-40B4-BE49-F238E27FC236}">
              <a16:creationId xmlns:a16="http://schemas.microsoft.com/office/drawing/2014/main" id="{6CD3AE8D-A273-4E1E-B291-BB609911E8C0}"/>
            </a:ext>
          </a:extLst>
        </xdr:cNvPr>
        <xdr:cNvCxnSpPr/>
      </xdr:nvCxnSpPr>
      <xdr:spPr>
        <a:xfrm>
          <a:off x="1828800" y="9400667"/>
          <a:ext cx="790575"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72644</xdr:rowOff>
    </xdr:from>
    <xdr:to>
      <xdr:col>6</xdr:col>
      <xdr:colOff>38100</xdr:colOff>
      <xdr:row>58</xdr:row>
      <xdr:rowOff>2794</xdr:rowOff>
    </xdr:to>
    <xdr:sp macro="" textlink="">
      <xdr:nvSpPr>
        <xdr:cNvPr id="193" name="楕円 192">
          <a:extLst>
            <a:ext uri="{FF2B5EF4-FFF2-40B4-BE49-F238E27FC236}">
              <a16:creationId xmlns:a16="http://schemas.microsoft.com/office/drawing/2014/main" id="{7C43D0C4-457E-4A9B-BA17-B0B2773B450C}"/>
            </a:ext>
          </a:extLst>
        </xdr:cNvPr>
        <xdr:cNvSpPr/>
      </xdr:nvSpPr>
      <xdr:spPr>
        <a:xfrm>
          <a:off x="981075" y="93087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123444</xdr:rowOff>
    </xdr:from>
    <xdr:to>
      <xdr:col>10</xdr:col>
      <xdr:colOff>114300</xdr:colOff>
      <xdr:row>57</xdr:row>
      <xdr:rowOff>164592</xdr:rowOff>
    </xdr:to>
    <xdr:cxnSp macro="">
      <xdr:nvCxnSpPr>
        <xdr:cNvPr id="194" name="直線コネクタ 193">
          <a:extLst>
            <a:ext uri="{FF2B5EF4-FFF2-40B4-BE49-F238E27FC236}">
              <a16:creationId xmlns:a16="http://schemas.microsoft.com/office/drawing/2014/main" id="{66E9244C-F99B-4AF9-A651-5C6C067271A0}"/>
            </a:ext>
          </a:extLst>
        </xdr:cNvPr>
        <xdr:cNvCxnSpPr/>
      </xdr:nvCxnSpPr>
      <xdr:spPr>
        <a:xfrm>
          <a:off x="1028700" y="9365869"/>
          <a:ext cx="8001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89933</xdr:rowOff>
    </xdr:from>
    <xdr:ext cx="405111" cy="259045"/>
    <xdr:sp macro="" textlink="">
      <xdr:nvSpPr>
        <xdr:cNvPr id="195" name="n_1aveValue【体育館・プール】&#10;有形固定資産減価償却率">
          <a:extLst>
            <a:ext uri="{FF2B5EF4-FFF2-40B4-BE49-F238E27FC236}">
              <a16:creationId xmlns:a16="http://schemas.microsoft.com/office/drawing/2014/main" id="{6EDC9037-7AE5-4891-94F9-9B2EA077077E}"/>
            </a:ext>
          </a:extLst>
        </xdr:cNvPr>
        <xdr:cNvSpPr txBox="1"/>
      </xdr:nvSpPr>
      <xdr:spPr>
        <a:xfrm>
          <a:off x="3239144" y="964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96" name="n_2aveValue【体育館・プール】&#10;有形固定資産減価償却率">
          <a:extLst>
            <a:ext uri="{FF2B5EF4-FFF2-40B4-BE49-F238E27FC236}">
              <a16:creationId xmlns:a16="http://schemas.microsoft.com/office/drawing/2014/main" id="{15F15DD5-4251-4283-BDC5-8A9F34BBFE14}"/>
            </a:ext>
          </a:extLst>
        </xdr:cNvPr>
        <xdr:cNvSpPr txBox="1"/>
      </xdr:nvSpPr>
      <xdr:spPr>
        <a:xfrm>
          <a:off x="2439044" y="963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37355</xdr:rowOff>
    </xdr:from>
    <xdr:ext cx="405111" cy="259045"/>
    <xdr:sp macro="" textlink="">
      <xdr:nvSpPr>
        <xdr:cNvPr id="197" name="n_3aveValue【体育館・プール】&#10;有形固定資産減価償却率">
          <a:extLst>
            <a:ext uri="{FF2B5EF4-FFF2-40B4-BE49-F238E27FC236}">
              <a16:creationId xmlns:a16="http://schemas.microsoft.com/office/drawing/2014/main" id="{A1C4BDF6-4EE4-4A2D-9ADF-8B70BF5AC09B}"/>
            </a:ext>
          </a:extLst>
        </xdr:cNvPr>
        <xdr:cNvSpPr txBox="1"/>
      </xdr:nvSpPr>
      <xdr:spPr>
        <a:xfrm>
          <a:off x="1648469" y="9600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85361</xdr:rowOff>
    </xdr:from>
    <xdr:ext cx="405111" cy="259045"/>
    <xdr:sp macro="" textlink="">
      <xdr:nvSpPr>
        <xdr:cNvPr id="198" name="n_4aveValue【体育館・プール】&#10;有形固定資産減価償却率">
          <a:extLst>
            <a:ext uri="{FF2B5EF4-FFF2-40B4-BE49-F238E27FC236}">
              <a16:creationId xmlns:a16="http://schemas.microsoft.com/office/drawing/2014/main" id="{DDC8B179-6B3A-4B94-A012-6AE4F3DDBBF7}"/>
            </a:ext>
          </a:extLst>
        </xdr:cNvPr>
        <xdr:cNvSpPr txBox="1"/>
      </xdr:nvSpPr>
      <xdr:spPr>
        <a:xfrm>
          <a:off x="848369" y="9651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167911</xdr:rowOff>
    </xdr:from>
    <xdr:ext cx="405111" cy="259045"/>
    <xdr:sp macro="" textlink="">
      <xdr:nvSpPr>
        <xdr:cNvPr id="199" name="n_1mainValue【体育館・プール】&#10;有形固定資産減価償却率">
          <a:extLst>
            <a:ext uri="{FF2B5EF4-FFF2-40B4-BE49-F238E27FC236}">
              <a16:creationId xmlns:a16="http://schemas.microsoft.com/office/drawing/2014/main" id="{E34B0DDB-D453-4680-A193-0186668BBAC8}"/>
            </a:ext>
          </a:extLst>
        </xdr:cNvPr>
        <xdr:cNvSpPr txBox="1"/>
      </xdr:nvSpPr>
      <xdr:spPr>
        <a:xfrm>
          <a:off x="3239144" y="9242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113047</xdr:rowOff>
    </xdr:from>
    <xdr:ext cx="405111" cy="259045"/>
    <xdr:sp macro="" textlink="">
      <xdr:nvSpPr>
        <xdr:cNvPr id="200" name="n_2mainValue【体育館・プール】&#10;有形固定資産減価償却率">
          <a:extLst>
            <a:ext uri="{FF2B5EF4-FFF2-40B4-BE49-F238E27FC236}">
              <a16:creationId xmlns:a16="http://schemas.microsoft.com/office/drawing/2014/main" id="{E7A2DD85-0421-435B-ADE2-C913A42A8068}"/>
            </a:ext>
          </a:extLst>
        </xdr:cNvPr>
        <xdr:cNvSpPr txBox="1"/>
      </xdr:nvSpPr>
      <xdr:spPr>
        <a:xfrm>
          <a:off x="2439044" y="919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60469</xdr:rowOff>
    </xdr:from>
    <xdr:ext cx="405111" cy="259045"/>
    <xdr:sp macro="" textlink="">
      <xdr:nvSpPr>
        <xdr:cNvPr id="201" name="n_3mainValue【体育館・プール】&#10;有形固定資産減価償却率">
          <a:extLst>
            <a:ext uri="{FF2B5EF4-FFF2-40B4-BE49-F238E27FC236}">
              <a16:creationId xmlns:a16="http://schemas.microsoft.com/office/drawing/2014/main" id="{DC08FC61-129E-4501-831A-B81FFA456509}"/>
            </a:ext>
          </a:extLst>
        </xdr:cNvPr>
        <xdr:cNvSpPr txBox="1"/>
      </xdr:nvSpPr>
      <xdr:spPr>
        <a:xfrm>
          <a:off x="1648469" y="9140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19321</xdr:rowOff>
    </xdr:from>
    <xdr:ext cx="405111" cy="259045"/>
    <xdr:sp macro="" textlink="">
      <xdr:nvSpPr>
        <xdr:cNvPr id="202" name="n_4mainValue【体育館・プール】&#10;有形固定資産減価償却率">
          <a:extLst>
            <a:ext uri="{FF2B5EF4-FFF2-40B4-BE49-F238E27FC236}">
              <a16:creationId xmlns:a16="http://schemas.microsoft.com/office/drawing/2014/main" id="{B1E216B0-3AA2-4D2E-A160-9883DD2FF8F9}"/>
            </a:ext>
          </a:extLst>
        </xdr:cNvPr>
        <xdr:cNvSpPr txBox="1"/>
      </xdr:nvSpPr>
      <xdr:spPr>
        <a:xfrm>
          <a:off x="848369" y="9096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B17231A4-7135-480A-92FB-96BE9B76974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22711B80-BB9E-4618-9226-825C8AB5E25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B12D617-24AC-4D59-8FAE-6E1E931F24B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962037F9-92EF-4EC7-9ED6-249EF97D331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9C10D044-B35D-4E66-AC08-DCA183D82AA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28DD91F-7FEF-4572-B5D2-2C7954FFAE8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B4B0D2F-8147-42E3-921F-5CCF16632D1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952DBF1A-9ADC-47C1-BECB-BF336CABE66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9C8385D2-6483-4248-8CA6-E37A4849CFA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DE6FBBEC-41AB-4AF6-A636-E4A41037F5E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5B1D12F-9ABA-4717-9973-B46713B1931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6FA4B672-9C33-4DCD-817D-702E68B7BE22}"/>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A81A019-7F8F-4E84-8F5B-9E9953F8196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A95435A4-DAFA-49E9-BD37-5811ECC3A688}"/>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229AA8C2-1602-453C-86D7-F33AA9171AE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5C1B91F6-F45E-4753-AD38-6D4824F3B88C}"/>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53AD02A-024F-4BA4-9148-80B329122594}"/>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799DED25-F7B7-43D2-A613-28FBC52DDADD}"/>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56A10A3A-F07C-4FC7-A213-30A4ED267D8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0CFD61B3-5C00-482E-86E8-2998A23EC003}"/>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81A61FB-2ADB-4C8D-8FD6-9EC5ABECC17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33490CEF-D0F7-4564-8CD5-A38CB8C4C3BB}"/>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BB9546F8-86FC-468B-898A-2E309D9EA2E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FCB4C996-1ED5-481B-98F2-F25DB8A43B1B}"/>
            </a:ext>
          </a:extLst>
        </xdr:cNvPr>
        <xdr:cNvCxnSpPr/>
      </xdr:nvCxnSpPr>
      <xdr:spPr>
        <a:xfrm flipV="1">
          <a:off x="9429115" y="9077325"/>
          <a:ext cx="0" cy="1359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506483AA-0C57-4F2E-90A5-C0D4A34C0058}"/>
            </a:ext>
          </a:extLst>
        </xdr:cNvPr>
        <xdr:cNvSpPr txBox="1"/>
      </xdr:nvSpPr>
      <xdr:spPr>
        <a:xfrm>
          <a:off x="9467850"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5EE1CF23-8FEB-4C2F-8366-E1D0B5C2DE81}"/>
            </a:ext>
          </a:extLst>
        </xdr:cNvPr>
        <xdr:cNvCxnSpPr/>
      </xdr:nvCxnSpPr>
      <xdr:spPr>
        <a:xfrm>
          <a:off x="9363075" y="1043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E9B2FE3B-E9F1-4D8E-B2A8-F35041CFDE3E}"/>
            </a:ext>
          </a:extLst>
        </xdr:cNvPr>
        <xdr:cNvSpPr txBox="1"/>
      </xdr:nvSpPr>
      <xdr:spPr>
        <a:xfrm>
          <a:off x="9467850" y="88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BEBB174C-25EE-4E59-900C-A56942F45672}"/>
            </a:ext>
          </a:extLst>
        </xdr:cNvPr>
        <xdr:cNvCxnSpPr/>
      </xdr:nvCxnSpPr>
      <xdr:spPr>
        <a:xfrm>
          <a:off x="9363075" y="9077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14891E91-4378-4B8D-AE82-9F44632F1542}"/>
            </a:ext>
          </a:extLst>
        </xdr:cNvPr>
        <xdr:cNvSpPr txBox="1"/>
      </xdr:nvSpPr>
      <xdr:spPr>
        <a:xfrm>
          <a:off x="9467850" y="1003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BE4B5118-E172-408B-BF7C-7F76B5E679EF}"/>
            </a:ext>
          </a:extLst>
        </xdr:cNvPr>
        <xdr:cNvSpPr/>
      </xdr:nvSpPr>
      <xdr:spPr>
        <a:xfrm>
          <a:off x="9401175" y="1004633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AE2713B1-955E-41AC-8A34-4F7B94808FCB}"/>
            </a:ext>
          </a:extLst>
        </xdr:cNvPr>
        <xdr:cNvSpPr/>
      </xdr:nvSpPr>
      <xdr:spPr>
        <a:xfrm>
          <a:off x="8639175" y="1005141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8006C404-D69F-4572-B1DB-87215FABF3D9}"/>
            </a:ext>
          </a:extLst>
        </xdr:cNvPr>
        <xdr:cNvSpPr/>
      </xdr:nvSpPr>
      <xdr:spPr>
        <a:xfrm>
          <a:off x="7839075" y="100501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8BDFB76E-511A-4A28-993D-761005D0658C}"/>
            </a:ext>
          </a:extLst>
        </xdr:cNvPr>
        <xdr:cNvSpPr/>
      </xdr:nvSpPr>
      <xdr:spPr>
        <a:xfrm>
          <a:off x="7029450" y="100596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52A1D03C-94C1-4034-8E65-486D8760E247}"/>
            </a:ext>
          </a:extLst>
        </xdr:cNvPr>
        <xdr:cNvSpPr/>
      </xdr:nvSpPr>
      <xdr:spPr>
        <a:xfrm>
          <a:off x="6238875" y="1009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176DA28-D7E8-421C-82ED-0108F78A05C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647034B-DC2A-40E3-ADCD-9D2AEB15B8D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EF42773-C18A-4DD0-9368-71C8411CA30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70B57D9-4743-4684-9283-315A2257024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748AF0B-16CA-4D77-B539-BE17E4991E1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74930</xdr:rowOff>
    </xdr:from>
    <xdr:to>
      <xdr:col>55</xdr:col>
      <xdr:colOff>50800</xdr:colOff>
      <xdr:row>62</xdr:row>
      <xdr:rowOff>5080</xdr:rowOff>
    </xdr:to>
    <xdr:sp macro="" textlink="">
      <xdr:nvSpPr>
        <xdr:cNvPr id="242" name="楕円 241">
          <a:extLst>
            <a:ext uri="{FF2B5EF4-FFF2-40B4-BE49-F238E27FC236}">
              <a16:creationId xmlns:a16="http://schemas.microsoft.com/office/drawing/2014/main" id="{21722A31-2F23-4505-8C53-386FB151C077}"/>
            </a:ext>
          </a:extLst>
        </xdr:cNvPr>
        <xdr:cNvSpPr/>
      </xdr:nvSpPr>
      <xdr:spPr>
        <a:xfrm>
          <a:off x="9401175" y="99618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97807</xdr:rowOff>
    </xdr:from>
    <xdr:ext cx="469744" cy="259045"/>
    <xdr:sp macro="" textlink="">
      <xdr:nvSpPr>
        <xdr:cNvPr id="243" name="【体育館・プール】&#10;一人当たり面積該当値テキスト">
          <a:extLst>
            <a:ext uri="{FF2B5EF4-FFF2-40B4-BE49-F238E27FC236}">
              <a16:creationId xmlns:a16="http://schemas.microsoft.com/office/drawing/2014/main" id="{052E5758-0C4E-4EE9-A2AB-89660CB7273C}"/>
            </a:ext>
          </a:extLst>
        </xdr:cNvPr>
        <xdr:cNvSpPr txBox="1"/>
      </xdr:nvSpPr>
      <xdr:spPr>
        <a:xfrm>
          <a:off x="9467850" y="982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86360</xdr:rowOff>
    </xdr:from>
    <xdr:to>
      <xdr:col>50</xdr:col>
      <xdr:colOff>165100</xdr:colOff>
      <xdr:row>62</xdr:row>
      <xdr:rowOff>16510</xdr:rowOff>
    </xdr:to>
    <xdr:sp macro="" textlink="">
      <xdr:nvSpPr>
        <xdr:cNvPr id="244" name="楕円 243">
          <a:extLst>
            <a:ext uri="{FF2B5EF4-FFF2-40B4-BE49-F238E27FC236}">
              <a16:creationId xmlns:a16="http://schemas.microsoft.com/office/drawing/2014/main" id="{7C7932EF-D963-42AC-B2AA-BDF351AC941A}"/>
            </a:ext>
          </a:extLst>
        </xdr:cNvPr>
        <xdr:cNvSpPr/>
      </xdr:nvSpPr>
      <xdr:spPr>
        <a:xfrm>
          <a:off x="8639175" y="99701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125730</xdr:rowOff>
    </xdr:from>
    <xdr:to>
      <xdr:col>55</xdr:col>
      <xdr:colOff>0</xdr:colOff>
      <xdr:row>61</xdr:row>
      <xdr:rowOff>137160</xdr:rowOff>
    </xdr:to>
    <xdr:cxnSp macro="">
      <xdr:nvCxnSpPr>
        <xdr:cNvPr id="245" name="直線コネクタ 244">
          <a:extLst>
            <a:ext uri="{FF2B5EF4-FFF2-40B4-BE49-F238E27FC236}">
              <a16:creationId xmlns:a16="http://schemas.microsoft.com/office/drawing/2014/main" id="{0BB41375-8950-4E0E-AC59-6E1A8D36EB71}"/>
            </a:ext>
          </a:extLst>
        </xdr:cNvPr>
        <xdr:cNvCxnSpPr/>
      </xdr:nvCxnSpPr>
      <xdr:spPr>
        <a:xfrm flipV="1">
          <a:off x="8686800" y="10009505"/>
          <a:ext cx="74295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95250</xdr:rowOff>
    </xdr:from>
    <xdr:to>
      <xdr:col>46</xdr:col>
      <xdr:colOff>38100</xdr:colOff>
      <xdr:row>62</xdr:row>
      <xdr:rowOff>25400</xdr:rowOff>
    </xdr:to>
    <xdr:sp macro="" textlink="">
      <xdr:nvSpPr>
        <xdr:cNvPr id="246" name="楕円 245">
          <a:extLst>
            <a:ext uri="{FF2B5EF4-FFF2-40B4-BE49-F238E27FC236}">
              <a16:creationId xmlns:a16="http://schemas.microsoft.com/office/drawing/2014/main" id="{6722F608-4A17-406A-BD70-93074BE7E2CB}"/>
            </a:ext>
          </a:extLst>
        </xdr:cNvPr>
        <xdr:cNvSpPr/>
      </xdr:nvSpPr>
      <xdr:spPr>
        <a:xfrm>
          <a:off x="7839075" y="9982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137160</xdr:rowOff>
    </xdr:from>
    <xdr:to>
      <xdr:col>50</xdr:col>
      <xdr:colOff>114300</xdr:colOff>
      <xdr:row>61</xdr:row>
      <xdr:rowOff>146050</xdr:rowOff>
    </xdr:to>
    <xdr:cxnSp macro="">
      <xdr:nvCxnSpPr>
        <xdr:cNvPr id="247" name="直線コネクタ 246">
          <a:extLst>
            <a:ext uri="{FF2B5EF4-FFF2-40B4-BE49-F238E27FC236}">
              <a16:creationId xmlns:a16="http://schemas.microsoft.com/office/drawing/2014/main" id="{E1160BD3-300E-4A94-A9D5-16F1016E72A5}"/>
            </a:ext>
          </a:extLst>
        </xdr:cNvPr>
        <xdr:cNvCxnSpPr/>
      </xdr:nvCxnSpPr>
      <xdr:spPr>
        <a:xfrm flipV="1">
          <a:off x="7886700" y="10027285"/>
          <a:ext cx="8001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104140</xdr:rowOff>
    </xdr:from>
    <xdr:to>
      <xdr:col>41</xdr:col>
      <xdr:colOff>101600</xdr:colOff>
      <xdr:row>62</xdr:row>
      <xdr:rowOff>34290</xdr:rowOff>
    </xdr:to>
    <xdr:sp macro="" textlink="">
      <xdr:nvSpPr>
        <xdr:cNvPr id="248" name="楕円 247">
          <a:extLst>
            <a:ext uri="{FF2B5EF4-FFF2-40B4-BE49-F238E27FC236}">
              <a16:creationId xmlns:a16="http://schemas.microsoft.com/office/drawing/2014/main" id="{CFF4C46A-AD64-452C-9BD5-24B739A5E285}"/>
            </a:ext>
          </a:extLst>
        </xdr:cNvPr>
        <xdr:cNvSpPr/>
      </xdr:nvSpPr>
      <xdr:spPr>
        <a:xfrm>
          <a:off x="7029450" y="999426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146050</xdr:rowOff>
    </xdr:from>
    <xdr:to>
      <xdr:col>45</xdr:col>
      <xdr:colOff>177800</xdr:colOff>
      <xdr:row>61</xdr:row>
      <xdr:rowOff>154940</xdr:rowOff>
    </xdr:to>
    <xdr:cxnSp macro="">
      <xdr:nvCxnSpPr>
        <xdr:cNvPr id="249" name="直線コネクタ 248">
          <a:extLst>
            <a:ext uri="{FF2B5EF4-FFF2-40B4-BE49-F238E27FC236}">
              <a16:creationId xmlns:a16="http://schemas.microsoft.com/office/drawing/2014/main" id="{4D4F52F2-27F6-45A1-8763-ED6A8CD00778}"/>
            </a:ext>
          </a:extLst>
        </xdr:cNvPr>
        <xdr:cNvCxnSpPr/>
      </xdr:nvCxnSpPr>
      <xdr:spPr>
        <a:xfrm flipV="1">
          <a:off x="7077075" y="10029825"/>
          <a:ext cx="80962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114300</xdr:rowOff>
    </xdr:from>
    <xdr:to>
      <xdr:col>36</xdr:col>
      <xdr:colOff>165100</xdr:colOff>
      <xdr:row>62</xdr:row>
      <xdr:rowOff>44450</xdr:rowOff>
    </xdr:to>
    <xdr:sp macro="" textlink="">
      <xdr:nvSpPr>
        <xdr:cNvPr id="250" name="楕円 249">
          <a:extLst>
            <a:ext uri="{FF2B5EF4-FFF2-40B4-BE49-F238E27FC236}">
              <a16:creationId xmlns:a16="http://schemas.microsoft.com/office/drawing/2014/main" id="{953DE073-0CDF-4742-BD3E-436B463BF3BC}"/>
            </a:ext>
          </a:extLst>
        </xdr:cNvPr>
        <xdr:cNvSpPr/>
      </xdr:nvSpPr>
      <xdr:spPr>
        <a:xfrm>
          <a:off x="6238875" y="10001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154940</xdr:rowOff>
    </xdr:from>
    <xdr:to>
      <xdr:col>41</xdr:col>
      <xdr:colOff>50800</xdr:colOff>
      <xdr:row>61</xdr:row>
      <xdr:rowOff>165100</xdr:rowOff>
    </xdr:to>
    <xdr:cxnSp macro="">
      <xdr:nvCxnSpPr>
        <xdr:cNvPr id="251" name="直線コネクタ 250">
          <a:extLst>
            <a:ext uri="{FF2B5EF4-FFF2-40B4-BE49-F238E27FC236}">
              <a16:creationId xmlns:a16="http://schemas.microsoft.com/office/drawing/2014/main" id="{5CD9A03E-1221-4515-89E8-F1A67E27F47F}"/>
            </a:ext>
          </a:extLst>
        </xdr:cNvPr>
        <xdr:cNvCxnSpPr/>
      </xdr:nvCxnSpPr>
      <xdr:spPr>
        <a:xfrm flipV="1">
          <a:off x="6286500" y="1004189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31DA836E-F3BB-4E48-8ED6-E04CD0F41D76}"/>
            </a:ext>
          </a:extLst>
        </xdr:cNvPr>
        <xdr:cNvSpPr txBox="1"/>
      </xdr:nvSpPr>
      <xdr:spPr>
        <a:xfrm>
          <a:off x="8458277" y="1013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A97DE258-11B1-4DBE-BC7A-88662F30BFCE}"/>
            </a:ext>
          </a:extLst>
        </xdr:cNvPr>
        <xdr:cNvSpPr txBox="1"/>
      </xdr:nvSpPr>
      <xdr:spPr>
        <a:xfrm>
          <a:off x="7677227" y="1014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7077872E-DB6F-4BE7-A054-8CC25E85A7AA}"/>
            </a:ext>
          </a:extLst>
        </xdr:cNvPr>
        <xdr:cNvSpPr txBox="1"/>
      </xdr:nvSpPr>
      <xdr:spPr>
        <a:xfrm>
          <a:off x="6867602"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A94BF244-BD50-4B07-83B6-C5695D8AED1F}"/>
            </a:ext>
          </a:extLst>
        </xdr:cNvPr>
        <xdr:cNvSpPr txBox="1"/>
      </xdr:nvSpPr>
      <xdr:spPr>
        <a:xfrm>
          <a:off x="6067502" y="1018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33037</xdr:rowOff>
    </xdr:from>
    <xdr:ext cx="469744" cy="259045"/>
    <xdr:sp macro="" textlink="">
      <xdr:nvSpPr>
        <xdr:cNvPr id="256" name="n_1mainValue【体育館・プール】&#10;一人当たり面積">
          <a:extLst>
            <a:ext uri="{FF2B5EF4-FFF2-40B4-BE49-F238E27FC236}">
              <a16:creationId xmlns:a16="http://schemas.microsoft.com/office/drawing/2014/main" id="{7D4E731D-0C46-4878-99EA-C272901C69F0}"/>
            </a:ext>
          </a:extLst>
        </xdr:cNvPr>
        <xdr:cNvSpPr txBox="1"/>
      </xdr:nvSpPr>
      <xdr:spPr>
        <a:xfrm>
          <a:off x="8458277" y="975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41927</xdr:rowOff>
    </xdr:from>
    <xdr:ext cx="469744" cy="259045"/>
    <xdr:sp macro="" textlink="">
      <xdr:nvSpPr>
        <xdr:cNvPr id="257" name="n_2mainValue【体育館・プール】&#10;一人当たり面積">
          <a:extLst>
            <a:ext uri="{FF2B5EF4-FFF2-40B4-BE49-F238E27FC236}">
              <a16:creationId xmlns:a16="http://schemas.microsoft.com/office/drawing/2014/main" id="{1FF43B7A-A3C7-477D-A077-6E5A63D292C2}"/>
            </a:ext>
          </a:extLst>
        </xdr:cNvPr>
        <xdr:cNvSpPr txBox="1"/>
      </xdr:nvSpPr>
      <xdr:spPr>
        <a:xfrm>
          <a:off x="7677227" y="977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50817</xdr:rowOff>
    </xdr:from>
    <xdr:ext cx="469744" cy="259045"/>
    <xdr:sp macro="" textlink="">
      <xdr:nvSpPr>
        <xdr:cNvPr id="258" name="n_3mainValue【体育館・プール】&#10;一人当たり面積">
          <a:extLst>
            <a:ext uri="{FF2B5EF4-FFF2-40B4-BE49-F238E27FC236}">
              <a16:creationId xmlns:a16="http://schemas.microsoft.com/office/drawing/2014/main" id="{8A3177F8-5D60-4096-BE62-628ADD2BB45A}"/>
            </a:ext>
          </a:extLst>
        </xdr:cNvPr>
        <xdr:cNvSpPr txBox="1"/>
      </xdr:nvSpPr>
      <xdr:spPr>
        <a:xfrm>
          <a:off x="6867602"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60977</xdr:rowOff>
    </xdr:from>
    <xdr:ext cx="469744" cy="259045"/>
    <xdr:sp macro="" textlink="">
      <xdr:nvSpPr>
        <xdr:cNvPr id="259" name="n_4mainValue【体育館・プール】&#10;一人当たり面積">
          <a:extLst>
            <a:ext uri="{FF2B5EF4-FFF2-40B4-BE49-F238E27FC236}">
              <a16:creationId xmlns:a16="http://schemas.microsoft.com/office/drawing/2014/main" id="{1EEB627B-6158-4D9C-904C-D067A0DC066A}"/>
            </a:ext>
          </a:extLst>
        </xdr:cNvPr>
        <xdr:cNvSpPr txBox="1"/>
      </xdr:nvSpPr>
      <xdr:spPr>
        <a:xfrm>
          <a:off x="60675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D030941-6973-47A0-805E-1AD30A15AF8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1B0E84-573E-4AA8-B6DE-41F61F1FBF2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D67045C9-EB9E-41E0-B5F7-47ED584167CE}"/>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FEE7D33-FEB4-4E61-B2E3-C99EF5050FF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A8C214B4-5901-41A2-8E70-EBA537123A3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4AA34FB4-A759-4DEE-9FD2-EEA69F0C583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2047B6F-77E6-479E-A08C-7A72B758458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29A74BE-957D-4503-98D0-FC582A8D763D}"/>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5474739-F0C0-48CE-ABF1-7E6AC2E52FF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6F05B21A-395A-42AE-B34D-68D77B9AEA7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9E88E5F4-A5EA-4674-9510-A986C1E4E8B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A766B7E6-671B-47C5-BCE6-10A1D291571C}"/>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7A8285F7-46B8-45B7-8311-B8B4FAFC9C33}"/>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F24A6FB8-7E5D-450E-8237-E4435C456130}"/>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8B44ECBF-EB5D-444B-A996-F436CE11925A}"/>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3F7452C4-074F-4050-B2FA-2D191FBB4020}"/>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F89491D9-D1B3-490A-93AB-866223D7ADE2}"/>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15CF5AFE-4FCD-456C-AD92-F62630B707D6}"/>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FC1BCD48-9E02-4959-8E7B-0F38DD248BDF}"/>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53BA8DCF-2E98-4A89-906B-785CCB751B7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9B291F03-12DC-4E69-BD10-B047287A9B4E}"/>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12420FBC-09BC-4C5B-B5A4-66676C829813}"/>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F58BA613-65DF-4D39-BBD9-6C5768364868}"/>
            </a:ext>
          </a:extLst>
        </xdr:cNvPr>
        <xdr:cNvCxnSpPr/>
      </xdr:nvCxnSpPr>
      <xdr:spPr>
        <a:xfrm flipV="1">
          <a:off x="4180840" y="12565253"/>
          <a:ext cx="0" cy="1407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FBA29777-6A03-41C8-A12B-7E57DF66603C}"/>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58DC6911-C908-400B-86D0-99A2EF1941A8}"/>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FC1E4C1A-5BAD-4C65-B26C-13B03628A4AA}"/>
            </a:ext>
          </a:extLst>
        </xdr:cNvPr>
        <xdr:cNvSpPr txBox="1"/>
      </xdr:nvSpPr>
      <xdr:spPr>
        <a:xfrm>
          <a:off x="4219575" y="1235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4B03CE3E-CB50-405B-8EB2-5CF91275BEAA}"/>
            </a:ext>
          </a:extLst>
        </xdr:cNvPr>
        <xdr:cNvCxnSpPr/>
      </xdr:nvCxnSpPr>
      <xdr:spPr>
        <a:xfrm>
          <a:off x="4105275" y="125652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116603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A89ED687-E5A3-47FA-B258-50FBDE2581BA}"/>
            </a:ext>
          </a:extLst>
        </xdr:cNvPr>
        <xdr:cNvSpPr txBox="1"/>
      </xdr:nvSpPr>
      <xdr:spPr>
        <a:xfrm>
          <a:off x="4219575" y="13080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8B1B102C-B565-4A93-BBF4-F8E55219844A}"/>
            </a:ext>
          </a:extLst>
        </xdr:cNvPr>
        <xdr:cNvSpPr/>
      </xdr:nvSpPr>
      <xdr:spPr>
        <a:xfrm>
          <a:off x="4124325" y="1310487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0C091A1B-1C1D-4DE9-883A-512B87485ABD}"/>
            </a:ext>
          </a:extLst>
        </xdr:cNvPr>
        <xdr:cNvSpPr/>
      </xdr:nvSpPr>
      <xdr:spPr>
        <a:xfrm>
          <a:off x="3381375" y="130843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655185B8-D38A-4B45-9C4B-FDDFBB8EF845}"/>
            </a:ext>
          </a:extLst>
        </xdr:cNvPr>
        <xdr:cNvSpPr/>
      </xdr:nvSpPr>
      <xdr:spPr>
        <a:xfrm>
          <a:off x="2571750" y="130522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C44E78C7-528F-404A-BC3C-5FA011BDEFB1}"/>
            </a:ext>
          </a:extLst>
        </xdr:cNvPr>
        <xdr:cNvSpPr/>
      </xdr:nvSpPr>
      <xdr:spPr>
        <a:xfrm>
          <a:off x="1781175" y="1301165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8884C607-5049-457E-B805-A0D9D89EF0BF}"/>
            </a:ext>
          </a:extLst>
        </xdr:cNvPr>
        <xdr:cNvSpPr/>
      </xdr:nvSpPr>
      <xdr:spPr>
        <a:xfrm>
          <a:off x="981075" y="12961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49074B8A-462A-4223-A024-C9FC856FF41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A6BD520-7E62-4EA3-8877-DE71FE6EE84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CC947B9-B0F6-4187-AB03-824C8D0A175F}"/>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7EAD904-857F-443B-BA35-DD0E6D9AFB0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6461F4F-0EC9-4E2C-9EAB-1851422DD8E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126746</xdr:rowOff>
    </xdr:from>
    <xdr:to>
      <xdr:col>24</xdr:col>
      <xdr:colOff>114300</xdr:colOff>
      <xdr:row>78</xdr:row>
      <xdr:rowOff>56896</xdr:rowOff>
    </xdr:to>
    <xdr:sp macro="" textlink="">
      <xdr:nvSpPr>
        <xdr:cNvPr id="298" name="楕円 297">
          <a:extLst>
            <a:ext uri="{FF2B5EF4-FFF2-40B4-BE49-F238E27FC236}">
              <a16:creationId xmlns:a16="http://schemas.microsoft.com/office/drawing/2014/main" id="{5E56827E-73A1-45CF-9741-F6422E37392A}"/>
            </a:ext>
          </a:extLst>
        </xdr:cNvPr>
        <xdr:cNvSpPr/>
      </xdr:nvSpPr>
      <xdr:spPr>
        <a:xfrm>
          <a:off x="4124325" y="126013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41673</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1178B5A3-6E10-4B39-9DAE-7F936AB348A0}"/>
            </a:ext>
          </a:extLst>
        </xdr:cNvPr>
        <xdr:cNvSpPr txBox="1"/>
      </xdr:nvSpPr>
      <xdr:spPr>
        <a:xfrm>
          <a:off x="4219575" y="1252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131318</xdr:rowOff>
    </xdr:from>
    <xdr:to>
      <xdr:col>20</xdr:col>
      <xdr:colOff>38100</xdr:colOff>
      <xdr:row>85</xdr:row>
      <xdr:rowOff>61468</xdr:rowOff>
    </xdr:to>
    <xdr:sp macro="" textlink="">
      <xdr:nvSpPr>
        <xdr:cNvPr id="300" name="楕円 299">
          <a:extLst>
            <a:ext uri="{FF2B5EF4-FFF2-40B4-BE49-F238E27FC236}">
              <a16:creationId xmlns:a16="http://schemas.microsoft.com/office/drawing/2014/main" id="{08B2D660-A6B5-4F48-BE61-D46D83303BA9}"/>
            </a:ext>
          </a:extLst>
        </xdr:cNvPr>
        <xdr:cNvSpPr/>
      </xdr:nvSpPr>
      <xdr:spPr>
        <a:xfrm>
          <a:off x="3381375" y="137425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6096</xdr:rowOff>
    </xdr:from>
    <xdr:to>
      <xdr:col>24</xdr:col>
      <xdr:colOff>63500</xdr:colOff>
      <xdr:row>85</xdr:row>
      <xdr:rowOff>10668</xdr:rowOff>
    </xdr:to>
    <xdr:cxnSp macro="">
      <xdr:nvCxnSpPr>
        <xdr:cNvPr id="301" name="直線コネクタ 300">
          <a:extLst>
            <a:ext uri="{FF2B5EF4-FFF2-40B4-BE49-F238E27FC236}">
              <a16:creationId xmlns:a16="http://schemas.microsoft.com/office/drawing/2014/main" id="{C9ABE905-1F81-4C80-A484-77EB49F95297}"/>
            </a:ext>
          </a:extLst>
        </xdr:cNvPr>
        <xdr:cNvCxnSpPr/>
      </xdr:nvCxnSpPr>
      <xdr:spPr>
        <a:xfrm flipV="1">
          <a:off x="3429000" y="12648946"/>
          <a:ext cx="752475" cy="113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106172</xdr:rowOff>
    </xdr:from>
    <xdr:to>
      <xdr:col>15</xdr:col>
      <xdr:colOff>101600</xdr:colOff>
      <xdr:row>85</xdr:row>
      <xdr:rowOff>36322</xdr:rowOff>
    </xdr:to>
    <xdr:sp macro="" textlink="">
      <xdr:nvSpPr>
        <xdr:cNvPr id="302" name="楕円 301">
          <a:extLst>
            <a:ext uri="{FF2B5EF4-FFF2-40B4-BE49-F238E27FC236}">
              <a16:creationId xmlns:a16="http://schemas.microsoft.com/office/drawing/2014/main" id="{5BCD4674-E708-4F00-BDC2-4973C0FBCCAC}"/>
            </a:ext>
          </a:extLst>
        </xdr:cNvPr>
        <xdr:cNvSpPr/>
      </xdr:nvSpPr>
      <xdr:spPr>
        <a:xfrm>
          <a:off x="2571750" y="137142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156972</xdr:rowOff>
    </xdr:from>
    <xdr:to>
      <xdr:col>19</xdr:col>
      <xdr:colOff>177800</xdr:colOff>
      <xdr:row>85</xdr:row>
      <xdr:rowOff>10668</xdr:rowOff>
    </xdr:to>
    <xdr:cxnSp macro="">
      <xdr:nvCxnSpPr>
        <xdr:cNvPr id="303" name="直線コネクタ 302">
          <a:extLst>
            <a:ext uri="{FF2B5EF4-FFF2-40B4-BE49-F238E27FC236}">
              <a16:creationId xmlns:a16="http://schemas.microsoft.com/office/drawing/2014/main" id="{D5B4ADDD-F2C4-4E50-9D9A-63280596CDC4}"/>
            </a:ext>
          </a:extLst>
        </xdr:cNvPr>
        <xdr:cNvCxnSpPr/>
      </xdr:nvCxnSpPr>
      <xdr:spPr>
        <a:xfrm>
          <a:off x="2619375" y="13771372"/>
          <a:ext cx="809625"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81026</xdr:rowOff>
    </xdr:from>
    <xdr:to>
      <xdr:col>10</xdr:col>
      <xdr:colOff>165100</xdr:colOff>
      <xdr:row>85</xdr:row>
      <xdr:rowOff>11176</xdr:rowOff>
    </xdr:to>
    <xdr:sp macro="" textlink="">
      <xdr:nvSpPr>
        <xdr:cNvPr id="304" name="楕円 303">
          <a:extLst>
            <a:ext uri="{FF2B5EF4-FFF2-40B4-BE49-F238E27FC236}">
              <a16:creationId xmlns:a16="http://schemas.microsoft.com/office/drawing/2014/main" id="{74D29C6C-5308-4262-823C-CECF5AC18C48}"/>
            </a:ext>
          </a:extLst>
        </xdr:cNvPr>
        <xdr:cNvSpPr/>
      </xdr:nvSpPr>
      <xdr:spPr>
        <a:xfrm>
          <a:off x="1781175" y="1369542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131826</xdr:rowOff>
    </xdr:from>
    <xdr:to>
      <xdr:col>15</xdr:col>
      <xdr:colOff>50800</xdr:colOff>
      <xdr:row>84</xdr:row>
      <xdr:rowOff>156972</xdr:rowOff>
    </xdr:to>
    <xdr:cxnSp macro="">
      <xdr:nvCxnSpPr>
        <xdr:cNvPr id="305" name="直線コネクタ 304">
          <a:extLst>
            <a:ext uri="{FF2B5EF4-FFF2-40B4-BE49-F238E27FC236}">
              <a16:creationId xmlns:a16="http://schemas.microsoft.com/office/drawing/2014/main" id="{87FFE292-F1E8-4B39-99C6-40AFD75F0DE3}"/>
            </a:ext>
          </a:extLst>
        </xdr:cNvPr>
        <xdr:cNvCxnSpPr/>
      </xdr:nvCxnSpPr>
      <xdr:spPr>
        <a:xfrm>
          <a:off x="1828800" y="13743051"/>
          <a:ext cx="790575"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55880</xdr:rowOff>
    </xdr:from>
    <xdr:to>
      <xdr:col>6</xdr:col>
      <xdr:colOff>38100</xdr:colOff>
      <xdr:row>84</xdr:row>
      <xdr:rowOff>157480</xdr:rowOff>
    </xdr:to>
    <xdr:sp macro="" textlink="">
      <xdr:nvSpPr>
        <xdr:cNvPr id="306" name="楕円 305">
          <a:extLst>
            <a:ext uri="{FF2B5EF4-FFF2-40B4-BE49-F238E27FC236}">
              <a16:creationId xmlns:a16="http://schemas.microsoft.com/office/drawing/2014/main" id="{D55DC54F-E6F2-4C83-A941-B9BF85F2C1E1}"/>
            </a:ext>
          </a:extLst>
        </xdr:cNvPr>
        <xdr:cNvSpPr/>
      </xdr:nvSpPr>
      <xdr:spPr>
        <a:xfrm>
          <a:off x="981075" y="136671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106680</xdr:rowOff>
    </xdr:from>
    <xdr:to>
      <xdr:col>10</xdr:col>
      <xdr:colOff>114300</xdr:colOff>
      <xdr:row>84</xdr:row>
      <xdr:rowOff>131826</xdr:rowOff>
    </xdr:to>
    <xdr:cxnSp macro="">
      <xdr:nvCxnSpPr>
        <xdr:cNvPr id="307" name="直線コネクタ 306">
          <a:extLst>
            <a:ext uri="{FF2B5EF4-FFF2-40B4-BE49-F238E27FC236}">
              <a16:creationId xmlns:a16="http://schemas.microsoft.com/office/drawing/2014/main" id="{029A91A7-96C6-4A21-816D-34DDF2A98DC9}"/>
            </a:ext>
          </a:extLst>
        </xdr:cNvPr>
        <xdr:cNvCxnSpPr/>
      </xdr:nvCxnSpPr>
      <xdr:spPr>
        <a:xfrm>
          <a:off x="1028700" y="13714730"/>
          <a:ext cx="800100"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9D7C8F11-4F03-4BFA-ADE7-E962842DD0C5}"/>
            </a:ext>
          </a:extLst>
        </xdr:cNvPr>
        <xdr:cNvSpPr txBox="1"/>
      </xdr:nvSpPr>
      <xdr:spPr>
        <a:xfrm>
          <a:off x="3239144" y="12869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CA3C3B1F-E398-4EB9-9D69-1D8640DA79E8}"/>
            </a:ext>
          </a:extLst>
        </xdr:cNvPr>
        <xdr:cNvSpPr txBox="1"/>
      </xdr:nvSpPr>
      <xdr:spPr>
        <a:xfrm>
          <a:off x="2439044" y="1283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1D0AF735-2D8F-4AA8-A7DA-1AEF8C670CF4}"/>
            </a:ext>
          </a:extLst>
        </xdr:cNvPr>
        <xdr:cNvSpPr txBox="1"/>
      </xdr:nvSpPr>
      <xdr:spPr>
        <a:xfrm>
          <a:off x="1648469" y="1279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DCDF62F2-4A7A-4DC6-AC54-272C620458EF}"/>
            </a:ext>
          </a:extLst>
        </xdr:cNvPr>
        <xdr:cNvSpPr txBox="1"/>
      </xdr:nvSpPr>
      <xdr:spPr>
        <a:xfrm>
          <a:off x="848369" y="1274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52595</xdr:rowOff>
    </xdr:from>
    <xdr:ext cx="405111" cy="259045"/>
    <xdr:sp macro="" textlink="">
      <xdr:nvSpPr>
        <xdr:cNvPr id="312" name="n_1mainValue【福祉施設】&#10;有形固定資産減価償却率">
          <a:extLst>
            <a:ext uri="{FF2B5EF4-FFF2-40B4-BE49-F238E27FC236}">
              <a16:creationId xmlns:a16="http://schemas.microsoft.com/office/drawing/2014/main" id="{0464764C-60AA-4CFA-B7A3-240CC6BAF061}"/>
            </a:ext>
          </a:extLst>
        </xdr:cNvPr>
        <xdr:cNvSpPr txBox="1"/>
      </xdr:nvSpPr>
      <xdr:spPr>
        <a:xfrm>
          <a:off x="3239144" y="13822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27449</xdr:rowOff>
    </xdr:from>
    <xdr:ext cx="405111" cy="259045"/>
    <xdr:sp macro="" textlink="">
      <xdr:nvSpPr>
        <xdr:cNvPr id="313" name="n_2mainValue【福祉施設】&#10;有形固定資産減価償却率">
          <a:extLst>
            <a:ext uri="{FF2B5EF4-FFF2-40B4-BE49-F238E27FC236}">
              <a16:creationId xmlns:a16="http://schemas.microsoft.com/office/drawing/2014/main" id="{FA7C573D-EB25-43A6-B091-429545A63539}"/>
            </a:ext>
          </a:extLst>
        </xdr:cNvPr>
        <xdr:cNvSpPr txBox="1"/>
      </xdr:nvSpPr>
      <xdr:spPr>
        <a:xfrm>
          <a:off x="2439044" y="13803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2303</xdr:rowOff>
    </xdr:from>
    <xdr:ext cx="405111" cy="259045"/>
    <xdr:sp macro="" textlink="">
      <xdr:nvSpPr>
        <xdr:cNvPr id="314" name="n_3mainValue【福祉施設】&#10;有形固定資産減価償却率">
          <a:extLst>
            <a:ext uri="{FF2B5EF4-FFF2-40B4-BE49-F238E27FC236}">
              <a16:creationId xmlns:a16="http://schemas.microsoft.com/office/drawing/2014/main" id="{0B013A13-566B-4C97-A92D-B812F55A578B}"/>
            </a:ext>
          </a:extLst>
        </xdr:cNvPr>
        <xdr:cNvSpPr txBox="1"/>
      </xdr:nvSpPr>
      <xdr:spPr>
        <a:xfrm>
          <a:off x="1648469" y="13775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148607</xdr:rowOff>
    </xdr:from>
    <xdr:ext cx="405111" cy="259045"/>
    <xdr:sp macro="" textlink="">
      <xdr:nvSpPr>
        <xdr:cNvPr id="315" name="n_4mainValue【福祉施設】&#10;有形固定資産減価償却率">
          <a:extLst>
            <a:ext uri="{FF2B5EF4-FFF2-40B4-BE49-F238E27FC236}">
              <a16:creationId xmlns:a16="http://schemas.microsoft.com/office/drawing/2014/main" id="{B7410FF7-CA2F-4D89-B264-0112F68DF4D1}"/>
            </a:ext>
          </a:extLst>
        </xdr:cNvPr>
        <xdr:cNvSpPr txBox="1"/>
      </xdr:nvSpPr>
      <xdr:spPr>
        <a:xfrm>
          <a:off x="848369"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8BD88FE2-C1B2-441D-B52A-ABD29C2BC1F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45518E60-3111-4DE3-A91B-9E78D0E9259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6D53B5C-AB86-4099-86B4-34F48C9B77E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EC150F06-A029-46F5-BE69-B867E5F4A05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6DFC8238-CF6A-47A4-8604-A9663204F2F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B24A2F34-1AC2-42DC-B63F-4FEF31B0A21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F7386F34-A6D5-4EB8-AB80-E669E994D85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D0267306-DBEC-4DAF-976E-A930BAC5666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8CC7878A-A55F-4226-AC57-74CE9FE4340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AB54913-FC5F-4B1C-B5D4-A65038439F6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80BC5B3A-DDFC-4F9E-A863-4160345B2C50}"/>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184481FF-DB0A-4458-93D5-5C9A0A3C225A}"/>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EFB6496C-E562-4C40-BF4C-6E2F67297D4B}"/>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62396143-2754-43D9-BB04-093A17E1DE66}"/>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0ADC99F2-8FBF-47F1-9013-3F5CF1943BC2}"/>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F4FEDCB3-39A3-4807-8F48-4B1D59128BC5}"/>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C366EE2C-DAAD-482D-B2F0-6705523C7540}"/>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C7A10937-75DB-4908-B31B-CE97B54CEB21}"/>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C8DFB7E4-B8C5-4FDD-A52E-C628BD7FD5B4}"/>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5FF2E9C5-A8F2-44E8-B2DE-D0F2474F4C09}"/>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D46ED91D-7409-4D1F-9864-30E104672AD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CCED5BB5-6A37-4510-B5B3-0246679AAD71}"/>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DEE55D1D-3C1B-4D06-8941-56AE7871128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61525812-CEA8-4DC1-9B63-2D058CBD86B1}"/>
            </a:ext>
          </a:extLst>
        </xdr:cNvPr>
        <xdr:cNvCxnSpPr/>
      </xdr:nvCxnSpPr>
      <xdr:spPr>
        <a:xfrm flipV="1">
          <a:off x="9429115" y="1283144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74EAA0F5-DFB8-4FD0-96F5-017A339529E9}"/>
            </a:ext>
          </a:extLst>
        </xdr:cNvPr>
        <xdr:cNvSpPr txBox="1"/>
      </xdr:nvSpPr>
      <xdr:spPr>
        <a:xfrm>
          <a:off x="9467850"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40CDCB32-330E-433A-B982-057ED96D0305}"/>
            </a:ext>
          </a:extLst>
        </xdr:cNvPr>
        <xdr:cNvCxnSpPr/>
      </xdr:nvCxnSpPr>
      <xdr:spPr>
        <a:xfrm>
          <a:off x="9363075" y="140411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02769C87-3BAE-4A14-B2D9-FF0C312CCBA3}"/>
            </a:ext>
          </a:extLst>
        </xdr:cNvPr>
        <xdr:cNvSpPr txBox="1"/>
      </xdr:nvSpPr>
      <xdr:spPr>
        <a:xfrm>
          <a:off x="9467850" y="1261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B4C54D1A-E15F-4328-AA22-0DDADD030448}"/>
            </a:ext>
          </a:extLst>
        </xdr:cNvPr>
        <xdr:cNvCxnSpPr/>
      </xdr:nvCxnSpPr>
      <xdr:spPr>
        <a:xfrm>
          <a:off x="9363075" y="128314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E783AA0E-45EF-4793-A3AE-D0F86F97F5DF}"/>
            </a:ext>
          </a:extLst>
        </xdr:cNvPr>
        <xdr:cNvSpPr txBox="1"/>
      </xdr:nvSpPr>
      <xdr:spPr>
        <a:xfrm>
          <a:off x="9467850" y="13451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77AEDBDD-3CC0-4210-8C59-E19667AC5A4D}"/>
            </a:ext>
          </a:extLst>
        </xdr:cNvPr>
        <xdr:cNvSpPr/>
      </xdr:nvSpPr>
      <xdr:spPr>
        <a:xfrm>
          <a:off x="9401175" y="136004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810141E5-D8A2-48F1-A04A-1E5B48FE577A}"/>
            </a:ext>
          </a:extLst>
        </xdr:cNvPr>
        <xdr:cNvSpPr/>
      </xdr:nvSpPr>
      <xdr:spPr>
        <a:xfrm>
          <a:off x="8639175" y="136004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355FB542-B6A9-4466-88C8-2A344EEB33B7}"/>
            </a:ext>
          </a:extLst>
        </xdr:cNvPr>
        <xdr:cNvSpPr/>
      </xdr:nvSpPr>
      <xdr:spPr>
        <a:xfrm>
          <a:off x="7839075" y="135934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DF288A5C-DCE6-4E3D-8146-413B7683AA09}"/>
            </a:ext>
          </a:extLst>
        </xdr:cNvPr>
        <xdr:cNvSpPr/>
      </xdr:nvSpPr>
      <xdr:spPr>
        <a:xfrm>
          <a:off x="7029450" y="135851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AC1805BC-BC98-410A-9C69-FE5E065BF3F4}"/>
            </a:ext>
          </a:extLst>
        </xdr:cNvPr>
        <xdr:cNvSpPr/>
      </xdr:nvSpPr>
      <xdr:spPr>
        <a:xfrm>
          <a:off x="6238875" y="135934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8A05C71D-54DB-43D5-8423-900E267FA8D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96CBE49-916D-4A68-951E-A7767E91A95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8B5A9CF-E975-400C-A7C0-F7BC539C917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C62951F-98E9-4CA2-A1E4-C78D9461FAA1}"/>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635A236-C3C4-4066-B9CD-DEFFA573C4B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13970</xdr:rowOff>
    </xdr:from>
    <xdr:to>
      <xdr:col>55</xdr:col>
      <xdr:colOff>50800</xdr:colOff>
      <xdr:row>85</xdr:row>
      <xdr:rowOff>115570</xdr:rowOff>
    </xdr:to>
    <xdr:sp macro="" textlink="">
      <xdr:nvSpPr>
        <xdr:cNvPr id="355" name="楕円 354">
          <a:extLst>
            <a:ext uri="{FF2B5EF4-FFF2-40B4-BE49-F238E27FC236}">
              <a16:creationId xmlns:a16="http://schemas.microsoft.com/office/drawing/2014/main" id="{1167FC46-3D4C-46A3-8BC4-205CDCB2FCF6}"/>
            </a:ext>
          </a:extLst>
        </xdr:cNvPr>
        <xdr:cNvSpPr/>
      </xdr:nvSpPr>
      <xdr:spPr>
        <a:xfrm>
          <a:off x="9401175" y="137839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163847</xdr:rowOff>
    </xdr:from>
    <xdr:ext cx="469744" cy="259045"/>
    <xdr:sp macro="" textlink="">
      <xdr:nvSpPr>
        <xdr:cNvPr id="356" name="【福祉施設】&#10;一人当たり面積該当値テキスト">
          <a:extLst>
            <a:ext uri="{FF2B5EF4-FFF2-40B4-BE49-F238E27FC236}">
              <a16:creationId xmlns:a16="http://schemas.microsoft.com/office/drawing/2014/main" id="{7F633569-9E61-4743-A1ED-85C2EA819D59}"/>
            </a:ext>
          </a:extLst>
        </xdr:cNvPr>
        <xdr:cNvSpPr txBox="1"/>
      </xdr:nvSpPr>
      <xdr:spPr>
        <a:xfrm>
          <a:off x="9467850" y="1377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63500</xdr:rowOff>
    </xdr:from>
    <xdr:to>
      <xdr:col>50</xdr:col>
      <xdr:colOff>165100</xdr:colOff>
      <xdr:row>85</xdr:row>
      <xdr:rowOff>165100</xdr:rowOff>
    </xdr:to>
    <xdr:sp macro="" textlink="">
      <xdr:nvSpPr>
        <xdr:cNvPr id="357" name="楕円 356">
          <a:extLst>
            <a:ext uri="{FF2B5EF4-FFF2-40B4-BE49-F238E27FC236}">
              <a16:creationId xmlns:a16="http://schemas.microsoft.com/office/drawing/2014/main" id="{436745B4-3BE7-45DA-AFFE-0504CE2CB41A}"/>
            </a:ext>
          </a:extLst>
        </xdr:cNvPr>
        <xdr:cNvSpPr/>
      </xdr:nvSpPr>
      <xdr:spPr>
        <a:xfrm>
          <a:off x="8639175" y="13839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64770</xdr:rowOff>
    </xdr:from>
    <xdr:to>
      <xdr:col>55</xdr:col>
      <xdr:colOff>0</xdr:colOff>
      <xdr:row>85</xdr:row>
      <xdr:rowOff>114300</xdr:rowOff>
    </xdr:to>
    <xdr:cxnSp macro="">
      <xdr:nvCxnSpPr>
        <xdr:cNvPr id="358" name="直線コネクタ 357">
          <a:extLst>
            <a:ext uri="{FF2B5EF4-FFF2-40B4-BE49-F238E27FC236}">
              <a16:creationId xmlns:a16="http://schemas.microsoft.com/office/drawing/2014/main" id="{41C3BF38-55C7-4089-9F94-1083049D3756}"/>
            </a:ext>
          </a:extLst>
        </xdr:cNvPr>
        <xdr:cNvCxnSpPr/>
      </xdr:nvCxnSpPr>
      <xdr:spPr>
        <a:xfrm flipV="1">
          <a:off x="8686800" y="13841095"/>
          <a:ext cx="74295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67311</xdr:rowOff>
    </xdr:from>
    <xdr:to>
      <xdr:col>46</xdr:col>
      <xdr:colOff>38100</xdr:colOff>
      <xdr:row>85</xdr:row>
      <xdr:rowOff>168911</xdr:rowOff>
    </xdr:to>
    <xdr:sp macro="" textlink="">
      <xdr:nvSpPr>
        <xdr:cNvPr id="359" name="楕円 358">
          <a:extLst>
            <a:ext uri="{FF2B5EF4-FFF2-40B4-BE49-F238E27FC236}">
              <a16:creationId xmlns:a16="http://schemas.microsoft.com/office/drawing/2014/main" id="{DA688C83-D4FF-4C1D-B7E4-2F2D2836C26C}"/>
            </a:ext>
          </a:extLst>
        </xdr:cNvPr>
        <xdr:cNvSpPr/>
      </xdr:nvSpPr>
      <xdr:spPr>
        <a:xfrm>
          <a:off x="7839075" y="138372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114300</xdr:rowOff>
    </xdr:from>
    <xdr:to>
      <xdr:col>50</xdr:col>
      <xdr:colOff>114300</xdr:colOff>
      <xdr:row>85</xdr:row>
      <xdr:rowOff>118111</xdr:rowOff>
    </xdr:to>
    <xdr:cxnSp macro="">
      <xdr:nvCxnSpPr>
        <xdr:cNvPr id="360" name="直線コネクタ 359">
          <a:extLst>
            <a:ext uri="{FF2B5EF4-FFF2-40B4-BE49-F238E27FC236}">
              <a16:creationId xmlns:a16="http://schemas.microsoft.com/office/drawing/2014/main" id="{2448BDA8-FB4D-455B-A610-D1AF43DFE627}"/>
            </a:ext>
          </a:extLst>
        </xdr:cNvPr>
        <xdr:cNvCxnSpPr/>
      </xdr:nvCxnSpPr>
      <xdr:spPr>
        <a:xfrm flipV="1">
          <a:off x="7886700" y="13887450"/>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71120</xdr:rowOff>
    </xdr:from>
    <xdr:to>
      <xdr:col>41</xdr:col>
      <xdr:colOff>101600</xdr:colOff>
      <xdr:row>86</xdr:row>
      <xdr:rowOff>1270</xdr:rowOff>
    </xdr:to>
    <xdr:sp macro="" textlink="">
      <xdr:nvSpPr>
        <xdr:cNvPr id="361" name="楕円 360">
          <a:extLst>
            <a:ext uri="{FF2B5EF4-FFF2-40B4-BE49-F238E27FC236}">
              <a16:creationId xmlns:a16="http://schemas.microsoft.com/office/drawing/2014/main" id="{B2D4C826-0B0E-4F4F-8DB3-ED84A6CD9805}"/>
            </a:ext>
          </a:extLst>
        </xdr:cNvPr>
        <xdr:cNvSpPr/>
      </xdr:nvSpPr>
      <xdr:spPr>
        <a:xfrm>
          <a:off x="7029450" y="13841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118111</xdr:rowOff>
    </xdr:from>
    <xdr:to>
      <xdr:col>45</xdr:col>
      <xdr:colOff>177800</xdr:colOff>
      <xdr:row>85</xdr:row>
      <xdr:rowOff>121920</xdr:rowOff>
    </xdr:to>
    <xdr:cxnSp macro="">
      <xdr:nvCxnSpPr>
        <xdr:cNvPr id="362" name="直線コネクタ 361">
          <a:extLst>
            <a:ext uri="{FF2B5EF4-FFF2-40B4-BE49-F238E27FC236}">
              <a16:creationId xmlns:a16="http://schemas.microsoft.com/office/drawing/2014/main" id="{75D9A3B8-D855-44B7-8C26-7CA355FA3957}"/>
            </a:ext>
          </a:extLst>
        </xdr:cNvPr>
        <xdr:cNvCxnSpPr/>
      </xdr:nvCxnSpPr>
      <xdr:spPr>
        <a:xfrm flipV="1">
          <a:off x="7077075" y="13894436"/>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74930</xdr:rowOff>
    </xdr:from>
    <xdr:to>
      <xdr:col>36</xdr:col>
      <xdr:colOff>165100</xdr:colOff>
      <xdr:row>86</xdr:row>
      <xdr:rowOff>5080</xdr:rowOff>
    </xdr:to>
    <xdr:sp macro="" textlink="">
      <xdr:nvSpPr>
        <xdr:cNvPr id="363" name="楕円 362">
          <a:extLst>
            <a:ext uri="{FF2B5EF4-FFF2-40B4-BE49-F238E27FC236}">
              <a16:creationId xmlns:a16="http://schemas.microsoft.com/office/drawing/2014/main" id="{4F541F56-30C3-42F1-B810-40B48E5073E4}"/>
            </a:ext>
          </a:extLst>
        </xdr:cNvPr>
        <xdr:cNvSpPr/>
      </xdr:nvSpPr>
      <xdr:spPr>
        <a:xfrm>
          <a:off x="6238875" y="138480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121920</xdr:rowOff>
    </xdr:from>
    <xdr:to>
      <xdr:col>41</xdr:col>
      <xdr:colOff>50800</xdr:colOff>
      <xdr:row>85</xdr:row>
      <xdr:rowOff>125730</xdr:rowOff>
    </xdr:to>
    <xdr:cxnSp macro="">
      <xdr:nvCxnSpPr>
        <xdr:cNvPr id="364" name="直線コネクタ 363">
          <a:extLst>
            <a:ext uri="{FF2B5EF4-FFF2-40B4-BE49-F238E27FC236}">
              <a16:creationId xmlns:a16="http://schemas.microsoft.com/office/drawing/2014/main" id="{D6A6A328-800E-45B5-B9AF-A0588EAEE061}"/>
            </a:ext>
          </a:extLst>
        </xdr:cNvPr>
        <xdr:cNvCxnSpPr/>
      </xdr:nvCxnSpPr>
      <xdr:spPr>
        <a:xfrm flipV="1">
          <a:off x="6286500" y="138982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a:extLst>
            <a:ext uri="{FF2B5EF4-FFF2-40B4-BE49-F238E27FC236}">
              <a16:creationId xmlns:a16="http://schemas.microsoft.com/office/drawing/2014/main" id="{FD1108C5-F4C9-43BF-897C-0B31988C1393}"/>
            </a:ext>
          </a:extLst>
        </xdr:cNvPr>
        <xdr:cNvSpPr txBox="1"/>
      </xdr:nvSpPr>
      <xdr:spPr>
        <a:xfrm>
          <a:off x="8458277" y="1338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a:extLst>
            <a:ext uri="{FF2B5EF4-FFF2-40B4-BE49-F238E27FC236}">
              <a16:creationId xmlns:a16="http://schemas.microsoft.com/office/drawing/2014/main" id="{A7262973-D422-490B-BA56-3645D2F277F8}"/>
            </a:ext>
          </a:extLst>
        </xdr:cNvPr>
        <xdr:cNvSpPr txBox="1"/>
      </xdr:nvSpPr>
      <xdr:spPr>
        <a:xfrm>
          <a:off x="7677227" y="1338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a:extLst>
            <a:ext uri="{FF2B5EF4-FFF2-40B4-BE49-F238E27FC236}">
              <a16:creationId xmlns:a16="http://schemas.microsoft.com/office/drawing/2014/main" id="{75C952DD-0036-4C08-A83A-FEDAB8AFD5A1}"/>
            </a:ext>
          </a:extLst>
        </xdr:cNvPr>
        <xdr:cNvSpPr txBox="1"/>
      </xdr:nvSpPr>
      <xdr:spPr>
        <a:xfrm>
          <a:off x="6867602" y="1337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68" name="n_4aveValue【福祉施設】&#10;一人当たり面積">
          <a:extLst>
            <a:ext uri="{FF2B5EF4-FFF2-40B4-BE49-F238E27FC236}">
              <a16:creationId xmlns:a16="http://schemas.microsoft.com/office/drawing/2014/main" id="{5F804B32-DF29-487E-9A03-2C87AD429E31}"/>
            </a:ext>
          </a:extLst>
        </xdr:cNvPr>
        <xdr:cNvSpPr txBox="1"/>
      </xdr:nvSpPr>
      <xdr:spPr>
        <a:xfrm>
          <a:off x="6067502" y="1338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156227</xdr:rowOff>
    </xdr:from>
    <xdr:ext cx="469744" cy="259045"/>
    <xdr:sp macro="" textlink="">
      <xdr:nvSpPr>
        <xdr:cNvPr id="369" name="n_1mainValue【福祉施設】&#10;一人当たり面積">
          <a:extLst>
            <a:ext uri="{FF2B5EF4-FFF2-40B4-BE49-F238E27FC236}">
              <a16:creationId xmlns:a16="http://schemas.microsoft.com/office/drawing/2014/main" id="{7A21E250-635A-4E08-B29D-FD73588FF4CC}"/>
            </a:ext>
          </a:extLst>
        </xdr:cNvPr>
        <xdr:cNvSpPr txBox="1"/>
      </xdr:nvSpPr>
      <xdr:spPr>
        <a:xfrm>
          <a:off x="8458277" y="1393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160038</xdr:rowOff>
    </xdr:from>
    <xdr:ext cx="469744" cy="259045"/>
    <xdr:sp macro="" textlink="">
      <xdr:nvSpPr>
        <xdr:cNvPr id="370" name="n_2mainValue【福祉施設】&#10;一人当たり面積">
          <a:extLst>
            <a:ext uri="{FF2B5EF4-FFF2-40B4-BE49-F238E27FC236}">
              <a16:creationId xmlns:a16="http://schemas.microsoft.com/office/drawing/2014/main" id="{BB3E8A6B-DF17-4160-AE03-3FAA488DA371}"/>
            </a:ext>
          </a:extLst>
        </xdr:cNvPr>
        <xdr:cNvSpPr txBox="1"/>
      </xdr:nvSpPr>
      <xdr:spPr>
        <a:xfrm>
          <a:off x="7677227"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163847</xdr:rowOff>
    </xdr:from>
    <xdr:ext cx="469744" cy="259045"/>
    <xdr:sp macro="" textlink="">
      <xdr:nvSpPr>
        <xdr:cNvPr id="371" name="n_3mainValue【福祉施設】&#10;一人当たり面積">
          <a:extLst>
            <a:ext uri="{FF2B5EF4-FFF2-40B4-BE49-F238E27FC236}">
              <a16:creationId xmlns:a16="http://schemas.microsoft.com/office/drawing/2014/main" id="{83B31C88-FC4F-4724-8D4F-4A20F7FFF4D2}"/>
            </a:ext>
          </a:extLst>
        </xdr:cNvPr>
        <xdr:cNvSpPr txBox="1"/>
      </xdr:nvSpPr>
      <xdr:spPr>
        <a:xfrm>
          <a:off x="6867602" y="1393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167657</xdr:rowOff>
    </xdr:from>
    <xdr:ext cx="469744" cy="259045"/>
    <xdr:sp macro="" textlink="">
      <xdr:nvSpPr>
        <xdr:cNvPr id="372" name="n_4mainValue【福祉施設】&#10;一人当たり面積">
          <a:extLst>
            <a:ext uri="{FF2B5EF4-FFF2-40B4-BE49-F238E27FC236}">
              <a16:creationId xmlns:a16="http://schemas.microsoft.com/office/drawing/2014/main" id="{C21AA88F-5F33-4C5D-BE19-2E0936FA7D1C}"/>
            </a:ext>
          </a:extLst>
        </xdr:cNvPr>
        <xdr:cNvSpPr txBox="1"/>
      </xdr:nvSpPr>
      <xdr:spPr>
        <a:xfrm>
          <a:off x="606750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1AEF334C-7FF2-405B-84BF-E83FC5F65B9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386EC49-19B1-4D7D-9823-254253C610C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E1B8F8F7-6A0B-4759-AE24-6CAC4A7A5EB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43FA782C-D355-41D9-8DF2-1B2C29B878F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A8AF4823-C960-4BDB-839A-A7C0DB0D5D5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BB282BFF-3DDF-4286-90CC-CDB08CE0D1C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8EC57EEA-03DF-4120-82E0-DD2047B22CD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8DD016EF-B8F9-4887-917E-EE31C022B7C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D627AE9C-056C-4D0E-AFB3-D0563FC56A4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4EFF94C0-2791-4257-BDA1-ACD90ADC1D65}"/>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CCD9F497-6FB4-41D4-A979-69A88580E257}"/>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16CAE725-A06F-40D7-912E-087A8930DDF7}"/>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092B158D-2359-4323-A041-167A0B8B0F6A}"/>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64C265B6-722E-4BC0-981D-5CAF30F079A6}"/>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D1D50B55-2565-4B8D-891E-EC690552271E}"/>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114A5C39-574D-4AE5-A419-565AF552FD90}"/>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97494F14-6211-4D2D-B7A2-5F2C72BF0C47}"/>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6A942B31-3F56-43F4-92BF-7B6B1E778156}"/>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1C43C88A-8314-478B-ADDD-1DFA5594B2AF}"/>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6B15CE57-DC53-402F-8BE6-FED19B4DACE3}"/>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A4056838-CEEB-4B97-B491-3AF527FE33DD}"/>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F8AEA825-1804-4724-BAFC-44E1278EEF41}"/>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9444899A-C9D3-4BE9-B831-094924818443}"/>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FD8EBF53-099D-4FFD-83D1-064FB4FA3CE6}"/>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DB1C0A74-4B95-48D3-BB65-92BD81038EC6}"/>
            </a:ext>
          </a:extLst>
        </xdr:cNvPr>
        <xdr:cNvCxnSpPr/>
      </xdr:nvCxnSpPr>
      <xdr:spPr>
        <a:xfrm flipV="1">
          <a:off x="4180840" y="1623695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1564C2A1-534D-43C3-93C1-9CD16539909D}"/>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68BD95EC-5EEC-4608-8434-D72971022BC9}"/>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05142149-20B2-4220-83EF-785B7839466D}"/>
            </a:ext>
          </a:extLst>
        </xdr:cNvPr>
        <xdr:cNvSpPr txBox="1"/>
      </xdr:nvSpPr>
      <xdr:spPr>
        <a:xfrm>
          <a:off x="4219575" y="1601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324BABDE-C11B-449A-ABB1-4E323443CB54}"/>
            </a:ext>
          </a:extLst>
        </xdr:cNvPr>
        <xdr:cNvCxnSpPr/>
      </xdr:nvCxnSpPr>
      <xdr:spPr>
        <a:xfrm>
          <a:off x="4105275" y="16236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CD08DD4C-25A7-42AF-80B4-23958D1E0331}"/>
            </a:ext>
          </a:extLst>
        </xdr:cNvPr>
        <xdr:cNvSpPr txBox="1"/>
      </xdr:nvSpPr>
      <xdr:spPr>
        <a:xfrm>
          <a:off x="4219575" y="1670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EFB2D1CE-65CF-4B2C-A2EC-61F99DDDD037}"/>
            </a:ext>
          </a:extLst>
        </xdr:cNvPr>
        <xdr:cNvSpPr/>
      </xdr:nvSpPr>
      <xdr:spPr>
        <a:xfrm>
          <a:off x="4124325" y="16850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B2A59E33-B65F-4FFB-8730-80B8682BC389}"/>
            </a:ext>
          </a:extLst>
        </xdr:cNvPr>
        <xdr:cNvSpPr/>
      </xdr:nvSpPr>
      <xdr:spPr>
        <a:xfrm>
          <a:off x="3381375" y="168179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C0D33B93-6541-462F-B582-0899B1BCAE73}"/>
            </a:ext>
          </a:extLst>
        </xdr:cNvPr>
        <xdr:cNvSpPr/>
      </xdr:nvSpPr>
      <xdr:spPr>
        <a:xfrm>
          <a:off x="2571750" y="16809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BAC40B18-77EA-4EDC-9A14-F30B61671CE4}"/>
            </a:ext>
          </a:extLst>
        </xdr:cNvPr>
        <xdr:cNvSpPr/>
      </xdr:nvSpPr>
      <xdr:spPr>
        <a:xfrm>
          <a:off x="1781175" y="167728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E1E1CF7C-74E5-4E0E-9234-6FA68266BEB4}"/>
            </a:ext>
          </a:extLst>
        </xdr:cNvPr>
        <xdr:cNvSpPr/>
      </xdr:nvSpPr>
      <xdr:spPr>
        <a:xfrm>
          <a:off x="981075" y="168471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343FB68B-9BB7-4F37-9C62-56774A25B30E}"/>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49C10D5-A666-4BF4-A99B-DC5F9EDC49C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5CC0EE55-E885-4A54-92D8-D4EF250E6D4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9E5DFF1-A8E5-499A-B628-54E1B8A028B8}"/>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1548F8-A631-4543-AF3D-06D97C9D7108}"/>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413" name="楕円 412">
          <a:extLst>
            <a:ext uri="{FF2B5EF4-FFF2-40B4-BE49-F238E27FC236}">
              <a16:creationId xmlns:a16="http://schemas.microsoft.com/office/drawing/2014/main" id="{015B9B3E-6DAD-44C4-A82A-62AE77024497}"/>
            </a:ext>
          </a:extLst>
        </xdr:cNvPr>
        <xdr:cNvSpPr/>
      </xdr:nvSpPr>
      <xdr:spPr>
        <a:xfrm>
          <a:off x="4124325" y="17204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38116</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DE7180FF-8F85-42C9-B38F-D4255FEB5C2D}"/>
            </a:ext>
          </a:extLst>
        </xdr:cNvPr>
        <xdr:cNvSpPr txBox="1"/>
      </xdr:nvSpPr>
      <xdr:spPr>
        <a:xfrm>
          <a:off x="4219575" y="17183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21589</xdr:rowOff>
    </xdr:from>
    <xdr:to>
      <xdr:col>20</xdr:col>
      <xdr:colOff>38100</xdr:colOff>
      <xdr:row>105</xdr:row>
      <xdr:rowOff>123189</xdr:rowOff>
    </xdr:to>
    <xdr:sp macro="" textlink="">
      <xdr:nvSpPr>
        <xdr:cNvPr id="415" name="楕円 414">
          <a:extLst>
            <a:ext uri="{FF2B5EF4-FFF2-40B4-BE49-F238E27FC236}">
              <a16:creationId xmlns:a16="http://schemas.microsoft.com/office/drawing/2014/main" id="{9AA43638-2325-41FF-829F-AE2B2338403F}"/>
            </a:ext>
          </a:extLst>
        </xdr:cNvPr>
        <xdr:cNvSpPr/>
      </xdr:nvSpPr>
      <xdr:spPr>
        <a:xfrm>
          <a:off x="3381375" y="17166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72389</xdr:rowOff>
    </xdr:from>
    <xdr:to>
      <xdr:col>24</xdr:col>
      <xdr:colOff>63500</xdr:colOff>
      <xdr:row>105</xdr:row>
      <xdr:rowOff>110489</xdr:rowOff>
    </xdr:to>
    <xdr:cxnSp macro="">
      <xdr:nvCxnSpPr>
        <xdr:cNvPr id="416" name="直線コネクタ 415">
          <a:extLst>
            <a:ext uri="{FF2B5EF4-FFF2-40B4-BE49-F238E27FC236}">
              <a16:creationId xmlns:a16="http://schemas.microsoft.com/office/drawing/2014/main" id="{15482243-817B-4034-B5E6-2CF52FB00298}"/>
            </a:ext>
          </a:extLst>
        </xdr:cNvPr>
        <xdr:cNvCxnSpPr/>
      </xdr:nvCxnSpPr>
      <xdr:spPr>
        <a:xfrm>
          <a:off x="3429000" y="17214214"/>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139700</xdr:rowOff>
    </xdr:from>
    <xdr:to>
      <xdr:col>15</xdr:col>
      <xdr:colOff>101600</xdr:colOff>
      <xdr:row>105</xdr:row>
      <xdr:rowOff>69850</xdr:rowOff>
    </xdr:to>
    <xdr:sp macro="" textlink="">
      <xdr:nvSpPr>
        <xdr:cNvPr id="417" name="楕円 416">
          <a:extLst>
            <a:ext uri="{FF2B5EF4-FFF2-40B4-BE49-F238E27FC236}">
              <a16:creationId xmlns:a16="http://schemas.microsoft.com/office/drawing/2014/main" id="{FB9247B2-B954-43C9-93C7-D3E7284DCBB2}"/>
            </a:ext>
          </a:extLst>
        </xdr:cNvPr>
        <xdr:cNvSpPr/>
      </xdr:nvSpPr>
      <xdr:spPr>
        <a:xfrm>
          <a:off x="2571750" y="17116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19050</xdr:rowOff>
    </xdr:from>
    <xdr:to>
      <xdr:col>19</xdr:col>
      <xdr:colOff>177800</xdr:colOff>
      <xdr:row>105</xdr:row>
      <xdr:rowOff>72389</xdr:rowOff>
    </xdr:to>
    <xdr:cxnSp macro="">
      <xdr:nvCxnSpPr>
        <xdr:cNvPr id="418" name="直線コネクタ 417">
          <a:extLst>
            <a:ext uri="{FF2B5EF4-FFF2-40B4-BE49-F238E27FC236}">
              <a16:creationId xmlns:a16="http://schemas.microsoft.com/office/drawing/2014/main" id="{20818E0E-33DE-42EA-8BF6-BA5B1EDC4761}"/>
            </a:ext>
          </a:extLst>
        </xdr:cNvPr>
        <xdr:cNvCxnSpPr/>
      </xdr:nvCxnSpPr>
      <xdr:spPr>
        <a:xfrm>
          <a:off x="2619375" y="17164050"/>
          <a:ext cx="809625" cy="5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86361</xdr:rowOff>
    </xdr:from>
    <xdr:to>
      <xdr:col>10</xdr:col>
      <xdr:colOff>165100</xdr:colOff>
      <xdr:row>105</xdr:row>
      <xdr:rowOff>16511</xdr:rowOff>
    </xdr:to>
    <xdr:sp macro="" textlink="">
      <xdr:nvSpPr>
        <xdr:cNvPr id="419" name="楕円 418">
          <a:extLst>
            <a:ext uri="{FF2B5EF4-FFF2-40B4-BE49-F238E27FC236}">
              <a16:creationId xmlns:a16="http://schemas.microsoft.com/office/drawing/2014/main" id="{75FEDE03-A61E-421A-BFE8-33509D1C749A}"/>
            </a:ext>
          </a:extLst>
        </xdr:cNvPr>
        <xdr:cNvSpPr/>
      </xdr:nvSpPr>
      <xdr:spPr>
        <a:xfrm>
          <a:off x="1781175" y="17056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137161</xdr:rowOff>
    </xdr:from>
    <xdr:to>
      <xdr:col>15</xdr:col>
      <xdr:colOff>50800</xdr:colOff>
      <xdr:row>105</xdr:row>
      <xdr:rowOff>19050</xdr:rowOff>
    </xdr:to>
    <xdr:cxnSp macro="">
      <xdr:nvCxnSpPr>
        <xdr:cNvPr id="420" name="直線コネクタ 419">
          <a:extLst>
            <a:ext uri="{FF2B5EF4-FFF2-40B4-BE49-F238E27FC236}">
              <a16:creationId xmlns:a16="http://schemas.microsoft.com/office/drawing/2014/main" id="{5D79537A-11FF-40FC-8698-3C61067CB6E7}"/>
            </a:ext>
          </a:extLst>
        </xdr:cNvPr>
        <xdr:cNvCxnSpPr/>
      </xdr:nvCxnSpPr>
      <xdr:spPr>
        <a:xfrm>
          <a:off x="1828800" y="17113886"/>
          <a:ext cx="790575" cy="5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50164</xdr:rowOff>
    </xdr:from>
    <xdr:to>
      <xdr:col>6</xdr:col>
      <xdr:colOff>38100</xdr:colOff>
      <xdr:row>104</xdr:row>
      <xdr:rowOff>151764</xdr:rowOff>
    </xdr:to>
    <xdr:sp macro="" textlink="">
      <xdr:nvSpPr>
        <xdr:cNvPr id="421" name="楕円 420">
          <a:extLst>
            <a:ext uri="{FF2B5EF4-FFF2-40B4-BE49-F238E27FC236}">
              <a16:creationId xmlns:a16="http://schemas.microsoft.com/office/drawing/2014/main" id="{B07B9EC5-8786-4BEA-B388-E09DFF817612}"/>
            </a:ext>
          </a:extLst>
        </xdr:cNvPr>
        <xdr:cNvSpPr/>
      </xdr:nvSpPr>
      <xdr:spPr>
        <a:xfrm>
          <a:off x="981075" y="170205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100964</xdr:rowOff>
    </xdr:from>
    <xdr:to>
      <xdr:col>10</xdr:col>
      <xdr:colOff>114300</xdr:colOff>
      <xdr:row>104</xdr:row>
      <xdr:rowOff>137161</xdr:rowOff>
    </xdr:to>
    <xdr:cxnSp macro="">
      <xdr:nvCxnSpPr>
        <xdr:cNvPr id="422" name="直線コネクタ 421">
          <a:extLst>
            <a:ext uri="{FF2B5EF4-FFF2-40B4-BE49-F238E27FC236}">
              <a16:creationId xmlns:a16="http://schemas.microsoft.com/office/drawing/2014/main" id="{4A319AF7-65E3-41E4-A4E7-7D7E437E2A8A}"/>
            </a:ext>
          </a:extLst>
        </xdr:cNvPr>
        <xdr:cNvCxnSpPr/>
      </xdr:nvCxnSpPr>
      <xdr:spPr>
        <a:xfrm>
          <a:off x="1028700" y="17077689"/>
          <a:ext cx="8001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99741174-4488-4AFC-AC64-E45D2D31B6D4}"/>
            </a:ext>
          </a:extLst>
        </xdr:cNvPr>
        <xdr:cNvSpPr txBox="1"/>
      </xdr:nvSpPr>
      <xdr:spPr>
        <a:xfrm>
          <a:off x="3239144" y="1659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070816D5-E9F8-4C54-9A5F-CCDD95B8BEB3}"/>
            </a:ext>
          </a:extLst>
        </xdr:cNvPr>
        <xdr:cNvSpPr txBox="1"/>
      </xdr:nvSpPr>
      <xdr:spPr>
        <a:xfrm>
          <a:off x="2439044"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2D1C3B27-FC53-42E6-9905-C856AD7E21DE}"/>
            </a:ext>
          </a:extLst>
        </xdr:cNvPr>
        <xdr:cNvSpPr txBox="1"/>
      </xdr:nvSpPr>
      <xdr:spPr>
        <a:xfrm>
          <a:off x="1648469" y="1655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4DB1033E-D1D6-47AA-BBDF-CBCDD82C934A}"/>
            </a:ext>
          </a:extLst>
        </xdr:cNvPr>
        <xdr:cNvSpPr txBox="1"/>
      </xdr:nvSpPr>
      <xdr:spPr>
        <a:xfrm>
          <a:off x="848369" y="1662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114316</xdr:rowOff>
    </xdr:from>
    <xdr:ext cx="405111" cy="259045"/>
    <xdr:sp macro="" textlink="">
      <xdr:nvSpPr>
        <xdr:cNvPr id="427" name="n_1mainValue【市民会館】&#10;有形固定資産減価償却率">
          <a:extLst>
            <a:ext uri="{FF2B5EF4-FFF2-40B4-BE49-F238E27FC236}">
              <a16:creationId xmlns:a16="http://schemas.microsoft.com/office/drawing/2014/main" id="{FAADDDA3-396F-46EE-9AD2-9799B05A0814}"/>
            </a:ext>
          </a:extLst>
        </xdr:cNvPr>
        <xdr:cNvSpPr txBox="1"/>
      </xdr:nvSpPr>
      <xdr:spPr>
        <a:xfrm>
          <a:off x="3239144" y="1725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28" name="n_2mainValue【市民会館】&#10;有形固定資産減価償却率">
          <a:extLst>
            <a:ext uri="{FF2B5EF4-FFF2-40B4-BE49-F238E27FC236}">
              <a16:creationId xmlns:a16="http://schemas.microsoft.com/office/drawing/2014/main" id="{A652C585-4AEC-4239-B29C-0EA0E247B79B}"/>
            </a:ext>
          </a:extLst>
        </xdr:cNvPr>
        <xdr:cNvSpPr txBox="1"/>
      </xdr:nvSpPr>
      <xdr:spPr>
        <a:xfrm>
          <a:off x="2439044" y="1720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7638</xdr:rowOff>
    </xdr:from>
    <xdr:ext cx="405111" cy="259045"/>
    <xdr:sp macro="" textlink="">
      <xdr:nvSpPr>
        <xdr:cNvPr id="429" name="n_3mainValue【市民会館】&#10;有形固定資産減価償却率">
          <a:extLst>
            <a:ext uri="{FF2B5EF4-FFF2-40B4-BE49-F238E27FC236}">
              <a16:creationId xmlns:a16="http://schemas.microsoft.com/office/drawing/2014/main" id="{4BDF3DEE-C741-47F3-B68D-179B6D388DFA}"/>
            </a:ext>
          </a:extLst>
        </xdr:cNvPr>
        <xdr:cNvSpPr txBox="1"/>
      </xdr:nvSpPr>
      <xdr:spPr>
        <a:xfrm>
          <a:off x="1648469" y="17155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142891</xdr:rowOff>
    </xdr:from>
    <xdr:ext cx="405111" cy="259045"/>
    <xdr:sp macro="" textlink="">
      <xdr:nvSpPr>
        <xdr:cNvPr id="430" name="n_4mainValue【市民会館】&#10;有形固定資産減価償却率">
          <a:extLst>
            <a:ext uri="{FF2B5EF4-FFF2-40B4-BE49-F238E27FC236}">
              <a16:creationId xmlns:a16="http://schemas.microsoft.com/office/drawing/2014/main" id="{6B198DA9-0E8A-4230-8703-6B761F0892DF}"/>
            </a:ext>
          </a:extLst>
        </xdr:cNvPr>
        <xdr:cNvSpPr txBox="1"/>
      </xdr:nvSpPr>
      <xdr:spPr>
        <a:xfrm>
          <a:off x="848369" y="1711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EED1C2C6-5835-42C3-ADAA-097C48E6F3E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0A0341F2-CB9E-439F-81DC-D665E38833B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6CABCBDF-57D9-4E6D-831A-87FA05EDC12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EE323522-8D84-4BAB-BBC0-C6034446B3E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D8C6998A-6951-4EDA-9793-2D1DCCF6C5F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4E2E84EA-FCDF-47AD-8078-6873D9D9926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25DB01C5-26A1-42BA-8A92-0F43061A36E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29BEDFC8-B71D-440D-82EA-5A12985330BC}"/>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C78C65A0-0672-41D3-A37A-6E9F93FF8789}"/>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57EF074E-7015-4891-A5E1-64C26775BCD5}"/>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50EB4076-C24D-4AF3-B863-7A899B97D798}"/>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8F6BC7D6-BEBA-4009-8289-2E9D61B708F2}"/>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F14168F8-C34F-4CA6-A704-276B8A782EB9}"/>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BC469E69-1672-40B9-990A-C42A8DB39A9C}"/>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9D689231-3670-47C2-AA7B-89ACC9403E37}"/>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76BBD034-A484-43F7-8681-35D9FC80437D}"/>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DD4683E7-304C-47B1-B1D5-A8D60AAA69E8}"/>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F34BD3BB-F89D-4C24-AA0C-CCF7B1F689C1}"/>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76EE73C8-1CDB-48A1-8F85-8FA83272B74D}"/>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E4CEC066-1828-49F6-9E3A-C94D228AE6D2}"/>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473F296F-09C1-4C5D-B2BD-C8426D61DD4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09736F05-BCDD-413A-A68E-22CE9BABE498}"/>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9C8D808E-E14F-4DBA-BCA2-C71088AC3B6B}"/>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D171E0AF-D6E0-460F-A61D-24368FA2E8E0}"/>
            </a:ext>
          </a:extLst>
        </xdr:cNvPr>
        <xdr:cNvCxnSpPr/>
      </xdr:nvCxnSpPr>
      <xdr:spPr>
        <a:xfrm flipV="1">
          <a:off x="9429115" y="16181705"/>
          <a:ext cx="0" cy="1598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5D14BEEB-43F4-46AC-A7AC-A693997EA5FD}"/>
            </a:ext>
          </a:extLst>
        </xdr:cNvPr>
        <xdr:cNvSpPr txBox="1"/>
      </xdr:nvSpPr>
      <xdr:spPr>
        <a:xfrm>
          <a:off x="9467850" y="1778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AD9AE5AD-6835-4B2C-A4FF-EB67F466CFC0}"/>
            </a:ext>
          </a:extLst>
        </xdr:cNvPr>
        <xdr:cNvCxnSpPr/>
      </xdr:nvCxnSpPr>
      <xdr:spPr>
        <a:xfrm>
          <a:off x="9363075" y="17780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89C09B73-CADE-4DF4-A0BD-F1626DB261F1}"/>
            </a:ext>
          </a:extLst>
        </xdr:cNvPr>
        <xdr:cNvSpPr txBox="1"/>
      </xdr:nvSpPr>
      <xdr:spPr>
        <a:xfrm>
          <a:off x="9467850" y="1595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5903E755-24E6-4149-8FCA-9DCD240D8247}"/>
            </a:ext>
          </a:extLst>
        </xdr:cNvPr>
        <xdr:cNvCxnSpPr/>
      </xdr:nvCxnSpPr>
      <xdr:spPr>
        <a:xfrm>
          <a:off x="9363075" y="161817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08947D9F-8654-4B05-874A-E86AAD3F8F71}"/>
            </a:ext>
          </a:extLst>
        </xdr:cNvPr>
        <xdr:cNvSpPr txBox="1"/>
      </xdr:nvSpPr>
      <xdr:spPr>
        <a:xfrm>
          <a:off x="9467850" y="171329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E40A0970-62F0-451F-AF94-32E881A9195C}"/>
            </a:ext>
          </a:extLst>
        </xdr:cNvPr>
        <xdr:cNvSpPr/>
      </xdr:nvSpPr>
      <xdr:spPr>
        <a:xfrm>
          <a:off x="9401175" y="172878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BBE6764A-AE5F-4CE3-BB08-285DC53AB79A}"/>
            </a:ext>
          </a:extLst>
        </xdr:cNvPr>
        <xdr:cNvSpPr/>
      </xdr:nvSpPr>
      <xdr:spPr>
        <a:xfrm>
          <a:off x="8639175" y="17287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48AB7E39-A026-4327-8A86-C5AB1EC9DA27}"/>
            </a:ext>
          </a:extLst>
        </xdr:cNvPr>
        <xdr:cNvSpPr/>
      </xdr:nvSpPr>
      <xdr:spPr>
        <a:xfrm>
          <a:off x="7839075" y="17296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2EFDFA1D-B597-43F6-83C7-07390B0F7C57}"/>
            </a:ext>
          </a:extLst>
        </xdr:cNvPr>
        <xdr:cNvSpPr/>
      </xdr:nvSpPr>
      <xdr:spPr>
        <a:xfrm>
          <a:off x="7029450" y="1730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B08B51B4-8360-4314-A896-BC24998D89FF}"/>
            </a:ext>
          </a:extLst>
        </xdr:cNvPr>
        <xdr:cNvSpPr/>
      </xdr:nvSpPr>
      <xdr:spPr>
        <a:xfrm>
          <a:off x="6238875" y="172808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A965CEFC-82FE-4B22-9152-BC2B5526C2F4}"/>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05751D4-CB50-498C-896D-3135EC38AED8}"/>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FCDF2BF-62D8-4043-936C-3247B827F455}"/>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D9CECD8-F081-4590-A571-964ABCD11225}"/>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993EED2-D469-45F9-9013-6B0D240E0861}"/>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13970</xdr:rowOff>
    </xdr:from>
    <xdr:to>
      <xdr:col>55</xdr:col>
      <xdr:colOff>50800</xdr:colOff>
      <xdr:row>106</xdr:row>
      <xdr:rowOff>115570</xdr:rowOff>
    </xdr:to>
    <xdr:sp macro="" textlink="">
      <xdr:nvSpPr>
        <xdr:cNvPr id="470" name="楕円 469">
          <a:extLst>
            <a:ext uri="{FF2B5EF4-FFF2-40B4-BE49-F238E27FC236}">
              <a16:creationId xmlns:a16="http://schemas.microsoft.com/office/drawing/2014/main" id="{9D477E82-7C1E-4F51-BDF2-7BD5616B26A1}"/>
            </a:ext>
          </a:extLst>
        </xdr:cNvPr>
        <xdr:cNvSpPr/>
      </xdr:nvSpPr>
      <xdr:spPr>
        <a:xfrm>
          <a:off x="9401175" y="173272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163847</xdr:rowOff>
    </xdr:from>
    <xdr:ext cx="469744" cy="259045"/>
    <xdr:sp macro="" textlink="">
      <xdr:nvSpPr>
        <xdr:cNvPr id="471" name="【市民会館】&#10;一人当たり面積該当値テキスト">
          <a:extLst>
            <a:ext uri="{FF2B5EF4-FFF2-40B4-BE49-F238E27FC236}">
              <a16:creationId xmlns:a16="http://schemas.microsoft.com/office/drawing/2014/main" id="{3482A34F-3EFC-4DFE-9218-FD2F5ADFD40B}"/>
            </a:ext>
          </a:extLst>
        </xdr:cNvPr>
        <xdr:cNvSpPr txBox="1"/>
      </xdr:nvSpPr>
      <xdr:spPr>
        <a:xfrm>
          <a:off x="9467850" y="1730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21589</xdr:rowOff>
    </xdr:from>
    <xdr:to>
      <xdr:col>50</xdr:col>
      <xdr:colOff>165100</xdr:colOff>
      <xdr:row>106</xdr:row>
      <xdr:rowOff>123189</xdr:rowOff>
    </xdr:to>
    <xdr:sp macro="" textlink="">
      <xdr:nvSpPr>
        <xdr:cNvPr id="472" name="楕円 471">
          <a:extLst>
            <a:ext uri="{FF2B5EF4-FFF2-40B4-BE49-F238E27FC236}">
              <a16:creationId xmlns:a16="http://schemas.microsoft.com/office/drawing/2014/main" id="{798D4FC6-56C6-446E-9DFC-3D5E8D367169}"/>
            </a:ext>
          </a:extLst>
        </xdr:cNvPr>
        <xdr:cNvSpPr/>
      </xdr:nvSpPr>
      <xdr:spPr>
        <a:xfrm>
          <a:off x="8639175" y="173380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64770</xdr:rowOff>
    </xdr:from>
    <xdr:to>
      <xdr:col>55</xdr:col>
      <xdr:colOff>0</xdr:colOff>
      <xdr:row>106</xdr:row>
      <xdr:rowOff>72389</xdr:rowOff>
    </xdr:to>
    <xdr:cxnSp macro="">
      <xdr:nvCxnSpPr>
        <xdr:cNvPr id="473" name="直線コネクタ 472">
          <a:extLst>
            <a:ext uri="{FF2B5EF4-FFF2-40B4-BE49-F238E27FC236}">
              <a16:creationId xmlns:a16="http://schemas.microsoft.com/office/drawing/2014/main" id="{B6EE330B-3F56-4104-9911-2137AA2BD4F0}"/>
            </a:ext>
          </a:extLst>
        </xdr:cNvPr>
        <xdr:cNvCxnSpPr/>
      </xdr:nvCxnSpPr>
      <xdr:spPr>
        <a:xfrm flipV="1">
          <a:off x="8686800" y="17384395"/>
          <a:ext cx="7429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29211</xdr:rowOff>
    </xdr:from>
    <xdr:to>
      <xdr:col>46</xdr:col>
      <xdr:colOff>38100</xdr:colOff>
      <xdr:row>106</xdr:row>
      <xdr:rowOff>130811</xdr:rowOff>
    </xdr:to>
    <xdr:sp macro="" textlink="">
      <xdr:nvSpPr>
        <xdr:cNvPr id="474" name="楕円 473">
          <a:extLst>
            <a:ext uri="{FF2B5EF4-FFF2-40B4-BE49-F238E27FC236}">
              <a16:creationId xmlns:a16="http://schemas.microsoft.com/office/drawing/2014/main" id="{588B67E3-928C-40F3-BC34-EBF3567957BD}"/>
            </a:ext>
          </a:extLst>
        </xdr:cNvPr>
        <xdr:cNvSpPr/>
      </xdr:nvSpPr>
      <xdr:spPr>
        <a:xfrm>
          <a:off x="7839075" y="173424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72389</xdr:rowOff>
    </xdr:from>
    <xdr:to>
      <xdr:col>50</xdr:col>
      <xdr:colOff>114300</xdr:colOff>
      <xdr:row>106</xdr:row>
      <xdr:rowOff>80011</xdr:rowOff>
    </xdr:to>
    <xdr:cxnSp macro="">
      <xdr:nvCxnSpPr>
        <xdr:cNvPr id="475" name="直線コネクタ 474">
          <a:extLst>
            <a:ext uri="{FF2B5EF4-FFF2-40B4-BE49-F238E27FC236}">
              <a16:creationId xmlns:a16="http://schemas.microsoft.com/office/drawing/2014/main" id="{36FFE6CA-7C83-4928-9E05-24519D930B5B}"/>
            </a:ext>
          </a:extLst>
        </xdr:cNvPr>
        <xdr:cNvCxnSpPr/>
      </xdr:nvCxnSpPr>
      <xdr:spPr>
        <a:xfrm flipV="1">
          <a:off x="7886700" y="17385664"/>
          <a:ext cx="800100"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40639</xdr:rowOff>
    </xdr:from>
    <xdr:to>
      <xdr:col>41</xdr:col>
      <xdr:colOff>101600</xdr:colOff>
      <xdr:row>106</xdr:row>
      <xdr:rowOff>142239</xdr:rowOff>
    </xdr:to>
    <xdr:sp macro="" textlink="">
      <xdr:nvSpPr>
        <xdr:cNvPr id="476" name="楕円 475">
          <a:extLst>
            <a:ext uri="{FF2B5EF4-FFF2-40B4-BE49-F238E27FC236}">
              <a16:creationId xmlns:a16="http://schemas.microsoft.com/office/drawing/2014/main" id="{7B60BB9E-67DA-4346-AD19-8020F275F392}"/>
            </a:ext>
          </a:extLst>
        </xdr:cNvPr>
        <xdr:cNvSpPr/>
      </xdr:nvSpPr>
      <xdr:spPr>
        <a:xfrm>
          <a:off x="7029450" y="173570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80011</xdr:rowOff>
    </xdr:from>
    <xdr:to>
      <xdr:col>45</xdr:col>
      <xdr:colOff>177800</xdr:colOff>
      <xdr:row>106</xdr:row>
      <xdr:rowOff>91439</xdr:rowOff>
    </xdr:to>
    <xdr:cxnSp macro="">
      <xdr:nvCxnSpPr>
        <xdr:cNvPr id="477" name="直線コネクタ 476">
          <a:extLst>
            <a:ext uri="{FF2B5EF4-FFF2-40B4-BE49-F238E27FC236}">
              <a16:creationId xmlns:a16="http://schemas.microsoft.com/office/drawing/2014/main" id="{894B6006-612A-48DE-8581-985485F2649C}"/>
            </a:ext>
          </a:extLst>
        </xdr:cNvPr>
        <xdr:cNvCxnSpPr/>
      </xdr:nvCxnSpPr>
      <xdr:spPr>
        <a:xfrm flipV="1">
          <a:off x="7077075" y="17399636"/>
          <a:ext cx="809625"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48261</xdr:rowOff>
    </xdr:from>
    <xdr:to>
      <xdr:col>36</xdr:col>
      <xdr:colOff>165100</xdr:colOff>
      <xdr:row>106</xdr:row>
      <xdr:rowOff>149861</xdr:rowOff>
    </xdr:to>
    <xdr:sp macro="" textlink="">
      <xdr:nvSpPr>
        <xdr:cNvPr id="478" name="楕円 477">
          <a:extLst>
            <a:ext uri="{FF2B5EF4-FFF2-40B4-BE49-F238E27FC236}">
              <a16:creationId xmlns:a16="http://schemas.microsoft.com/office/drawing/2014/main" id="{66EDB52B-AC8B-48BB-8CFC-D89E1DEC4450}"/>
            </a:ext>
          </a:extLst>
        </xdr:cNvPr>
        <xdr:cNvSpPr/>
      </xdr:nvSpPr>
      <xdr:spPr>
        <a:xfrm>
          <a:off x="6238875" y="173615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91439</xdr:rowOff>
    </xdr:from>
    <xdr:to>
      <xdr:col>41</xdr:col>
      <xdr:colOff>50800</xdr:colOff>
      <xdr:row>106</xdr:row>
      <xdr:rowOff>99061</xdr:rowOff>
    </xdr:to>
    <xdr:cxnSp macro="">
      <xdr:nvCxnSpPr>
        <xdr:cNvPr id="479" name="直線コネクタ 478">
          <a:extLst>
            <a:ext uri="{FF2B5EF4-FFF2-40B4-BE49-F238E27FC236}">
              <a16:creationId xmlns:a16="http://schemas.microsoft.com/office/drawing/2014/main" id="{C3A6FD29-C43B-425B-B09C-7F7E4AD941AC}"/>
            </a:ext>
          </a:extLst>
        </xdr:cNvPr>
        <xdr:cNvCxnSpPr/>
      </xdr:nvCxnSpPr>
      <xdr:spPr>
        <a:xfrm flipV="1">
          <a:off x="6286500" y="17404714"/>
          <a:ext cx="790575"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BE2D4852-AB13-46A0-ACFD-7FE20ADFD3A4}"/>
            </a:ext>
          </a:extLst>
        </xdr:cNvPr>
        <xdr:cNvSpPr txBox="1"/>
      </xdr:nvSpPr>
      <xdr:spPr>
        <a:xfrm>
          <a:off x="8458277" y="1705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A40DAE67-2F9E-4AFF-85BA-28E6F477E7F5}"/>
            </a:ext>
          </a:extLst>
        </xdr:cNvPr>
        <xdr:cNvSpPr txBox="1"/>
      </xdr:nvSpPr>
      <xdr:spPr>
        <a:xfrm>
          <a:off x="7677227" y="1707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03D027D6-7996-4C4E-989C-14FFE06B11CE}"/>
            </a:ext>
          </a:extLst>
        </xdr:cNvPr>
        <xdr:cNvSpPr txBox="1"/>
      </xdr:nvSpPr>
      <xdr:spPr>
        <a:xfrm>
          <a:off x="6867602" y="1707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3" name="n_4aveValue【市民会館】&#10;一人当たり面積">
          <a:extLst>
            <a:ext uri="{FF2B5EF4-FFF2-40B4-BE49-F238E27FC236}">
              <a16:creationId xmlns:a16="http://schemas.microsoft.com/office/drawing/2014/main" id="{04AFB48E-6AA8-423F-A5F4-1405FFBF3493}"/>
            </a:ext>
          </a:extLst>
        </xdr:cNvPr>
        <xdr:cNvSpPr txBox="1"/>
      </xdr:nvSpPr>
      <xdr:spPr>
        <a:xfrm>
          <a:off x="6067502" y="1705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114316</xdr:rowOff>
    </xdr:from>
    <xdr:ext cx="469744" cy="259045"/>
    <xdr:sp macro="" textlink="">
      <xdr:nvSpPr>
        <xdr:cNvPr id="484" name="n_1mainValue【市民会館】&#10;一人当たり面積">
          <a:extLst>
            <a:ext uri="{FF2B5EF4-FFF2-40B4-BE49-F238E27FC236}">
              <a16:creationId xmlns:a16="http://schemas.microsoft.com/office/drawing/2014/main" id="{39C7AC3F-58C3-4345-BF62-8019C99A0C2E}"/>
            </a:ext>
          </a:extLst>
        </xdr:cNvPr>
        <xdr:cNvSpPr txBox="1"/>
      </xdr:nvSpPr>
      <xdr:spPr>
        <a:xfrm>
          <a:off x="8458277" y="17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121938</xdr:rowOff>
    </xdr:from>
    <xdr:ext cx="469744" cy="259045"/>
    <xdr:sp macro="" textlink="">
      <xdr:nvSpPr>
        <xdr:cNvPr id="485" name="n_2mainValue【市民会館】&#10;一人当たり面積">
          <a:extLst>
            <a:ext uri="{FF2B5EF4-FFF2-40B4-BE49-F238E27FC236}">
              <a16:creationId xmlns:a16="http://schemas.microsoft.com/office/drawing/2014/main" id="{607E5896-BC17-426C-AED9-7CBDD946ADE3}"/>
            </a:ext>
          </a:extLst>
        </xdr:cNvPr>
        <xdr:cNvSpPr txBox="1"/>
      </xdr:nvSpPr>
      <xdr:spPr>
        <a:xfrm>
          <a:off x="7677227" y="1744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133366</xdr:rowOff>
    </xdr:from>
    <xdr:ext cx="469744" cy="259045"/>
    <xdr:sp macro="" textlink="">
      <xdr:nvSpPr>
        <xdr:cNvPr id="486" name="n_3mainValue【市民会館】&#10;一人当たり面積">
          <a:extLst>
            <a:ext uri="{FF2B5EF4-FFF2-40B4-BE49-F238E27FC236}">
              <a16:creationId xmlns:a16="http://schemas.microsoft.com/office/drawing/2014/main" id="{1EF0F707-883D-40E1-BFCF-5B26E2B753C9}"/>
            </a:ext>
          </a:extLst>
        </xdr:cNvPr>
        <xdr:cNvSpPr txBox="1"/>
      </xdr:nvSpPr>
      <xdr:spPr>
        <a:xfrm>
          <a:off x="6867602" y="17449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140988</xdr:rowOff>
    </xdr:from>
    <xdr:ext cx="469744" cy="259045"/>
    <xdr:sp macro="" textlink="">
      <xdr:nvSpPr>
        <xdr:cNvPr id="487" name="n_4mainValue【市民会館】&#10;一人当たり面積">
          <a:extLst>
            <a:ext uri="{FF2B5EF4-FFF2-40B4-BE49-F238E27FC236}">
              <a16:creationId xmlns:a16="http://schemas.microsoft.com/office/drawing/2014/main" id="{436831AC-B2E5-48D1-A5A0-0FF00BDCF4BB}"/>
            </a:ext>
          </a:extLst>
        </xdr:cNvPr>
        <xdr:cNvSpPr txBox="1"/>
      </xdr:nvSpPr>
      <xdr:spPr>
        <a:xfrm>
          <a:off x="6067502" y="1746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B78CF2B4-BB1B-4CFF-BBCE-D73961444FE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7B7B1345-31E4-44A7-AC6D-2F6566C090D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67D1839C-DB3E-4490-8617-5941AEFFDA4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D714507A-5A1D-4333-B9CB-C682FBAED6E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8A9C8F53-AFCF-4F1A-A3EC-8BCDF40DC96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39506688-38E5-4821-9371-E5C5BC59840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E8C7BAE6-139F-4436-A271-1ADC8834A77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2A0397D0-885F-410A-81D2-F037F3AB1B36}"/>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35B9CBF3-E287-48B2-9523-F8C79E15243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0AE3BE23-1C88-469B-A16D-A10105C4D5E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487F8D0B-6936-4579-9A4F-A3AF28A6B41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D3A585A8-7E82-4D98-B2F0-C5DC8737A898}"/>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AB3D7B56-2E51-4DD0-B47F-ACF4A2AEC527}"/>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FE5F8F29-2940-4CCE-9D60-E67618CE0972}"/>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E530FF72-F0CB-43CF-9BF2-D56C321F047F}"/>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F2DB3D3D-5002-4D62-986C-D4CE163D725D}"/>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82EA2FBC-8857-4BBF-81B1-F5E3883B9B09}"/>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4F57F7F1-322A-4DF8-B475-2165F6930F5D}"/>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5EDCC83B-AA0C-453A-9DC1-7DD24B07AA5F}"/>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98BBF930-33FB-42CB-9FF1-008CF3EBC41A}"/>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FB9AA1FF-E116-4B3C-A4B1-4464B76F220A}"/>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EFDB9910-8614-471B-8CDA-94EFAC58D82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3B87B189-D5C7-47CC-9A99-4513AD6AE774}"/>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1FBED4B-B6B2-4CC8-98BE-4062F0C0935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215A7DDE-B27A-4085-9C9C-C985964B2252}"/>
            </a:ext>
          </a:extLst>
        </xdr:cNvPr>
        <xdr:cNvCxnSpPr/>
      </xdr:nvCxnSpPr>
      <xdr:spPr>
        <a:xfrm flipV="1">
          <a:off x="14696439" y="5511800"/>
          <a:ext cx="0" cy="1336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1421EEEC-8CBC-49FD-88EF-03E67AA79C88}"/>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72D742A0-4A83-4B9B-B380-F8E1FFF4806C}"/>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56259F22-6E04-495C-9268-81C3C807F7ED}"/>
            </a:ext>
          </a:extLst>
        </xdr:cNvPr>
        <xdr:cNvSpPr txBox="1"/>
      </xdr:nvSpPr>
      <xdr:spPr>
        <a:xfrm>
          <a:off x="14735175" y="52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C76F40AF-F380-4851-A44A-830232743105}"/>
            </a:ext>
          </a:extLst>
        </xdr:cNvPr>
        <xdr:cNvCxnSpPr/>
      </xdr:nvCxnSpPr>
      <xdr:spPr>
        <a:xfrm>
          <a:off x="14611350" y="5511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CD754DA2-ACD7-4D0F-8BB5-94CCC6D61BB3}"/>
            </a:ext>
          </a:extLst>
        </xdr:cNvPr>
        <xdr:cNvSpPr txBox="1"/>
      </xdr:nvSpPr>
      <xdr:spPr>
        <a:xfrm>
          <a:off x="14735175" y="59620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C374D1F8-365E-46F7-9B03-52DCCB2D45C5}"/>
            </a:ext>
          </a:extLst>
        </xdr:cNvPr>
        <xdr:cNvSpPr/>
      </xdr:nvSpPr>
      <xdr:spPr>
        <a:xfrm>
          <a:off x="14649450" y="61074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CE0E0E49-C2B4-4FEE-B886-9990810FE470}"/>
            </a:ext>
          </a:extLst>
        </xdr:cNvPr>
        <xdr:cNvSpPr/>
      </xdr:nvSpPr>
      <xdr:spPr>
        <a:xfrm>
          <a:off x="13887450" y="61156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76BAF6EE-E531-4AC5-8620-38A84B5BEB28}"/>
            </a:ext>
          </a:extLst>
        </xdr:cNvPr>
        <xdr:cNvSpPr/>
      </xdr:nvSpPr>
      <xdr:spPr>
        <a:xfrm>
          <a:off x="13096875" y="61175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B45E86B4-7B0B-4D87-A33D-AEF370F693A9}"/>
            </a:ext>
          </a:extLst>
        </xdr:cNvPr>
        <xdr:cNvSpPr/>
      </xdr:nvSpPr>
      <xdr:spPr>
        <a:xfrm>
          <a:off x="12296775" y="60305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DA8EE156-F6C7-4A6D-B3FC-EE8A2163EE42}"/>
            </a:ext>
          </a:extLst>
        </xdr:cNvPr>
        <xdr:cNvSpPr/>
      </xdr:nvSpPr>
      <xdr:spPr>
        <a:xfrm>
          <a:off x="11487150" y="6027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36361B0-05FE-4BE4-A4F3-ACEC7374DCA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D28E771-0B59-45B5-8189-5F47967C66C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ACB8F4DF-2E84-4ED9-99B2-38E85841193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BE8BE97-B5A5-4CF7-92D8-214F005C907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1F66E54-4C3D-4496-9504-859725BFE5C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31115</xdr:rowOff>
    </xdr:from>
    <xdr:to>
      <xdr:col>85</xdr:col>
      <xdr:colOff>177800</xdr:colOff>
      <xdr:row>39</xdr:row>
      <xdr:rowOff>132715</xdr:rowOff>
    </xdr:to>
    <xdr:sp macro="" textlink="">
      <xdr:nvSpPr>
        <xdr:cNvPr id="528" name="楕円 527">
          <a:extLst>
            <a:ext uri="{FF2B5EF4-FFF2-40B4-BE49-F238E27FC236}">
              <a16:creationId xmlns:a16="http://schemas.microsoft.com/office/drawing/2014/main" id="{62106F64-D772-4C8C-9FE5-D23A46E9541C}"/>
            </a:ext>
          </a:extLst>
        </xdr:cNvPr>
        <xdr:cNvSpPr/>
      </xdr:nvSpPr>
      <xdr:spPr>
        <a:xfrm>
          <a:off x="14649450" y="63525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9542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04A05B5-3A87-4EEA-92DE-CA78F8951D8C}"/>
            </a:ext>
          </a:extLst>
        </xdr:cNvPr>
        <xdr:cNvSpPr txBox="1"/>
      </xdr:nvSpPr>
      <xdr:spPr>
        <a:xfrm>
          <a:off x="14735175" y="633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137795</xdr:rowOff>
    </xdr:from>
    <xdr:to>
      <xdr:col>81</xdr:col>
      <xdr:colOff>101600</xdr:colOff>
      <xdr:row>39</xdr:row>
      <xdr:rowOff>67945</xdr:rowOff>
    </xdr:to>
    <xdr:sp macro="" textlink="">
      <xdr:nvSpPr>
        <xdr:cNvPr id="530" name="楕円 529">
          <a:extLst>
            <a:ext uri="{FF2B5EF4-FFF2-40B4-BE49-F238E27FC236}">
              <a16:creationId xmlns:a16="http://schemas.microsoft.com/office/drawing/2014/main" id="{C3BFD995-159B-4554-8657-64806EB7AF7F}"/>
            </a:ext>
          </a:extLst>
        </xdr:cNvPr>
        <xdr:cNvSpPr/>
      </xdr:nvSpPr>
      <xdr:spPr>
        <a:xfrm>
          <a:off x="13887450" y="63036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17145</xdr:rowOff>
    </xdr:from>
    <xdr:to>
      <xdr:col>85</xdr:col>
      <xdr:colOff>127000</xdr:colOff>
      <xdr:row>39</xdr:row>
      <xdr:rowOff>81915</xdr:rowOff>
    </xdr:to>
    <xdr:cxnSp macro="">
      <xdr:nvCxnSpPr>
        <xdr:cNvPr id="531" name="直線コネクタ 530">
          <a:extLst>
            <a:ext uri="{FF2B5EF4-FFF2-40B4-BE49-F238E27FC236}">
              <a16:creationId xmlns:a16="http://schemas.microsoft.com/office/drawing/2014/main" id="{EC4B8EFE-5D8C-4743-A23E-75C757B94ED8}"/>
            </a:ext>
          </a:extLst>
        </xdr:cNvPr>
        <xdr:cNvCxnSpPr/>
      </xdr:nvCxnSpPr>
      <xdr:spPr>
        <a:xfrm>
          <a:off x="13935075" y="6341745"/>
          <a:ext cx="76200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73025</xdr:rowOff>
    </xdr:from>
    <xdr:to>
      <xdr:col>76</xdr:col>
      <xdr:colOff>165100</xdr:colOff>
      <xdr:row>39</xdr:row>
      <xdr:rowOff>3175</xdr:rowOff>
    </xdr:to>
    <xdr:sp macro="" textlink="">
      <xdr:nvSpPr>
        <xdr:cNvPr id="532" name="楕円 531">
          <a:extLst>
            <a:ext uri="{FF2B5EF4-FFF2-40B4-BE49-F238E27FC236}">
              <a16:creationId xmlns:a16="http://schemas.microsoft.com/office/drawing/2014/main" id="{179E2E3E-BF30-428D-8185-B59425E52361}"/>
            </a:ext>
          </a:extLst>
        </xdr:cNvPr>
        <xdr:cNvSpPr/>
      </xdr:nvSpPr>
      <xdr:spPr>
        <a:xfrm>
          <a:off x="13096875" y="62357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123825</xdr:rowOff>
    </xdr:from>
    <xdr:to>
      <xdr:col>81</xdr:col>
      <xdr:colOff>50800</xdr:colOff>
      <xdr:row>39</xdr:row>
      <xdr:rowOff>17145</xdr:rowOff>
    </xdr:to>
    <xdr:cxnSp macro="">
      <xdr:nvCxnSpPr>
        <xdr:cNvPr id="533" name="直線コネクタ 532">
          <a:extLst>
            <a:ext uri="{FF2B5EF4-FFF2-40B4-BE49-F238E27FC236}">
              <a16:creationId xmlns:a16="http://schemas.microsoft.com/office/drawing/2014/main" id="{330C60A6-A2C7-4490-AF60-E5064306071C}"/>
            </a:ext>
          </a:extLst>
        </xdr:cNvPr>
        <xdr:cNvCxnSpPr/>
      </xdr:nvCxnSpPr>
      <xdr:spPr>
        <a:xfrm>
          <a:off x="13144500" y="6283325"/>
          <a:ext cx="790575"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6350</xdr:rowOff>
    </xdr:from>
    <xdr:to>
      <xdr:col>72</xdr:col>
      <xdr:colOff>38100</xdr:colOff>
      <xdr:row>38</xdr:row>
      <xdr:rowOff>107950</xdr:rowOff>
    </xdr:to>
    <xdr:sp macro="" textlink="">
      <xdr:nvSpPr>
        <xdr:cNvPr id="534" name="楕円 533">
          <a:extLst>
            <a:ext uri="{FF2B5EF4-FFF2-40B4-BE49-F238E27FC236}">
              <a16:creationId xmlns:a16="http://schemas.microsoft.com/office/drawing/2014/main" id="{4B4EEA59-FFA4-4BA0-9373-1DD142CC680A}"/>
            </a:ext>
          </a:extLst>
        </xdr:cNvPr>
        <xdr:cNvSpPr/>
      </xdr:nvSpPr>
      <xdr:spPr>
        <a:xfrm>
          <a:off x="12296775" y="6172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57150</xdr:rowOff>
    </xdr:from>
    <xdr:to>
      <xdr:col>76</xdr:col>
      <xdr:colOff>114300</xdr:colOff>
      <xdr:row>38</xdr:row>
      <xdr:rowOff>123825</xdr:rowOff>
    </xdr:to>
    <xdr:cxnSp macro="">
      <xdr:nvCxnSpPr>
        <xdr:cNvPr id="535" name="直線コネクタ 534">
          <a:extLst>
            <a:ext uri="{FF2B5EF4-FFF2-40B4-BE49-F238E27FC236}">
              <a16:creationId xmlns:a16="http://schemas.microsoft.com/office/drawing/2014/main" id="{B8D63CE3-B39B-448A-BAE2-0F4C4D7FF00B}"/>
            </a:ext>
          </a:extLst>
        </xdr:cNvPr>
        <xdr:cNvCxnSpPr/>
      </xdr:nvCxnSpPr>
      <xdr:spPr>
        <a:xfrm>
          <a:off x="12344400" y="6219825"/>
          <a:ext cx="8001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101600</xdr:rowOff>
    </xdr:from>
    <xdr:to>
      <xdr:col>67</xdr:col>
      <xdr:colOff>101600</xdr:colOff>
      <xdr:row>38</xdr:row>
      <xdr:rowOff>31750</xdr:rowOff>
    </xdr:to>
    <xdr:sp macro="" textlink="">
      <xdr:nvSpPr>
        <xdr:cNvPr id="536" name="楕円 535">
          <a:extLst>
            <a:ext uri="{FF2B5EF4-FFF2-40B4-BE49-F238E27FC236}">
              <a16:creationId xmlns:a16="http://schemas.microsoft.com/office/drawing/2014/main" id="{1FDD6395-1758-4E33-907E-2B54F7D7DBD3}"/>
            </a:ext>
          </a:extLst>
        </xdr:cNvPr>
        <xdr:cNvSpPr/>
      </xdr:nvSpPr>
      <xdr:spPr>
        <a:xfrm>
          <a:off x="11487150" y="61055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152400</xdr:rowOff>
    </xdr:from>
    <xdr:to>
      <xdr:col>71</xdr:col>
      <xdr:colOff>177800</xdr:colOff>
      <xdr:row>38</xdr:row>
      <xdr:rowOff>57150</xdr:rowOff>
    </xdr:to>
    <xdr:cxnSp macro="">
      <xdr:nvCxnSpPr>
        <xdr:cNvPr id="537" name="直線コネクタ 536">
          <a:extLst>
            <a:ext uri="{FF2B5EF4-FFF2-40B4-BE49-F238E27FC236}">
              <a16:creationId xmlns:a16="http://schemas.microsoft.com/office/drawing/2014/main" id="{1AAE1E0C-9654-40DF-A78F-9A1F6106EC18}"/>
            </a:ext>
          </a:extLst>
        </xdr:cNvPr>
        <xdr:cNvCxnSpPr/>
      </xdr:nvCxnSpPr>
      <xdr:spPr>
        <a:xfrm>
          <a:off x="11534775" y="6153150"/>
          <a:ext cx="80962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01CDAF0D-FB52-4790-A8A6-7D48398A2818}"/>
            </a:ext>
          </a:extLst>
        </xdr:cNvPr>
        <xdr:cNvSpPr txBox="1"/>
      </xdr:nvSpPr>
      <xdr:spPr>
        <a:xfrm>
          <a:off x="13745219" y="590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D9B4612F-1835-4C22-9EE1-144E27312248}"/>
            </a:ext>
          </a:extLst>
        </xdr:cNvPr>
        <xdr:cNvSpPr txBox="1"/>
      </xdr:nvSpPr>
      <xdr:spPr>
        <a:xfrm>
          <a:off x="12964169" y="5905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76EFBFEE-ECB4-4758-AE0C-16631F32C3FD}"/>
            </a:ext>
          </a:extLst>
        </xdr:cNvPr>
        <xdr:cNvSpPr txBox="1"/>
      </xdr:nvSpPr>
      <xdr:spPr>
        <a:xfrm>
          <a:off x="12164069" y="58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4F173919-02A0-45B5-AD65-D9231DAC21B1}"/>
            </a:ext>
          </a:extLst>
        </xdr:cNvPr>
        <xdr:cNvSpPr txBox="1"/>
      </xdr:nvSpPr>
      <xdr:spPr>
        <a:xfrm>
          <a:off x="113544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59072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F06C3595-1F66-490E-AC12-B81A49D5D384}"/>
            </a:ext>
          </a:extLst>
        </xdr:cNvPr>
        <xdr:cNvSpPr txBox="1"/>
      </xdr:nvSpPr>
      <xdr:spPr>
        <a:xfrm>
          <a:off x="13745219" y="638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165752</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55F17B6E-44CE-41F9-9856-AC78C5AEB20D}"/>
            </a:ext>
          </a:extLst>
        </xdr:cNvPr>
        <xdr:cNvSpPr txBox="1"/>
      </xdr:nvSpPr>
      <xdr:spPr>
        <a:xfrm>
          <a:off x="12964169"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99077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89AF479D-7A24-445B-A651-B12D315AA552}"/>
            </a:ext>
          </a:extLst>
        </xdr:cNvPr>
        <xdr:cNvSpPr txBox="1"/>
      </xdr:nvSpPr>
      <xdr:spPr>
        <a:xfrm>
          <a:off x="12164069"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1996CD28-8771-4CA0-82FA-13305927C037}"/>
            </a:ext>
          </a:extLst>
        </xdr:cNvPr>
        <xdr:cNvSpPr txBox="1"/>
      </xdr:nvSpPr>
      <xdr:spPr>
        <a:xfrm>
          <a:off x="11354444" y="618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63FD8FE2-A789-46B7-BF40-EE68AAF12CB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A408451A-D6C2-4599-A0E9-220C7BC062E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9331C60A-772E-49FE-AECB-7E75EACDCF4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1288F49F-43A7-4480-ACC7-6761B3B5232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B9C7C1CA-756D-4424-A805-8DCCAEFFBDD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6EF78DB3-47D0-4906-A1CF-B5C718F9729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78584402-F646-407E-BE3F-2A5955FA4C2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C97FFEAF-0E47-4601-B80C-A643DDFFDC6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01807C49-3EFF-45C3-B943-B671F8F654B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348D4A9E-34ED-4852-856E-0F2B063B604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DD0CCC94-E973-4628-83AF-93CFCA4D7D6D}"/>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8CBEC09B-D19A-48CF-BBD1-3C6A86090152}"/>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91F10D5E-0C52-40C2-93DB-6146179933D6}"/>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0AB9F4E4-9C48-4607-8DD2-AE5F1FEE4662}"/>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6748F3B1-03DC-4AA9-AF9D-6E40939C0893}"/>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C2AA02E2-A4C9-4B30-A331-30B66EA519D8}"/>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1BB93A5B-0D82-4802-BA64-711E1D410482}"/>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C67121C4-FBCC-4C78-82A9-494C6EA92742}"/>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E99A224C-327B-465A-9826-6EB7F791ADD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7A83EE34-234E-4B54-BC7C-200FD70E56B1}"/>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2EFE16F5-BC5A-45A0-BBD4-8159987D20F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A0868C48-ADE0-44FD-857B-6327C6D3786D}"/>
            </a:ext>
          </a:extLst>
        </xdr:cNvPr>
        <xdr:cNvCxnSpPr/>
      </xdr:nvCxnSpPr>
      <xdr:spPr>
        <a:xfrm flipV="1">
          <a:off x="19954239" y="5583834"/>
          <a:ext cx="0" cy="11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188E9D3F-08AB-4480-9A35-440DD0EB2070}"/>
            </a:ext>
          </a:extLst>
        </xdr:cNvPr>
        <xdr:cNvSpPr txBox="1"/>
      </xdr:nvSpPr>
      <xdr:spPr>
        <a:xfrm>
          <a:off x="19992975" y="677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E2B6315E-4B0F-424F-9E0C-779B8E705191}"/>
            </a:ext>
          </a:extLst>
        </xdr:cNvPr>
        <xdr:cNvCxnSpPr/>
      </xdr:nvCxnSpPr>
      <xdr:spPr>
        <a:xfrm>
          <a:off x="19878675" y="6772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C223F7CE-E4F1-4609-89EF-D7A2C31860E5}"/>
            </a:ext>
          </a:extLst>
        </xdr:cNvPr>
        <xdr:cNvSpPr txBox="1"/>
      </xdr:nvSpPr>
      <xdr:spPr>
        <a:xfrm>
          <a:off x="19992975" y="5362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35F82F74-F7AF-4C14-A2C7-9FCB7D469432}"/>
            </a:ext>
          </a:extLst>
        </xdr:cNvPr>
        <xdr:cNvCxnSpPr/>
      </xdr:nvCxnSpPr>
      <xdr:spPr>
        <a:xfrm>
          <a:off x="19878675" y="55838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96BC6A00-97BD-420E-B9F9-A051A9677AD3}"/>
            </a:ext>
          </a:extLst>
        </xdr:cNvPr>
        <xdr:cNvSpPr txBox="1"/>
      </xdr:nvSpPr>
      <xdr:spPr>
        <a:xfrm>
          <a:off x="19992975" y="6240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37E487DA-5711-4F08-8342-35AAF276A881}"/>
            </a:ext>
          </a:extLst>
        </xdr:cNvPr>
        <xdr:cNvSpPr/>
      </xdr:nvSpPr>
      <xdr:spPr>
        <a:xfrm>
          <a:off x="19897725" y="62656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C3D072D6-C816-47A3-ACB5-78DFF9B634FF}"/>
            </a:ext>
          </a:extLst>
        </xdr:cNvPr>
        <xdr:cNvSpPr/>
      </xdr:nvSpPr>
      <xdr:spPr>
        <a:xfrm>
          <a:off x="19154775" y="62890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E403DE8C-4E80-4BB4-B5EF-5565CD86C5AD}"/>
            </a:ext>
          </a:extLst>
        </xdr:cNvPr>
        <xdr:cNvSpPr/>
      </xdr:nvSpPr>
      <xdr:spPr>
        <a:xfrm>
          <a:off x="18345150" y="62880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74229272-9381-46DD-8AA2-CFF26930603B}"/>
            </a:ext>
          </a:extLst>
        </xdr:cNvPr>
        <xdr:cNvSpPr/>
      </xdr:nvSpPr>
      <xdr:spPr>
        <a:xfrm>
          <a:off x="17554575" y="62693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2E3749EB-D63A-4B70-8442-C0C66757FF2B}"/>
            </a:ext>
          </a:extLst>
        </xdr:cNvPr>
        <xdr:cNvSpPr/>
      </xdr:nvSpPr>
      <xdr:spPr>
        <a:xfrm>
          <a:off x="16754475" y="63267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1BD5E97-991E-481B-A0ED-84EED3CBED7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D5AC4E48-7F0E-42AC-93A3-DB15CE59BC3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B196A476-BC4D-4535-99BC-CBA65534F1F5}"/>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3591D57-8869-493F-88EE-8754E67888C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034E1D1-48FA-40C1-8274-F2DF6A7F13F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14884</xdr:rowOff>
    </xdr:from>
    <xdr:to>
      <xdr:col>116</xdr:col>
      <xdr:colOff>114300</xdr:colOff>
      <xdr:row>34</xdr:row>
      <xdr:rowOff>116484</xdr:rowOff>
    </xdr:to>
    <xdr:sp macro="" textlink="">
      <xdr:nvSpPr>
        <xdr:cNvPr id="583" name="楕円 582">
          <a:extLst>
            <a:ext uri="{FF2B5EF4-FFF2-40B4-BE49-F238E27FC236}">
              <a16:creationId xmlns:a16="http://schemas.microsoft.com/office/drawing/2014/main" id="{A6B77EF3-71BB-4CD8-B9E8-5651924ACD43}"/>
            </a:ext>
          </a:extLst>
        </xdr:cNvPr>
        <xdr:cNvSpPr/>
      </xdr:nvSpPr>
      <xdr:spPr>
        <a:xfrm>
          <a:off x="19897725" y="55266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139361</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0A834FB4-DC16-4FE8-9831-B4EF900E0D86}"/>
            </a:ext>
          </a:extLst>
        </xdr:cNvPr>
        <xdr:cNvSpPr txBox="1"/>
      </xdr:nvSpPr>
      <xdr:spPr>
        <a:xfrm>
          <a:off x="19992975" y="5495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43569</xdr:rowOff>
    </xdr:from>
    <xdr:to>
      <xdr:col>112</xdr:col>
      <xdr:colOff>38100</xdr:colOff>
      <xdr:row>34</xdr:row>
      <xdr:rowOff>145169</xdr:rowOff>
    </xdr:to>
    <xdr:sp macro="" textlink="">
      <xdr:nvSpPr>
        <xdr:cNvPr id="585" name="楕円 584">
          <a:extLst>
            <a:ext uri="{FF2B5EF4-FFF2-40B4-BE49-F238E27FC236}">
              <a16:creationId xmlns:a16="http://schemas.microsoft.com/office/drawing/2014/main" id="{60A9C502-F8DD-42C3-99DD-02B04CE2FB6B}"/>
            </a:ext>
          </a:extLst>
        </xdr:cNvPr>
        <xdr:cNvSpPr/>
      </xdr:nvSpPr>
      <xdr:spPr>
        <a:xfrm>
          <a:off x="19154775" y="55617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65684</xdr:rowOff>
    </xdr:from>
    <xdr:to>
      <xdr:col>116</xdr:col>
      <xdr:colOff>63500</xdr:colOff>
      <xdr:row>34</xdr:row>
      <xdr:rowOff>94369</xdr:rowOff>
    </xdr:to>
    <xdr:cxnSp macro="">
      <xdr:nvCxnSpPr>
        <xdr:cNvPr id="586" name="直線コネクタ 585">
          <a:extLst>
            <a:ext uri="{FF2B5EF4-FFF2-40B4-BE49-F238E27FC236}">
              <a16:creationId xmlns:a16="http://schemas.microsoft.com/office/drawing/2014/main" id="{7ACECFA8-D218-4186-8AB9-CA8A853D1D07}"/>
            </a:ext>
          </a:extLst>
        </xdr:cNvPr>
        <xdr:cNvCxnSpPr/>
      </xdr:nvCxnSpPr>
      <xdr:spPr>
        <a:xfrm flipV="1">
          <a:off x="19202400" y="5583834"/>
          <a:ext cx="752475" cy="2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67535</xdr:rowOff>
    </xdr:from>
    <xdr:to>
      <xdr:col>107</xdr:col>
      <xdr:colOff>101600</xdr:colOff>
      <xdr:row>34</xdr:row>
      <xdr:rowOff>169135</xdr:rowOff>
    </xdr:to>
    <xdr:sp macro="" textlink="">
      <xdr:nvSpPr>
        <xdr:cNvPr id="587" name="楕円 586">
          <a:extLst>
            <a:ext uri="{FF2B5EF4-FFF2-40B4-BE49-F238E27FC236}">
              <a16:creationId xmlns:a16="http://schemas.microsoft.com/office/drawing/2014/main" id="{3986B641-B5DF-4E07-8FA3-B9ABF0512E40}"/>
            </a:ext>
          </a:extLst>
        </xdr:cNvPr>
        <xdr:cNvSpPr/>
      </xdr:nvSpPr>
      <xdr:spPr>
        <a:xfrm>
          <a:off x="18345150" y="55793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94369</xdr:rowOff>
    </xdr:from>
    <xdr:to>
      <xdr:col>111</xdr:col>
      <xdr:colOff>177800</xdr:colOff>
      <xdr:row>34</xdr:row>
      <xdr:rowOff>118335</xdr:rowOff>
    </xdr:to>
    <xdr:cxnSp macro="">
      <xdr:nvCxnSpPr>
        <xdr:cNvPr id="588" name="直線コネクタ 587">
          <a:extLst>
            <a:ext uri="{FF2B5EF4-FFF2-40B4-BE49-F238E27FC236}">
              <a16:creationId xmlns:a16="http://schemas.microsoft.com/office/drawing/2014/main" id="{806D605F-2FA7-41C6-A16D-869C76279CAF}"/>
            </a:ext>
          </a:extLst>
        </xdr:cNvPr>
        <xdr:cNvCxnSpPr/>
      </xdr:nvCxnSpPr>
      <xdr:spPr>
        <a:xfrm flipV="1">
          <a:off x="18392775" y="5609344"/>
          <a:ext cx="809625" cy="2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89623</xdr:rowOff>
    </xdr:from>
    <xdr:to>
      <xdr:col>102</xdr:col>
      <xdr:colOff>165100</xdr:colOff>
      <xdr:row>35</xdr:row>
      <xdr:rowOff>19773</xdr:rowOff>
    </xdr:to>
    <xdr:sp macro="" textlink="">
      <xdr:nvSpPr>
        <xdr:cNvPr id="589" name="楕円 588">
          <a:extLst>
            <a:ext uri="{FF2B5EF4-FFF2-40B4-BE49-F238E27FC236}">
              <a16:creationId xmlns:a16="http://schemas.microsoft.com/office/drawing/2014/main" id="{3C20A407-0597-4C63-BD22-8B2CCC5048BE}"/>
            </a:ext>
          </a:extLst>
        </xdr:cNvPr>
        <xdr:cNvSpPr/>
      </xdr:nvSpPr>
      <xdr:spPr>
        <a:xfrm>
          <a:off x="17554575" y="56014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118335</xdr:rowOff>
    </xdr:from>
    <xdr:to>
      <xdr:col>107</xdr:col>
      <xdr:colOff>50800</xdr:colOff>
      <xdr:row>34</xdr:row>
      <xdr:rowOff>140423</xdr:rowOff>
    </xdr:to>
    <xdr:cxnSp macro="">
      <xdr:nvCxnSpPr>
        <xdr:cNvPr id="590" name="直線コネクタ 589">
          <a:extLst>
            <a:ext uri="{FF2B5EF4-FFF2-40B4-BE49-F238E27FC236}">
              <a16:creationId xmlns:a16="http://schemas.microsoft.com/office/drawing/2014/main" id="{EF1A6201-5A63-430E-8DC9-2F44143526CC}"/>
            </a:ext>
          </a:extLst>
        </xdr:cNvPr>
        <xdr:cNvCxnSpPr/>
      </xdr:nvCxnSpPr>
      <xdr:spPr>
        <a:xfrm flipV="1">
          <a:off x="17602200" y="5636485"/>
          <a:ext cx="790575" cy="2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117841</xdr:rowOff>
    </xdr:from>
    <xdr:to>
      <xdr:col>98</xdr:col>
      <xdr:colOff>38100</xdr:colOff>
      <xdr:row>35</xdr:row>
      <xdr:rowOff>47991</xdr:rowOff>
    </xdr:to>
    <xdr:sp macro="" textlink="">
      <xdr:nvSpPr>
        <xdr:cNvPr id="591" name="楕円 590">
          <a:extLst>
            <a:ext uri="{FF2B5EF4-FFF2-40B4-BE49-F238E27FC236}">
              <a16:creationId xmlns:a16="http://schemas.microsoft.com/office/drawing/2014/main" id="{2C520CDA-3D60-4187-B50C-90A558C1D889}"/>
            </a:ext>
          </a:extLst>
        </xdr:cNvPr>
        <xdr:cNvSpPr/>
      </xdr:nvSpPr>
      <xdr:spPr>
        <a:xfrm>
          <a:off x="16754475" y="563599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140423</xdr:rowOff>
    </xdr:from>
    <xdr:to>
      <xdr:col>102</xdr:col>
      <xdr:colOff>114300</xdr:colOff>
      <xdr:row>34</xdr:row>
      <xdr:rowOff>168641</xdr:rowOff>
    </xdr:to>
    <xdr:cxnSp macro="">
      <xdr:nvCxnSpPr>
        <xdr:cNvPr id="592" name="直線コネクタ 591">
          <a:extLst>
            <a:ext uri="{FF2B5EF4-FFF2-40B4-BE49-F238E27FC236}">
              <a16:creationId xmlns:a16="http://schemas.microsoft.com/office/drawing/2014/main" id="{2A31CD51-5F8E-4705-BAD8-01D43931B0BD}"/>
            </a:ext>
          </a:extLst>
        </xdr:cNvPr>
        <xdr:cNvCxnSpPr/>
      </xdr:nvCxnSpPr>
      <xdr:spPr>
        <a:xfrm flipV="1">
          <a:off x="16802100" y="5658573"/>
          <a:ext cx="800100" cy="1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15E37A67-0B62-4E32-A575-F47315A650C0}"/>
            </a:ext>
          </a:extLst>
        </xdr:cNvPr>
        <xdr:cNvSpPr txBox="1"/>
      </xdr:nvSpPr>
      <xdr:spPr>
        <a:xfrm>
          <a:off x="18915595" y="6372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A1B07CEC-0556-42CD-BCD7-5586DC5E8788}"/>
            </a:ext>
          </a:extLst>
        </xdr:cNvPr>
        <xdr:cNvSpPr txBox="1"/>
      </xdr:nvSpPr>
      <xdr:spPr>
        <a:xfrm>
          <a:off x="18134545" y="6371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A27061B7-DBBB-4D1E-86CE-9D7D9A0B465A}"/>
            </a:ext>
          </a:extLst>
        </xdr:cNvPr>
        <xdr:cNvSpPr txBox="1"/>
      </xdr:nvSpPr>
      <xdr:spPr>
        <a:xfrm>
          <a:off x="17324920" y="635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D1BCEFB0-3CF1-43B9-8967-88E35802604C}"/>
            </a:ext>
          </a:extLst>
        </xdr:cNvPr>
        <xdr:cNvSpPr txBox="1"/>
      </xdr:nvSpPr>
      <xdr:spPr>
        <a:xfrm>
          <a:off x="16563486" y="640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161696</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448E06CC-865E-453E-B2FA-495597D910CF}"/>
            </a:ext>
          </a:extLst>
        </xdr:cNvPr>
        <xdr:cNvSpPr txBox="1"/>
      </xdr:nvSpPr>
      <xdr:spPr>
        <a:xfrm>
          <a:off x="18915595" y="5355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14212</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B0401535-0115-4902-A800-92DE23DC0195}"/>
            </a:ext>
          </a:extLst>
        </xdr:cNvPr>
        <xdr:cNvSpPr txBox="1"/>
      </xdr:nvSpPr>
      <xdr:spPr>
        <a:xfrm>
          <a:off x="18134545" y="536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36300</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7245CB2E-98E0-4C17-8247-5D0E706C2358}"/>
            </a:ext>
          </a:extLst>
        </xdr:cNvPr>
        <xdr:cNvSpPr txBox="1"/>
      </xdr:nvSpPr>
      <xdr:spPr>
        <a:xfrm>
          <a:off x="17324920" y="5389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64518</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FBCCB4AE-FE84-468D-8E47-FCEFE42B3458}"/>
            </a:ext>
          </a:extLst>
        </xdr:cNvPr>
        <xdr:cNvSpPr txBox="1"/>
      </xdr:nvSpPr>
      <xdr:spPr>
        <a:xfrm>
          <a:off x="16524820" y="5420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D7BD623A-D682-4E7F-9A92-71B496BACC1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506D9997-BD94-4D8D-92B5-239059D2665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D92C90B2-C300-4FFD-A457-AA15F2122F1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F6DC0442-49D4-4FBB-BEB7-2089FAE0CBC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9C4214A2-3741-4B68-B19A-95B0E3D049E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E7ABD876-901A-4FDE-9C3F-393549939C2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83EA4C4A-DA6A-41A4-AF08-F757EBA3712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A495314-E3F5-4BA7-B8E5-1ADCBE478A4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1567A4FE-C79C-42B1-8B8E-8846E4CE794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5B306F16-FE88-4D7F-9173-8A435110B5A4}"/>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50A7C1FB-B83D-4B8D-8E51-DCEB092B8AE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565C19C0-5CCD-46A3-974B-D5618E5C7B12}"/>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54A9EFB9-F6F7-45D7-B330-0E0B1034B5E6}"/>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5C124D82-9859-4BFE-8DC4-0D8CAF73E6AC}"/>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61D151B8-E48A-41A8-8D20-A11202ABFED7}"/>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E36D2CD4-5117-48C9-B6A2-4F91BB3D6266}"/>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8092C02A-EB50-4338-82AB-AAA48EF78E8E}"/>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A489A677-2BBB-486B-B082-5945C91FDE67}"/>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27BEA061-EF11-4E49-9795-580EC31EA1D3}"/>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B029CF74-6763-4F30-B554-21B2948B465D}"/>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08CEDD3A-F1F5-487A-91BF-D9181C14D680}"/>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EC8BDB11-6957-4DB9-86E2-922F52D304EF}"/>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872A4651-76C4-4AE4-ABB8-4B4992446BCD}"/>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EAFDAD0A-8B2D-42B3-AEC0-73EA943FC5B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5146C5E4-7A56-4B6F-927B-4F68C9000505}"/>
            </a:ext>
          </a:extLst>
        </xdr:cNvPr>
        <xdr:cNvCxnSpPr/>
      </xdr:nvCxnSpPr>
      <xdr:spPr>
        <a:xfrm flipV="1">
          <a:off x="14696439" y="9240520"/>
          <a:ext cx="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12A10212-E4C8-42F7-AE49-E149B359FC84}"/>
            </a:ext>
          </a:extLst>
        </xdr:cNvPr>
        <xdr:cNvSpPr txBox="1"/>
      </xdr:nvSpPr>
      <xdr:spPr>
        <a:xfrm>
          <a:off x="14735175"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5ED74DE9-5E74-4635-9F18-4899CFCC7300}"/>
            </a:ext>
          </a:extLst>
        </xdr:cNvPr>
        <xdr:cNvCxnSpPr/>
      </xdr:nvCxnSpPr>
      <xdr:spPr>
        <a:xfrm>
          <a:off x="14611350" y="104279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2FA1BF4B-D724-4C7A-A49B-4D82691A3679}"/>
            </a:ext>
          </a:extLst>
        </xdr:cNvPr>
        <xdr:cNvSpPr txBox="1"/>
      </xdr:nvSpPr>
      <xdr:spPr>
        <a:xfrm>
          <a:off x="14735175" y="901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C02A562B-7756-407D-B12F-D4B31011C230}"/>
            </a:ext>
          </a:extLst>
        </xdr:cNvPr>
        <xdr:cNvCxnSpPr/>
      </xdr:nvCxnSpPr>
      <xdr:spPr>
        <a:xfrm>
          <a:off x="14611350" y="9240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FFDE61A4-72B2-40F9-9647-006FA69E03A4}"/>
            </a:ext>
          </a:extLst>
        </xdr:cNvPr>
        <xdr:cNvSpPr txBox="1"/>
      </xdr:nvSpPr>
      <xdr:spPr>
        <a:xfrm>
          <a:off x="14735175" y="9469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541AB360-D400-430D-A5F7-3ADD54328DCD}"/>
            </a:ext>
          </a:extLst>
        </xdr:cNvPr>
        <xdr:cNvSpPr/>
      </xdr:nvSpPr>
      <xdr:spPr>
        <a:xfrm>
          <a:off x="14649450" y="9608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20131BF1-4FB5-4816-A583-E9E4463F6BA2}"/>
            </a:ext>
          </a:extLst>
        </xdr:cNvPr>
        <xdr:cNvSpPr/>
      </xdr:nvSpPr>
      <xdr:spPr>
        <a:xfrm>
          <a:off x="13887450" y="9580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12836C6B-DF01-4950-8316-DE13AF9726AB}"/>
            </a:ext>
          </a:extLst>
        </xdr:cNvPr>
        <xdr:cNvSpPr/>
      </xdr:nvSpPr>
      <xdr:spPr>
        <a:xfrm>
          <a:off x="13096875" y="9564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27C87E9C-5AD4-424E-93D1-C4EF72E2C65A}"/>
            </a:ext>
          </a:extLst>
        </xdr:cNvPr>
        <xdr:cNvSpPr/>
      </xdr:nvSpPr>
      <xdr:spPr>
        <a:xfrm>
          <a:off x="12296775" y="9526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C16A7FDD-84C4-4EB1-90D8-297FC2E6659E}"/>
            </a:ext>
          </a:extLst>
        </xdr:cNvPr>
        <xdr:cNvSpPr/>
      </xdr:nvSpPr>
      <xdr:spPr>
        <a:xfrm>
          <a:off x="11487150" y="9439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4EB3C7A7-D71B-4DD3-8A57-B877E154ED3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2C02742D-001B-481C-8BB2-2D334D5DEFA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B74B0E3F-F3F1-451B-B2DA-7205DE3FA99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8A078C6A-6F96-4802-968A-D25A5BE1D84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1972AA7-2709-4CA9-82AE-5DC908AF2C7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41" name="楕円 640">
          <a:extLst>
            <a:ext uri="{FF2B5EF4-FFF2-40B4-BE49-F238E27FC236}">
              <a16:creationId xmlns:a16="http://schemas.microsoft.com/office/drawing/2014/main" id="{2227176F-7B8C-44CA-8FC0-3A3AC684CF00}"/>
            </a:ext>
          </a:extLst>
        </xdr:cNvPr>
        <xdr:cNvSpPr/>
      </xdr:nvSpPr>
      <xdr:spPr>
        <a:xfrm>
          <a:off x="14649450" y="98126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62882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CDA29F41-8F3B-444D-B020-DC29A90FE39A}"/>
            </a:ext>
          </a:extLst>
        </xdr:cNvPr>
        <xdr:cNvSpPr txBox="1"/>
      </xdr:nvSpPr>
      <xdr:spPr>
        <a:xfrm>
          <a:off x="14735175" y="979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44450</xdr:rowOff>
    </xdr:from>
    <xdr:to>
      <xdr:col>81</xdr:col>
      <xdr:colOff>101600</xdr:colOff>
      <xdr:row>60</xdr:row>
      <xdr:rowOff>146050</xdr:rowOff>
    </xdr:to>
    <xdr:sp macro="" textlink="">
      <xdr:nvSpPr>
        <xdr:cNvPr id="643" name="楕円 642">
          <a:extLst>
            <a:ext uri="{FF2B5EF4-FFF2-40B4-BE49-F238E27FC236}">
              <a16:creationId xmlns:a16="http://schemas.microsoft.com/office/drawing/2014/main" id="{3724DBA0-FFF3-448E-B762-F7F5F5F99AB2}"/>
            </a:ext>
          </a:extLst>
        </xdr:cNvPr>
        <xdr:cNvSpPr/>
      </xdr:nvSpPr>
      <xdr:spPr>
        <a:xfrm>
          <a:off x="13887450" y="97726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95250</xdr:rowOff>
    </xdr:from>
    <xdr:to>
      <xdr:col>85</xdr:col>
      <xdr:colOff>127000</xdr:colOff>
      <xdr:row>60</xdr:row>
      <xdr:rowOff>135255</xdr:rowOff>
    </xdr:to>
    <xdr:cxnSp macro="">
      <xdr:nvCxnSpPr>
        <xdr:cNvPr id="644" name="直線コネクタ 643">
          <a:extLst>
            <a:ext uri="{FF2B5EF4-FFF2-40B4-BE49-F238E27FC236}">
              <a16:creationId xmlns:a16="http://schemas.microsoft.com/office/drawing/2014/main" id="{5FB24963-59E9-48BE-ABBA-F42533D0C9AC}"/>
            </a:ext>
          </a:extLst>
        </xdr:cNvPr>
        <xdr:cNvCxnSpPr/>
      </xdr:nvCxnSpPr>
      <xdr:spPr>
        <a:xfrm>
          <a:off x="13935075" y="982027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2540</xdr:rowOff>
    </xdr:from>
    <xdr:to>
      <xdr:col>76</xdr:col>
      <xdr:colOff>165100</xdr:colOff>
      <xdr:row>60</xdr:row>
      <xdr:rowOff>104140</xdr:rowOff>
    </xdr:to>
    <xdr:sp macro="" textlink="">
      <xdr:nvSpPr>
        <xdr:cNvPr id="645" name="楕円 644">
          <a:extLst>
            <a:ext uri="{FF2B5EF4-FFF2-40B4-BE49-F238E27FC236}">
              <a16:creationId xmlns:a16="http://schemas.microsoft.com/office/drawing/2014/main" id="{7D1573EE-7720-4387-A505-6E57FE8116CE}"/>
            </a:ext>
          </a:extLst>
        </xdr:cNvPr>
        <xdr:cNvSpPr/>
      </xdr:nvSpPr>
      <xdr:spPr>
        <a:xfrm>
          <a:off x="13096875" y="97275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53340</xdr:rowOff>
    </xdr:from>
    <xdr:to>
      <xdr:col>81</xdr:col>
      <xdr:colOff>50800</xdr:colOff>
      <xdr:row>60</xdr:row>
      <xdr:rowOff>95250</xdr:rowOff>
    </xdr:to>
    <xdr:cxnSp macro="">
      <xdr:nvCxnSpPr>
        <xdr:cNvPr id="646" name="直線コネクタ 645">
          <a:extLst>
            <a:ext uri="{FF2B5EF4-FFF2-40B4-BE49-F238E27FC236}">
              <a16:creationId xmlns:a16="http://schemas.microsoft.com/office/drawing/2014/main" id="{7809E82F-434F-4B7D-A34F-9E46B08731B8}"/>
            </a:ext>
          </a:extLst>
        </xdr:cNvPr>
        <xdr:cNvCxnSpPr/>
      </xdr:nvCxnSpPr>
      <xdr:spPr>
        <a:xfrm>
          <a:off x="13144500" y="9775190"/>
          <a:ext cx="79057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133985</xdr:rowOff>
    </xdr:from>
    <xdr:to>
      <xdr:col>72</xdr:col>
      <xdr:colOff>38100</xdr:colOff>
      <xdr:row>60</xdr:row>
      <xdr:rowOff>64135</xdr:rowOff>
    </xdr:to>
    <xdr:sp macro="" textlink="">
      <xdr:nvSpPr>
        <xdr:cNvPr id="647" name="楕円 646">
          <a:extLst>
            <a:ext uri="{FF2B5EF4-FFF2-40B4-BE49-F238E27FC236}">
              <a16:creationId xmlns:a16="http://schemas.microsoft.com/office/drawing/2014/main" id="{B5B65534-6CE5-4222-A66A-9BC1C8D98C96}"/>
            </a:ext>
          </a:extLst>
        </xdr:cNvPr>
        <xdr:cNvSpPr/>
      </xdr:nvSpPr>
      <xdr:spPr>
        <a:xfrm>
          <a:off x="12296775" y="9697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13335</xdr:rowOff>
    </xdr:from>
    <xdr:to>
      <xdr:col>76</xdr:col>
      <xdr:colOff>114300</xdr:colOff>
      <xdr:row>60</xdr:row>
      <xdr:rowOff>53340</xdr:rowOff>
    </xdr:to>
    <xdr:cxnSp macro="">
      <xdr:nvCxnSpPr>
        <xdr:cNvPr id="648" name="直線コネクタ 647">
          <a:extLst>
            <a:ext uri="{FF2B5EF4-FFF2-40B4-BE49-F238E27FC236}">
              <a16:creationId xmlns:a16="http://schemas.microsoft.com/office/drawing/2014/main" id="{541429BC-5421-4374-9344-D617C7CC7DF6}"/>
            </a:ext>
          </a:extLst>
        </xdr:cNvPr>
        <xdr:cNvCxnSpPr/>
      </xdr:nvCxnSpPr>
      <xdr:spPr>
        <a:xfrm>
          <a:off x="12344400" y="973518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93980</xdr:rowOff>
    </xdr:from>
    <xdr:to>
      <xdr:col>67</xdr:col>
      <xdr:colOff>101600</xdr:colOff>
      <xdr:row>60</xdr:row>
      <xdr:rowOff>24130</xdr:rowOff>
    </xdr:to>
    <xdr:sp macro="" textlink="">
      <xdr:nvSpPr>
        <xdr:cNvPr id="649" name="楕円 648">
          <a:extLst>
            <a:ext uri="{FF2B5EF4-FFF2-40B4-BE49-F238E27FC236}">
              <a16:creationId xmlns:a16="http://schemas.microsoft.com/office/drawing/2014/main" id="{9692C0F9-B403-42AF-9944-01B668BF7D30}"/>
            </a:ext>
          </a:extLst>
        </xdr:cNvPr>
        <xdr:cNvSpPr/>
      </xdr:nvSpPr>
      <xdr:spPr>
        <a:xfrm>
          <a:off x="11487150" y="96570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144780</xdr:rowOff>
    </xdr:from>
    <xdr:to>
      <xdr:col>71</xdr:col>
      <xdr:colOff>177800</xdr:colOff>
      <xdr:row>60</xdr:row>
      <xdr:rowOff>13335</xdr:rowOff>
    </xdr:to>
    <xdr:cxnSp macro="">
      <xdr:nvCxnSpPr>
        <xdr:cNvPr id="650" name="直線コネクタ 649">
          <a:extLst>
            <a:ext uri="{FF2B5EF4-FFF2-40B4-BE49-F238E27FC236}">
              <a16:creationId xmlns:a16="http://schemas.microsoft.com/office/drawing/2014/main" id="{7B821CD3-8B78-4B28-895B-F59E288EA1ED}"/>
            </a:ext>
          </a:extLst>
        </xdr:cNvPr>
        <xdr:cNvCxnSpPr/>
      </xdr:nvCxnSpPr>
      <xdr:spPr>
        <a:xfrm>
          <a:off x="11534775" y="9704705"/>
          <a:ext cx="80962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D708B047-ACEF-4515-9668-CF6D08DEF40D}"/>
            </a:ext>
          </a:extLst>
        </xdr:cNvPr>
        <xdr:cNvSpPr txBox="1"/>
      </xdr:nvSpPr>
      <xdr:spPr>
        <a:xfrm>
          <a:off x="13745219"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00814500-FCE2-45E3-BE1E-B138008483EB}"/>
            </a:ext>
          </a:extLst>
        </xdr:cNvPr>
        <xdr:cNvSpPr txBox="1"/>
      </xdr:nvSpPr>
      <xdr:spPr>
        <a:xfrm>
          <a:off x="12964169" y="935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6B6F71A3-B795-4069-BB5C-4DFC46CAEEB8}"/>
            </a:ext>
          </a:extLst>
        </xdr:cNvPr>
        <xdr:cNvSpPr txBox="1"/>
      </xdr:nvSpPr>
      <xdr:spPr>
        <a:xfrm>
          <a:off x="12164069" y="931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FD8ED049-8C71-4FD1-81E4-9EDEC9DDE553}"/>
            </a:ext>
          </a:extLst>
        </xdr:cNvPr>
        <xdr:cNvSpPr txBox="1"/>
      </xdr:nvSpPr>
      <xdr:spPr>
        <a:xfrm>
          <a:off x="11354444" y="923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137177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F328659E-A0EB-4665-A7FA-55EA1CACC8BD}"/>
            </a:ext>
          </a:extLst>
        </xdr:cNvPr>
        <xdr:cNvSpPr txBox="1"/>
      </xdr:nvSpPr>
      <xdr:spPr>
        <a:xfrm>
          <a:off x="13745219" y="986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95267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AB847524-47C7-42BF-B113-903C1986C282}"/>
            </a:ext>
          </a:extLst>
        </xdr:cNvPr>
        <xdr:cNvSpPr txBox="1"/>
      </xdr:nvSpPr>
      <xdr:spPr>
        <a:xfrm>
          <a:off x="12964169" y="982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55262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87695C90-CE13-44BF-A88D-F65B6B00F35E}"/>
            </a:ext>
          </a:extLst>
        </xdr:cNvPr>
        <xdr:cNvSpPr txBox="1"/>
      </xdr:nvSpPr>
      <xdr:spPr>
        <a:xfrm>
          <a:off x="12164069" y="9780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15257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5023F973-05B0-44A6-A1BF-297410D3611E}"/>
            </a:ext>
          </a:extLst>
        </xdr:cNvPr>
        <xdr:cNvSpPr txBox="1"/>
      </xdr:nvSpPr>
      <xdr:spPr>
        <a:xfrm>
          <a:off x="113544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63B91C7E-934F-4148-8453-51DB2C2AEE7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8DA9CA0E-BBA6-446D-B16B-F0B8D03D77A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8808B7E1-E18A-477A-B183-33DCF2FB74A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2B6BDED1-BED1-4EFA-B295-39CD2798DC8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1DFB0FA2-DA82-44B6-974F-F4BB6448E7F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3AF2283-7F91-4200-9F19-8457B71101E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79F8E664-2F3C-495C-8661-245ABE3F689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14A44E48-BC73-4A9A-BE5F-3C69C5A5B36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7938C205-534F-470E-AB29-0984AAA6F17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ADC987F0-AC1D-4003-AB67-169DD8FA412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6DA11FE0-2FC7-4D39-B9DC-B5CECA65B607}"/>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DC8E885E-7F8A-4416-8AAB-AE2BCFF312FC}"/>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AC083F25-D207-445B-90B4-57D20251D845}"/>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482D172B-5E8C-4736-9D56-545E938470C4}"/>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244E0693-1176-430D-98E0-410BAFD1F211}"/>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6A220476-1F94-4D61-A495-3F31EF8EFAB4}"/>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9D29F5FB-B976-4300-8E12-DFA44F4FA3DF}"/>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A4BB1A79-FD85-4325-A7F2-729D122ADF5A}"/>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681BB12E-803B-47F7-9437-2BA386C2A89D}"/>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07F22463-19B3-419D-9AFB-DB4D8B28E2DE}"/>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9060E072-B69B-48E9-8F6D-6D6EBA62180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3D197F5E-18ED-47A2-83B1-CE489DE6129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D67A8287-DE15-46A7-8A28-2C3D2F9270D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A0AAF309-2BEE-43C8-A40E-FA18724E3082}"/>
            </a:ext>
          </a:extLst>
        </xdr:cNvPr>
        <xdr:cNvCxnSpPr/>
      </xdr:nvCxnSpPr>
      <xdr:spPr>
        <a:xfrm flipV="1">
          <a:off x="19954239" y="90773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4F7B9EEC-B826-49A5-ADE3-5E14EF860D5D}"/>
            </a:ext>
          </a:extLst>
        </xdr:cNvPr>
        <xdr:cNvSpPr txBox="1"/>
      </xdr:nvSpPr>
      <xdr:spPr>
        <a:xfrm>
          <a:off x="199929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1B0B6BC5-5C94-4975-8B10-9F405F214CAF}"/>
            </a:ext>
          </a:extLst>
        </xdr:cNvPr>
        <xdr:cNvCxnSpPr/>
      </xdr:nvCxnSpPr>
      <xdr:spPr>
        <a:xfrm>
          <a:off x="198786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391B442B-CA4F-4F1C-B71D-86B76062F0A2}"/>
            </a:ext>
          </a:extLst>
        </xdr:cNvPr>
        <xdr:cNvSpPr txBox="1"/>
      </xdr:nvSpPr>
      <xdr:spPr>
        <a:xfrm>
          <a:off x="19992975"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709226C7-1C74-4FAC-9B4C-40B742456D92}"/>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65076CF2-9B28-4745-9185-96819D14ED26}"/>
            </a:ext>
          </a:extLst>
        </xdr:cNvPr>
        <xdr:cNvSpPr txBox="1"/>
      </xdr:nvSpPr>
      <xdr:spPr>
        <a:xfrm>
          <a:off x="19992975" y="9822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ACEE52A5-F120-444E-988F-54C69FE3E58E}"/>
            </a:ext>
          </a:extLst>
        </xdr:cNvPr>
        <xdr:cNvSpPr/>
      </xdr:nvSpPr>
      <xdr:spPr>
        <a:xfrm>
          <a:off x="19897725" y="996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29BDF6D3-32C2-4EF7-BFCC-AFC3D8E812D6}"/>
            </a:ext>
          </a:extLst>
        </xdr:cNvPr>
        <xdr:cNvSpPr/>
      </xdr:nvSpPr>
      <xdr:spPr>
        <a:xfrm>
          <a:off x="19154775" y="99726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17F6382B-0E4E-410A-B6F4-2AA776A448E9}"/>
            </a:ext>
          </a:extLst>
        </xdr:cNvPr>
        <xdr:cNvSpPr/>
      </xdr:nvSpPr>
      <xdr:spPr>
        <a:xfrm>
          <a:off x="18345150" y="99726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0ED46B8C-812E-4023-BAE0-77DEAA9D645F}"/>
            </a:ext>
          </a:extLst>
        </xdr:cNvPr>
        <xdr:cNvSpPr/>
      </xdr:nvSpPr>
      <xdr:spPr>
        <a:xfrm>
          <a:off x="17554575" y="99726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AB3B8F1E-26D5-4F26-8D4C-E7D6389D6437}"/>
            </a:ext>
          </a:extLst>
        </xdr:cNvPr>
        <xdr:cNvSpPr/>
      </xdr:nvSpPr>
      <xdr:spPr>
        <a:xfrm>
          <a:off x="16754475" y="100228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62FB9C13-8D99-4900-BB8D-C087568D3D5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CC12647-9B77-44EB-8BE3-392B061316E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6717D6C9-492A-4313-90B5-124C0517894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AFC70A1-C7D8-46AD-8B0C-E9896D86AF6B}"/>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72C58DE-AFE0-488A-8A09-D8D005437D04}"/>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90170</xdr:rowOff>
    </xdr:from>
    <xdr:to>
      <xdr:col>116</xdr:col>
      <xdr:colOff>114300</xdr:colOff>
      <xdr:row>62</xdr:row>
      <xdr:rowOff>20320</xdr:rowOff>
    </xdr:to>
    <xdr:sp macro="" textlink="">
      <xdr:nvSpPr>
        <xdr:cNvPr id="698" name="楕円 697">
          <a:extLst>
            <a:ext uri="{FF2B5EF4-FFF2-40B4-BE49-F238E27FC236}">
              <a16:creationId xmlns:a16="http://schemas.microsoft.com/office/drawing/2014/main" id="{6856A393-3CE4-4884-9FB5-2525D904DAAF}"/>
            </a:ext>
          </a:extLst>
        </xdr:cNvPr>
        <xdr:cNvSpPr/>
      </xdr:nvSpPr>
      <xdr:spPr>
        <a:xfrm>
          <a:off x="19897725" y="99739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68597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CC999B29-C92D-4F12-85CC-6ABBD7109891}"/>
            </a:ext>
          </a:extLst>
        </xdr:cNvPr>
        <xdr:cNvSpPr txBox="1"/>
      </xdr:nvSpPr>
      <xdr:spPr>
        <a:xfrm>
          <a:off x="19992975" y="995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105410</xdr:rowOff>
    </xdr:from>
    <xdr:to>
      <xdr:col>112</xdr:col>
      <xdr:colOff>38100</xdr:colOff>
      <xdr:row>62</xdr:row>
      <xdr:rowOff>35560</xdr:rowOff>
    </xdr:to>
    <xdr:sp macro="" textlink="">
      <xdr:nvSpPr>
        <xdr:cNvPr id="700" name="楕円 699">
          <a:extLst>
            <a:ext uri="{FF2B5EF4-FFF2-40B4-BE49-F238E27FC236}">
              <a16:creationId xmlns:a16="http://schemas.microsoft.com/office/drawing/2014/main" id="{5AD423CE-F883-48CF-8F74-88CE8B212AAE}"/>
            </a:ext>
          </a:extLst>
        </xdr:cNvPr>
        <xdr:cNvSpPr/>
      </xdr:nvSpPr>
      <xdr:spPr>
        <a:xfrm>
          <a:off x="19154775" y="99891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140970</xdr:rowOff>
    </xdr:from>
    <xdr:to>
      <xdr:col>116</xdr:col>
      <xdr:colOff>63500</xdr:colOff>
      <xdr:row>61</xdr:row>
      <xdr:rowOff>156210</xdr:rowOff>
    </xdr:to>
    <xdr:cxnSp macro="">
      <xdr:nvCxnSpPr>
        <xdr:cNvPr id="701" name="直線コネクタ 700">
          <a:extLst>
            <a:ext uri="{FF2B5EF4-FFF2-40B4-BE49-F238E27FC236}">
              <a16:creationId xmlns:a16="http://schemas.microsoft.com/office/drawing/2014/main" id="{63B8F7B3-40F3-411B-863A-8E0941DFC951}"/>
            </a:ext>
          </a:extLst>
        </xdr:cNvPr>
        <xdr:cNvCxnSpPr/>
      </xdr:nvCxnSpPr>
      <xdr:spPr>
        <a:xfrm flipV="1">
          <a:off x="19202400" y="10031095"/>
          <a:ext cx="7524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113030</xdr:rowOff>
    </xdr:from>
    <xdr:to>
      <xdr:col>107</xdr:col>
      <xdr:colOff>101600</xdr:colOff>
      <xdr:row>62</xdr:row>
      <xdr:rowOff>43180</xdr:rowOff>
    </xdr:to>
    <xdr:sp macro="" textlink="">
      <xdr:nvSpPr>
        <xdr:cNvPr id="702" name="楕円 701">
          <a:extLst>
            <a:ext uri="{FF2B5EF4-FFF2-40B4-BE49-F238E27FC236}">
              <a16:creationId xmlns:a16="http://schemas.microsoft.com/office/drawing/2014/main" id="{D8649B27-CEA4-483E-89D5-CACE004F0C84}"/>
            </a:ext>
          </a:extLst>
        </xdr:cNvPr>
        <xdr:cNvSpPr/>
      </xdr:nvSpPr>
      <xdr:spPr>
        <a:xfrm>
          <a:off x="18345150" y="99999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156210</xdr:rowOff>
    </xdr:from>
    <xdr:to>
      <xdr:col>111</xdr:col>
      <xdr:colOff>177800</xdr:colOff>
      <xdr:row>61</xdr:row>
      <xdr:rowOff>163830</xdr:rowOff>
    </xdr:to>
    <xdr:cxnSp macro="">
      <xdr:nvCxnSpPr>
        <xdr:cNvPr id="703" name="直線コネクタ 702">
          <a:extLst>
            <a:ext uri="{FF2B5EF4-FFF2-40B4-BE49-F238E27FC236}">
              <a16:creationId xmlns:a16="http://schemas.microsoft.com/office/drawing/2014/main" id="{70E7A4D5-1948-4047-AD0B-BC2BF2934C43}"/>
            </a:ext>
          </a:extLst>
        </xdr:cNvPr>
        <xdr:cNvCxnSpPr/>
      </xdr:nvCxnSpPr>
      <xdr:spPr>
        <a:xfrm flipV="1">
          <a:off x="18392775" y="10046335"/>
          <a:ext cx="80962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04" name="楕円 703">
          <a:extLst>
            <a:ext uri="{FF2B5EF4-FFF2-40B4-BE49-F238E27FC236}">
              <a16:creationId xmlns:a16="http://schemas.microsoft.com/office/drawing/2014/main" id="{94078340-B51B-453A-87FB-4D8208BFA346}"/>
            </a:ext>
          </a:extLst>
        </xdr:cNvPr>
        <xdr:cNvSpPr/>
      </xdr:nvSpPr>
      <xdr:spPr>
        <a:xfrm>
          <a:off x="17554575" y="10010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163830</xdr:rowOff>
    </xdr:from>
    <xdr:to>
      <xdr:col>107</xdr:col>
      <xdr:colOff>50800</xdr:colOff>
      <xdr:row>62</xdr:row>
      <xdr:rowOff>0</xdr:rowOff>
    </xdr:to>
    <xdr:cxnSp macro="">
      <xdr:nvCxnSpPr>
        <xdr:cNvPr id="705" name="直線コネクタ 704">
          <a:extLst>
            <a:ext uri="{FF2B5EF4-FFF2-40B4-BE49-F238E27FC236}">
              <a16:creationId xmlns:a16="http://schemas.microsoft.com/office/drawing/2014/main" id="{8E9F9FA4-222F-4036-A9FF-BA97A2665EBA}"/>
            </a:ext>
          </a:extLst>
        </xdr:cNvPr>
        <xdr:cNvCxnSpPr/>
      </xdr:nvCxnSpPr>
      <xdr:spPr>
        <a:xfrm flipV="1">
          <a:off x="17602200" y="10047605"/>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128270</xdr:rowOff>
    </xdr:from>
    <xdr:to>
      <xdr:col>98</xdr:col>
      <xdr:colOff>38100</xdr:colOff>
      <xdr:row>62</xdr:row>
      <xdr:rowOff>58420</xdr:rowOff>
    </xdr:to>
    <xdr:sp macro="" textlink="">
      <xdr:nvSpPr>
        <xdr:cNvPr id="706" name="楕円 705">
          <a:extLst>
            <a:ext uri="{FF2B5EF4-FFF2-40B4-BE49-F238E27FC236}">
              <a16:creationId xmlns:a16="http://schemas.microsoft.com/office/drawing/2014/main" id="{D727E5C7-6E3D-453D-9E40-7CA37BA316CF}"/>
            </a:ext>
          </a:extLst>
        </xdr:cNvPr>
        <xdr:cNvSpPr/>
      </xdr:nvSpPr>
      <xdr:spPr>
        <a:xfrm>
          <a:off x="16754475" y="100120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0</xdr:rowOff>
    </xdr:from>
    <xdr:to>
      <xdr:col>102</xdr:col>
      <xdr:colOff>114300</xdr:colOff>
      <xdr:row>62</xdr:row>
      <xdr:rowOff>7620</xdr:rowOff>
    </xdr:to>
    <xdr:cxnSp macro="">
      <xdr:nvCxnSpPr>
        <xdr:cNvPr id="707" name="直線コネクタ 706">
          <a:extLst>
            <a:ext uri="{FF2B5EF4-FFF2-40B4-BE49-F238E27FC236}">
              <a16:creationId xmlns:a16="http://schemas.microsoft.com/office/drawing/2014/main" id="{B60DA853-78E5-4CE8-910C-61C1BC69E79E}"/>
            </a:ext>
          </a:extLst>
        </xdr:cNvPr>
        <xdr:cNvCxnSpPr/>
      </xdr:nvCxnSpPr>
      <xdr:spPr>
        <a:xfrm flipV="1">
          <a:off x="16802100" y="10048875"/>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D022275D-7566-4E95-B590-F1487CD2D463}"/>
            </a:ext>
          </a:extLst>
        </xdr:cNvPr>
        <xdr:cNvSpPr txBox="1"/>
      </xdr:nvSpPr>
      <xdr:spPr>
        <a:xfrm>
          <a:off x="189834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42782049-9470-4AEC-99BB-E76154E42643}"/>
            </a:ext>
          </a:extLst>
        </xdr:cNvPr>
        <xdr:cNvSpPr txBox="1"/>
      </xdr:nvSpPr>
      <xdr:spPr>
        <a:xfrm>
          <a:off x="181833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795D1B0E-755C-464A-90BD-F7933D3CA162}"/>
            </a:ext>
          </a:extLst>
        </xdr:cNvPr>
        <xdr:cNvSpPr txBox="1"/>
      </xdr:nvSpPr>
      <xdr:spPr>
        <a:xfrm>
          <a:off x="173832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57167</xdr:rowOff>
    </xdr:from>
    <xdr:ext cx="469744" cy="259045"/>
    <xdr:sp macro="" textlink="">
      <xdr:nvSpPr>
        <xdr:cNvPr id="711" name="n_4aveValue【保健センター・保健所】&#10;一人当たり面積">
          <a:extLst>
            <a:ext uri="{FF2B5EF4-FFF2-40B4-BE49-F238E27FC236}">
              <a16:creationId xmlns:a16="http://schemas.microsoft.com/office/drawing/2014/main" id="{2C2A6DA9-27B7-4415-A875-815F2264ED6E}"/>
            </a:ext>
          </a:extLst>
        </xdr:cNvPr>
        <xdr:cNvSpPr txBox="1"/>
      </xdr:nvSpPr>
      <xdr:spPr>
        <a:xfrm>
          <a:off x="16592627" y="1010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26687</xdr:rowOff>
    </xdr:from>
    <xdr:ext cx="469744" cy="259045"/>
    <xdr:sp macro="" textlink="">
      <xdr:nvSpPr>
        <xdr:cNvPr id="712" name="n_1mainValue【保健センター・保健所】&#10;一人当たり面積">
          <a:extLst>
            <a:ext uri="{FF2B5EF4-FFF2-40B4-BE49-F238E27FC236}">
              <a16:creationId xmlns:a16="http://schemas.microsoft.com/office/drawing/2014/main" id="{5BD149BA-F33C-47BA-81A7-6EC280AE371A}"/>
            </a:ext>
          </a:extLst>
        </xdr:cNvPr>
        <xdr:cNvSpPr txBox="1"/>
      </xdr:nvSpPr>
      <xdr:spPr>
        <a:xfrm>
          <a:off x="18983402" y="1007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34307</xdr:rowOff>
    </xdr:from>
    <xdr:ext cx="469744" cy="259045"/>
    <xdr:sp macro="" textlink="">
      <xdr:nvSpPr>
        <xdr:cNvPr id="713" name="n_2mainValue【保健センター・保健所】&#10;一人当たり面積">
          <a:extLst>
            <a:ext uri="{FF2B5EF4-FFF2-40B4-BE49-F238E27FC236}">
              <a16:creationId xmlns:a16="http://schemas.microsoft.com/office/drawing/2014/main" id="{69D5E2F1-04FC-43D7-A4BB-E4C1A5E4B5A9}"/>
            </a:ext>
          </a:extLst>
        </xdr:cNvPr>
        <xdr:cNvSpPr txBox="1"/>
      </xdr:nvSpPr>
      <xdr:spPr>
        <a:xfrm>
          <a:off x="18183302"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714" name="n_3mainValue【保健センター・保健所】&#10;一人当たり面積">
          <a:extLst>
            <a:ext uri="{FF2B5EF4-FFF2-40B4-BE49-F238E27FC236}">
              <a16:creationId xmlns:a16="http://schemas.microsoft.com/office/drawing/2014/main" id="{ED42629E-27F8-46EF-9448-6525DC75FF43}"/>
            </a:ext>
          </a:extLst>
        </xdr:cNvPr>
        <xdr:cNvSpPr txBox="1"/>
      </xdr:nvSpPr>
      <xdr:spPr>
        <a:xfrm>
          <a:off x="17383202" y="1009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74947</xdr:rowOff>
    </xdr:from>
    <xdr:ext cx="469744" cy="259045"/>
    <xdr:sp macro="" textlink="">
      <xdr:nvSpPr>
        <xdr:cNvPr id="715" name="n_4mainValue【保健センター・保健所】&#10;一人当たり面積">
          <a:extLst>
            <a:ext uri="{FF2B5EF4-FFF2-40B4-BE49-F238E27FC236}">
              <a16:creationId xmlns:a16="http://schemas.microsoft.com/office/drawing/2014/main" id="{39D1E03D-2670-4741-B70E-69FE87ABC1BC}"/>
            </a:ext>
          </a:extLst>
        </xdr:cNvPr>
        <xdr:cNvSpPr txBox="1"/>
      </xdr:nvSpPr>
      <xdr:spPr>
        <a:xfrm>
          <a:off x="16592627" y="979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1A5AFC02-9C5B-4B53-9D76-FCF08A6D030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83EE7F32-31AB-4430-B05A-A226BD43D47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8613D6B0-528E-483E-87D8-9E00D814EA1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97FA8705-BABC-4B58-982B-77AB4E3265F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214CA2ED-F5F2-4A0F-9529-298AF9A2B52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276F3E1E-7FFA-4144-9AD6-BDE9510F6F2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A77A058A-FBE8-496B-B7E6-513450E2F61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8B7F1586-A788-467C-9D50-8881B437D79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E2DB060-1A64-432C-9961-2964FE041CD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E1D43134-69D5-4D05-A026-1387F237DCEC}"/>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80575E36-4B1F-472B-87DA-62479919554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99420FE3-8282-4D3C-AACA-79C49F3BEE51}"/>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04D571DC-D106-4F64-B475-E0EB33AF524B}"/>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4FC69440-A993-4752-B3D0-AE585275DC51}"/>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FF8972D3-3837-475D-B266-DA836CB2016F}"/>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A9CBC7AF-A479-4927-AF44-32E9F2E0751F}"/>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4851A33E-B327-4354-B4D0-278276487F92}"/>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AA19CB49-9DE2-416F-8701-863204DD27BD}"/>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B98F4FBE-C299-438E-A997-831D3CFBFE72}"/>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A5D0017C-EC55-42D7-A3E3-DEA0BBED1D1F}"/>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2D83E383-7139-4C7F-BD1C-C534D5BB81DB}"/>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E91109C5-7110-44F6-8818-2B7BDF01E45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0FE3FB7E-7F39-4387-85D6-E68C8A5215AA}"/>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DC417BF6-0DCC-4610-80A9-4826968BC5C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F81C7CD1-C863-4C5E-90E9-AFC2CB67B0A7}"/>
            </a:ext>
          </a:extLst>
        </xdr:cNvPr>
        <xdr:cNvCxnSpPr/>
      </xdr:nvCxnSpPr>
      <xdr:spPr>
        <a:xfrm flipV="1">
          <a:off x="14696439" y="12579986"/>
          <a:ext cx="0" cy="125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EFFA17A5-A912-499C-B4C6-73DDD68384D3}"/>
            </a:ext>
          </a:extLst>
        </xdr:cNvPr>
        <xdr:cNvSpPr txBox="1"/>
      </xdr:nvSpPr>
      <xdr:spPr>
        <a:xfrm>
          <a:off x="14735175" y="1383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CC8AF511-BDC6-4AD7-ADFF-D5F3AD680087}"/>
            </a:ext>
          </a:extLst>
        </xdr:cNvPr>
        <xdr:cNvCxnSpPr/>
      </xdr:nvCxnSpPr>
      <xdr:spPr>
        <a:xfrm>
          <a:off x="14611350" y="13832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CFDBD77C-80CB-4114-9CC8-028A665ED003}"/>
            </a:ext>
          </a:extLst>
        </xdr:cNvPr>
        <xdr:cNvSpPr txBox="1"/>
      </xdr:nvSpPr>
      <xdr:spPr>
        <a:xfrm>
          <a:off x="14735175" y="1236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778BC38B-B760-4F7E-99DB-D70F61D21263}"/>
            </a:ext>
          </a:extLst>
        </xdr:cNvPr>
        <xdr:cNvCxnSpPr/>
      </xdr:nvCxnSpPr>
      <xdr:spPr>
        <a:xfrm>
          <a:off x="14611350" y="12579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C379D41A-613E-45AE-8A0B-6FB607FF740A}"/>
            </a:ext>
          </a:extLst>
        </xdr:cNvPr>
        <xdr:cNvSpPr txBox="1"/>
      </xdr:nvSpPr>
      <xdr:spPr>
        <a:xfrm>
          <a:off x="14735175" y="13198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A63865DE-56BF-4423-9FC2-618B38C146FC}"/>
            </a:ext>
          </a:extLst>
        </xdr:cNvPr>
        <xdr:cNvSpPr/>
      </xdr:nvSpPr>
      <xdr:spPr>
        <a:xfrm>
          <a:off x="14649450" y="133343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672DCEA6-D4F1-445F-BF5A-E12BC4963E88}"/>
            </a:ext>
          </a:extLst>
        </xdr:cNvPr>
        <xdr:cNvSpPr/>
      </xdr:nvSpPr>
      <xdr:spPr>
        <a:xfrm>
          <a:off x="13887450" y="133350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8D3935C1-CA1B-4837-8B5B-32EEF3EAC7BC}"/>
            </a:ext>
          </a:extLst>
        </xdr:cNvPr>
        <xdr:cNvSpPr/>
      </xdr:nvSpPr>
      <xdr:spPr>
        <a:xfrm>
          <a:off x="13096875" y="133134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CE8B9CF7-8552-44BA-B965-AF2641CA2178}"/>
            </a:ext>
          </a:extLst>
        </xdr:cNvPr>
        <xdr:cNvSpPr/>
      </xdr:nvSpPr>
      <xdr:spPr>
        <a:xfrm>
          <a:off x="12296775" y="132899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DFB77D7D-33C1-475D-9DD1-0E7ADE94F61A}"/>
            </a:ext>
          </a:extLst>
        </xdr:cNvPr>
        <xdr:cNvSpPr/>
      </xdr:nvSpPr>
      <xdr:spPr>
        <a:xfrm>
          <a:off x="11487150" y="132556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54E2E37A-8F0B-4BF7-8F2B-DE8DDC7AF98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4EAC2371-5805-41B4-BA3E-195E35385EF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AFDEB5BD-07DA-4F31-8C20-560AEDE7EDB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494FF53-EF09-40CF-A945-D9B6BAC08CC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64875290-C4DD-4FBE-9D2D-DD5E94A50E94}"/>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160655</xdr:rowOff>
    </xdr:from>
    <xdr:to>
      <xdr:col>85</xdr:col>
      <xdr:colOff>177800</xdr:colOff>
      <xdr:row>83</xdr:row>
      <xdr:rowOff>90805</xdr:rowOff>
    </xdr:to>
    <xdr:sp macro="" textlink="">
      <xdr:nvSpPr>
        <xdr:cNvPr id="756" name="楕円 755">
          <a:extLst>
            <a:ext uri="{FF2B5EF4-FFF2-40B4-BE49-F238E27FC236}">
              <a16:creationId xmlns:a16="http://schemas.microsoft.com/office/drawing/2014/main" id="{0E979A9C-2632-44D7-95EA-EA3FC6FA2BB0}"/>
            </a:ext>
          </a:extLst>
        </xdr:cNvPr>
        <xdr:cNvSpPr/>
      </xdr:nvSpPr>
      <xdr:spPr>
        <a:xfrm>
          <a:off x="14649450" y="134512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139082</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9210AFB1-00D0-4983-B572-64C686F47FBD}"/>
            </a:ext>
          </a:extLst>
        </xdr:cNvPr>
        <xdr:cNvSpPr txBox="1"/>
      </xdr:nvSpPr>
      <xdr:spPr>
        <a:xfrm>
          <a:off x="14735175" y="1342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128270</xdr:rowOff>
    </xdr:from>
    <xdr:to>
      <xdr:col>81</xdr:col>
      <xdr:colOff>101600</xdr:colOff>
      <xdr:row>83</xdr:row>
      <xdr:rowOff>58420</xdr:rowOff>
    </xdr:to>
    <xdr:sp macro="" textlink="">
      <xdr:nvSpPr>
        <xdr:cNvPr id="758" name="楕円 757">
          <a:extLst>
            <a:ext uri="{FF2B5EF4-FFF2-40B4-BE49-F238E27FC236}">
              <a16:creationId xmlns:a16="http://schemas.microsoft.com/office/drawing/2014/main" id="{00798652-BC0B-404E-AE69-905B0B7F7428}"/>
            </a:ext>
          </a:extLst>
        </xdr:cNvPr>
        <xdr:cNvSpPr/>
      </xdr:nvSpPr>
      <xdr:spPr>
        <a:xfrm>
          <a:off x="13887450" y="134124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7620</xdr:rowOff>
    </xdr:from>
    <xdr:to>
      <xdr:col>85</xdr:col>
      <xdr:colOff>127000</xdr:colOff>
      <xdr:row>83</xdr:row>
      <xdr:rowOff>40005</xdr:rowOff>
    </xdr:to>
    <xdr:cxnSp macro="">
      <xdr:nvCxnSpPr>
        <xdr:cNvPr id="759" name="直線コネクタ 758">
          <a:extLst>
            <a:ext uri="{FF2B5EF4-FFF2-40B4-BE49-F238E27FC236}">
              <a16:creationId xmlns:a16="http://schemas.microsoft.com/office/drawing/2014/main" id="{BC31DEBB-B07C-441D-B7DB-C3768ECCAE67}"/>
            </a:ext>
          </a:extLst>
        </xdr:cNvPr>
        <xdr:cNvCxnSpPr/>
      </xdr:nvCxnSpPr>
      <xdr:spPr>
        <a:xfrm>
          <a:off x="13935075" y="13460095"/>
          <a:ext cx="762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92075</xdr:rowOff>
    </xdr:from>
    <xdr:to>
      <xdr:col>76</xdr:col>
      <xdr:colOff>165100</xdr:colOff>
      <xdr:row>83</xdr:row>
      <xdr:rowOff>22225</xdr:rowOff>
    </xdr:to>
    <xdr:sp macro="" textlink="">
      <xdr:nvSpPr>
        <xdr:cNvPr id="760" name="楕円 759">
          <a:extLst>
            <a:ext uri="{FF2B5EF4-FFF2-40B4-BE49-F238E27FC236}">
              <a16:creationId xmlns:a16="http://schemas.microsoft.com/office/drawing/2014/main" id="{9747FA1D-74C5-4387-9EC2-AA6CCE6E3423}"/>
            </a:ext>
          </a:extLst>
        </xdr:cNvPr>
        <xdr:cNvSpPr/>
      </xdr:nvSpPr>
      <xdr:spPr>
        <a:xfrm>
          <a:off x="13096875" y="133794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142875</xdr:rowOff>
    </xdr:from>
    <xdr:to>
      <xdr:col>81</xdr:col>
      <xdr:colOff>50800</xdr:colOff>
      <xdr:row>83</xdr:row>
      <xdr:rowOff>7620</xdr:rowOff>
    </xdr:to>
    <xdr:cxnSp macro="">
      <xdr:nvCxnSpPr>
        <xdr:cNvPr id="761" name="直線コネクタ 760">
          <a:extLst>
            <a:ext uri="{FF2B5EF4-FFF2-40B4-BE49-F238E27FC236}">
              <a16:creationId xmlns:a16="http://schemas.microsoft.com/office/drawing/2014/main" id="{521CDB68-0A2D-4F69-A38A-27058854AC36}"/>
            </a:ext>
          </a:extLst>
        </xdr:cNvPr>
        <xdr:cNvCxnSpPr/>
      </xdr:nvCxnSpPr>
      <xdr:spPr>
        <a:xfrm>
          <a:off x="13144500" y="13427075"/>
          <a:ext cx="790575"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59689</xdr:rowOff>
    </xdr:from>
    <xdr:to>
      <xdr:col>72</xdr:col>
      <xdr:colOff>38100</xdr:colOff>
      <xdr:row>82</xdr:row>
      <xdr:rowOff>161289</xdr:rowOff>
    </xdr:to>
    <xdr:sp macro="" textlink="">
      <xdr:nvSpPr>
        <xdr:cNvPr id="762" name="楕円 761">
          <a:extLst>
            <a:ext uri="{FF2B5EF4-FFF2-40B4-BE49-F238E27FC236}">
              <a16:creationId xmlns:a16="http://schemas.microsoft.com/office/drawing/2014/main" id="{545D9905-5558-489E-AE10-F36B84FA5D71}"/>
            </a:ext>
          </a:extLst>
        </xdr:cNvPr>
        <xdr:cNvSpPr/>
      </xdr:nvSpPr>
      <xdr:spPr>
        <a:xfrm>
          <a:off x="12296775" y="133470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110489</xdr:rowOff>
    </xdr:from>
    <xdr:to>
      <xdr:col>76</xdr:col>
      <xdr:colOff>114300</xdr:colOff>
      <xdr:row>82</xdr:row>
      <xdr:rowOff>142875</xdr:rowOff>
    </xdr:to>
    <xdr:cxnSp macro="">
      <xdr:nvCxnSpPr>
        <xdr:cNvPr id="763" name="直線コネクタ 762">
          <a:extLst>
            <a:ext uri="{FF2B5EF4-FFF2-40B4-BE49-F238E27FC236}">
              <a16:creationId xmlns:a16="http://schemas.microsoft.com/office/drawing/2014/main" id="{5F7BC323-C62E-468D-9CEB-F6A1F5BF6604}"/>
            </a:ext>
          </a:extLst>
        </xdr:cNvPr>
        <xdr:cNvCxnSpPr/>
      </xdr:nvCxnSpPr>
      <xdr:spPr>
        <a:xfrm>
          <a:off x="12344400" y="13394689"/>
          <a:ext cx="8001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36830</xdr:rowOff>
    </xdr:from>
    <xdr:to>
      <xdr:col>67</xdr:col>
      <xdr:colOff>101600</xdr:colOff>
      <xdr:row>82</xdr:row>
      <xdr:rowOff>138430</xdr:rowOff>
    </xdr:to>
    <xdr:sp macro="" textlink="">
      <xdr:nvSpPr>
        <xdr:cNvPr id="764" name="楕円 763">
          <a:extLst>
            <a:ext uri="{FF2B5EF4-FFF2-40B4-BE49-F238E27FC236}">
              <a16:creationId xmlns:a16="http://schemas.microsoft.com/office/drawing/2014/main" id="{73D5F01D-9E23-4F8F-B29A-EA2B5E1322BB}"/>
            </a:ext>
          </a:extLst>
        </xdr:cNvPr>
        <xdr:cNvSpPr/>
      </xdr:nvSpPr>
      <xdr:spPr>
        <a:xfrm>
          <a:off x="11487150" y="133242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87630</xdr:rowOff>
    </xdr:from>
    <xdr:to>
      <xdr:col>71</xdr:col>
      <xdr:colOff>177800</xdr:colOff>
      <xdr:row>82</xdr:row>
      <xdr:rowOff>110489</xdr:rowOff>
    </xdr:to>
    <xdr:cxnSp macro="">
      <xdr:nvCxnSpPr>
        <xdr:cNvPr id="765" name="直線コネクタ 764">
          <a:extLst>
            <a:ext uri="{FF2B5EF4-FFF2-40B4-BE49-F238E27FC236}">
              <a16:creationId xmlns:a16="http://schemas.microsoft.com/office/drawing/2014/main" id="{0A73B5E6-6FAB-47F3-9E1B-D84BA3EA7919}"/>
            </a:ext>
          </a:extLst>
        </xdr:cNvPr>
        <xdr:cNvCxnSpPr/>
      </xdr:nvCxnSpPr>
      <xdr:spPr>
        <a:xfrm>
          <a:off x="11534775" y="13371830"/>
          <a:ext cx="80962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162577</xdr:rowOff>
    </xdr:from>
    <xdr:ext cx="405111" cy="259045"/>
    <xdr:sp macro="" textlink="">
      <xdr:nvSpPr>
        <xdr:cNvPr id="766" name="n_1aveValue【消防施設】&#10;有形固定資産減価償却率">
          <a:extLst>
            <a:ext uri="{FF2B5EF4-FFF2-40B4-BE49-F238E27FC236}">
              <a16:creationId xmlns:a16="http://schemas.microsoft.com/office/drawing/2014/main" id="{66BC6AF2-4CD3-4325-9835-B86676BB8CE2}"/>
            </a:ext>
          </a:extLst>
        </xdr:cNvPr>
        <xdr:cNvSpPr txBox="1"/>
      </xdr:nvSpPr>
      <xdr:spPr>
        <a:xfrm>
          <a:off x="13745219" y="1312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767" name="n_2aveValue【消防施設】&#10;有形固定資産減価償却率">
          <a:extLst>
            <a:ext uri="{FF2B5EF4-FFF2-40B4-BE49-F238E27FC236}">
              <a16:creationId xmlns:a16="http://schemas.microsoft.com/office/drawing/2014/main" id="{FD6EF3C2-5F06-42D9-A997-ED98F8C6B1C7}"/>
            </a:ext>
          </a:extLst>
        </xdr:cNvPr>
        <xdr:cNvSpPr txBox="1"/>
      </xdr:nvSpPr>
      <xdr:spPr>
        <a:xfrm>
          <a:off x="12964169" y="13107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68" name="n_3aveValue【消防施設】&#10;有形固定資産減価償却率">
          <a:extLst>
            <a:ext uri="{FF2B5EF4-FFF2-40B4-BE49-F238E27FC236}">
              <a16:creationId xmlns:a16="http://schemas.microsoft.com/office/drawing/2014/main" id="{DF4ACC2F-336E-48C4-BFDF-AE5F6A6EF21B}"/>
            </a:ext>
          </a:extLst>
        </xdr:cNvPr>
        <xdr:cNvSpPr txBox="1"/>
      </xdr:nvSpPr>
      <xdr:spPr>
        <a:xfrm>
          <a:off x="12164069" y="1308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69" name="n_4aveValue【消防施設】&#10;有形固定資産減価償却率">
          <a:extLst>
            <a:ext uri="{FF2B5EF4-FFF2-40B4-BE49-F238E27FC236}">
              <a16:creationId xmlns:a16="http://schemas.microsoft.com/office/drawing/2014/main" id="{025CAFF7-392C-4A86-95C1-BA9C31E603F3}"/>
            </a:ext>
          </a:extLst>
        </xdr:cNvPr>
        <xdr:cNvSpPr txBox="1"/>
      </xdr:nvSpPr>
      <xdr:spPr>
        <a:xfrm>
          <a:off x="11354444" y="1304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49547</xdr:rowOff>
    </xdr:from>
    <xdr:ext cx="405111" cy="259045"/>
    <xdr:sp macro="" textlink="">
      <xdr:nvSpPr>
        <xdr:cNvPr id="770" name="n_1mainValue【消防施設】&#10;有形固定資産減価償却率">
          <a:extLst>
            <a:ext uri="{FF2B5EF4-FFF2-40B4-BE49-F238E27FC236}">
              <a16:creationId xmlns:a16="http://schemas.microsoft.com/office/drawing/2014/main" id="{3F2364F0-B714-41B9-B68C-16500E57FE71}"/>
            </a:ext>
          </a:extLst>
        </xdr:cNvPr>
        <xdr:cNvSpPr txBox="1"/>
      </xdr:nvSpPr>
      <xdr:spPr>
        <a:xfrm>
          <a:off x="13745219"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13352</xdr:rowOff>
    </xdr:from>
    <xdr:ext cx="405111" cy="259045"/>
    <xdr:sp macro="" textlink="">
      <xdr:nvSpPr>
        <xdr:cNvPr id="771" name="n_2mainValue【消防施設】&#10;有形固定資産減価償却率">
          <a:extLst>
            <a:ext uri="{FF2B5EF4-FFF2-40B4-BE49-F238E27FC236}">
              <a16:creationId xmlns:a16="http://schemas.microsoft.com/office/drawing/2014/main" id="{1194675B-5209-4A0E-AD13-2CEFC9D09115}"/>
            </a:ext>
          </a:extLst>
        </xdr:cNvPr>
        <xdr:cNvSpPr txBox="1"/>
      </xdr:nvSpPr>
      <xdr:spPr>
        <a:xfrm>
          <a:off x="12964169"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152416</xdr:rowOff>
    </xdr:from>
    <xdr:ext cx="405111" cy="259045"/>
    <xdr:sp macro="" textlink="">
      <xdr:nvSpPr>
        <xdr:cNvPr id="772" name="n_3mainValue【消防施設】&#10;有形固定資産減価償却率">
          <a:extLst>
            <a:ext uri="{FF2B5EF4-FFF2-40B4-BE49-F238E27FC236}">
              <a16:creationId xmlns:a16="http://schemas.microsoft.com/office/drawing/2014/main" id="{F5844796-7985-4B3D-B83F-DE54DE67F8E3}"/>
            </a:ext>
          </a:extLst>
        </xdr:cNvPr>
        <xdr:cNvSpPr txBox="1"/>
      </xdr:nvSpPr>
      <xdr:spPr>
        <a:xfrm>
          <a:off x="12164069" y="1343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129557</xdr:rowOff>
    </xdr:from>
    <xdr:ext cx="405111" cy="259045"/>
    <xdr:sp macro="" textlink="">
      <xdr:nvSpPr>
        <xdr:cNvPr id="773" name="n_4mainValue【消防施設】&#10;有形固定資産減価償却率">
          <a:extLst>
            <a:ext uri="{FF2B5EF4-FFF2-40B4-BE49-F238E27FC236}">
              <a16:creationId xmlns:a16="http://schemas.microsoft.com/office/drawing/2014/main" id="{10549D65-C386-44F1-8998-2466ACD6E689}"/>
            </a:ext>
          </a:extLst>
        </xdr:cNvPr>
        <xdr:cNvSpPr txBox="1"/>
      </xdr:nvSpPr>
      <xdr:spPr>
        <a:xfrm>
          <a:off x="113544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B21D0553-4B77-4C13-9A3F-6065173E6C2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3F5146E5-65D5-45E5-8E84-386E3933D71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92A6018-9325-4026-81C4-94504773C56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6296F365-B7FE-466C-9123-F948A1941AC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A7B25EC1-79B8-475C-A49E-DE56D43EFBB4}"/>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A27FD8B1-776A-49CB-A107-9587774905F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69904ED5-31B7-408C-B26C-03CBECFCBECE}"/>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BBDAD314-95BF-4D0F-B047-61BBC61DE8D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7AB2F9EB-6168-45E7-8740-F8372947393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7639AB8A-CC7E-4FF2-B709-432399AAE4C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1502502F-EF90-4269-BBA2-386A0B311F1B}"/>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6E52F14E-6182-45B7-ADFD-1A1466D3A195}"/>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690123B6-0625-4C4D-A8DB-FA5305F70DF7}"/>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DD89BAEF-510D-4ECA-BFBB-85EFC3B8D15F}"/>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215235EF-DC3F-40EE-81E8-E25642E71570}"/>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E1979058-A5C8-4723-8F85-CD1D26FE84F9}"/>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AB3D56C4-1AA2-4D98-8635-A1805730224F}"/>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A2EA39B5-4EFF-4ADF-928F-87754BB1F027}"/>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D9CB7536-B365-451E-A783-F01CFBC433B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91BC5DA9-ADB5-4356-8356-2C179AEF6C4F}"/>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3A1AB8A8-FFCE-4C27-A1DE-0C252516019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F56D39BB-1C02-48C8-93FF-5F83804971A2}"/>
            </a:ext>
          </a:extLst>
        </xdr:cNvPr>
        <xdr:cNvCxnSpPr/>
      </xdr:nvCxnSpPr>
      <xdr:spPr>
        <a:xfrm flipV="1">
          <a:off x="19954239" y="12792075"/>
          <a:ext cx="0" cy="1027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2B9ED5D5-67B9-4AD0-8C11-D1E279046C00}"/>
            </a:ext>
          </a:extLst>
        </xdr:cNvPr>
        <xdr:cNvSpPr txBox="1"/>
      </xdr:nvSpPr>
      <xdr:spPr>
        <a:xfrm>
          <a:off x="19992975" y="1382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64932AA5-328E-4C5B-9B81-F1F5C9A93862}"/>
            </a:ext>
          </a:extLst>
        </xdr:cNvPr>
        <xdr:cNvCxnSpPr/>
      </xdr:nvCxnSpPr>
      <xdr:spPr>
        <a:xfrm>
          <a:off x="19878675" y="13819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4FF892DE-9347-4E40-AF34-934DDAB62CB6}"/>
            </a:ext>
          </a:extLst>
        </xdr:cNvPr>
        <xdr:cNvSpPr txBox="1"/>
      </xdr:nvSpPr>
      <xdr:spPr>
        <a:xfrm>
          <a:off x="19992975" y="1258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E37CA53B-283D-4101-96CE-15DA291953F8}"/>
            </a:ext>
          </a:extLst>
        </xdr:cNvPr>
        <xdr:cNvCxnSpPr/>
      </xdr:nvCxnSpPr>
      <xdr:spPr>
        <a:xfrm>
          <a:off x="19878675" y="12792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0" name="【消防施設】&#10;一人当たり面積平均値テキスト">
          <a:extLst>
            <a:ext uri="{FF2B5EF4-FFF2-40B4-BE49-F238E27FC236}">
              <a16:creationId xmlns:a16="http://schemas.microsoft.com/office/drawing/2014/main" id="{76184170-E675-40FC-90C9-D1F94BDC6CC4}"/>
            </a:ext>
          </a:extLst>
        </xdr:cNvPr>
        <xdr:cNvSpPr txBox="1"/>
      </xdr:nvSpPr>
      <xdr:spPr>
        <a:xfrm>
          <a:off x="19992975" y="13393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8B338BEB-A3A8-4EB8-B084-BEA00A4762E0}"/>
            </a:ext>
          </a:extLst>
        </xdr:cNvPr>
        <xdr:cNvSpPr/>
      </xdr:nvSpPr>
      <xdr:spPr>
        <a:xfrm>
          <a:off x="19897725"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785AF39E-81D3-402F-99B6-39CCA504EEBC}"/>
            </a:ext>
          </a:extLst>
        </xdr:cNvPr>
        <xdr:cNvSpPr/>
      </xdr:nvSpPr>
      <xdr:spPr>
        <a:xfrm>
          <a:off x="19154775" y="134086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B9ED75D6-B6DE-4CCB-B2F6-0ECFC9A77FEB}"/>
            </a:ext>
          </a:extLst>
        </xdr:cNvPr>
        <xdr:cNvSpPr/>
      </xdr:nvSpPr>
      <xdr:spPr>
        <a:xfrm>
          <a:off x="18345150" y="1342097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C9E08309-5A59-4C41-8FDE-A8615A0E21FC}"/>
            </a:ext>
          </a:extLst>
        </xdr:cNvPr>
        <xdr:cNvSpPr/>
      </xdr:nvSpPr>
      <xdr:spPr>
        <a:xfrm>
          <a:off x="17554575" y="1342872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5162253A-AD22-4042-8C2E-D792AE9631BA}"/>
            </a:ext>
          </a:extLst>
        </xdr:cNvPr>
        <xdr:cNvSpPr/>
      </xdr:nvSpPr>
      <xdr:spPr>
        <a:xfrm>
          <a:off x="16754475" y="134708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38779142-422B-409B-BE8C-5F625986A67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CB982E99-036E-420F-AD8C-4446492965F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5CE8D10F-E1EB-42A4-A7CA-2B6834B9051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6C55FA14-D7C5-4481-90D9-507FA9BD512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C7A100B3-CF08-4433-A57C-0C2EE9C8F22E}"/>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37592</xdr:rowOff>
    </xdr:from>
    <xdr:to>
      <xdr:col>116</xdr:col>
      <xdr:colOff>114300</xdr:colOff>
      <xdr:row>82</xdr:row>
      <xdr:rowOff>139192</xdr:rowOff>
    </xdr:to>
    <xdr:sp macro="" textlink="">
      <xdr:nvSpPr>
        <xdr:cNvPr id="811" name="楕円 810">
          <a:extLst>
            <a:ext uri="{FF2B5EF4-FFF2-40B4-BE49-F238E27FC236}">
              <a16:creationId xmlns:a16="http://schemas.microsoft.com/office/drawing/2014/main" id="{EA638C0A-7480-462B-91BA-EE387900A18F}"/>
            </a:ext>
          </a:extLst>
        </xdr:cNvPr>
        <xdr:cNvSpPr/>
      </xdr:nvSpPr>
      <xdr:spPr>
        <a:xfrm>
          <a:off x="19897725" y="133249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60469</xdr:rowOff>
    </xdr:from>
    <xdr:ext cx="469744" cy="259045"/>
    <xdr:sp macro="" textlink="">
      <xdr:nvSpPr>
        <xdr:cNvPr id="812" name="【消防施設】&#10;一人当たり面積該当値テキスト">
          <a:extLst>
            <a:ext uri="{FF2B5EF4-FFF2-40B4-BE49-F238E27FC236}">
              <a16:creationId xmlns:a16="http://schemas.microsoft.com/office/drawing/2014/main" id="{1E1EC29C-00AB-4B03-AE40-66AD44FF45E3}"/>
            </a:ext>
          </a:extLst>
        </xdr:cNvPr>
        <xdr:cNvSpPr txBox="1"/>
      </xdr:nvSpPr>
      <xdr:spPr>
        <a:xfrm>
          <a:off x="19992975" y="1318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51308</xdr:rowOff>
    </xdr:from>
    <xdr:to>
      <xdr:col>112</xdr:col>
      <xdr:colOff>38100</xdr:colOff>
      <xdr:row>82</xdr:row>
      <xdr:rowOff>152908</xdr:rowOff>
    </xdr:to>
    <xdr:sp macro="" textlink="">
      <xdr:nvSpPr>
        <xdr:cNvPr id="813" name="楕円 812">
          <a:extLst>
            <a:ext uri="{FF2B5EF4-FFF2-40B4-BE49-F238E27FC236}">
              <a16:creationId xmlns:a16="http://schemas.microsoft.com/office/drawing/2014/main" id="{C14B004B-6FD1-4975-807E-69CD6695E931}"/>
            </a:ext>
          </a:extLst>
        </xdr:cNvPr>
        <xdr:cNvSpPr/>
      </xdr:nvSpPr>
      <xdr:spPr>
        <a:xfrm>
          <a:off x="19154775" y="1333550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88392</xdr:rowOff>
    </xdr:from>
    <xdr:to>
      <xdr:col>116</xdr:col>
      <xdr:colOff>63500</xdr:colOff>
      <xdr:row>82</xdr:row>
      <xdr:rowOff>102108</xdr:rowOff>
    </xdr:to>
    <xdr:cxnSp macro="">
      <xdr:nvCxnSpPr>
        <xdr:cNvPr id="814" name="直線コネクタ 813">
          <a:extLst>
            <a:ext uri="{FF2B5EF4-FFF2-40B4-BE49-F238E27FC236}">
              <a16:creationId xmlns:a16="http://schemas.microsoft.com/office/drawing/2014/main" id="{AAFED2ED-555F-438D-BB27-F32855D3F105}"/>
            </a:ext>
          </a:extLst>
        </xdr:cNvPr>
        <xdr:cNvCxnSpPr/>
      </xdr:nvCxnSpPr>
      <xdr:spPr>
        <a:xfrm flipV="1">
          <a:off x="19202400" y="13372592"/>
          <a:ext cx="752475"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65024</xdr:rowOff>
    </xdr:from>
    <xdr:to>
      <xdr:col>107</xdr:col>
      <xdr:colOff>101600</xdr:colOff>
      <xdr:row>82</xdr:row>
      <xdr:rowOff>166624</xdr:rowOff>
    </xdr:to>
    <xdr:sp macro="" textlink="">
      <xdr:nvSpPr>
        <xdr:cNvPr id="815" name="楕円 814">
          <a:extLst>
            <a:ext uri="{FF2B5EF4-FFF2-40B4-BE49-F238E27FC236}">
              <a16:creationId xmlns:a16="http://schemas.microsoft.com/office/drawing/2014/main" id="{3D345DD9-8705-4DC2-9EBC-5EACBF1AAC85}"/>
            </a:ext>
          </a:extLst>
        </xdr:cNvPr>
        <xdr:cNvSpPr/>
      </xdr:nvSpPr>
      <xdr:spPr>
        <a:xfrm>
          <a:off x="18345150" y="133555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102108</xdr:rowOff>
    </xdr:from>
    <xdr:to>
      <xdr:col>111</xdr:col>
      <xdr:colOff>177800</xdr:colOff>
      <xdr:row>82</xdr:row>
      <xdr:rowOff>115824</xdr:rowOff>
    </xdr:to>
    <xdr:cxnSp macro="">
      <xdr:nvCxnSpPr>
        <xdr:cNvPr id="816" name="直線コネクタ 815">
          <a:extLst>
            <a:ext uri="{FF2B5EF4-FFF2-40B4-BE49-F238E27FC236}">
              <a16:creationId xmlns:a16="http://schemas.microsoft.com/office/drawing/2014/main" id="{248441A0-1464-4061-BC56-4965954BCB31}"/>
            </a:ext>
          </a:extLst>
        </xdr:cNvPr>
        <xdr:cNvCxnSpPr/>
      </xdr:nvCxnSpPr>
      <xdr:spPr>
        <a:xfrm flipV="1">
          <a:off x="18392775" y="13392658"/>
          <a:ext cx="809625"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69596</xdr:rowOff>
    </xdr:from>
    <xdr:to>
      <xdr:col>102</xdr:col>
      <xdr:colOff>165100</xdr:colOff>
      <xdr:row>82</xdr:row>
      <xdr:rowOff>171196</xdr:rowOff>
    </xdr:to>
    <xdr:sp macro="" textlink="">
      <xdr:nvSpPr>
        <xdr:cNvPr id="817" name="楕円 816">
          <a:extLst>
            <a:ext uri="{FF2B5EF4-FFF2-40B4-BE49-F238E27FC236}">
              <a16:creationId xmlns:a16="http://schemas.microsoft.com/office/drawing/2014/main" id="{78946561-504C-4FDE-9F5B-AD68C0382B15}"/>
            </a:ext>
          </a:extLst>
        </xdr:cNvPr>
        <xdr:cNvSpPr/>
      </xdr:nvSpPr>
      <xdr:spPr>
        <a:xfrm>
          <a:off x="17554575" y="133537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115824</xdr:rowOff>
    </xdr:from>
    <xdr:to>
      <xdr:col>107</xdr:col>
      <xdr:colOff>50800</xdr:colOff>
      <xdr:row>82</xdr:row>
      <xdr:rowOff>120396</xdr:rowOff>
    </xdr:to>
    <xdr:cxnSp macro="">
      <xdr:nvCxnSpPr>
        <xdr:cNvPr id="818" name="直線コネクタ 817">
          <a:extLst>
            <a:ext uri="{FF2B5EF4-FFF2-40B4-BE49-F238E27FC236}">
              <a16:creationId xmlns:a16="http://schemas.microsoft.com/office/drawing/2014/main" id="{5F7533C5-E263-413D-BB2C-E54B5939BAD9}"/>
            </a:ext>
          </a:extLst>
        </xdr:cNvPr>
        <xdr:cNvCxnSpPr/>
      </xdr:nvCxnSpPr>
      <xdr:spPr>
        <a:xfrm flipV="1">
          <a:off x="17602200" y="13403199"/>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92456</xdr:rowOff>
    </xdr:from>
    <xdr:to>
      <xdr:col>98</xdr:col>
      <xdr:colOff>38100</xdr:colOff>
      <xdr:row>83</xdr:row>
      <xdr:rowOff>22606</xdr:rowOff>
    </xdr:to>
    <xdr:sp macro="" textlink="">
      <xdr:nvSpPr>
        <xdr:cNvPr id="819" name="楕円 818">
          <a:extLst>
            <a:ext uri="{FF2B5EF4-FFF2-40B4-BE49-F238E27FC236}">
              <a16:creationId xmlns:a16="http://schemas.microsoft.com/office/drawing/2014/main" id="{20825222-0CC0-4DD4-8838-A6F0A5A5904E}"/>
            </a:ext>
          </a:extLst>
        </xdr:cNvPr>
        <xdr:cNvSpPr/>
      </xdr:nvSpPr>
      <xdr:spPr>
        <a:xfrm>
          <a:off x="16754475" y="133798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120396</xdr:rowOff>
    </xdr:from>
    <xdr:to>
      <xdr:col>102</xdr:col>
      <xdr:colOff>114300</xdr:colOff>
      <xdr:row>82</xdr:row>
      <xdr:rowOff>143256</xdr:rowOff>
    </xdr:to>
    <xdr:cxnSp macro="">
      <xdr:nvCxnSpPr>
        <xdr:cNvPr id="820" name="直線コネクタ 819">
          <a:extLst>
            <a:ext uri="{FF2B5EF4-FFF2-40B4-BE49-F238E27FC236}">
              <a16:creationId xmlns:a16="http://schemas.microsoft.com/office/drawing/2014/main" id="{29AAA566-E98F-4645-B198-8AFD51A13D8F}"/>
            </a:ext>
          </a:extLst>
        </xdr:cNvPr>
        <xdr:cNvCxnSpPr/>
      </xdr:nvCxnSpPr>
      <xdr:spPr>
        <a:xfrm flipV="1">
          <a:off x="16802100" y="13410946"/>
          <a:ext cx="8001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1" name="n_1aveValue【消防施設】&#10;一人当たり面積">
          <a:extLst>
            <a:ext uri="{FF2B5EF4-FFF2-40B4-BE49-F238E27FC236}">
              <a16:creationId xmlns:a16="http://schemas.microsoft.com/office/drawing/2014/main" id="{ED9CA2EF-D58F-4D24-855C-C65D762A7990}"/>
            </a:ext>
          </a:extLst>
        </xdr:cNvPr>
        <xdr:cNvSpPr txBox="1"/>
      </xdr:nvSpPr>
      <xdr:spPr>
        <a:xfrm>
          <a:off x="18983402" y="134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2" name="n_2aveValue【消防施設】&#10;一人当たり面積">
          <a:extLst>
            <a:ext uri="{FF2B5EF4-FFF2-40B4-BE49-F238E27FC236}">
              <a16:creationId xmlns:a16="http://schemas.microsoft.com/office/drawing/2014/main" id="{E977D388-4BC0-4ED7-BEB3-DF40B0540FA2}"/>
            </a:ext>
          </a:extLst>
        </xdr:cNvPr>
        <xdr:cNvSpPr txBox="1"/>
      </xdr:nvSpPr>
      <xdr:spPr>
        <a:xfrm>
          <a:off x="18183302" y="1350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3" name="n_3aveValue【消防施設】&#10;一人当たり面積">
          <a:extLst>
            <a:ext uri="{FF2B5EF4-FFF2-40B4-BE49-F238E27FC236}">
              <a16:creationId xmlns:a16="http://schemas.microsoft.com/office/drawing/2014/main" id="{DD8E7CE6-DCF8-4663-9B79-8D831A67851F}"/>
            </a:ext>
          </a:extLst>
        </xdr:cNvPr>
        <xdr:cNvSpPr txBox="1"/>
      </xdr:nvSpPr>
      <xdr:spPr>
        <a:xfrm>
          <a:off x="17383202" y="1350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DF6967D1-6FB7-4183-A2B5-8E703E466864}"/>
            </a:ext>
          </a:extLst>
        </xdr:cNvPr>
        <xdr:cNvSpPr txBox="1"/>
      </xdr:nvSpPr>
      <xdr:spPr>
        <a:xfrm>
          <a:off x="16592627" y="1356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169435</xdr:rowOff>
    </xdr:from>
    <xdr:ext cx="469744" cy="259045"/>
    <xdr:sp macro="" textlink="">
      <xdr:nvSpPr>
        <xdr:cNvPr id="825" name="n_1mainValue【消防施設】&#10;一人当たり面積">
          <a:extLst>
            <a:ext uri="{FF2B5EF4-FFF2-40B4-BE49-F238E27FC236}">
              <a16:creationId xmlns:a16="http://schemas.microsoft.com/office/drawing/2014/main" id="{F646D737-3322-4601-8351-FCAFF98C9067}"/>
            </a:ext>
          </a:extLst>
        </xdr:cNvPr>
        <xdr:cNvSpPr txBox="1"/>
      </xdr:nvSpPr>
      <xdr:spPr>
        <a:xfrm>
          <a:off x="18983402" y="1312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11701</xdr:rowOff>
    </xdr:from>
    <xdr:ext cx="469744" cy="259045"/>
    <xdr:sp macro="" textlink="">
      <xdr:nvSpPr>
        <xdr:cNvPr id="826" name="n_2mainValue【消防施設】&#10;一人当たり面積">
          <a:extLst>
            <a:ext uri="{FF2B5EF4-FFF2-40B4-BE49-F238E27FC236}">
              <a16:creationId xmlns:a16="http://schemas.microsoft.com/office/drawing/2014/main" id="{1681D61B-D27E-43E5-B8D6-E05B6FB3628E}"/>
            </a:ext>
          </a:extLst>
        </xdr:cNvPr>
        <xdr:cNvSpPr txBox="1"/>
      </xdr:nvSpPr>
      <xdr:spPr>
        <a:xfrm>
          <a:off x="18183302" y="13133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16273</xdr:rowOff>
    </xdr:from>
    <xdr:ext cx="469744" cy="259045"/>
    <xdr:sp macro="" textlink="">
      <xdr:nvSpPr>
        <xdr:cNvPr id="827" name="n_3mainValue【消防施設】&#10;一人当たり面積">
          <a:extLst>
            <a:ext uri="{FF2B5EF4-FFF2-40B4-BE49-F238E27FC236}">
              <a16:creationId xmlns:a16="http://schemas.microsoft.com/office/drawing/2014/main" id="{9F570A22-E1D7-47F1-9569-5A31D0060EC9}"/>
            </a:ext>
          </a:extLst>
        </xdr:cNvPr>
        <xdr:cNvSpPr txBox="1"/>
      </xdr:nvSpPr>
      <xdr:spPr>
        <a:xfrm>
          <a:off x="17383202" y="1314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39133</xdr:rowOff>
    </xdr:from>
    <xdr:ext cx="469744" cy="259045"/>
    <xdr:sp macro="" textlink="">
      <xdr:nvSpPr>
        <xdr:cNvPr id="828" name="n_4mainValue【消防施設】&#10;一人当たり面積">
          <a:extLst>
            <a:ext uri="{FF2B5EF4-FFF2-40B4-BE49-F238E27FC236}">
              <a16:creationId xmlns:a16="http://schemas.microsoft.com/office/drawing/2014/main" id="{7B269F0D-C2F1-47F0-BFA0-52D96E121ED2}"/>
            </a:ext>
          </a:extLst>
        </xdr:cNvPr>
        <xdr:cNvSpPr txBox="1"/>
      </xdr:nvSpPr>
      <xdr:spPr>
        <a:xfrm>
          <a:off x="16592627" y="1316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6C70838C-377F-4F31-A30E-378463904A4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F5AE6F5E-9FD2-4971-BDE7-3E679FD630D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C2512A7D-B0C8-4B08-96CA-7AF3CB552F6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9FED144F-6B4C-4AC8-98ED-799B08296E3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190D5676-EEE1-4E9C-93B5-9CBC3BF129B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C2198C2D-D149-49FD-A5D0-49D0556D313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F6B77BF0-357F-41AE-8422-B23FEA21A14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AB38535E-71BB-47D6-B263-3C76383E8FDC}"/>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B9179076-CBD8-4F7C-A26E-DDC2B5E4BCD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EA0FB727-B31A-4BB5-93A0-C4DD2302C3AE}"/>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D0B00162-B737-4C9B-AF68-DF398B448D4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0583E2B1-9FBC-4B6D-8F29-5BF40CA18B8F}"/>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8D6CD73A-358B-42B5-9158-AFEEA9B8C070}"/>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3E1ED117-7F15-4000-AD8A-5BF500741680}"/>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7FB605C6-3C24-4B60-B026-45C5E3D1784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66F368CD-1E63-411D-8A79-701CCC141D80}"/>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7D6CCEBB-1EA0-4624-AEA7-5A1B9DC9498F}"/>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49E811EA-4EBD-4AB2-937F-08845FA1DEE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0F7A1A5A-9CF0-455F-91DD-75DB567D2FAE}"/>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070E2E9E-FCB0-49E0-A7F9-CF5CDE5FF0AA}"/>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8C5C55FF-DF0F-4672-9A26-8E4774C2866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9AE7E2EC-1529-4504-8533-54B78F9BCAEF}"/>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33298FD4-B843-402C-8236-DA51919427BF}"/>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0026A4E-D72F-4895-9C69-19775139405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AA9B2082-6308-4222-B998-0A89815BD20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40A0A308-743A-4FCB-95AA-954A1BDBF3C9}"/>
            </a:ext>
          </a:extLst>
        </xdr:cNvPr>
        <xdr:cNvCxnSpPr/>
      </xdr:nvCxnSpPr>
      <xdr:spPr>
        <a:xfrm flipV="1">
          <a:off x="14696439" y="16452214"/>
          <a:ext cx="0" cy="1255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F83E6ECC-E2CB-4044-B365-4EAAAFA91FE6}"/>
            </a:ext>
          </a:extLst>
        </xdr:cNvPr>
        <xdr:cNvSpPr txBox="1"/>
      </xdr:nvSpPr>
      <xdr:spPr>
        <a:xfrm>
          <a:off x="14735175" y="1770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85607551-5509-48E4-8C61-429E62CEBD56}"/>
            </a:ext>
          </a:extLst>
        </xdr:cNvPr>
        <xdr:cNvCxnSpPr/>
      </xdr:nvCxnSpPr>
      <xdr:spPr>
        <a:xfrm>
          <a:off x="14611350" y="177077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1ECA094C-1E87-42C6-83E7-C7EE19904C1C}"/>
            </a:ext>
          </a:extLst>
        </xdr:cNvPr>
        <xdr:cNvSpPr txBox="1"/>
      </xdr:nvSpPr>
      <xdr:spPr>
        <a:xfrm>
          <a:off x="14735175" y="1623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20FA85E1-E65E-4772-819D-E6E5C2B762DA}"/>
            </a:ext>
          </a:extLst>
        </xdr:cNvPr>
        <xdr:cNvCxnSpPr/>
      </xdr:nvCxnSpPr>
      <xdr:spPr>
        <a:xfrm>
          <a:off x="14611350" y="16452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82204</xdr:rowOff>
    </xdr:from>
    <xdr:ext cx="405111" cy="259045"/>
    <xdr:sp macro="" textlink="">
      <xdr:nvSpPr>
        <xdr:cNvPr id="859" name="【庁舎】&#10;有形固定資産減価償却率平均値テキスト">
          <a:extLst>
            <a:ext uri="{FF2B5EF4-FFF2-40B4-BE49-F238E27FC236}">
              <a16:creationId xmlns:a16="http://schemas.microsoft.com/office/drawing/2014/main" id="{F8A3E896-5A3A-4D0C-95BE-65768670F552}"/>
            </a:ext>
          </a:extLst>
        </xdr:cNvPr>
        <xdr:cNvSpPr txBox="1"/>
      </xdr:nvSpPr>
      <xdr:spPr>
        <a:xfrm>
          <a:off x="14735175" y="16887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F5722EE6-63D9-477F-9DA4-0E40A7064B9F}"/>
            </a:ext>
          </a:extLst>
        </xdr:cNvPr>
        <xdr:cNvSpPr/>
      </xdr:nvSpPr>
      <xdr:spPr>
        <a:xfrm>
          <a:off x="14649450" y="169090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9A9A7607-79A0-4A75-8240-EE65344A8E9C}"/>
            </a:ext>
          </a:extLst>
        </xdr:cNvPr>
        <xdr:cNvSpPr/>
      </xdr:nvSpPr>
      <xdr:spPr>
        <a:xfrm>
          <a:off x="13887450" y="168880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9B103298-FE09-4434-876A-330C8FDDFA5B}"/>
            </a:ext>
          </a:extLst>
        </xdr:cNvPr>
        <xdr:cNvSpPr/>
      </xdr:nvSpPr>
      <xdr:spPr>
        <a:xfrm>
          <a:off x="13096875" y="169270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8F0AF323-BD3F-44D3-A969-DA4C29005D89}"/>
            </a:ext>
          </a:extLst>
        </xdr:cNvPr>
        <xdr:cNvSpPr/>
      </xdr:nvSpPr>
      <xdr:spPr>
        <a:xfrm>
          <a:off x="12296775" y="168880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CDE9D23A-6164-44FE-8CB1-4EA342558F94}"/>
            </a:ext>
          </a:extLst>
        </xdr:cNvPr>
        <xdr:cNvSpPr/>
      </xdr:nvSpPr>
      <xdr:spPr>
        <a:xfrm>
          <a:off x="11487150" y="169418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A0E389A2-EC45-45CD-9B53-9A4B9CBF9C9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F09C721F-A962-4110-B0F8-1DBCAF78971C}"/>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041211D-9E93-4331-96F3-E4C0897884F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2538B7C4-95E6-4F3B-B8F6-0740B977815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EB5E3A65-950E-4314-84F0-F63A57FF510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98879</xdr:rowOff>
    </xdr:from>
    <xdr:to>
      <xdr:col>85</xdr:col>
      <xdr:colOff>177800</xdr:colOff>
      <xdr:row>103</xdr:row>
      <xdr:rowOff>29029</xdr:rowOff>
    </xdr:to>
    <xdr:sp macro="" textlink="">
      <xdr:nvSpPr>
        <xdr:cNvPr id="870" name="楕円 869">
          <a:extLst>
            <a:ext uri="{FF2B5EF4-FFF2-40B4-BE49-F238E27FC236}">
              <a16:creationId xmlns:a16="http://schemas.microsoft.com/office/drawing/2014/main" id="{8B2A9963-10DA-4031-8AB3-A54FE2F3A5C7}"/>
            </a:ext>
          </a:extLst>
        </xdr:cNvPr>
        <xdr:cNvSpPr/>
      </xdr:nvSpPr>
      <xdr:spPr>
        <a:xfrm>
          <a:off x="14649450" y="167327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121756</xdr:rowOff>
    </xdr:from>
    <xdr:ext cx="405111" cy="259045"/>
    <xdr:sp macro="" textlink="">
      <xdr:nvSpPr>
        <xdr:cNvPr id="871" name="【庁舎】&#10;有形固定資産減価償却率該当値テキスト">
          <a:extLst>
            <a:ext uri="{FF2B5EF4-FFF2-40B4-BE49-F238E27FC236}">
              <a16:creationId xmlns:a16="http://schemas.microsoft.com/office/drawing/2014/main" id="{69A44ABB-6178-4904-A4EB-C5F8D05E8C8A}"/>
            </a:ext>
          </a:extLst>
        </xdr:cNvPr>
        <xdr:cNvSpPr txBox="1"/>
      </xdr:nvSpPr>
      <xdr:spPr>
        <a:xfrm>
          <a:off x="14735175" y="1658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66221</xdr:rowOff>
    </xdr:from>
    <xdr:to>
      <xdr:col>81</xdr:col>
      <xdr:colOff>101600</xdr:colOff>
      <xdr:row>102</xdr:row>
      <xdr:rowOff>167821</xdr:rowOff>
    </xdr:to>
    <xdr:sp macro="" textlink="">
      <xdr:nvSpPr>
        <xdr:cNvPr id="872" name="楕円 871">
          <a:extLst>
            <a:ext uri="{FF2B5EF4-FFF2-40B4-BE49-F238E27FC236}">
              <a16:creationId xmlns:a16="http://schemas.microsoft.com/office/drawing/2014/main" id="{593C856F-7D8E-48B6-9849-1CA60302D327}"/>
            </a:ext>
          </a:extLst>
        </xdr:cNvPr>
        <xdr:cNvSpPr/>
      </xdr:nvSpPr>
      <xdr:spPr>
        <a:xfrm>
          <a:off x="13887450" y="167000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117021</xdr:rowOff>
    </xdr:from>
    <xdr:to>
      <xdr:col>85</xdr:col>
      <xdr:colOff>127000</xdr:colOff>
      <xdr:row>102</xdr:row>
      <xdr:rowOff>149679</xdr:rowOff>
    </xdr:to>
    <xdr:cxnSp macro="">
      <xdr:nvCxnSpPr>
        <xdr:cNvPr id="873" name="直線コネクタ 872">
          <a:extLst>
            <a:ext uri="{FF2B5EF4-FFF2-40B4-BE49-F238E27FC236}">
              <a16:creationId xmlns:a16="http://schemas.microsoft.com/office/drawing/2014/main" id="{1B30E3CB-1705-4BF3-8FF0-4C1F73437DE9}"/>
            </a:ext>
          </a:extLst>
        </xdr:cNvPr>
        <xdr:cNvCxnSpPr/>
      </xdr:nvCxnSpPr>
      <xdr:spPr>
        <a:xfrm>
          <a:off x="13935075" y="16747671"/>
          <a:ext cx="762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33564</xdr:rowOff>
    </xdr:from>
    <xdr:to>
      <xdr:col>76</xdr:col>
      <xdr:colOff>165100</xdr:colOff>
      <xdr:row>102</xdr:row>
      <xdr:rowOff>135164</xdr:rowOff>
    </xdr:to>
    <xdr:sp macro="" textlink="">
      <xdr:nvSpPr>
        <xdr:cNvPr id="874" name="楕円 873">
          <a:extLst>
            <a:ext uri="{FF2B5EF4-FFF2-40B4-BE49-F238E27FC236}">
              <a16:creationId xmlns:a16="http://schemas.microsoft.com/office/drawing/2014/main" id="{567FA1AC-C6C2-4C7A-9B65-0777E6CF10D6}"/>
            </a:ext>
          </a:extLst>
        </xdr:cNvPr>
        <xdr:cNvSpPr/>
      </xdr:nvSpPr>
      <xdr:spPr>
        <a:xfrm>
          <a:off x="13096875" y="166610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84364</xdr:rowOff>
    </xdr:from>
    <xdr:to>
      <xdr:col>81</xdr:col>
      <xdr:colOff>50800</xdr:colOff>
      <xdr:row>102</xdr:row>
      <xdr:rowOff>117021</xdr:rowOff>
    </xdr:to>
    <xdr:cxnSp macro="">
      <xdr:nvCxnSpPr>
        <xdr:cNvPr id="875" name="直線コネクタ 874">
          <a:extLst>
            <a:ext uri="{FF2B5EF4-FFF2-40B4-BE49-F238E27FC236}">
              <a16:creationId xmlns:a16="http://schemas.microsoft.com/office/drawing/2014/main" id="{6E4B6966-3A58-4438-8249-32B54BBC6DFB}"/>
            </a:ext>
          </a:extLst>
        </xdr:cNvPr>
        <xdr:cNvCxnSpPr/>
      </xdr:nvCxnSpPr>
      <xdr:spPr>
        <a:xfrm>
          <a:off x="13144500" y="16718189"/>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157662</xdr:rowOff>
    </xdr:from>
    <xdr:to>
      <xdr:col>72</xdr:col>
      <xdr:colOff>38100</xdr:colOff>
      <xdr:row>103</xdr:row>
      <xdr:rowOff>87812</xdr:rowOff>
    </xdr:to>
    <xdr:sp macro="" textlink="">
      <xdr:nvSpPr>
        <xdr:cNvPr id="876" name="楕円 875">
          <a:extLst>
            <a:ext uri="{FF2B5EF4-FFF2-40B4-BE49-F238E27FC236}">
              <a16:creationId xmlns:a16="http://schemas.microsoft.com/office/drawing/2014/main" id="{0BAAE108-8894-4D25-A559-DE8B3B0E92DB}"/>
            </a:ext>
          </a:extLst>
        </xdr:cNvPr>
        <xdr:cNvSpPr/>
      </xdr:nvSpPr>
      <xdr:spPr>
        <a:xfrm>
          <a:off x="12296775" y="167914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84364</xdr:rowOff>
    </xdr:from>
    <xdr:to>
      <xdr:col>76</xdr:col>
      <xdr:colOff>114300</xdr:colOff>
      <xdr:row>103</xdr:row>
      <xdr:rowOff>37012</xdr:rowOff>
    </xdr:to>
    <xdr:cxnSp macro="">
      <xdr:nvCxnSpPr>
        <xdr:cNvPr id="877" name="直線コネクタ 876">
          <a:extLst>
            <a:ext uri="{FF2B5EF4-FFF2-40B4-BE49-F238E27FC236}">
              <a16:creationId xmlns:a16="http://schemas.microsoft.com/office/drawing/2014/main" id="{FC18407E-86D7-4E75-940B-F93EB5183D00}"/>
            </a:ext>
          </a:extLst>
        </xdr:cNvPr>
        <xdr:cNvCxnSpPr/>
      </xdr:nvCxnSpPr>
      <xdr:spPr>
        <a:xfrm flipV="1">
          <a:off x="12344400" y="16718189"/>
          <a:ext cx="800100" cy="12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93980</xdr:rowOff>
    </xdr:from>
    <xdr:to>
      <xdr:col>67</xdr:col>
      <xdr:colOff>101600</xdr:colOff>
      <xdr:row>106</xdr:row>
      <xdr:rowOff>24130</xdr:rowOff>
    </xdr:to>
    <xdr:sp macro="" textlink="">
      <xdr:nvSpPr>
        <xdr:cNvPr id="878" name="楕円 877">
          <a:extLst>
            <a:ext uri="{FF2B5EF4-FFF2-40B4-BE49-F238E27FC236}">
              <a16:creationId xmlns:a16="http://schemas.microsoft.com/office/drawing/2014/main" id="{54906DFA-29D7-4493-A1B0-B4DFB935DAEB}"/>
            </a:ext>
          </a:extLst>
        </xdr:cNvPr>
        <xdr:cNvSpPr/>
      </xdr:nvSpPr>
      <xdr:spPr>
        <a:xfrm>
          <a:off x="11487150" y="172389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37012</xdr:rowOff>
    </xdr:from>
    <xdr:to>
      <xdr:col>71</xdr:col>
      <xdr:colOff>177800</xdr:colOff>
      <xdr:row>105</xdr:row>
      <xdr:rowOff>144780</xdr:rowOff>
    </xdr:to>
    <xdr:cxnSp macro="">
      <xdr:nvCxnSpPr>
        <xdr:cNvPr id="879" name="直線コネクタ 878">
          <a:extLst>
            <a:ext uri="{FF2B5EF4-FFF2-40B4-BE49-F238E27FC236}">
              <a16:creationId xmlns:a16="http://schemas.microsoft.com/office/drawing/2014/main" id="{BB6951A6-5A12-4407-A43F-D2F5E3FD76A3}"/>
            </a:ext>
          </a:extLst>
        </xdr:cNvPr>
        <xdr:cNvCxnSpPr/>
      </xdr:nvCxnSpPr>
      <xdr:spPr>
        <a:xfrm flipV="1">
          <a:off x="11534775" y="16839112"/>
          <a:ext cx="809625" cy="44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880" name="n_1aveValue【庁舎】&#10;有形固定資産減価償却率">
          <a:extLst>
            <a:ext uri="{FF2B5EF4-FFF2-40B4-BE49-F238E27FC236}">
              <a16:creationId xmlns:a16="http://schemas.microsoft.com/office/drawing/2014/main" id="{8D06344B-B38F-4AE5-8015-68C2A3DAE5A3}"/>
            </a:ext>
          </a:extLst>
        </xdr:cNvPr>
        <xdr:cNvSpPr txBox="1"/>
      </xdr:nvSpPr>
      <xdr:spPr>
        <a:xfrm>
          <a:off x="13745219" y="1698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881" name="n_2aveValue【庁舎】&#10;有形固定資産減価償却率">
          <a:extLst>
            <a:ext uri="{FF2B5EF4-FFF2-40B4-BE49-F238E27FC236}">
              <a16:creationId xmlns:a16="http://schemas.microsoft.com/office/drawing/2014/main" id="{1CA58FBD-DE8D-4C0D-8780-989F8DEE89C7}"/>
            </a:ext>
          </a:extLst>
        </xdr:cNvPr>
        <xdr:cNvSpPr txBox="1"/>
      </xdr:nvSpPr>
      <xdr:spPr>
        <a:xfrm>
          <a:off x="12964169" y="1701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10358</xdr:rowOff>
    </xdr:from>
    <xdr:ext cx="405111" cy="259045"/>
    <xdr:sp macro="" textlink="">
      <xdr:nvSpPr>
        <xdr:cNvPr id="882" name="n_3aveValue【庁舎】&#10;有形固定資産減価償却率">
          <a:extLst>
            <a:ext uri="{FF2B5EF4-FFF2-40B4-BE49-F238E27FC236}">
              <a16:creationId xmlns:a16="http://schemas.microsoft.com/office/drawing/2014/main" id="{79AF692C-485D-4792-A072-970BCEC51A47}"/>
            </a:ext>
          </a:extLst>
        </xdr:cNvPr>
        <xdr:cNvSpPr txBox="1"/>
      </xdr:nvSpPr>
      <xdr:spPr>
        <a:xfrm>
          <a:off x="12164069" y="1698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3" name="n_4aveValue【庁舎】&#10;有形固定資産減価償却率">
          <a:extLst>
            <a:ext uri="{FF2B5EF4-FFF2-40B4-BE49-F238E27FC236}">
              <a16:creationId xmlns:a16="http://schemas.microsoft.com/office/drawing/2014/main" id="{8F0FF272-A764-4558-AFB7-5D7F2E5645ED}"/>
            </a:ext>
          </a:extLst>
        </xdr:cNvPr>
        <xdr:cNvSpPr txBox="1"/>
      </xdr:nvSpPr>
      <xdr:spPr>
        <a:xfrm>
          <a:off x="11354444" y="16717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12898</xdr:rowOff>
    </xdr:from>
    <xdr:ext cx="405111" cy="259045"/>
    <xdr:sp macro="" textlink="">
      <xdr:nvSpPr>
        <xdr:cNvPr id="884" name="n_1mainValue【庁舎】&#10;有形固定資産減価償却率">
          <a:extLst>
            <a:ext uri="{FF2B5EF4-FFF2-40B4-BE49-F238E27FC236}">
              <a16:creationId xmlns:a16="http://schemas.microsoft.com/office/drawing/2014/main" id="{A577DB49-F32A-4F38-9508-57933F910FD4}"/>
            </a:ext>
          </a:extLst>
        </xdr:cNvPr>
        <xdr:cNvSpPr txBox="1"/>
      </xdr:nvSpPr>
      <xdr:spPr>
        <a:xfrm>
          <a:off x="13745219" y="1646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151691</xdr:rowOff>
    </xdr:from>
    <xdr:ext cx="405111" cy="259045"/>
    <xdr:sp macro="" textlink="">
      <xdr:nvSpPr>
        <xdr:cNvPr id="885" name="n_2mainValue【庁舎】&#10;有形固定資産減価償却率">
          <a:extLst>
            <a:ext uri="{FF2B5EF4-FFF2-40B4-BE49-F238E27FC236}">
              <a16:creationId xmlns:a16="http://schemas.microsoft.com/office/drawing/2014/main" id="{B7BF581C-877C-4012-8A40-6E7634B679DB}"/>
            </a:ext>
          </a:extLst>
        </xdr:cNvPr>
        <xdr:cNvSpPr txBox="1"/>
      </xdr:nvSpPr>
      <xdr:spPr>
        <a:xfrm>
          <a:off x="12964169" y="1643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104339</xdr:rowOff>
    </xdr:from>
    <xdr:ext cx="405111" cy="259045"/>
    <xdr:sp macro="" textlink="">
      <xdr:nvSpPr>
        <xdr:cNvPr id="886" name="n_3mainValue【庁舎】&#10;有形固定資産減価償却率">
          <a:extLst>
            <a:ext uri="{FF2B5EF4-FFF2-40B4-BE49-F238E27FC236}">
              <a16:creationId xmlns:a16="http://schemas.microsoft.com/office/drawing/2014/main" id="{77FF438F-56F5-4B5F-A626-73C692CC441F}"/>
            </a:ext>
          </a:extLst>
        </xdr:cNvPr>
        <xdr:cNvSpPr txBox="1"/>
      </xdr:nvSpPr>
      <xdr:spPr>
        <a:xfrm>
          <a:off x="12164069" y="16566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15257</xdr:rowOff>
    </xdr:from>
    <xdr:ext cx="405111" cy="259045"/>
    <xdr:sp macro="" textlink="">
      <xdr:nvSpPr>
        <xdr:cNvPr id="887" name="n_4mainValue【庁舎】&#10;有形固定資産減価償却率">
          <a:extLst>
            <a:ext uri="{FF2B5EF4-FFF2-40B4-BE49-F238E27FC236}">
              <a16:creationId xmlns:a16="http://schemas.microsoft.com/office/drawing/2014/main" id="{83C19FFE-AE1B-47C9-A431-8A5C83E1F4BF}"/>
            </a:ext>
          </a:extLst>
        </xdr:cNvPr>
        <xdr:cNvSpPr txBox="1"/>
      </xdr:nvSpPr>
      <xdr:spPr>
        <a:xfrm>
          <a:off x="11354444" y="1732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BFE1FD30-A716-4977-B2E6-5931F3CADB7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5B1B63E9-1B32-46BF-99BE-1DA83E3E330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87156E98-7DDA-46FD-8131-971CB7BFD90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EE414750-C8A4-40EE-82AF-50147C921DE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EED9D6BB-8DDB-45C1-AEBD-CB98C383BE3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065A4F19-7219-4874-995C-4111A5EF8B1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D78B9935-ED73-4B2C-B814-AF2069910DF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F38546CF-D134-4C51-B577-B3039DC609A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CABD393E-BBA9-4EBD-B9A6-69E0FCB7BCF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C7D33F4C-3994-4CCD-B489-C1DB38304CC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B9782DF5-7F81-4D86-AFBE-A7276FEC610C}"/>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9F4F58F3-CD1F-4ABB-85ED-26CAA1ED4F0A}"/>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79658A06-2C14-47AD-807C-6D2184896E14}"/>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8566A0CC-6B22-4DF9-9C44-8625862006C4}"/>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322984F7-4F35-44FE-91A0-9C169C967712}"/>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6EA27EA5-FF5F-45ED-85BC-855936287222}"/>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C9723982-B87C-4565-92EA-8EA0EE72341E}"/>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22C3E1E9-30B5-4AB9-A7DB-82C2F2754189}"/>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ECD9ABCB-2FC8-44C3-BD02-63726988820C}"/>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ACD4FFA1-15BF-4478-8E0E-1A6F93B0E529}"/>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C1002E1E-642E-4B5C-9F1A-37A4DC3D427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E9DEC18C-A766-4573-A50D-ECDFEC952B9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B1DCCB2E-52A0-48DA-9279-B2C583943AE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665A4376-DBD7-4C48-90D2-7B769F5D578A}"/>
            </a:ext>
          </a:extLst>
        </xdr:cNvPr>
        <xdr:cNvCxnSpPr/>
      </xdr:nvCxnSpPr>
      <xdr:spPr>
        <a:xfrm flipV="1">
          <a:off x="19954239" y="16431261"/>
          <a:ext cx="0" cy="125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5AEF7ADF-C411-4523-A9E5-D703B861050B}"/>
            </a:ext>
          </a:extLst>
        </xdr:cNvPr>
        <xdr:cNvSpPr txBox="1"/>
      </xdr:nvSpPr>
      <xdr:spPr>
        <a:xfrm>
          <a:off x="19992975"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4E180BC3-A1D7-4671-9426-388C76C47857}"/>
            </a:ext>
          </a:extLst>
        </xdr:cNvPr>
        <xdr:cNvCxnSpPr/>
      </xdr:nvCxnSpPr>
      <xdr:spPr>
        <a:xfrm>
          <a:off x="19878675" y="17687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4EA51038-5713-416C-95BF-1E5A60714463}"/>
            </a:ext>
          </a:extLst>
        </xdr:cNvPr>
        <xdr:cNvSpPr txBox="1"/>
      </xdr:nvSpPr>
      <xdr:spPr>
        <a:xfrm>
          <a:off x="19992975" y="1620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2A9C6364-8690-4B77-BB56-DA7B8C0CADEC}"/>
            </a:ext>
          </a:extLst>
        </xdr:cNvPr>
        <xdr:cNvCxnSpPr/>
      </xdr:nvCxnSpPr>
      <xdr:spPr>
        <a:xfrm>
          <a:off x="19878675" y="164312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916" name="【庁舎】&#10;一人当たり面積平均値テキスト">
          <a:extLst>
            <a:ext uri="{FF2B5EF4-FFF2-40B4-BE49-F238E27FC236}">
              <a16:creationId xmlns:a16="http://schemas.microsoft.com/office/drawing/2014/main" id="{3518779D-A215-41F3-B850-19A935EA3998}"/>
            </a:ext>
          </a:extLst>
        </xdr:cNvPr>
        <xdr:cNvSpPr txBox="1"/>
      </xdr:nvSpPr>
      <xdr:spPr>
        <a:xfrm>
          <a:off x="19992975" y="16951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4F6A9A66-B51A-4188-A86B-164DDA16F7AF}"/>
            </a:ext>
          </a:extLst>
        </xdr:cNvPr>
        <xdr:cNvSpPr/>
      </xdr:nvSpPr>
      <xdr:spPr>
        <a:xfrm>
          <a:off x="19897725"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E45ADC0D-0CF3-41B5-8535-41DE2BA314B2}"/>
            </a:ext>
          </a:extLst>
        </xdr:cNvPr>
        <xdr:cNvSpPr/>
      </xdr:nvSpPr>
      <xdr:spPr>
        <a:xfrm>
          <a:off x="19154775" y="170986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92DB119F-DF85-4A56-8613-3E70DA0BE201}"/>
            </a:ext>
          </a:extLst>
        </xdr:cNvPr>
        <xdr:cNvSpPr/>
      </xdr:nvSpPr>
      <xdr:spPr>
        <a:xfrm>
          <a:off x="18345150" y="171545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A5A403C4-212C-4F21-BC9C-27ECCC34287D}"/>
            </a:ext>
          </a:extLst>
        </xdr:cNvPr>
        <xdr:cNvSpPr/>
      </xdr:nvSpPr>
      <xdr:spPr>
        <a:xfrm>
          <a:off x="17554575" y="171519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9FA825C4-2461-43AD-9906-55C061168A58}"/>
            </a:ext>
          </a:extLst>
        </xdr:cNvPr>
        <xdr:cNvSpPr/>
      </xdr:nvSpPr>
      <xdr:spPr>
        <a:xfrm>
          <a:off x="16754475" y="17237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4CAA7C16-9E0C-4230-B011-F2FDD1A41AD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3574A5C-0B8E-4745-AF49-643056D02A5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F55CEEEE-6022-4F50-AD76-E993FEA059E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AB023A41-1E29-451F-BE0C-87C5FEEB241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5D51EC2-DD4A-427A-BE4C-6A2EA79E9647}"/>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141605</xdr:rowOff>
    </xdr:from>
    <xdr:to>
      <xdr:col>116</xdr:col>
      <xdr:colOff>114300</xdr:colOff>
      <xdr:row>105</xdr:row>
      <xdr:rowOff>71755</xdr:rowOff>
    </xdr:to>
    <xdr:sp macro="" textlink="">
      <xdr:nvSpPr>
        <xdr:cNvPr id="927" name="楕円 926">
          <a:extLst>
            <a:ext uri="{FF2B5EF4-FFF2-40B4-BE49-F238E27FC236}">
              <a16:creationId xmlns:a16="http://schemas.microsoft.com/office/drawing/2014/main" id="{7985950A-B2E2-4DD5-AFB9-C019DFB70C1F}"/>
            </a:ext>
          </a:extLst>
        </xdr:cNvPr>
        <xdr:cNvSpPr/>
      </xdr:nvSpPr>
      <xdr:spPr>
        <a:xfrm>
          <a:off x="19897725" y="17118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120032</xdr:rowOff>
    </xdr:from>
    <xdr:ext cx="469744" cy="259045"/>
    <xdr:sp macro="" textlink="">
      <xdr:nvSpPr>
        <xdr:cNvPr id="928" name="【庁舎】&#10;一人当たり面積該当値テキスト">
          <a:extLst>
            <a:ext uri="{FF2B5EF4-FFF2-40B4-BE49-F238E27FC236}">
              <a16:creationId xmlns:a16="http://schemas.microsoft.com/office/drawing/2014/main" id="{1C6E7848-A0A4-4899-80FB-A9B7AEB960E5}"/>
            </a:ext>
          </a:extLst>
        </xdr:cNvPr>
        <xdr:cNvSpPr txBox="1"/>
      </xdr:nvSpPr>
      <xdr:spPr>
        <a:xfrm>
          <a:off x="19992975" y="1709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158750</xdr:rowOff>
    </xdr:from>
    <xdr:to>
      <xdr:col>112</xdr:col>
      <xdr:colOff>38100</xdr:colOff>
      <xdr:row>105</xdr:row>
      <xdr:rowOff>88900</xdr:rowOff>
    </xdr:to>
    <xdr:sp macro="" textlink="">
      <xdr:nvSpPr>
        <xdr:cNvPr id="929" name="楕円 928">
          <a:extLst>
            <a:ext uri="{FF2B5EF4-FFF2-40B4-BE49-F238E27FC236}">
              <a16:creationId xmlns:a16="http://schemas.microsoft.com/office/drawing/2014/main" id="{FC13CF1E-5E2B-430D-A265-E2D85AD15A85}"/>
            </a:ext>
          </a:extLst>
        </xdr:cNvPr>
        <xdr:cNvSpPr/>
      </xdr:nvSpPr>
      <xdr:spPr>
        <a:xfrm>
          <a:off x="19154775" y="17135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20955</xdr:rowOff>
    </xdr:from>
    <xdr:to>
      <xdr:col>116</xdr:col>
      <xdr:colOff>63500</xdr:colOff>
      <xdr:row>105</xdr:row>
      <xdr:rowOff>38100</xdr:rowOff>
    </xdr:to>
    <xdr:cxnSp macro="">
      <xdr:nvCxnSpPr>
        <xdr:cNvPr id="930" name="直線コネクタ 929">
          <a:extLst>
            <a:ext uri="{FF2B5EF4-FFF2-40B4-BE49-F238E27FC236}">
              <a16:creationId xmlns:a16="http://schemas.microsoft.com/office/drawing/2014/main" id="{2D042E76-D957-430C-95E8-82F81CE64DD3}"/>
            </a:ext>
          </a:extLst>
        </xdr:cNvPr>
        <xdr:cNvCxnSpPr/>
      </xdr:nvCxnSpPr>
      <xdr:spPr>
        <a:xfrm flipV="1">
          <a:off x="19202400" y="17165955"/>
          <a:ext cx="7524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636</xdr:rowOff>
    </xdr:from>
    <xdr:to>
      <xdr:col>107</xdr:col>
      <xdr:colOff>101600</xdr:colOff>
      <xdr:row>105</xdr:row>
      <xdr:rowOff>102236</xdr:rowOff>
    </xdr:to>
    <xdr:sp macro="" textlink="">
      <xdr:nvSpPr>
        <xdr:cNvPr id="931" name="楕円 930">
          <a:extLst>
            <a:ext uri="{FF2B5EF4-FFF2-40B4-BE49-F238E27FC236}">
              <a16:creationId xmlns:a16="http://schemas.microsoft.com/office/drawing/2014/main" id="{7C9B2102-634C-498E-B85C-0D6EDDB5B3F9}"/>
            </a:ext>
          </a:extLst>
        </xdr:cNvPr>
        <xdr:cNvSpPr/>
      </xdr:nvSpPr>
      <xdr:spPr>
        <a:xfrm>
          <a:off x="18345150" y="171456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38100</xdr:rowOff>
    </xdr:from>
    <xdr:to>
      <xdr:col>111</xdr:col>
      <xdr:colOff>177800</xdr:colOff>
      <xdr:row>105</xdr:row>
      <xdr:rowOff>51436</xdr:rowOff>
    </xdr:to>
    <xdr:cxnSp macro="">
      <xdr:nvCxnSpPr>
        <xdr:cNvPr id="932" name="直線コネクタ 931">
          <a:extLst>
            <a:ext uri="{FF2B5EF4-FFF2-40B4-BE49-F238E27FC236}">
              <a16:creationId xmlns:a16="http://schemas.microsoft.com/office/drawing/2014/main" id="{3CDEA0F5-575D-404E-8D9A-F29C32106EDB}"/>
            </a:ext>
          </a:extLst>
        </xdr:cNvPr>
        <xdr:cNvCxnSpPr/>
      </xdr:nvCxnSpPr>
      <xdr:spPr>
        <a:xfrm flipV="1">
          <a:off x="18392775" y="17183100"/>
          <a:ext cx="809625"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933" name="楕円 932">
          <a:extLst>
            <a:ext uri="{FF2B5EF4-FFF2-40B4-BE49-F238E27FC236}">
              <a16:creationId xmlns:a16="http://schemas.microsoft.com/office/drawing/2014/main" id="{2DA21F52-003E-4DD1-BDDD-5A5B21DEA302}"/>
            </a:ext>
          </a:extLst>
        </xdr:cNvPr>
        <xdr:cNvSpPr/>
      </xdr:nvSpPr>
      <xdr:spPr>
        <a:xfrm>
          <a:off x="17554575" y="171710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51436</xdr:rowOff>
    </xdr:from>
    <xdr:to>
      <xdr:col>107</xdr:col>
      <xdr:colOff>50800</xdr:colOff>
      <xdr:row>105</xdr:row>
      <xdr:rowOff>80011</xdr:rowOff>
    </xdr:to>
    <xdr:cxnSp macro="">
      <xdr:nvCxnSpPr>
        <xdr:cNvPr id="934" name="直線コネクタ 933">
          <a:extLst>
            <a:ext uri="{FF2B5EF4-FFF2-40B4-BE49-F238E27FC236}">
              <a16:creationId xmlns:a16="http://schemas.microsoft.com/office/drawing/2014/main" id="{B7C1BC03-A6D2-4BD8-AB3F-3397FC70498B}"/>
            </a:ext>
          </a:extLst>
        </xdr:cNvPr>
        <xdr:cNvCxnSpPr/>
      </xdr:nvCxnSpPr>
      <xdr:spPr>
        <a:xfrm flipV="1">
          <a:off x="17602200" y="17193261"/>
          <a:ext cx="79057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73025</xdr:rowOff>
    </xdr:from>
    <xdr:to>
      <xdr:col>98</xdr:col>
      <xdr:colOff>38100</xdr:colOff>
      <xdr:row>106</xdr:row>
      <xdr:rowOff>3175</xdr:rowOff>
    </xdr:to>
    <xdr:sp macro="" textlink="">
      <xdr:nvSpPr>
        <xdr:cNvPr id="935" name="楕円 934">
          <a:extLst>
            <a:ext uri="{FF2B5EF4-FFF2-40B4-BE49-F238E27FC236}">
              <a16:creationId xmlns:a16="http://schemas.microsoft.com/office/drawing/2014/main" id="{3D834B1B-7017-4BF5-9DB5-56540621387B}"/>
            </a:ext>
          </a:extLst>
        </xdr:cNvPr>
        <xdr:cNvSpPr/>
      </xdr:nvSpPr>
      <xdr:spPr>
        <a:xfrm>
          <a:off x="16754475" y="172180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80011</xdr:rowOff>
    </xdr:from>
    <xdr:to>
      <xdr:col>102</xdr:col>
      <xdr:colOff>114300</xdr:colOff>
      <xdr:row>105</xdr:row>
      <xdr:rowOff>123825</xdr:rowOff>
    </xdr:to>
    <xdr:cxnSp macro="">
      <xdr:nvCxnSpPr>
        <xdr:cNvPr id="936" name="直線コネクタ 935">
          <a:extLst>
            <a:ext uri="{FF2B5EF4-FFF2-40B4-BE49-F238E27FC236}">
              <a16:creationId xmlns:a16="http://schemas.microsoft.com/office/drawing/2014/main" id="{7EC35B71-C11C-4C0A-9DC8-4CAA010453B6}"/>
            </a:ext>
          </a:extLst>
        </xdr:cNvPr>
        <xdr:cNvCxnSpPr/>
      </xdr:nvCxnSpPr>
      <xdr:spPr>
        <a:xfrm flipV="1">
          <a:off x="16802100" y="17228186"/>
          <a:ext cx="800100" cy="3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937" name="n_1aveValue【庁舎】&#10;一人当たり面積">
          <a:extLst>
            <a:ext uri="{FF2B5EF4-FFF2-40B4-BE49-F238E27FC236}">
              <a16:creationId xmlns:a16="http://schemas.microsoft.com/office/drawing/2014/main" id="{6E3B7452-B009-4AE3-BAFF-35EE1AA94DBB}"/>
            </a:ext>
          </a:extLst>
        </xdr:cNvPr>
        <xdr:cNvSpPr txBox="1"/>
      </xdr:nvSpPr>
      <xdr:spPr>
        <a:xfrm>
          <a:off x="18983402"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22DB79D9-89DD-49F0-9DB6-21F2988BF89E}"/>
            </a:ext>
          </a:extLst>
        </xdr:cNvPr>
        <xdr:cNvSpPr txBox="1"/>
      </xdr:nvSpPr>
      <xdr:spPr>
        <a:xfrm>
          <a:off x="18183302" y="1724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939" name="n_3aveValue【庁舎】&#10;一人当たり面積">
          <a:extLst>
            <a:ext uri="{FF2B5EF4-FFF2-40B4-BE49-F238E27FC236}">
              <a16:creationId xmlns:a16="http://schemas.microsoft.com/office/drawing/2014/main" id="{15B57727-4365-4E49-B189-4DDDF7245A46}"/>
            </a:ext>
          </a:extLst>
        </xdr:cNvPr>
        <xdr:cNvSpPr txBox="1"/>
      </xdr:nvSpPr>
      <xdr:spPr>
        <a:xfrm>
          <a:off x="17383202" y="1692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60FB5F19-EEE4-4E33-8BA8-02DF3C54ADA3}"/>
            </a:ext>
          </a:extLst>
        </xdr:cNvPr>
        <xdr:cNvSpPr txBox="1"/>
      </xdr:nvSpPr>
      <xdr:spPr>
        <a:xfrm>
          <a:off x="1659262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80027</xdr:rowOff>
    </xdr:from>
    <xdr:ext cx="469744" cy="259045"/>
    <xdr:sp macro="" textlink="">
      <xdr:nvSpPr>
        <xdr:cNvPr id="941" name="n_1mainValue【庁舎】&#10;一人当たり面積">
          <a:extLst>
            <a:ext uri="{FF2B5EF4-FFF2-40B4-BE49-F238E27FC236}">
              <a16:creationId xmlns:a16="http://schemas.microsoft.com/office/drawing/2014/main" id="{9F009584-8246-4FAC-8931-886D2EA5F066}"/>
            </a:ext>
          </a:extLst>
        </xdr:cNvPr>
        <xdr:cNvSpPr txBox="1"/>
      </xdr:nvSpPr>
      <xdr:spPr>
        <a:xfrm>
          <a:off x="18983402" y="1722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118763</xdr:rowOff>
    </xdr:from>
    <xdr:ext cx="469744" cy="259045"/>
    <xdr:sp macro="" textlink="">
      <xdr:nvSpPr>
        <xdr:cNvPr id="942" name="n_2mainValue【庁舎】&#10;一人当たり面積">
          <a:extLst>
            <a:ext uri="{FF2B5EF4-FFF2-40B4-BE49-F238E27FC236}">
              <a16:creationId xmlns:a16="http://schemas.microsoft.com/office/drawing/2014/main" id="{34CF012D-B6C3-4339-9841-ED9F76413E3F}"/>
            </a:ext>
          </a:extLst>
        </xdr:cNvPr>
        <xdr:cNvSpPr txBox="1"/>
      </xdr:nvSpPr>
      <xdr:spPr>
        <a:xfrm>
          <a:off x="18183302"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943" name="n_3mainValue【庁舎】&#10;一人当たり面積">
          <a:extLst>
            <a:ext uri="{FF2B5EF4-FFF2-40B4-BE49-F238E27FC236}">
              <a16:creationId xmlns:a16="http://schemas.microsoft.com/office/drawing/2014/main" id="{43275F9C-4587-416A-90A3-4C94DD468E68}"/>
            </a:ext>
          </a:extLst>
        </xdr:cNvPr>
        <xdr:cNvSpPr txBox="1"/>
      </xdr:nvSpPr>
      <xdr:spPr>
        <a:xfrm>
          <a:off x="173832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19702</xdr:rowOff>
    </xdr:from>
    <xdr:ext cx="469744" cy="259045"/>
    <xdr:sp macro="" textlink="">
      <xdr:nvSpPr>
        <xdr:cNvPr id="944" name="n_4mainValue【庁舎】&#10;一人当たり面積">
          <a:extLst>
            <a:ext uri="{FF2B5EF4-FFF2-40B4-BE49-F238E27FC236}">
              <a16:creationId xmlns:a16="http://schemas.microsoft.com/office/drawing/2014/main" id="{D9EAA052-D776-4C71-AB0F-981146F321D4}"/>
            </a:ext>
          </a:extLst>
        </xdr:cNvPr>
        <xdr:cNvSpPr txBox="1"/>
      </xdr:nvSpPr>
      <xdr:spPr>
        <a:xfrm>
          <a:off x="16592627" y="1699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6B561A14-1B07-4D6E-A17E-A87B7FB77E9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8A494B1E-3333-4876-B2CD-B919A4491FB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9F09172D-2D44-4F95-89AD-15114DD1E56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類似団体と比較して特に有形固定資産減価償却率が高くなっている施設は、「一般廃棄物処理施設」及び「市民会館」であるが、「一般廃棄物処理施設」については、前回より</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3.4</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おり、また、一人当たりの有形固定資産（償却資産）額においても類似団体の中でも最大となっており、施設の耐震化・老朽化に対応する改修や統廃合による保有数の見直しにより、施設の適切な維持保全に努めていく必要がある。 　「市民会館」</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に</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ついては、保有する２施設が築３０年以上経過して</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いることによるもので</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、今後の利用数の動向等を考慮しつつ、長寿命化も加味しながら施設の耐震化や老朽化した施設の適切な維持保全に努めていく。 </a:t>
          </a:r>
          <a:endParaRPr lang="ja-JP" altLang="ja-JP">
            <a:effectLst/>
            <a:latin typeface="ＭＳ Ｐゴシック" panose="020B0600070205080204" pitchFamily="50" charset="-128"/>
            <a:ea typeface="ＭＳ Ｐゴシック" panose="020B0600070205080204" pitchFamily="50" charset="-128"/>
          </a:endParaRP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なお高水準であった「福祉施設」については、前回より</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52.7</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ポイント低下しており、これは「宇和島市はぐくみサポートステーション（あけぼの園・発達支援センター）」の新規取得に伴い償却率が減少したためである。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2035_&#23431;&#21644;&#23798;&#24066;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2035_&#23431;&#21644;&#2379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62</v>
          </cell>
          <cell r="BX53">
            <v>63.1</v>
          </cell>
          <cell r="CF53">
            <v>64.599999999999994</v>
          </cell>
          <cell r="CN53">
            <v>65.900000000000006</v>
          </cell>
          <cell r="CV53">
            <v>67.099999999999994</v>
          </cell>
        </row>
        <row r="55">
          <cell r="AN55" t="str">
            <v>類似団体内平均値</v>
          </cell>
          <cell r="BP55">
            <v>27.8</v>
          </cell>
          <cell r="BX55">
            <v>19</v>
          </cell>
          <cell r="CF55">
            <v>4</v>
          </cell>
          <cell r="CN55">
            <v>0.4</v>
          </cell>
          <cell r="CV55">
            <v>9.8000000000000007</v>
          </cell>
        </row>
        <row r="57">
          <cell r="BP57">
            <v>62</v>
          </cell>
          <cell r="BX57">
            <v>61.7</v>
          </cell>
          <cell r="CF57">
            <v>63</v>
          </cell>
          <cell r="CN57">
            <v>64.3</v>
          </cell>
          <cell r="CV57">
            <v>65.2</v>
          </cell>
        </row>
        <row r="72">
          <cell r="BP72" t="str">
            <v>R02</v>
          </cell>
          <cell r="BX72" t="str">
            <v>R03</v>
          </cell>
          <cell r="CF72" t="str">
            <v>R04</v>
          </cell>
          <cell r="CN72" t="str">
            <v>R05</v>
          </cell>
          <cell r="CV72" t="str">
            <v>R06</v>
          </cell>
        </row>
        <row r="73">
          <cell r="AN73" t="str">
            <v>当該団体値</v>
          </cell>
        </row>
        <row r="75">
          <cell r="BP75">
            <v>3.7</v>
          </cell>
          <cell r="BX75">
            <v>4.0999999999999996</v>
          </cell>
          <cell r="CF75">
            <v>5.3</v>
          </cell>
          <cell r="CN75">
            <v>6.2</v>
          </cell>
          <cell r="CV75">
            <v>5.6</v>
          </cell>
        </row>
        <row r="77">
          <cell r="AN77" t="str">
            <v>類似団体内平均値</v>
          </cell>
          <cell r="BP77">
            <v>27.8</v>
          </cell>
          <cell r="BX77">
            <v>19</v>
          </cell>
          <cell r="CF77">
            <v>4</v>
          </cell>
          <cell r="CN77">
            <v>0.4</v>
          </cell>
          <cell r="CV77">
            <v>9.8000000000000007</v>
          </cell>
        </row>
        <row r="79">
          <cell r="BP79">
            <v>7.5</v>
          </cell>
          <cell r="BX79">
            <v>8</v>
          </cell>
          <cell r="CF79">
            <v>8</v>
          </cell>
          <cell r="CN79">
            <v>8.3000000000000007</v>
          </cell>
          <cell r="CV79">
            <v>8.6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c r="B2" s="170" t="s">
        <v>77</v>
      </c>
      <c r="C2" s="170"/>
      <c r="D2" s="171"/>
    </row>
    <row r="3" spans="1:119" ht="18.75" customHeight="1" thickBot="1">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52749715</v>
      </c>
      <c r="BO4" s="449"/>
      <c r="BP4" s="449"/>
      <c r="BQ4" s="449"/>
      <c r="BR4" s="449"/>
      <c r="BS4" s="449"/>
      <c r="BT4" s="449"/>
      <c r="BU4" s="450"/>
      <c r="BV4" s="448">
        <v>49935330</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9.6</v>
      </c>
      <c r="CU4" s="589"/>
      <c r="CV4" s="589"/>
      <c r="CW4" s="589"/>
      <c r="CX4" s="589"/>
      <c r="CY4" s="589"/>
      <c r="CZ4" s="589"/>
      <c r="DA4" s="590"/>
      <c r="DB4" s="588">
        <v>8.6999999999999993</v>
      </c>
      <c r="DC4" s="589"/>
      <c r="DD4" s="589"/>
      <c r="DE4" s="589"/>
      <c r="DF4" s="589"/>
      <c r="DG4" s="589"/>
      <c r="DH4" s="589"/>
      <c r="DI4" s="590"/>
    </row>
    <row r="5" spans="1:119" ht="18.75" customHeight="1">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49498567</v>
      </c>
      <c r="BO5" s="420"/>
      <c r="BP5" s="420"/>
      <c r="BQ5" s="420"/>
      <c r="BR5" s="420"/>
      <c r="BS5" s="420"/>
      <c r="BT5" s="420"/>
      <c r="BU5" s="421"/>
      <c r="BV5" s="419">
        <v>46528835</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91.6</v>
      </c>
      <c r="CU5" s="417"/>
      <c r="CV5" s="417"/>
      <c r="CW5" s="417"/>
      <c r="CX5" s="417"/>
      <c r="CY5" s="417"/>
      <c r="CZ5" s="417"/>
      <c r="DA5" s="418"/>
      <c r="DB5" s="416">
        <v>90.9</v>
      </c>
      <c r="DC5" s="417"/>
      <c r="DD5" s="417"/>
      <c r="DE5" s="417"/>
      <c r="DF5" s="417"/>
      <c r="DG5" s="417"/>
      <c r="DH5" s="417"/>
      <c r="DI5" s="418"/>
    </row>
    <row r="6" spans="1:119" ht="18.75" customHeight="1">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3251148</v>
      </c>
      <c r="BO6" s="420"/>
      <c r="BP6" s="420"/>
      <c r="BQ6" s="420"/>
      <c r="BR6" s="420"/>
      <c r="BS6" s="420"/>
      <c r="BT6" s="420"/>
      <c r="BU6" s="421"/>
      <c r="BV6" s="419">
        <v>3406495</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91.8</v>
      </c>
      <c r="CU6" s="563"/>
      <c r="CV6" s="563"/>
      <c r="CW6" s="563"/>
      <c r="CX6" s="563"/>
      <c r="CY6" s="563"/>
      <c r="CZ6" s="563"/>
      <c r="DA6" s="564"/>
      <c r="DB6" s="562">
        <v>91.2</v>
      </c>
      <c r="DC6" s="563"/>
      <c r="DD6" s="563"/>
      <c r="DE6" s="563"/>
      <c r="DF6" s="563"/>
      <c r="DG6" s="563"/>
      <c r="DH6" s="563"/>
      <c r="DI6" s="564"/>
    </row>
    <row r="7" spans="1:119" ht="18.75" customHeight="1">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790118</v>
      </c>
      <c r="BO7" s="420"/>
      <c r="BP7" s="420"/>
      <c r="BQ7" s="420"/>
      <c r="BR7" s="420"/>
      <c r="BS7" s="420"/>
      <c r="BT7" s="420"/>
      <c r="BU7" s="421"/>
      <c r="BV7" s="419">
        <v>1138534</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25608016</v>
      </c>
      <c r="CU7" s="420"/>
      <c r="CV7" s="420"/>
      <c r="CW7" s="420"/>
      <c r="CX7" s="420"/>
      <c r="CY7" s="420"/>
      <c r="CZ7" s="420"/>
      <c r="DA7" s="421"/>
      <c r="DB7" s="419">
        <v>26111631</v>
      </c>
      <c r="DC7" s="420"/>
      <c r="DD7" s="420"/>
      <c r="DE7" s="420"/>
      <c r="DF7" s="420"/>
      <c r="DG7" s="420"/>
      <c r="DH7" s="420"/>
      <c r="DI7" s="421"/>
    </row>
    <row r="8" spans="1:119" ht="18.75" customHeight="1" thickBot="1">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2461030</v>
      </c>
      <c r="BO8" s="420"/>
      <c r="BP8" s="420"/>
      <c r="BQ8" s="420"/>
      <c r="BR8" s="420"/>
      <c r="BS8" s="420"/>
      <c r="BT8" s="420"/>
      <c r="BU8" s="421"/>
      <c r="BV8" s="419">
        <v>2267961</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0.34</v>
      </c>
      <c r="CU8" s="523"/>
      <c r="CV8" s="523"/>
      <c r="CW8" s="523"/>
      <c r="CX8" s="523"/>
      <c r="CY8" s="523"/>
      <c r="CZ8" s="523"/>
      <c r="DA8" s="524"/>
      <c r="DB8" s="522">
        <v>0.33</v>
      </c>
      <c r="DC8" s="523"/>
      <c r="DD8" s="523"/>
      <c r="DE8" s="523"/>
      <c r="DF8" s="523"/>
      <c r="DG8" s="523"/>
      <c r="DH8" s="523"/>
      <c r="DI8" s="524"/>
    </row>
    <row r="9" spans="1:119" ht="18.75" customHeight="1" thickBot="1">
      <c r="A9" s="169"/>
      <c r="B9" s="551" t="s">
        <v>106</v>
      </c>
      <c r="C9" s="552"/>
      <c r="D9" s="552"/>
      <c r="E9" s="552"/>
      <c r="F9" s="552"/>
      <c r="G9" s="552"/>
      <c r="H9" s="552"/>
      <c r="I9" s="552"/>
      <c r="J9" s="552"/>
      <c r="K9" s="470"/>
      <c r="L9" s="553" t="s">
        <v>107</v>
      </c>
      <c r="M9" s="554"/>
      <c r="N9" s="554"/>
      <c r="O9" s="554"/>
      <c r="P9" s="554"/>
      <c r="Q9" s="555"/>
      <c r="R9" s="556">
        <v>70809</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193069</v>
      </c>
      <c r="BO9" s="420"/>
      <c r="BP9" s="420"/>
      <c r="BQ9" s="420"/>
      <c r="BR9" s="420"/>
      <c r="BS9" s="420"/>
      <c r="BT9" s="420"/>
      <c r="BU9" s="421"/>
      <c r="BV9" s="419">
        <v>336066</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14.2</v>
      </c>
      <c r="CU9" s="417"/>
      <c r="CV9" s="417"/>
      <c r="CW9" s="417"/>
      <c r="CX9" s="417"/>
      <c r="CY9" s="417"/>
      <c r="CZ9" s="417"/>
      <c r="DA9" s="418"/>
      <c r="DB9" s="416">
        <v>17.5</v>
      </c>
      <c r="DC9" s="417"/>
      <c r="DD9" s="417"/>
      <c r="DE9" s="417"/>
      <c r="DF9" s="417"/>
      <c r="DG9" s="417"/>
      <c r="DH9" s="417"/>
      <c r="DI9" s="418"/>
    </row>
    <row r="10" spans="1:119" ht="18.75" customHeight="1" thickBot="1">
      <c r="A10" s="169"/>
      <c r="B10" s="551"/>
      <c r="C10" s="552"/>
      <c r="D10" s="552"/>
      <c r="E10" s="552"/>
      <c r="F10" s="552"/>
      <c r="G10" s="552"/>
      <c r="H10" s="552"/>
      <c r="I10" s="552"/>
      <c r="J10" s="552"/>
      <c r="K10" s="470"/>
      <c r="L10" s="375" t="s">
        <v>112</v>
      </c>
      <c r="M10" s="376"/>
      <c r="N10" s="376"/>
      <c r="O10" s="376"/>
      <c r="P10" s="376"/>
      <c r="Q10" s="377"/>
      <c r="R10" s="372">
        <v>77465</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478600</v>
      </c>
      <c r="BO10" s="420"/>
      <c r="BP10" s="420"/>
      <c r="BQ10" s="420"/>
      <c r="BR10" s="420"/>
      <c r="BS10" s="420"/>
      <c r="BT10" s="420"/>
      <c r="BU10" s="421"/>
      <c r="BV10" s="419">
        <v>200000</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478</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c r="A12" s="169"/>
      <c r="B12" s="525" t="s">
        <v>123</v>
      </c>
      <c r="C12" s="526"/>
      <c r="D12" s="526"/>
      <c r="E12" s="526"/>
      <c r="F12" s="526"/>
      <c r="G12" s="526"/>
      <c r="H12" s="526"/>
      <c r="I12" s="526"/>
      <c r="J12" s="526"/>
      <c r="K12" s="527"/>
      <c r="L12" s="534" t="s">
        <v>124</v>
      </c>
      <c r="M12" s="535"/>
      <c r="N12" s="535"/>
      <c r="O12" s="535"/>
      <c r="P12" s="535"/>
      <c r="Q12" s="536"/>
      <c r="R12" s="537">
        <v>66981</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114</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c r="A13" s="169"/>
      <c r="B13" s="528"/>
      <c r="C13" s="529"/>
      <c r="D13" s="529"/>
      <c r="E13" s="529"/>
      <c r="F13" s="529"/>
      <c r="G13" s="529"/>
      <c r="H13" s="529"/>
      <c r="I13" s="529"/>
      <c r="J13" s="529"/>
      <c r="K13" s="530"/>
      <c r="L13" s="178"/>
      <c r="M13" s="503" t="s">
        <v>130</v>
      </c>
      <c r="N13" s="504"/>
      <c r="O13" s="504"/>
      <c r="P13" s="504"/>
      <c r="Q13" s="505"/>
      <c r="R13" s="506">
        <v>66275</v>
      </c>
      <c r="S13" s="507"/>
      <c r="T13" s="507"/>
      <c r="U13" s="507"/>
      <c r="V13" s="508"/>
      <c r="W13" s="509" t="s">
        <v>131</v>
      </c>
      <c r="X13" s="405"/>
      <c r="Y13" s="405"/>
      <c r="Z13" s="405"/>
      <c r="AA13" s="405"/>
      <c r="AB13" s="406"/>
      <c r="AC13" s="372">
        <v>5949</v>
      </c>
      <c r="AD13" s="373"/>
      <c r="AE13" s="373"/>
      <c r="AF13" s="373"/>
      <c r="AG13" s="374"/>
      <c r="AH13" s="372">
        <v>6593</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672147</v>
      </c>
      <c r="BO13" s="420"/>
      <c r="BP13" s="420"/>
      <c r="BQ13" s="420"/>
      <c r="BR13" s="420"/>
      <c r="BS13" s="420"/>
      <c r="BT13" s="420"/>
      <c r="BU13" s="421"/>
      <c r="BV13" s="419">
        <v>536066</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5.6</v>
      </c>
      <c r="CU13" s="417"/>
      <c r="CV13" s="417"/>
      <c r="CW13" s="417"/>
      <c r="CX13" s="417"/>
      <c r="CY13" s="417"/>
      <c r="CZ13" s="417"/>
      <c r="DA13" s="418"/>
      <c r="DB13" s="416">
        <v>6.2</v>
      </c>
      <c r="DC13" s="417"/>
      <c r="DD13" s="417"/>
      <c r="DE13" s="417"/>
      <c r="DF13" s="417"/>
      <c r="DG13" s="417"/>
      <c r="DH13" s="417"/>
      <c r="DI13" s="418"/>
    </row>
    <row r="14" spans="1:119" ht="18.75" customHeight="1" thickBot="1">
      <c r="A14" s="169"/>
      <c r="B14" s="528"/>
      <c r="C14" s="529"/>
      <c r="D14" s="529"/>
      <c r="E14" s="529"/>
      <c r="F14" s="529"/>
      <c r="G14" s="529"/>
      <c r="H14" s="529"/>
      <c r="I14" s="529"/>
      <c r="J14" s="529"/>
      <c r="K14" s="530"/>
      <c r="L14" s="493" t="s">
        <v>135</v>
      </c>
      <c r="M14" s="546"/>
      <c r="N14" s="546"/>
      <c r="O14" s="546"/>
      <c r="P14" s="546"/>
      <c r="Q14" s="547"/>
      <c r="R14" s="506">
        <v>68585</v>
      </c>
      <c r="S14" s="507"/>
      <c r="T14" s="507"/>
      <c r="U14" s="507"/>
      <c r="V14" s="508"/>
      <c r="W14" s="510"/>
      <c r="X14" s="408"/>
      <c r="Y14" s="408"/>
      <c r="Z14" s="408"/>
      <c r="AA14" s="408"/>
      <c r="AB14" s="409"/>
      <c r="AC14" s="499">
        <v>18.100000000000001</v>
      </c>
      <c r="AD14" s="500"/>
      <c r="AE14" s="500"/>
      <c r="AF14" s="500"/>
      <c r="AG14" s="501"/>
      <c r="AH14" s="499">
        <v>18.8</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c r="A15" s="169"/>
      <c r="B15" s="528"/>
      <c r="C15" s="529"/>
      <c r="D15" s="529"/>
      <c r="E15" s="529"/>
      <c r="F15" s="529"/>
      <c r="G15" s="529"/>
      <c r="H15" s="529"/>
      <c r="I15" s="529"/>
      <c r="J15" s="529"/>
      <c r="K15" s="530"/>
      <c r="L15" s="178"/>
      <c r="M15" s="503" t="s">
        <v>130</v>
      </c>
      <c r="N15" s="504"/>
      <c r="O15" s="504"/>
      <c r="P15" s="504"/>
      <c r="Q15" s="505"/>
      <c r="R15" s="506">
        <v>67978</v>
      </c>
      <c r="S15" s="507"/>
      <c r="T15" s="507"/>
      <c r="U15" s="507"/>
      <c r="V15" s="508"/>
      <c r="W15" s="509" t="s">
        <v>137</v>
      </c>
      <c r="X15" s="405"/>
      <c r="Y15" s="405"/>
      <c r="Z15" s="405"/>
      <c r="AA15" s="405"/>
      <c r="AB15" s="406"/>
      <c r="AC15" s="372">
        <v>4878</v>
      </c>
      <c r="AD15" s="373"/>
      <c r="AE15" s="373"/>
      <c r="AF15" s="373"/>
      <c r="AG15" s="374"/>
      <c r="AH15" s="372">
        <v>5142</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8187203</v>
      </c>
      <c r="BO15" s="449"/>
      <c r="BP15" s="449"/>
      <c r="BQ15" s="449"/>
      <c r="BR15" s="449"/>
      <c r="BS15" s="449"/>
      <c r="BT15" s="449"/>
      <c r="BU15" s="450"/>
      <c r="BV15" s="448">
        <v>7947336</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14.8</v>
      </c>
      <c r="AD16" s="500"/>
      <c r="AE16" s="500"/>
      <c r="AF16" s="500"/>
      <c r="AG16" s="501"/>
      <c r="AH16" s="499">
        <v>14.6</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23568108</v>
      </c>
      <c r="BO16" s="420"/>
      <c r="BP16" s="420"/>
      <c r="BQ16" s="420"/>
      <c r="BR16" s="420"/>
      <c r="BS16" s="420"/>
      <c r="BT16" s="420"/>
      <c r="BU16" s="421"/>
      <c r="BV16" s="419">
        <v>23973102</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22105</v>
      </c>
      <c r="AD17" s="373"/>
      <c r="AE17" s="373"/>
      <c r="AF17" s="373"/>
      <c r="AG17" s="374"/>
      <c r="AH17" s="372">
        <v>23387</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10306525</v>
      </c>
      <c r="BO17" s="420"/>
      <c r="BP17" s="420"/>
      <c r="BQ17" s="420"/>
      <c r="BR17" s="420"/>
      <c r="BS17" s="420"/>
      <c r="BT17" s="420"/>
      <c r="BU17" s="421"/>
      <c r="BV17" s="419">
        <v>9990731</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c r="A18" s="169"/>
      <c r="B18" s="469" t="s">
        <v>147</v>
      </c>
      <c r="C18" s="470"/>
      <c r="D18" s="470"/>
      <c r="E18" s="471"/>
      <c r="F18" s="471"/>
      <c r="G18" s="471"/>
      <c r="H18" s="471"/>
      <c r="I18" s="471"/>
      <c r="J18" s="471"/>
      <c r="K18" s="471"/>
      <c r="L18" s="472">
        <v>468.16</v>
      </c>
      <c r="M18" s="472"/>
      <c r="N18" s="472"/>
      <c r="O18" s="472"/>
      <c r="P18" s="472"/>
      <c r="Q18" s="472"/>
      <c r="R18" s="473"/>
      <c r="S18" s="473"/>
      <c r="T18" s="473"/>
      <c r="U18" s="473"/>
      <c r="V18" s="474"/>
      <c r="W18" s="490"/>
      <c r="X18" s="491"/>
      <c r="Y18" s="491"/>
      <c r="Z18" s="491"/>
      <c r="AA18" s="491"/>
      <c r="AB18" s="515"/>
      <c r="AC18" s="389">
        <v>67.099999999999994</v>
      </c>
      <c r="AD18" s="390"/>
      <c r="AE18" s="390"/>
      <c r="AF18" s="390"/>
      <c r="AG18" s="475"/>
      <c r="AH18" s="389">
        <v>66.599999999999994</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24078345</v>
      </c>
      <c r="BO18" s="420"/>
      <c r="BP18" s="420"/>
      <c r="BQ18" s="420"/>
      <c r="BR18" s="420"/>
      <c r="BS18" s="420"/>
      <c r="BT18" s="420"/>
      <c r="BU18" s="421"/>
      <c r="BV18" s="419">
        <v>24107532</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c r="A19" s="169"/>
      <c r="B19" s="469" t="s">
        <v>149</v>
      </c>
      <c r="C19" s="470"/>
      <c r="D19" s="470"/>
      <c r="E19" s="471"/>
      <c r="F19" s="471"/>
      <c r="G19" s="471"/>
      <c r="H19" s="471"/>
      <c r="I19" s="471"/>
      <c r="J19" s="471"/>
      <c r="K19" s="471"/>
      <c r="L19" s="479">
        <v>151</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33200990</v>
      </c>
      <c r="BO19" s="420"/>
      <c r="BP19" s="420"/>
      <c r="BQ19" s="420"/>
      <c r="BR19" s="420"/>
      <c r="BS19" s="420"/>
      <c r="BT19" s="420"/>
      <c r="BU19" s="421"/>
      <c r="BV19" s="419">
        <v>33776036</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c r="A20" s="169"/>
      <c r="B20" s="469" t="s">
        <v>151</v>
      </c>
      <c r="C20" s="470"/>
      <c r="D20" s="470"/>
      <c r="E20" s="471"/>
      <c r="F20" s="471"/>
      <c r="G20" s="471"/>
      <c r="H20" s="471"/>
      <c r="I20" s="471"/>
      <c r="J20" s="471"/>
      <c r="K20" s="471"/>
      <c r="L20" s="479">
        <v>31452</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30924718</v>
      </c>
      <c r="BO22" s="449"/>
      <c r="BP22" s="449"/>
      <c r="BQ22" s="449"/>
      <c r="BR22" s="449"/>
      <c r="BS22" s="449"/>
      <c r="BT22" s="449"/>
      <c r="BU22" s="450"/>
      <c r="BV22" s="448">
        <v>29710618</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18563571</v>
      </c>
      <c r="BO23" s="420"/>
      <c r="BP23" s="420"/>
      <c r="BQ23" s="420"/>
      <c r="BR23" s="420"/>
      <c r="BS23" s="420"/>
      <c r="BT23" s="420"/>
      <c r="BU23" s="421"/>
      <c r="BV23" s="419">
        <v>18969628</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c r="A24" s="169"/>
      <c r="B24" s="398"/>
      <c r="C24" s="399"/>
      <c r="D24" s="400"/>
      <c r="E24" s="375" t="s">
        <v>161</v>
      </c>
      <c r="F24" s="376"/>
      <c r="G24" s="376"/>
      <c r="H24" s="376"/>
      <c r="I24" s="376"/>
      <c r="J24" s="376"/>
      <c r="K24" s="377"/>
      <c r="L24" s="372">
        <v>1</v>
      </c>
      <c r="M24" s="373"/>
      <c r="N24" s="373"/>
      <c r="O24" s="373"/>
      <c r="P24" s="374"/>
      <c r="Q24" s="372">
        <v>8550</v>
      </c>
      <c r="R24" s="373"/>
      <c r="S24" s="373"/>
      <c r="T24" s="373"/>
      <c r="U24" s="373"/>
      <c r="V24" s="374"/>
      <c r="W24" s="462"/>
      <c r="X24" s="399"/>
      <c r="Y24" s="400"/>
      <c r="Z24" s="375" t="s">
        <v>162</v>
      </c>
      <c r="AA24" s="376"/>
      <c r="AB24" s="376"/>
      <c r="AC24" s="376"/>
      <c r="AD24" s="376"/>
      <c r="AE24" s="376"/>
      <c r="AF24" s="376"/>
      <c r="AG24" s="377"/>
      <c r="AH24" s="372">
        <v>527</v>
      </c>
      <c r="AI24" s="373"/>
      <c r="AJ24" s="373"/>
      <c r="AK24" s="373"/>
      <c r="AL24" s="374"/>
      <c r="AM24" s="372">
        <v>1637389</v>
      </c>
      <c r="AN24" s="373"/>
      <c r="AO24" s="373"/>
      <c r="AP24" s="373"/>
      <c r="AQ24" s="373"/>
      <c r="AR24" s="374"/>
      <c r="AS24" s="372">
        <v>3107</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28656556</v>
      </c>
      <c r="BO24" s="420"/>
      <c r="BP24" s="420"/>
      <c r="BQ24" s="420"/>
      <c r="BR24" s="420"/>
      <c r="BS24" s="420"/>
      <c r="BT24" s="420"/>
      <c r="BU24" s="421"/>
      <c r="BV24" s="419">
        <v>27129308</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c r="A25" s="169"/>
      <c r="B25" s="398"/>
      <c r="C25" s="399"/>
      <c r="D25" s="400"/>
      <c r="E25" s="375" t="s">
        <v>164</v>
      </c>
      <c r="F25" s="376"/>
      <c r="G25" s="376"/>
      <c r="H25" s="376"/>
      <c r="I25" s="376"/>
      <c r="J25" s="376"/>
      <c r="K25" s="377"/>
      <c r="L25" s="372">
        <v>2</v>
      </c>
      <c r="M25" s="373"/>
      <c r="N25" s="373"/>
      <c r="O25" s="373"/>
      <c r="P25" s="374"/>
      <c r="Q25" s="372">
        <v>6780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9034879</v>
      </c>
      <c r="BO25" s="449"/>
      <c r="BP25" s="449"/>
      <c r="BQ25" s="449"/>
      <c r="BR25" s="449"/>
      <c r="BS25" s="449"/>
      <c r="BT25" s="449"/>
      <c r="BU25" s="450"/>
      <c r="BV25" s="448">
        <v>8599164</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c r="A26" s="169"/>
      <c r="B26" s="398"/>
      <c r="C26" s="399"/>
      <c r="D26" s="400"/>
      <c r="E26" s="375" t="s">
        <v>167</v>
      </c>
      <c r="F26" s="376"/>
      <c r="G26" s="376"/>
      <c r="H26" s="376"/>
      <c r="I26" s="376"/>
      <c r="J26" s="376"/>
      <c r="K26" s="377"/>
      <c r="L26" s="372">
        <v>1</v>
      </c>
      <c r="M26" s="373"/>
      <c r="N26" s="373"/>
      <c r="O26" s="373"/>
      <c r="P26" s="374"/>
      <c r="Q26" s="372">
        <v>5970</v>
      </c>
      <c r="R26" s="373"/>
      <c r="S26" s="373"/>
      <c r="T26" s="373"/>
      <c r="U26" s="373"/>
      <c r="V26" s="374"/>
      <c r="W26" s="462"/>
      <c r="X26" s="399"/>
      <c r="Y26" s="400"/>
      <c r="Z26" s="375" t="s">
        <v>168</v>
      </c>
      <c r="AA26" s="430"/>
      <c r="AB26" s="430"/>
      <c r="AC26" s="430"/>
      <c r="AD26" s="430"/>
      <c r="AE26" s="430"/>
      <c r="AF26" s="430"/>
      <c r="AG26" s="431"/>
      <c r="AH26" s="372">
        <v>21</v>
      </c>
      <c r="AI26" s="373"/>
      <c r="AJ26" s="373"/>
      <c r="AK26" s="373"/>
      <c r="AL26" s="374"/>
      <c r="AM26" s="372">
        <v>66717</v>
      </c>
      <c r="AN26" s="373"/>
      <c r="AO26" s="373"/>
      <c r="AP26" s="373"/>
      <c r="AQ26" s="373"/>
      <c r="AR26" s="374"/>
      <c r="AS26" s="372">
        <v>3177</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c r="A27" s="169"/>
      <c r="B27" s="398"/>
      <c r="C27" s="399"/>
      <c r="D27" s="400"/>
      <c r="E27" s="375" t="s">
        <v>170</v>
      </c>
      <c r="F27" s="376"/>
      <c r="G27" s="376"/>
      <c r="H27" s="376"/>
      <c r="I27" s="376"/>
      <c r="J27" s="376"/>
      <c r="K27" s="377"/>
      <c r="L27" s="372">
        <v>1</v>
      </c>
      <c r="M27" s="373"/>
      <c r="N27" s="373"/>
      <c r="O27" s="373"/>
      <c r="P27" s="374"/>
      <c r="Q27" s="372">
        <v>4370</v>
      </c>
      <c r="R27" s="373"/>
      <c r="S27" s="373"/>
      <c r="T27" s="373"/>
      <c r="U27" s="373"/>
      <c r="V27" s="374"/>
      <c r="W27" s="462"/>
      <c r="X27" s="399"/>
      <c r="Y27" s="400"/>
      <c r="Z27" s="375" t="s">
        <v>171</v>
      </c>
      <c r="AA27" s="376"/>
      <c r="AB27" s="376"/>
      <c r="AC27" s="376"/>
      <c r="AD27" s="376"/>
      <c r="AE27" s="376"/>
      <c r="AF27" s="376"/>
      <c r="AG27" s="377"/>
      <c r="AH27" s="372">
        <v>6</v>
      </c>
      <c r="AI27" s="373"/>
      <c r="AJ27" s="373"/>
      <c r="AK27" s="373"/>
      <c r="AL27" s="374"/>
      <c r="AM27" s="372">
        <v>23622</v>
      </c>
      <c r="AN27" s="373"/>
      <c r="AO27" s="373"/>
      <c r="AP27" s="373"/>
      <c r="AQ27" s="373"/>
      <c r="AR27" s="374"/>
      <c r="AS27" s="372">
        <v>3937</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940000</v>
      </c>
      <c r="BO27" s="454"/>
      <c r="BP27" s="454"/>
      <c r="BQ27" s="454"/>
      <c r="BR27" s="454"/>
      <c r="BS27" s="454"/>
      <c r="BT27" s="454"/>
      <c r="BU27" s="455"/>
      <c r="BV27" s="453">
        <v>939000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c r="A28" s="169"/>
      <c r="B28" s="398"/>
      <c r="C28" s="399"/>
      <c r="D28" s="400"/>
      <c r="E28" s="375" t="s">
        <v>173</v>
      </c>
      <c r="F28" s="376"/>
      <c r="G28" s="376"/>
      <c r="H28" s="376"/>
      <c r="I28" s="376"/>
      <c r="J28" s="376"/>
      <c r="K28" s="377"/>
      <c r="L28" s="372">
        <v>1</v>
      </c>
      <c r="M28" s="373"/>
      <c r="N28" s="373"/>
      <c r="O28" s="373"/>
      <c r="P28" s="374"/>
      <c r="Q28" s="372">
        <v>3730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5060900</v>
      </c>
      <c r="BO28" s="449"/>
      <c r="BP28" s="449"/>
      <c r="BQ28" s="449"/>
      <c r="BR28" s="449"/>
      <c r="BS28" s="449"/>
      <c r="BT28" s="449"/>
      <c r="BU28" s="450"/>
      <c r="BV28" s="448">
        <v>4582300</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c r="A29" s="169"/>
      <c r="B29" s="398"/>
      <c r="C29" s="399"/>
      <c r="D29" s="400"/>
      <c r="E29" s="375" t="s">
        <v>176</v>
      </c>
      <c r="F29" s="376"/>
      <c r="G29" s="376"/>
      <c r="H29" s="376"/>
      <c r="I29" s="376"/>
      <c r="J29" s="376"/>
      <c r="K29" s="377"/>
      <c r="L29" s="372">
        <v>22</v>
      </c>
      <c r="M29" s="373"/>
      <c r="N29" s="373"/>
      <c r="O29" s="373"/>
      <c r="P29" s="374"/>
      <c r="Q29" s="372">
        <v>3540</v>
      </c>
      <c r="R29" s="373"/>
      <c r="S29" s="373"/>
      <c r="T29" s="373"/>
      <c r="U29" s="373"/>
      <c r="V29" s="374"/>
      <c r="W29" s="463"/>
      <c r="X29" s="464"/>
      <c r="Y29" s="465"/>
      <c r="Z29" s="375" t="s">
        <v>177</v>
      </c>
      <c r="AA29" s="376"/>
      <c r="AB29" s="376"/>
      <c r="AC29" s="376"/>
      <c r="AD29" s="376"/>
      <c r="AE29" s="376"/>
      <c r="AF29" s="376"/>
      <c r="AG29" s="377"/>
      <c r="AH29" s="372">
        <v>533</v>
      </c>
      <c r="AI29" s="373"/>
      <c r="AJ29" s="373"/>
      <c r="AK29" s="373"/>
      <c r="AL29" s="374"/>
      <c r="AM29" s="372">
        <v>1661011</v>
      </c>
      <c r="AN29" s="373"/>
      <c r="AO29" s="373"/>
      <c r="AP29" s="373"/>
      <c r="AQ29" s="373"/>
      <c r="AR29" s="374"/>
      <c r="AS29" s="372">
        <v>3116</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2534308</v>
      </c>
      <c r="BO29" s="420"/>
      <c r="BP29" s="420"/>
      <c r="BQ29" s="420"/>
      <c r="BR29" s="420"/>
      <c r="BS29" s="420"/>
      <c r="BT29" s="420"/>
      <c r="BU29" s="421"/>
      <c r="BV29" s="419">
        <v>2432300</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12912876</v>
      </c>
      <c r="BO30" s="454"/>
      <c r="BP30" s="454"/>
      <c r="BQ30" s="454"/>
      <c r="BR30" s="454"/>
      <c r="BS30" s="454"/>
      <c r="BT30" s="454"/>
      <c r="BU30" s="455"/>
      <c r="BV30" s="453">
        <v>12201910</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国民健康保険（事業勘定）特別会計</v>
      </c>
      <c r="X34" s="368"/>
      <c r="Y34" s="368"/>
      <c r="Z34" s="368"/>
      <c r="AA34" s="368"/>
      <c r="AB34" s="368"/>
      <c r="AC34" s="368"/>
      <c r="AD34" s="368"/>
      <c r="AE34" s="368"/>
      <c r="AF34" s="368"/>
      <c r="AG34" s="368"/>
      <c r="AH34" s="368"/>
      <c r="AI34" s="368"/>
      <c r="AJ34" s="368"/>
      <c r="AK34" s="368"/>
      <c r="AL34" s="169"/>
      <c r="AM34" s="367">
        <f>IF(AO34="","",MAX(C34:D43,U34:V43)+1)</f>
        <v>8</v>
      </c>
      <c r="AN34" s="367"/>
      <c r="AO34" s="368" t="str">
        <f>IF('各会計、関係団体の財政状況及び健全化判断比率'!B33="","",'各会計、関係団体の財政状況及び健全化判断比率'!B33)</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13</v>
      </c>
      <c r="BX34" s="367"/>
      <c r="BY34" s="368" t="str">
        <f>IF('各会計、関係団体の財政状況及び健全化判断比率'!B68="","",'各会計、関係団体の財政状況及び健全化判断比率'!B68)</f>
        <v>宇和島地区広域事務組合(一般会計)</v>
      </c>
      <c r="BZ34" s="368"/>
      <c r="CA34" s="368"/>
      <c r="CB34" s="368"/>
      <c r="CC34" s="368"/>
      <c r="CD34" s="368"/>
      <c r="CE34" s="368"/>
      <c r="CF34" s="368"/>
      <c r="CG34" s="368"/>
      <c r="CH34" s="368"/>
      <c r="CI34" s="368"/>
      <c r="CJ34" s="368"/>
      <c r="CK34" s="368"/>
      <c r="CL34" s="368"/>
      <c r="CM34" s="368"/>
      <c r="CN34" s="169"/>
      <c r="CO34" s="367">
        <f>IF(CQ34="","",MAX(C34:D43,U34:V43,AM34:AN43,BE34:BF43,BW34:BX43)+1)</f>
        <v>20</v>
      </c>
      <c r="CP34" s="367"/>
      <c r="CQ34" s="368" t="str">
        <f>IF('各会計、関係団体の財政状況及び健全化判断比率'!BS7="","",'各会計、関係団体の財政状況及び健全化判断比率'!BS7)</f>
        <v>うわじま産業振興公社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c r="A35" s="169"/>
      <c r="B35" s="193"/>
      <c r="C35" s="367">
        <f>IF(E35="","",C34+1)</f>
        <v>2</v>
      </c>
      <c r="D35" s="367"/>
      <c r="E35" s="368" t="str">
        <f>IF('各会計、関係団体の財政状況及び健全化判断比率'!B8="","",'各会計、関係団体の財政状況及び健全化判断比率'!B8)</f>
        <v>土地取得事業特別会計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国民健康保険（直営診療施設勘定）特別会計</v>
      </c>
      <c r="X35" s="368"/>
      <c r="Y35" s="368"/>
      <c r="Z35" s="368"/>
      <c r="AA35" s="368"/>
      <c r="AB35" s="368"/>
      <c r="AC35" s="368"/>
      <c r="AD35" s="368"/>
      <c r="AE35" s="368"/>
      <c r="AF35" s="368"/>
      <c r="AG35" s="368"/>
      <c r="AH35" s="368"/>
      <c r="AI35" s="368"/>
      <c r="AJ35" s="368"/>
      <c r="AK35" s="368"/>
      <c r="AL35" s="169"/>
      <c r="AM35" s="367">
        <f t="shared" ref="AM35:AM43" si="0">IF(AO35="","",AM34+1)</f>
        <v>9</v>
      </c>
      <c r="AN35" s="367"/>
      <c r="AO35" s="368" t="str">
        <f>IF('各会計、関係団体の財政状況及び健全化判断比率'!B34="","",'各会計、関係団体の財政状況及び健全化判断比率'!B34)</f>
        <v>病院事業会計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14</v>
      </c>
      <c r="BX35" s="367"/>
      <c r="BY35" s="368" t="str">
        <f>IF('各会計、関係団体の財政状況及び健全化判断比率'!B69="","",'各会計、関係団体の財政状況及び健全化判断比率'!B69)</f>
        <v>宇和島地区広域事務組合(介護保険施設事業会計)</v>
      </c>
      <c r="BZ35" s="368"/>
      <c r="CA35" s="368"/>
      <c r="CB35" s="368"/>
      <c r="CC35" s="368"/>
      <c r="CD35" s="368"/>
      <c r="CE35" s="368"/>
      <c r="CF35" s="368"/>
      <c r="CG35" s="368"/>
      <c r="CH35" s="368"/>
      <c r="CI35" s="368"/>
      <c r="CJ35" s="368"/>
      <c r="CK35" s="368"/>
      <c r="CL35" s="368"/>
      <c r="CM35" s="368"/>
      <c r="CN35" s="169"/>
      <c r="CO35" s="367">
        <f t="shared" ref="CO35:CO43" si="3">IF(CQ35="","",CO34+1)</f>
        <v>21</v>
      </c>
      <c r="CP35" s="367"/>
      <c r="CQ35" s="368" t="str">
        <f>IF('各会計、関係団体の財政状況及び健全化判断比率'!BS8="","",'各会計、関係団体の財政状況及び健全化判断比率'!BS8)</f>
        <v>愛媛県信用保証協会</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v>
      </c>
      <c r="DH35" s="365"/>
      <c r="DI35" s="196"/>
    </row>
    <row r="36" spans="1:113" ht="32.25" customHeight="1">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f t="shared" si="0"/>
        <v>10</v>
      </c>
      <c r="AN36" s="367"/>
      <c r="AO36" s="368" t="str">
        <f>IF('各会計、関係団体の財政状況及び健全化判断比率'!B35="","",'各会計、関係団体の財政状況及び健全化判断比率'!B35)</f>
        <v>介護老人保健施設事業会計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15</v>
      </c>
      <c r="BX36" s="367"/>
      <c r="BY36" s="368" t="str">
        <f>IF('各会計、関係団体の財政状況及び健全化判断比率'!B70="","",'各会計、関係団体の財政状況及び健全化判断比率'!B70)</f>
        <v>南予水道企業団</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6</v>
      </c>
      <c r="V37" s="367"/>
      <c r="W37" s="368" t="str">
        <f>IF('各会計、関係団体の財政状況及び健全化判断比率'!B31="","",'各会計、関係団体の財政状況及び健全化判断比率'!B31)</f>
        <v>介護保険（保険事業勘定）特別会計</v>
      </c>
      <c r="X37" s="368"/>
      <c r="Y37" s="368"/>
      <c r="Z37" s="368"/>
      <c r="AA37" s="368"/>
      <c r="AB37" s="368"/>
      <c r="AC37" s="368"/>
      <c r="AD37" s="368"/>
      <c r="AE37" s="368"/>
      <c r="AF37" s="368"/>
      <c r="AG37" s="368"/>
      <c r="AH37" s="368"/>
      <c r="AI37" s="368"/>
      <c r="AJ37" s="368"/>
      <c r="AK37" s="368"/>
      <c r="AL37" s="169"/>
      <c r="AM37" s="367">
        <f t="shared" si="0"/>
        <v>11</v>
      </c>
      <c r="AN37" s="367"/>
      <c r="AO37" s="368" t="str">
        <f>IF('各会計、関係団体の財政状況及び健全化判断比率'!B36="","",'各会計、関係団体の財政状況及び健全化判断比率'!B36)</f>
        <v>下水道事業会計(公共下水道)</v>
      </c>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16</v>
      </c>
      <c r="BX37" s="367"/>
      <c r="BY37" s="368" t="str">
        <f>IF('各会計、関係団体の財政状況及び健全化判断比率'!B71="","",'各会計、関係団体の財政状況及び健全化判断比率'!B71)</f>
        <v>津島水道企業団</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f t="shared" si="4"/>
        <v>7</v>
      </c>
      <c r="V38" s="367"/>
      <c r="W38" s="368" t="str">
        <f>IF('各会計、関係団体の財政状況及び健全化判断比率'!B32="","",'各会計、関係団体の財政状況及び健全化判断比率'!B32)</f>
        <v>介護保険（介護サービス事業勘定）特別会計</v>
      </c>
      <c r="X38" s="368"/>
      <c r="Y38" s="368"/>
      <c r="Z38" s="368"/>
      <c r="AA38" s="368"/>
      <c r="AB38" s="368"/>
      <c r="AC38" s="368"/>
      <c r="AD38" s="368"/>
      <c r="AE38" s="368"/>
      <c r="AF38" s="368"/>
      <c r="AG38" s="368"/>
      <c r="AH38" s="368"/>
      <c r="AI38" s="368"/>
      <c r="AJ38" s="368"/>
      <c r="AK38" s="368"/>
      <c r="AL38" s="169"/>
      <c r="AM38" s="367">
        <f t="shared" si="0"/>
        <v>12</v>
      </c>
      <c r="AN38" s="367"/>
      <c r="AO38" s="368" t="str">
        <f>IF('各会計、関係団体の財政状況及び健全化判断比率'!B37="","",'各会計、関係団体の財政状況及び健全化判断比率'!B37)</f>
        <v>下水道事業会計(小規模下水道)</v>
      </c>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17</v>
      </c>
      <c r="BX38" s="367"/>
      <c r="BY38" s="368" t="str">
        <f>IF('各会計、関係団体の財政状況及び健全化判断比率'!B72="","",'各会計、関係団体の財政状況及び健全化判断比率'!B72)</f>
        <v>愛媛県後期高齢者医療広域連合(一般会計)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18</v>
      </c>
      <c r="BX39" s="367"/>
      <c r="BY39" s="368" t="str">
        <f>IF('各会計、関係団体の財政状況及び健全化判断比率'!B73="","",'各会計、関係団体の財政状況及び健全化判断比率'!B73)</f>
        <v>愛媛県後期高齢者医療広域連合(後期高齢者医療特別会計)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19</v>
      </c>
      <c r="BX40" s="367"/>
      <c r="BY40" s="368" t="str">
        <f>IF('各会計、関係団体の財政状況及び健全化判断比率'!B74="","",'各会計、関係団体の財政状況及び健全化判断比率'!B74)</f>
        <v>愛媛県地方税滞納整理機構</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row r="55" spans="5:113"/>
    <row r="56" spans="5:113"/>
  </sheetData>
  <sheetProtection algorithmName="SHA-512" hashValue="GVjmI3w47nIVW+SgjgFmBJUVaOkoDYhuRqTYxTnYc8gNMxpkl3LLNP1m0YDAxjY8o/U30BL0Uo4IAkzh68Fd5Q==" saltValue="OTC9EZ2Le+ATB7oHhjkbU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c r="B5" s="679" t="s">
        <v>215</v>
      </c>
      <c r="C5" s="680"/>
      <c r="D5" s="680"/>
      <c r="E5" s="680"/>
      <c r="F5" s="680"/>
      <c r="G5" s="680"/>
      <c r="H5" s="680"/>
      <c r="I5" s="680"/>
      <c r="J5" s="680"/>
      <c r="K5" s="680"/>
      <c r="L5" s="680"/>
      <c r="M5" s="680"/>
      <c r="N5" s="680"/>
      <c r="O5" s="680"/>
      <c r="P5" s="680"/>
      <c r="Q5" s="681"/>
      <c r="R5" s="676">
        <v>7963100</v>
      </c>
      <c r="S5" s="677"/>
      <c r="T5" s="677"/>
      <c r="U5" s="677"/>
      <c r="V5" s="677"/>
      <c r="W5" s="677"/>
      <c r="X5" s="677"/>
      <c r="Y5" s="702"/>
      <c r="Z5" s="715">
        <v>15.1</v>
      </c>
      <c r="AA5" s="715"/>
      <c r="AB5" s="715"/>
      <c r="AC5" s="715"/>
      <c r="AD5" s="716">
        <v>7963100</v>
      </c>
      <c r="AE5" s="716"/>
      <c r="AF5" s="716"/>
      <c r="AG5" s="716"/>
      <c r="AH5" s="716"/>
      <c r="AI5" s="716"/>
      <c r="AJ5" s="716"/>
      <c r="AK5" s="716"/>
      <c r="AL5" s="703">
        <v>30.3</v>
      </c>
      <c r="AM5" s="685"/>
      <c r="AN5" s="685"/>
      <c r="AO5" s="704"/>
      <c r="AP5" s="679" t="s">
        <v>216</v>
      </c>
      <c r="AQ5" s="680"/>
      <c r="AR5" s="680"/>
      <c r="AS5" s="680"/>
      <c r="AT5" s="680"/>
      <c r="AU5" s="680"/>
      <c r="AV5" s="680"/>
      <c r="AW5" s="680"/>
      <c r="AX5" s="680"/>
      <c r="AY5" s="680"/>
      <c r="AZ5" s="680"/>
      <c r="BA5" s="680"/>
      <c r="BB5" s="680"/>
      <c r="BC5" s="680"/>
      <c r="BD5" s="680"/>
      <c r="BE5" s="680"/>
      <c r="BF5" s="681"/>
      <c r="BG5" s="621">
        <v>7962325</v>
      </c>
      <c r="BH5" s="622"/>
      <c r="BI5" s="622"/>
      <c r="BJ5" s="622"/>
      <c r="BK5" s="622"/>
      <c r="BL5" s="622"/>
      <c r="BM5" s="622"/>
      <c r="BN5" s="623"/>
      <c r="BO5" s="659">
        <v>100</v>
      </c>
      <c r="BP5" s="659"/>
      <c r="BQ5" s="659"/>
      <c r="BR5" s="659"/>
      <c r="BS5" s="660">
        <v>165176</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c r="B6" s="618" t="s">
        <v>220</v>
      </c>
      <c r="C6" s="619"/>
      <c r="D6" s="619"/>
      <c r="E6" s="619"/>
      <c r="F6" s="619"/>
      <c r="G6" s="619"/>
      <c r="H6" s="619"/>
      <c r="I6" s="619"/>
      <c r="J6" s="619"/>
      <c r="K6" s="619"/>
      <c r="L6" s="619"/>
      <c r="M6" s="619"/>
      <c r="N6" s="619"/>
      <c r="O6" s="619"/>
      <c r="P6" s="619"/>
      <c r="Q6" s="620"/>
      <c r="R6" s="621">
        <v>372263</v>
      </c>
      <c r="S6" s="622"/>
      <c r="T6" s="622"/>
      <c r="U6" s="622"/>
      <c r="V6" s="622"/>
      <c r="W6" s="622"/>
      <c r="X6" s="622"/>
      <c r="Y6" s="623"/>
      <c r="Z6" s="659">
        <v>0.7</v>
      </c>
      <c r="AA6" s="659"/>
      <c r="AB6" s="659"/>
      <c r="AC6" s="659"/>
      <c r="AD6" s="660">
        <v>372263</v>
      </c>
      <c r="AE6" s="660"/>
      <c r="AF6" s="660"/>
      <c r="AG6" s="660"/>
      <c r="AH6" s="660"/>
      <c r="AI6" s="660"/>
      <c r="AJ6" s="660"/>
      <c r="AK6" s="660"/>
      <c r="AL6" s="624">
        <v>1.4</v>
      </c>
      <c r="AM6" s="625"/>
      <c r="AN6" s="625"/>
      <c r="AO6" s="661"/>
      <c r="AP6" s="618" t="s">
        <v>221</v>
      </c>
      <c r="AQ6" s="619"/>
      <c r="AR6" s="619"/>
      <c r="AS6" s="619"/>
      <c r="AT6" s="619"/>
      <c r="AU6" s="619"/>
      <c r="AV6" s="619"/>
      <c r="AW6" s="619"/>
      <c r="AX6" s="619"/>
      <c r="AY6" s="619"/>
      <c r="AZ6" s="619"/>
      <c r="BA6" s="619"/>
      <c r="BB6" s="619"/>
      <c r="BC6" s="619"/>
      <c r="BD6" s="619"/>
      <c r="BE6" s="619"/>
      <c r="BF6" s="620"/>
      <c r="BG6" s="621">
        <v>7962325</v>
      </c>
      <c r="BH6" s="622"/>
      <c r="BI6" s="622"/>
      <c r="BJ6" s="622"/>
      <c r="BK6" s="622"/>
      <c r="BL6" s="622"/>
      <c r="BM6" s="622"/>
      <c r="BN6" s="623"/>
      <c r="BO6" s="659">
        <v>100</v>
      </c>
      <c r="BP6" s="659"/>
      <c r="BQ6" s="659"/>
      <c r="BR6" s="659"/>
      <c r="BS6" s="660">
        <v>165176</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245222</v>
      </c>
      <c r="CS6" s="622"/>
      <c r="CT6" s="622"/>
      <c r="CU6" s="622"/>
      <c r="CV6" s="622"/>
      <c r="CW6" s="622"/>
      <c r="CX6" s="622"/>
      <c r="CY6" s="623"/>
      <c r="CZ6" s="703">
        <v>0.5</v>
      </c>
      <c r="DA6" s="685"/>
      <c r="DB6" s="685"/>
      <c r="DC6" s="705"/>
      <c r="DD6" s="627" t="s">
        <v>122</v>
      </c>
      <c r="DE6" s="622"/>
      <c r="DF6" s="622"/>
      <c r="DG6" s="622"/>
      <c r="DH6" s="622"/>
      <c r="DI6" s="622"/>
      <c r="DJ6" s="622"/>
      <c r="DK6" s="622"/>
      <c r="DL6" s="622"/>
      <c r="DM6" s="622"/>
      <c r="DN6" s="622"/>
      <c r="DO6" s="622"/>
      <c r="DP6" s="623"/>
      <c r="DQ6" s="627">
        <v>245208</v>
      </c>
      <c r="DR6" s="622"/>
      <c r="DS6" s="622"/>
      <c r="DT6" s="622"/>
      <c r="DU6" s="622"/>
      <c r="DV6" s="622"/>
      <c r="DW6" s="622"/>
      <c r="DX6" s="622"/>
      <c r="DY6" s="622"/>
      <c r="DZ6" s="622"/>
      <c r="EA6" s="622"/>
      <c r="EB6" s="622"/>
      <c r="EC6" s="658"/>
    </row>
    <row r="7" spans="2:143" ht="11.25" customHeight="1">
      <c r="B7" s="618" t="s">
        <v>223</v>
      </c>
      <c r="C7" s="619"/>
      <c r="D7" s="619"/>
      <c r="E7" s="619"/>
      <c r="F7" s="619"/>
      <c r="G7" s="619"/>
      <c r="H7" s="619"/>
      <c r="I7" s="619"/>
      <c r="J7" s="619"/>
      <c r="K7" s="619"/>
      <c r="L7" s="619"/>
      <c r="M7" s="619"/>
      <c r="N7" s="619"/>
      <c r="O7" s="619"/>
      <c r="P7" s="619"/>
      <c r="Q7" s="620"/>
      <c r="R7" s="621">
        <v>6779</v>
      </c>
      <c r="S7" s="622"/>
      <c r="T7" s="622"/>
      <c r="U7" s="622"/>
      <c r="V7" s="622"/>
      <c r="W7" s="622"/>
      <c r="X7" s="622"/>
      <c r="Y7" s="623"/>
      <c r="Z7" s="659">
        <v>0</v>
      </c>
      <c r="AA7" s="659"/>
      <c r="AB7" s="659"/>
      <c r="AC7" s="659"/>
      <c r="AD7" s="660">
        <v>6779</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3702858</v>
      </c>
      <c r="BH7" s="622"/>
      <c r="BI7" s="622"/>
      <c r="BJ7" s="622"/>
      <c r="BK7" s="622"/>
      <c r="BL7" s="622"/>
      <c r="BM7" s="622"/>
      <c r="BN7" s="623"/>
      <c r="BO7" s="659">
        <v>46.5</v>
      </c>
      <c r="BP7" s="659"/>
      <c r="BQ7" s="659"/>
      <c r="BR7" s="659"/>
      <c r="BS7" s="660">
        <v>165176</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5870949</v>
      </c>
      <c r="CS7" s="622"/>
      <c r="CT7" s="622"/>
      <c r="CU7" s="622"/>
      <c r="CV7" s="622"/>
      <c r="CW7" s="622"/>
      <c r="CX7" s="622"/>
      <c r="CY7" s="623"/>
      <c r="CZ7" s="659">
        <v>11.9</v>
      </c>
      <c r="DA7" s="659"/>
      <c r="DB7" s="659"/>
      <c r="DC7" s="659"/>
      <c r="DD7" s="627">
        <v>129178</v>
      </c>
      <c r="DE7" s="622"/>
      <c r="DF7" s="622"/>
      <c r="DG7" s="622"/>
      <c r="DH7" s="622"/>
      <c r="DI7" s="622"/>
      <c r="DJ7" s="622"/>
      <c r="DK7" s="622"/>
      <c r="DL7" s="622"/>
      <c r="DM7" s="622"/>
      <c r="DN7" s="622"/>
      <c r="DO7" s="622"/>
      <c r="DP7" s="623"/>
      <c r="DQ7" s="627">
        <v>4254268</v>
      </c>
      <c r="DR7" s="622"/>
      <c r="DS7" s="622"/>
      <c r="DT7" s="622"/>
      <c r="DU7" s="622"/>
      <c r="DV7" s="622"/>
      <c r="DW7" s="622"/>
      <c r="DX7" s="622"/>
      <c r="DY7" s="622"/>
      <c r="DZ7" s="622"/>
      <c r="EA7" s="622"/>
      <c r="EB7" s="622"/>
      <c r="EC7" s="658"/>
    </row>
    <row r="8" spans="2:143" ht="11.25" customHeight="1">
      <c r="B8" s="618" t="s">
        <v>226</v>
      </c>
      <c r="C8" s="619"/>
      <c r="D8" s="619"/>
      <c r="E8" s="619"/>
      <c r="F8" s="619"/>
      <c r="G8" s="619"/>
      <c r="H8" s="619"/>
      <c r="I8" s="619"/>
      <c r="J8" s="619"/>
      <c r="K8" s="619"/>
      <c r="L8" s="619"/>
      <c r="M8" s="619"/>
      <c r="N8" s="619"/>
      <c r="O8" s="619"/>
      <c r="P8" s="619"/>
      <c r="Q8" s="620"/>
      <c r="R8" s="621">
        <v>64869</v>
      </c>
      <c r="S8" s="622"/>
      <c r="T8" s="622"/>
      <c r="U8" s="622"/>
      <c r="V8" s="622"/>
      <c r="W8" s="622"/>
      <c r="X8" s="622"/>
      <c r="Y8" s="623"/>
      <c r="Z8" s="659">
        <v>0.1</v>
      </c>
      <c r="AA8" s="659"/>
      <c r="AB8" s="659"/>
      <c r="AC8" s="659"/>
      <c r="AD8" s="660">
        <v>64869</v>
      </c>
      <c r="AE8" s="660"/>
      <c r="AF8" s="660"/>
      <c r="AG8" s="660"/>
      <c r="AH8" s="660"/>
      <c r="AI8" s="660"/>
      <c r="AJ8" s="660"/>
      <c r="AK8" s="660"/>
      <c r="AL8" s="624">
        <v>0.2</v>
      </c>
      <c r="AM8" s="625"/>
      <c r="AN8" s="625"/>
      <c r="AO8" s="661"/>
      <c r="AP8" s="618" t="s">
        <v>227</v>
      </c>
      <c r="AQ8" s="619"/>
      <c r="AR8" s="619"/>
      <c r="AS8" s="619"/>
      <c r="AT8" s="619"/>
      <c r="AU8" s="619"/>
      <c r="AV8" s="619"/>
      <c r="AW8" s="619"/>
      <c r="AX8" s="619"/>
      <c r="AY8" s="619"/>
      <c r="AZ8" s="619"/>
      <c r="BA8" s="619"/>
      <c r="BB8" s="619"/>
      <c r="BC8" s="619"/>
      <c r="BD8" s="619"/>
      <c r="BE8" s="619"/>
      <c r="BF8" s="620"/>
      <c r="BG8" s="621">
        <v>99664</v>
      </c>
      <c r="BH8" s="622"/>
      <c r="BI8" s="622"/>
      <c r="BJ8" s="622"/>
      <c r="BK8" s="622"/>
      <c r="BL8" s="622"/>
      <c r="BM8" s="622"/>
      <c r="BN8" s="623"/>
      <c r="BO8" s="659">
        <v>1.3</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16342656</v>
      </c>
      <c r="CS8" s="622"/>
      <c r="CT8" s="622"/>
      <c r="CU8" s="622"/>
      <c r="CV8" s="622"/>
      <c r="CW8" s="622"/>
      <c r="CX8" s="622"/>
      <c r="CY8" s="623"/>
      <c r="CZ8" s="659">
        <v>33</v>
      </c>
      <c r="DA8" s="659"/>
      <c r="DB8" s="659"/>
      <c r="DC8" s="659"/>
      <c r="DD8" s="627">
        <v>513790</v>
      </c>
      <c r="DE8" s="622"/>
      <c r="DF8" s="622"/>
      <c r="DG8" s="622"/>
      <c r="DH8" s="622"/>
      <c r="DI8" s="622"/>
      <c r="DJ8" s="622"/>
      <c r="DK8" s="622"/>
      <c r="DL8" s="622"/>
      <c r="DM8" s="622"/>
      <c r="DN8" s="622"/>
      <c r="DO8" s="622"/>
      <c r="DP8" s="623"/>
      <c r="DQ8" s="627">
        <v>8739261</v>
      </c>
      <c r="DR8" s="622"/>
      <c r="DS8" s="622"/>
      <c r="DT8" s="622"/>
      <c r="DU8" s="622"/>
      <c r="DV8" s="622"/>
      <c r="DW8" s="622"/>
      <c r="DX8" s="622"/>
      <c r="DY8" s="622"/>
      <c r="DZ8" s="622"/>
      <c r="EA8" s="622"/>
      <c r="EB8" s="622"/>
      <c r="EC8" s="658"/>
    </row>
    <row r="9" spans="2:143" ht="11.25" customHeight="1">
      <c r="B9" s="618" t="s">
        <v>229</v>
      </c>
      <c r="C9" s="619"/>
      <c r="D9" s="619"/>
      <c r="E9" s="619"/>
      <c r="F9" s="619"/>
      <c r="G9" s="619"/>
      <c r="H9" s="619"/>
      <c r="I9" s="619"/>
      <c r="J9" s="619"/>
      <c r="K9" s="619"/>
      <c r="L9" s="619"/>
      <c r="M9" s="619"/>
      <c r="N9" s="619"/>
      <c r="O9" s="619"/>
      <c r="P9" s="619"/>
      <c r="Q9" s="620"/>
      <c r="R9" s="621">
        <v>96641</v>
      </c>
      <c r="S9" s="622"/>
      <c r="T9" s="622"/>
      <c r="U9" s="622"/>
      <c r="V9" s="622"/>
      <c r="W9" s="622"/>
      <c r="X9" s="622"/>
      <c r="Y9" s="623"/>
      <c r="Z9" s="659">
        <v>0.2</v>
      </c>
      <c r="AA9" s="659"/>
      <c r="AB9" s="659"/>
      <c r="AC9" s="659"/>
      <c r="AD9" s="660">
        <v>96641</v>
      </c>
      <c r="AE9" s="660"/>
      <c r="AF9" s="660"/>
      <c r="AG9" s="660"/>
      <c r="AH9" s="660"/>
      <c r="AI9" s="660"/>
      <c r="AJ9" s="660"/>
      <c r="AK9" s="660"/>
      <c r="AL9" s="624">
        <v>0.4</v>
      </c>
      <c r="AM9" s="625"/>
      <c r="AN9" s="625"/>
      <c r="AO9" s="661"/>
      <c r="AP9" s="618" t="s">
        <v>230</v>
      </c>
      <c r="AQ9" s="619"/>
      <c r="AR9" s="619"/>
      <c r="AS9" s="619"/>
      <c r="AT9" s="619"/>
      <c r="AU9" s="619"/>
      <c r="AV9" s="619"/>
      <c r="AW9" s="619"/>
      <c r="AX9" s="619"/>
      <c r="AY9" s="619"/>
      <c r="AZ9" s="619"/>
      <c r="BA9" s="619"/>
      <c r="BB9" s="619"/>
      <c r="BC9" s="619"/>
      <c r="BD9" s="619"/>
      <c r="BE9" s="619"/>
      <c r="BF9" s="620"/>
      <c r="BG9" s="621">
        <v>2921534</v>
      </c>
      <c r="BH9" s="622"/>
      <c r="BI9" s="622"/>
      <c r="BJ9" s="622"/>
      <c r="BK9" s="622"/>
      <c r="BL9" s="622"/>
      <c r="BM9" s="622"/>
      <c r="BN9" s="623"/>
      <c r="BO9" s="659">
        <v>36.700000000000003</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4320007</v>
      </c>
      <c r="CS9" s="622"/>
      <c r="CT9" s="622"/>
      <c r="CU9" s="622"/>
      <c r="CV9" s="622"/>
      <c r="CW9" s="622"/>
      <c r="CX9" s="622"/>
      <c r="CY9" s="623"/>
      <c r="CZ9" s="659">
        <v>8.6999999999999993</v>
      </c>
      <c r="DA9" s="659"/>
      <c r="DB9" s="659"/>
      <c r="DC9" s="659"/>
      <c r="DD9" s="627">
        <v>156728</v>
      </c>
      <c r="DE9" s="622"/>
      <c r="DF9" s="622"/>
      <c r="DG9" s="622"/>
      <c r="DH9" s="622"/>
      <c r="DI9" s="622"/>
      <c r="DJ9" s="622"/>
      <c r="DK9" s="622"/>
      <c r="DL9" s="622"/>
      <c r="DM9" s="622"/>
      <c r="DN9" s="622"/>
      <c r="DO9" s="622"/>
      <c r="DP9" s="623"/>
      <c r="DQ9" s="627">
        <v>3452246</v>
      </c>
      <c r="DR9" s="622"/>
      <c r="DS9" s="622"/>
      <c r="DT9" s="622"/>
      <c r="DU9" s="622"/>
      <c r="DV9" s="622"/>
      <c r="DW9" s="622"/>
      <c r="DX9" s="622"/>
      <c r="DY9" s="622"/>
      <c r="DZ9" s="622"/>
      <c r="EA9" s="622"/>
      <c r="EB9" s="622"/>
      <c r="EC9" s="658"/>
    </row>
    <row r="10" spans="2:143" ht="11.25" customHeight="1">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247710</v>
      </c>
      <c r="BH10" s="622"/>
      <c r="BI10" s="622"/>
      <c r="BJ10" s="622"/>
      <c r="BK10" s="622"/>
      <c r="BL10" s="622"/>
      <c r="BM10" s="622"/>
      <c r="BN10" s="623"/>
      <c r="BO10" s="659">
        <v>3.1</v>
      </c>
      <c r="BP10" s="659"/>
      <c r="BQ10" s="659"/>
      <c r="BR10" s="659"/>
      <c r="BS10" s="660">
        <v>41195</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70000</v>
      </c>
      <c r="CS10" s="622"/>
      <c r="CT10" s="622"/>
      <c r="CU10" s="622"/>
      <c r="CV10" s="622"/>
      <c r="CW10" s="622"/>
      <c r="CX10" s="622"/>
      <c r="CY10" s="623"/>
      <c r="CZ10" s="659">
        <v>0.1</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c r="B11" s="618" t="s">
        <v>235</v>
      </c>
      <c r="C11" s="619"/>
      <c r="D11" s="619"/>
      <c r="E11" s="619"/>
      <c r="F11" s="619"/>
      <c r="G11" s="619"/>
      <c r="H11" s="619"/>
      <c r="I11" s="619"/>
      <c r="J11" s="619"/>
      <c r="K11" s="619"/>
      <c r="L11" s="619"/>
      <c r="M11" s="619"/>
      <c r="N11" s="619"/>
      <c r="O11" s="619"/>
      <c r="P11" s="619"/>
      <c r="Q11" s="620"/>
      <c r="R11" s="621">
        <v>1897356</v>
      </c>
      <c r="S11" s="622"/>
      <c r="T11" s="622"/>
      <c r="U11" s="622"/>
      <c r="V11" s="622"/>
      <c r="W11" s="622"/>
      <c r="X11" s="622"/>
      <c r="Y11" s="623"/>
      <c r="Z11" s="624">
        <v>3.6</v>
      </c>
      <c r="AA11" s="625"/>
      <c r="AB11" s="625"/>
      <c r="AC11" s="626"/>
      <c r="AD11" s="627">
        <v>1897356</v>
      </c>
      <c r="AE11" s="622"/>
      <c r="AF11" s="622"/>
      <c r="AG11" s="622"/>
      <c r="AH11" s="622"/>
      <c r="AI11" s="622"/>
      <c r="AJ11" s="622"/>
      <c r="AK11" s="623"/>
      <c r="AL11" s="624">
        <v>7.2</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433950</v>
      </c>
      <c r="BH11" s="622"/>
      <c r="BI11" s="622"/>
      <c r="BJ11" s="622"/>
      <c r="BK11" s="622"/>
      <c r="BL11" s="622"/>
      <c r="BM11" s="622"/>
      <c r="BN11" s="623"/>
      <c r="BO11" s="659">
        <v>5.4</v>
      </c>
      <c r="BP11" s="659"/>
      <c r="BQ11" s="659"/>
      <c r="BR11" s="659"/>
      <c r="BS11" s="660">
        <v>123981</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2423992</v>
      </c>
      <c r="CS11" s="622"/>
      <c r="CT11" s="622"/>
      <c r="CU11" s="622"/>
      <c r="CV11" s="622"/>
      <c r="CW11" s="622"/>
      <c r="CX11" s="622"/>
      <c r="CY11" s="623"/>
      <c r="CZ11" s="659">
        <v>4.9000000000000004</v>
      </c>
      <c r="DA11" s="659"/>
      <c r="DB11" s="659"/>
      <c r="DC11" s="659"/>
      <c r="DD11" s="627">
        <v>965978</v>
      </c>
      <c r="DE11" s="622"/>
      <c r="DF11" s="622"/>
      <c r="DG11" s="622"/>
      <c r="DH11" s="622"/>
      <c r="DI11" s="622"/>
      <c r="DJ11" s="622"/>
      <c r="DK11" s="622"/>
      <c r="DL11" s="622"/>
      <c r="DM11" s="622"/>
      <c r="DN11" s="622"/>
      <c r="DO11" s="622"/>
      <c r="DP11" s="623"/>
      <c r="DQ11" s="627">
        <v>1051424</v>
      </c>
      <c r="DR11" s="622"/>
      <c r="DS11" s="622"/>
      <c r="DT11" s="622"/>
      <c r="DU11" s="622"/>
      <c r="DV11" s="622"/>
      <c r="DW11" s="622"/>
      <c r="DX11" s="622"/>
      <c r="DY11" s="622"/>
      <c r="DZ11" s="622"/>
      <c r="EA11" s="622"/>
      <c r="EB11" s="622"/>
      <c r="EC11" s="658"/>
    </row>
    <row r="12" spans="2:143" ht="11.25" customHeight="1">
      <c r="B12" s="618" t="s">
        <v>238</v>
      </c>
      <c r="C12" s="619"/>
      <c r="D12" s="619"/>
      <c r="E12" s="619"/>
      <c r="F12" s="619"/>
      <c r="G12" s="619"/>
      <c r="H12" s="619"/>
      <c r="I12" s="619"/>
      <c r="J12" s="619"/>
      <c r="K12" s="619"/>
      <c r="L12" s="619"/>
      <c r="M12" s="619"/>
      <c r="N12" s="619"/>
      <c r="O12" s="619"/>
      <c r="P12" s="619"/>
      <c r="Q12" s="620"/>
      <c r="R12" s="621">
        <v>10097</v>
      </c>
      <c r="S12" s="622"/>
      <c r="T12" s="622"/>
      <c r="U12" s="622"/>
      <c r="V12" s="622"/>
      <c r="W12" s="622"/>
      <c r="X12" s="622"/>
      <c r="Y12" s="623"/>
      <c r="Z12" s="659">
        <v>0</v>
      </c>
      <c r="AA12" s="659"/>
      <c r="AB12" s="659"/>
      <c r="AC12" s="659"/>
      <c r="AD12" s="660">
        <v>10097</v>
      </c>
      <c r="AE12" s="660"/>
      <c r="AF12" s="660"/>
      <c r="AG12" s="660"/>
      <c r="AH12" s="660"/>
      <c r="AI12" s="660"/>
      <c r="AJ12" s="660"/>
      <c r="AK12" s="660"/>
      <c r="AL12" s="624">
        <v>0</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3452767</v>
      </c>
      <c r="BH12" s="622"/>
      <c r="BI12" s="622"/>
      <c r="BJ12" s="622"/>
      <c r="BK12" s="622"/>
      <c r="BL12" s="622"/>
      <c r="BM12" s="622"/>
      <c r="BN12" s="623"/>
      <c r="BO12" s="659">
        <v>43.4</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2240037</v>
      </c>
      <c r="CS12" s="622"/>
      <c r="CT12" s="622"/>
      <c r="CU12" s="622"/>
      <c r="CV12" s="622"/>
      <c r="CW12" s="622"/>
      <c r="CX12" s="622"/>
      <c r="CY12" s="623"/>
      <c r="CZ12" s="659">
        <v>4.5</v>
      </c>
      <c r="DA12" s="659"/>
      <c r="DB12" s="659"/>
      <c r="DC12" s="659"/>
      <c r="DD12" s="627">
        <v>1296199</v>
      </c>
      <c r="DE12" s="622"/>
      <c r="DF12" s="622"/>
      <c r="DG12" s="622"/>
      <c r="DH12" s="622"/>
      <c r="DI12" s="622"/>
      <c r="DJ12" s="622"/>
      <c r="DK12" s="622"/>
      <c r="DL12" s="622"/>
      <c r="DM12" s="622"/>
      <c r="DN12" s="622"/>
      <c r="DO12" s="622"/>
      <c r="DP12" s="623"/>
      <c r="DQ12" s="627">
        <v>704610</v>
      </c>
      <c r="DR12" s="622"/>
      <c r="DS12" s="622"/>
      <c r="DT12" s="622"/>
      <c r="DU12" s="622"/>
      <c r="DV12" s="622"/>
      <c r="DW12" s="622"/>
      <c r="DX12" s="622"/>
      <c r="DY12" s="622"/>
      <c r="DZ12" s="622"/>
      <c r="EA12" s="622"/>
      <c r="EB12" s="622"/>
      <c r="EC12" s="658"/>
    </row>
    <row r="13" spans="2:143" ht="11.25" customHeight="1">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3432549</v>
      </c>
      <c r="BH13" s="622"/>
      <c r="BI13" s="622"/>
      <c r="BJ13" s="622"/>
      <c r="BK13" s="622"/>
      <c r="BL13" s="622"/>
      <c r="BM13" s="622"/>
      <c r="BN13" s="623"/>
      <c r="BO13" s="659">
        <v>43.1</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4073440</v>
      </c>
      <c r="CS13" s="622"/>
      <c r="CT13" s="622"/>
      <c r="CU13" s="622"/>
      <c r="CV13" s="622"/>
      <c r="CW13" s="622"/>
      <c r="CX13" s="622"/>
      <c r="CY13" s="623"/>
      <c r="CZ13" s="659">
        <v>8.1999999999999993</v>
      </c>
      <c r="DA13" s="659"/>
      <c r="DB13" s="659"/>
      <c r="DC13" s="659"/>
      <c r="DD13" s="627">
        <v>2253953</v>
      </c>
      <c r="DE13" s="622"/>
      <c r="DF13" s="622"/>
      <c r="DG13" s="622"/>
      <c r="DH13" s="622"/>
      <c r="DI13" s="622"/>
      <c r="DJ13" s="622"/>
      <c r="DK13" s="622"/>
      <c r="DL13" s="622"/>
      <c r="DM13" s="622"/>
      <c r="DN13" s="622"/>
      <c r="DO13" s="622"/>
      <c r="DP13" s="623"/>
      <c r="DQ13" s="627">
        <v>1923204</v>
      </c>
      <c r="DR13" s="622"/>
      <c r="DS13" s="622"/>
      <c r="DT13" s="622"/>
      <c r="DU13" s="622"/>
      <c r="DV13" s="622"/>
      <c r="DW13" s="622"/>
      <c r="DX13" s="622"/>
      <c r="DY13" s="622"/>
      <c r="DZ13" s="622"/>
      <c r="EA13" s="622"/>
      <c r="EB13" s="622"/>
      <c r="EC13" s="658"/>
    </row>
    <row r="14" spans="2:143" ht="11.25" customHeight="1">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297533</v>
      </c>
      <c r="BH14" s="622"/>
      <c r="BI14" s="622"/>
      <c r="BJ14" s="622"/>
      <c r="BK14" s="622"/>
      <c r="BL14" s="622"/>
      <c r="BM14" s="622"/>
      <c r="BN14" s="623"/>
      <c r="BO14" s="659">
        <v>3.7</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1769958</v>
      </c>
      <c r="CS14" s="622"/>
      <c r="CT14" s="622"/>
      <c r="CU14" s="622"/>
      <c r="CV14" s="622"/>
      <c r="CW14" s="622"/>
      <c r="CX14" s="622"/>
      <c r="CY14" s="623"/>
      <c r="CZ14" s="659">
        <v>3.6</v>
      </c>
      <c r="DA14" s="659"/>
      <c r="DB14" s="659"/>
      <c r="DC14" s="659"/>
      <c r="DD14" s="627">
        <v>212511</v>
      </c>
      <c r="DE14" s="622"/>
      <c r="DF14" s="622"/>
      <c r="DG14" s="622"/>
      <c r="DH14" s="622"/>
      <c r="DI14" s="622"/>
      <c r="DJ14" s="622"/>
      <c r="DK14" s="622"/>
      <c r="DL14" s="622"/>
      <c r="DM14" s="622"/>
      <c r="DN14" s="622"/>
      <c r="DO14" s="622"/>
      <c r="DP14" s="623"/>
      <c r="DQ14" s="627">
        <v>1307776</v>
      </c>
      <c r="DR14" s="622"/>
      <c r="DS14" s="622"/>
      <c r="DT14" s="622"/>
      <c r="DU14" s="622"/>
      <c r="DV14" s="622"/>
      <c r="DW14" s="622"/>
      <c r="DX14" s="622"/>
      <c r="DY14" s="622"/>
      <c r="DZ14" s="622"/>
      <c r="EA14" s="622"/>
      <c r="EB14" s="622"/>
      <c r="EC14" s="658"/>
    </row>
    <row r="15" spans="2:143" ht="11.25" customHeight="1">
      <c r="B15" s="618" t="s">
        <v>247</v>
      </c>
      <c r="C15" s="619"/>
      <c r="D15" s="619"/>
      <c r="E15" s="619"/>
      <c r="F15" s="619"/>
      <c r="G15" s="619"/>
      <c r="H15" s="619"/>
      <c r="I15" s="619"/>
      <c r="J15" s="619"/>
      <c r="K15" s="619"/>
      <c r="L15" s="619"/>
      <c r="M15" s="619"/>
      <c r="N15" s="619"/>
      <c r="O15" s="619"/>
      <c r="P15" s="619"/>
      <c r="Q15" s="620"/>
      <c r="R15" s="621">
        <v>38366</v>
      </c>
      <c r="S15" s="622"/>
      <c r="T15" s="622"/>
      <c r="U15" s="622"/>
      <c r="V15" s="622"/>
      <c r="W15" s="622"/>
      <c r="X15" s="622"/>
      <c r="Y15" s="623"/>
      <c r="Z15" s="659">
        <v>0.1</v>
      </c>
      <c r="AA15" s="659"/>
      <c r="AB15" s="659"/>
      <c r="AC15" s="659"/>
      <c r="AD15" s="660">
        <v>38366</v>
      </c>
      <c r="AE15" s="660"/>
      <c r="AF15" s="660"/>
      <c r="AG15" s="660"/>
      <c r="AH15" s="660"/>
      <c r="AI15" s="660"/>
      <c r="AJ15" s="660"/>
      <c r="AK15" s="660"/>
      <c r="AL15" s="624">
        <v>0.1</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509167</v>
      </c>
      <c r="BH15" s="622"/>
      <c r="BI15" s="622"/>
      <c r="BJ15" s="622"/>
      <c r="BK15" s="622"/>
      <c r="BL15" s="622"/>
      <c r="BM15" s="622"/>
      <c r="BN15" s="623"/>
      <c r="BO15" s="659">
        <v>6.4</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7003312</v>
      </c>
      <c r="CS15" s="622"/>
      <c r="CT15" s="622"/>
      <c r="CU15" s="622"/>
      <c r="CV15" s="622"/>
      <c r="CW15" s="622"/>
      <c r="CX15" s="622"/>
      <c r="CY15" s="623"/>
      <c r="CZ15" s="659">
        <v>14.1</v>
      </c>
      <c r="DA15" s="659"/>
      <c r="DB15" s="659"/>
      <c r="DC15" s="659"/>
      <c r="DD15" s="627">
        <v>3129324</v>
      </c>
      <c r="DE15" s="622"/>
      <c r="DF15" s="622"/>
      <c r="DG15" s="622"/>
      <c r="DH15" s="622"/>
      <c r="DI15" s="622"/>
      <c r="DJ15" s="622"/>
      <c r="DK15" s="622"/>
      <c r="DL15" s="622"/>
      <c r="DM15" s="622"/>
      <c r="DN15" s="622"/>
      <c r="DO15" s="622"/>
      <c r="DP15" s="623"/>
      <c r="DQ15" s="627">
        <v>3438904</v>
      </c>
      <c r="DR15" s="622"/>
      <c r="DS15" s="622"/>
      <c r="DT15" s="622"/>
      <c r="DU15" s="622"/>
      <c r="DV15" s="622"/>
      <c r="DW15" s="622"/>
      <c r="DX15" s="622"/>
      <c r="DY15" s="622"/>
      <c r="DZ15" s="622"/>
      <c r="EA15" s="622"/>
      <c r="EB15" s="622"/>
      <c r="EC15" s="658"/>
    </row>
    <row r="16" spans="2:143" ht="11.25" customHeight="1">
      <c r="B16" s="618" t="s">
        <v>250</v>
      </c>
      <c r="C16" s="619"/>
      <c r="D16" s="619"/>
      <c r="E16" s="619"/>
      <c r="F16" s="619"/>
      <c r="G16" s="619"/>
      <c r="H16" s="619"/>
      <c r="I16" s="619"/>
      <c r="J16" s="619"/>
      <c r="K16" s="619"/>
      <c r="L16" s="619"/>
      <c r="M16" s="619"/>
      <c r="N16" s="619"/>
      <c r="O16" s="619"/>
      <c r="P16" s="619"/>
      <c r="Q16" s="620"/>
      <c r="R16" s="621">
        <v>188898</v>
      </c>
      <c r="S16" s="622"/>
      <c r="T16" s="622"/>
      <c r="U16" s="622"/>
      <c r="V16" s="622"/>
      <c r="W16" s="622"/>
      <c r="X16" s="622"/>
      <c r="Y16" s="623"/>
      <c r="Z16" s="659">
        <v>0.4</v>
      </c>
      <c r="AA16" s="659"/>
      <c r="AB16" s="659"/>
      <c r="AC16" s="659"/>
      <c r="AD16" s="660">
        <v>188898</v>
      </c>
      <c r="AE16" s="660"/>
      <c r="AF16" s="660"/>
      <c r="AG16" s="660"/>
      <c r="AH16" s="660"/>
      <c r="AI16" s="660"/>
      <c r="AJ16" s="660"/>
      <c r="AK16" s="660"/>
      <c r="AL16" s="624">
        <v>0.7</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329557</v>
      </c>
      <c r="CS16" s="622"/>
      <c r="CT16" s="622"/>
      <c r="CU16" s="622"/>
      <c r="CV16" s="622"/>
      <c r="CW16" s="622"/>
      <c r="CX16" s="622"/>
      <c r="CY16" s="623"/>
      <c r="CZ16" s="659">
        <v>0.7</v>
      </c>
      <c r="DA16" s="659"/>
      <c r="DB16" s="659"/>
      <c r="DC16" s="659"/>
      <c r="DD16" s="627" t="s">
        <v>122</v>
      </c>
      <c r="DE16" s="622"/>
      <c r="DF16" s="622"/>
      <c r="DG16" s="622"/>
      <c r="DH16" s="622"/>
      <c r="DI16" s="622"/>
      <c r="DJ16" s="622"/>
      <c r="DK16" s="622"/>
      <c r="DL16" s="622"/>
      <c r="DM16" s="622"/>
      <c r="DN16" s="622"/>
      <c r="DO16" s="622"/>
      <c r="DP16" s="623"/>
      <c r="DQ16" s="627">
        <v>108343</v>
      </c>
      <c r="DR16" s="622"/>
      <c r="DS16" s="622"/>
      <c r="DT16" s="622"/>
      <c r="DU16" s="622"/>
      <c r="DV16" s="622"/>
      <c r="DW16" s="622"/>
      <c r="DX16" s="622"/>
      <c r="DY16" s="622"/>
      <c r="DZ16" s="622"/>
      <c r="EA16" s="622"/>
      <c r="EB16" s="622"/>
      <c r="EC16" s="658"/>
    </row>
    <row r="17" spans="2:133" ht="11.25" customHeight="1">
      <c r="B17" s="618" t="s">
        <v>253</v>
      </c>
      <c r="C17" s="619"/>
      <c r="D17" s="619"/>
      <c r="E17" s="619"/>
      <c r="F17" s="619"/>
      <c r="G17" s="619"/>
      <c r="H17" s="619"/>
      <c r="I17" s="619"/>
      <c r="J17" s="619"/>
      <c r="K17" s="619"/>
      <c r="L17" s="619"/>
      <c r="M17" s="619"/>
      <c r="N17" s="619"/>
      <c r="O17" s="619"/>
      <c r="P17" s="619"/>
      <c r="Q17" s="620"/>
      <c r="R17" s="621">
        <v>295760</v>
      </c>
      <c r="S17" s="622"/>
      <c r="T17" s="622"/>
      <c r="U17" s="622"/>
      <c r="V17" s="622"/>
      <c r="W17" s="622"/>
      <c r="X17" s="622"/>
      <c r="Y17" s="623"/>
      <c r="Z17" s="659">
        <v>0.6</v>
      </c>
      <c r="AA17" s="659"/>
      <c r="AB17" s="659"/>
      <c r="AC17" s="659"/>
      <c r="AD17" s="660">
        <v>295760</v>
      </c>
      <c r="AE17" s="660"/>
      <c r="AF17" s="660"/>
      <c r="AG17" s="660"/>
      <c r="AH17" s="660"/>
      <c r="AI17" s="660"/>
      <c r="AJ17" s="660"/>
      <c r="AK17" s="660"/>
      <c r="AL17" s="624">
        <v>1.1000000000000001</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4809437</v>
      </c>
      <c r="CS17" s="622"/>
      <c r="CT17" s="622"/>
      <c r="CU17" s="622"/>
      <c r="CV17" s="622"/>
      <c r="CW17" s="622"/>
      <c r="CX17" s="622"/>
      <c r="CY17" s="623"/>
      <c r="CZ17" s="659">
        <v>9.6999999999999993</v>
      </c>
      <c r="DA17" s="659"/>
      <c r="DB17" s="659"/>
      <c r="DC17" s="659"/>
      <c r="DD17" s="627" t="s">
        <v>122</v>
      </c>
      <c r="DE17" s="622"/>
      <c r="DF17" s="622"/>
      <c r="DG17" s="622"/>
      <c r="DH17" s="622"/>
      <c r="DI17" s="622"/>
      <c r="DJ17" s="622"/>
      <c r="DK17" s="622"/>
      <c r="DL17" s="622"/>
      <c r="DM17" s="622"/>
      <c r="DN17" s="622"/>
      <c r="DO17" s="622"/>
      <c r="DP17" s="623"/>
      <c r="DQ17" s="627">
        <v>4724598</v>
      </c>
      <c r="DR17" s="622"/>
      <c r="DS17" s="622"/>
      <c r="DT17" s="622"/>
      <c r="DU17" s="622"/>
      <c r="DV17" s="622"/>
      <c r="DW17" s="622"/>
      <c r="DX17" s="622"/>
      <c r="DY17" s="622"/>
      <c r="DZ17" s="622"/>
      <c r="EA17" s="622"/>
      <c r="EB17" s="622"/>
      <c r="EC17" s="658"/>
    </row>
    <row r="18" spans="2:133" ht="11.25" customHeight="1">
      <c r="B18" s="618" t="s">
        <v>256</v>
      </c>
      <c r="C18" s="619"/>
      <c r="D18" s="619"/>
      <c r="E18" s="619"/>
      <c r="F18" s="619"/>
      <c r="G18" s="619"/>
      <c r="H18" s="619"/>
      <c r="I18" s="619"/>
      <c r="J18" s="619"/>
      <c r="K18" s="619"/>
      <c r="L18" s="619"/>
      <c r="M18" s="619"/>
      <c r="N18" s="619"/>
      <c r="O18" s="619"/>
      <c r="P18" s="619"/>
      <c r="Q18" s="620"/>
      <c r="R18" s="621">
        <v>30935</v>
      </c>
      <c r="S18" s="622"/>
      <c r="T18" s="622"/>
      <c r="U18" s="622"/>
      <c r="V18" s="622"/>
      <c r="W18" s="622"/>
      <c r="X18" s="622"/>
      <c r="Y18" s="623"/>
      <c r="Z18" s="659">
        <v>0.1</v>
      </c>
      <c r="AA18" s="659"/>
      <c r="AB18" s="659"/>
      <c r="AC18" s="659"/>
      <c r="AD18" s="660">
        <v>30935</v>
      </c>
      <c r="AE18" s="660"/>
      <c r="AF18" s="660"/>
      <c r="AG18" s="660"/>
      <c r="AH18" s="660"/>
      <c r="AI18" s="660"/>
      <c r="AJ18" s="660"/>
      <c r="AK18" s="660"/>
      <c r="AL18" s="624">
        <v>0.1</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c r="B19" s="618" t="s">
        <v>259</v>
      </c>
      <c r="C19" s="619"/>
      <c r="D19" s="619"/>
      <c r="E19" s="619"/>
      <c r="F19" s="619"/>
      <c r="G19" s="619"/>
      <c r="H19" s="619"/>
      <c r="I19" s="619"/>
      <c r="J19" s="619"/>
      <c r="K19" s="619"/>
      <c r="L19" s="619"/>
      <c r="M19" s="619"/>
      <c r="N19" s="619"/>
      <c r="O19" s="619"/>
      <c r="P19" s="619"/>
      <c r="Q19" s="620"/>
      <c r="R19" s="621">
        <v>264451</v>
      </c>
      <c r="S19" s="622"/>
      <c r="T19" s="622"/>
      <c r="U19" s="622"/>
      <c r="V19" s="622"/>
      <c r="W19" s="622"/>
      <c r="X19" s="622"/>
      <c r="Y19" s="623"/>
      <c r="Z19" s="659">
        <v>0.5</v>
      </c>
      <c r="AA19" s="659"/>
      <c r="AB19" s="659"/>
      <c r="AC19" s="659"/>
      <c r="AD19" s="660">
        <v>264451</v>
      </c>
      <c r="AE19" s="660"/>
      <c r="AF19" s="660"/>
      <c r="AG19" s="660"/>
      <c r="AH19" s="660"/>
      <c r="AI19" s="660"/>
      <c r="AJ19" s="660"/>
      <c r="AK19" s="660"/>
      <c r="AL19" s="624">
        <v>1</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775</v>
      </c>
      <c r="BH19" s="622"/>
      <c r="BI19" s="622"/>
      <c r="BJ19" s="622"/>
      <c r="BK19" s="622"/>
      <c r="BL19" s="622"/>
      <c r="BM19" s="622"/>
      <c r="BN19" s="623"/>
      <c r="BO19" s="659">
        <v>0</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c r="B20" s="688" t="s">
        <v>262</v>
      </c>
      <c r="C20" s="689"/>
      <c r="D20" s="689"/>
      <c r="E20" s="689"/>
      <c r="F20" s="689"/>
      <c r="G20" s="689"/>
      <c r="H20" s="689"/>
      <c r="I20" s="689"/>
      <c r="J20" s="689"/>
      <c r="K20" s="689"/>
      <c r="L20" s="689"/>
      <c r="M20" s="689"/>
      <c r="N20" s="689"/>
      <c r="O20" s="689"/>
      <c r="P20" s="689"/>
      <c r="Q20" s="690"/>
      <c r="R20" s="621">
        <v>374</v>
      </c>
      <c r="S20" s="622"/>
      <c r="T20" s="622"/>
      <c r="U20" s="622"/>
      <c r="V20" s="622"/>
      <c r="W20" s="622"/>
      <c r="X20" s="622"/>
      <c r="Y20" s="623"/>
      <c r="Z20" s="659">
        <v>0</v>
      </c>
      <c r="AA20" s="659"/>
      <c r="AB20" s="659"/>
      <c r="AC20" s="659"/>
      <c r="AD20" s="660">
        <v>374</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775</v>
      </c>
      <c r="BH20" s="622"/>
      <c r="BI20" s="622"/>
      <c r="BJ20" s="622"/>
      <c r="BK20" s="622"/>
      <c r="BL20" s="622"/>
      <c r="BM20" s="622"/>
      <c r="BN20" s="623"/>
      <c r="BO20" s="659">
        <v>0</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49498567</v>
      </c>
      <c r="CS20" s="622"/>
      <c r="CT20" s="622"/>
      <c r="CU20" s="622"/>
      <c r="CV20" s="622"/>
      <c r="CW20" s="622"/>
      <c r="CX20" s="622"/>
      <c r="CY20" s="623"/>
      <c r="CZ20" s="659">
        <v>100</v>
      </c>
      <c r="DA20" s="659"/>
      <c r="DB20" s="659"/>
      <c r="DC20" s="659"/>
      <c r="DD20" s="627">
        <v>8657661</v>
      </c>
      <c r="DE20" s="622"/>
      <c r="DF20" s="622"/>
      <c r="DG20" s="622"/>
      <c r="DH20" s="622"/>
      <c r="DI20" s="622"/>
      <c r="DJ20" s="622"/>
      <c r="DK20" s="622"/>
      <c r="DL20" s="622"/>
      <c r="DM20" s="622"/>
      <c r="DN20" s="622"/>
      <c r="DO20" s="622"/>
      <c r="DP20" s="623"/>
      <c r="DQ20" s="627">
        <v>29949842</v>
      </c>
      <c r="DR20" s="622"/>
      <c r="DS20" s="622"/>
      <c r="DT20" s="622"/>
      <c r="DU20" s="622"/>
      <c r="DV20" s="622"/>
      <c r="DW20" s="622"/>
      <c r="DX20" s="622"/>
      <c r="DY20" s="622"/>
      <c r="DZ20" s="622"/>
      <c r="EA20" s="622"/>
      <c r="EB20" s="622"/>
      <c r="EC20" s="658"/>
    </row>
    <row r="21" spans="2:133" ht="11.25" customHeight="1">
      <c r="B21" s="618" t="s">
        <v>265</v>
      </c>
      <c r="C21" s="619"/>
      <c r="D21" s="619"/>
      <c r="E21" s="619"/>
      <c r="F21" s="619"/>
      <c r="G21" s="619"/>
      <c r="H21" s="619"/>
      <c r="I21" s="619"/>
      <c r="J21" s="619"/>
      <c r="K21" s="619"/>
      <c r="L21" s="619"/>
      <c r="M21" s="619"/>
      <c r="N21" s="619"/>
      <c r="O21" s="619"/>
      <c r="P21" s="619"/>
      <c r="Q21" s="620"/>
      <c r="R21" s="621">
        <v>17367225</v>
      </c>
      <c r="S21" s="622"/>
      <c r="T21" s="622"/>
      <c r="U21" s="622"/>
      <c r="V21" s="622"/>
      <c r="W21" s="622"/>
      <c r="X21" s="622"/>
      <c r="Y21" s="623"/>
      <c r="Z21" s="659">
        <v>32.9</v>
      </c>
      <c r="AA21" s="659"/>
      <c r="AB21" s="659"/>
      <c r="AC21" s="659"/>
      <c r="AD21" s="660">
        <v>15240097</v>
      </c>
      <c r="AE21" s="660"/>
      <c r="AF21" s="660"/>
      <c r="AG21" s="660"/>
      <c r="AH21" s="660"/>
      <c r="AI21" s="660"/>
      <c r="AJ21" s="660"/>
      <c r="AK21" s="660"/>
      <c r="AL21" s="624">
        <v>58.1</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v>775</v>
      </c>
      <c r="BH21" s="622"/>
      <c r="BI21" s="622"/>
      <c r="BJ21" s="622"/>
      <c r="BK21" s="622"/>
      <c r="BL21" s="622"/>
      <c r="BM21" s="622"/>
      <c r="BN21" s="623"/>
      <c r="BO21" s="659">
        <v>0</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c r="B22" s="618" t="s">
        <v>267</v>
      </c>
      <c r="C22" s="619"/>
      <c r="D22" s="619"/>
      <c r="E22" s="619"/>
      <c r="F22" s="619"/>
      <c r="G22" s="619"/>
      <c r="H22" s="619"/>
      <c r="I22" s="619"/>
      <c r="J22" s="619"/>
      <c r="K22" s="619"/>
      <c r="L22" s="619"/>
      <c r="M22" s="619"/>
      <c r="N22" s="619"/>
      <c r="O22" s="619"/>
      <c r="P22" s="619"/>
      <c r="Q22" s="620"/>
      <c r="R22" s="621">
        <v>15240097</v>
      </c>
      <c r="S22" s="622"/>
      <c r="T22" s="622"/>
      <c r="U22" s="622"/>
      <c r="V22" s="622"/>
      <c r="W22" s="622"/>
      <c r="X22" s="622"/>
      <c r="Y22" s="623"/>
      <c r="Z22" s="659">
        <v>28.9</v>
      </c>
      <c r="AA22" s="659"/>
      <c r="AB22" s="659"/>
      <c r="AC22" s="659"/>
      <c r="AD22" s="660">
        <v>15240097</v>
      </c>
      <c r="AE22" s="660"/>
      <c r="AF22" s="660"/>
      <c r="AG22" s="660"/>
      <c r="AH22" s="660"/>
      <c r="AI22" s="660"/>
      <c r="AJ22" s="660"/>
      <c r="AK22" s="660"/>
      <c r="AL22" s="624">
        <v>58.1</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c r="B23" s="618" t="s">
        <v>270</v>
      </c>
      <c r="C23" s="619"/>
      <c r="D23" s="619"/>
      <c r="E23" s="619"/>
      <c r="F23" s="619"/>
      <c r="G23" s="619"/>
      <c r="H23" s="619"/>
      <c r="I23" s="619"/>
      <c r="J23" s="619"/>
      <c r="K23" s="619"/>
      <c r="L23" s="619"/>
      <c r="M23" s="619"/>
      <c r="N23" s="619"/>
      <c r="O23" s="619"/>
      <c r="P23" s="619"/>
      <c r="Q23" s="620"/>
      <c r="R23" s="621">
        <v>2127128</v>
      </c>
      <c r="S23" s="622"/>
      <c r="T23" s="622"/>
      <c r="U23" s="622"/>
      <c r="V23" s="622"/>
      <c r="W23" s="622"/>
      <c r="X23" s="622"/>
      <c r="Y23" s="623"/>
      <c r="Z23" s="659">
        <v>4</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20846555</v>
      </c>
      <c r="CS24" s="677"/>
      <c r="CT24" s="677"/>
      <c r="CU24" s="677"/>
      <c r="CV24" s="677"/>
      <c r="CW24" s="677"/>
      <c r="CX24" s="677"/>
      <c r="CY24" s="702"/>
      <c r="CZ24" s="703">
        <v>42.1</v>
      </c>
      <c r="DA24" s="685"/>
      <c r="DB24" s="685"/>
      <c r="DC24" s="705"/>
      <c r="DD24" s="701">
        <v>14375477</v>
      </c>
      <c r="DE24" s="677"/>
      <c r="DF24" s="677"/>
      <c r="DG24" s="677"/>
      <c r="DH24" s="677"/>
      <c r="DI24" s="677"/>
      <c r="DJ24" s="677"/>
      <c r="DK24" s="702"/>
      <c r="DL24" s="701">
        <v>13354933</v>
      </c>
      <c r="DM24" s="677"/>
      <c r="DN24" s="677"/>
      <c r="DO24" s="677"/>
      <c r="DP24" s="677"/>
      <c r="DQ24" s="677"/>
      <c r="DR24" s="677"/>
      <c r="DS24" s="677"/>
      <c r="DT24" s="677"/>
      <c r="DU24" s="677"/>
      <c r="DV24" s="702"/>
      <c r="DW24" s="703">
        <v>50.8</v>
      </c>
      <c r="DX24" s="685"/>
      <c r="DY24" s="685"/>
      <c r="DZ24" s="685"/>
      <c r="EA24" s="685"/>
      <c r="EB24" s="685"/>
      <c r="EC24" s="704"/>
    </row>
    <row r="25" spans="2:133" ht="11.25" customHeight="1">
      <c r="B25" s="618" t="s">
        <v>280</v>
      </c>
      <c r="C25" s="619"/>
      <c r="D25" s="619"/>
      <c r="E25" s="619"/>
      <c r="F25" s="619"/>
      <c r="G25" s="619"/>
      <c r="H25" s="619"/>
      <c r="I25" s="619"/>
      <c r="J25" s="619"/>
      <c r="K25" s="619"/>
      <c r="L25" s="619"/>
      <c r="M25" s="619"/>
      <c r="N25" s="619"/>
      <c r="O25" s="619"/>
      <c r="P25" s="619"/>
      <c r="Q25" s="620"/>
      <c r="R25" s="621">
        <v>28301354</v>
      </c>
      <c r="S25" s="622"/>
      <c r="T25" s="622"/>
      <c r="U25" s="622"/>
      <c r="V25" s="622"/>
      <c r="W25" s="622"/>
      <c r="X25" s="622"/>
      <c r="Y25" s="623"/>
      <c r="Z25" s="659">
        <v>53.7</v>
      </c>
      <c r="AA25" s="659"/>
      <c r="AB25" s="659"/>
      <c r="AC25" s="659"/>
      <c r="AD25" s="660">
        <v>26174226</v>
      </c>
      <c r="AE25" s="660"/>
      <c r="AF25" s="660"/>
      <c r="AG25" s="660"/>
      <c r="AH25" s="660"/>
      <c r="AI25" s="660"/>
      <c r="AJ25" s="660"/>
      <c r="AK25" s="660"/>
      <c r="AL25" s="624">
        <v>99.7</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6901613</v>
      </c>
      <c r="CS25" s="634"/>
      <c r="CT25" s="634"/>
      <c r="CU25" s="634"/>
      <c r="CV25" s="634"/>
      <c r="CW25" s="634"/>
      <c r="CX25" s="634"/>
      <c r="CY25" s="635"/>
      <c r="CZ25" s="624">
        <v>13.9</v>
      </c>
      <c r="DA25" s="636"/>
      <c r="DB25" s="636"/>
      <c r="DC25" s="637"/>
      <c r="DD25" s="627">
        <v>6398280</v>
      </c>
      <c r="DE25" s="634"/>
      <c r="DF25" s="634"/>
      <c r="DG25" s="634"/>
      <c r="DH25" s="634"/>
      <c r="DI25" s="634"/>
      <c r="DJ25" s="634"/>
      <c r="DK25" s="635"/>
      <c r="DL25" s="627">
        <v>6301977</v>
      </c>
      <c r="DM25" s="634"/>
      <c r="DN25" s="634"/>
      <c r="DO25" s="634"/>
      <c r="DP25" s="634"/>
      <c r="DQ25" s="634"/>
      <c r="DR25" s="634"/>
      <c r="DS25" s="634"/>
      <c r="DT25" s="634"/>
      <c r="DU25" s="634"/>
      <c r="DV25" s="635"/>
      <c r="DW25" s="624">
        <v>24</v>
      </c>
      <c r="DX25" s="636"/>
      <c r="DY25" s="636"/>
      <c r="DZ25" s="636"/>
      <c r="EA25" s="636"/>
      <c r="EB25" s="636"/>
      <c r="EC25" s="648"/>
    </row>
    <row r="26" spans="2:133" ht="11.25" customHeight="1">
      <c r="B26" s="618" t="s">
        <v>283</v>
      </c>
      <c r="C26" s="619"/>
      <c r="D26" s="619"/>
      <c r="E26" s="619"/>
      <c r="F26" s="619"/>
      <c r="G26" s="619"/>
      <c r="H26" s="619"/>
      <c r="I26" s="619"/>
      <c r="J26" s="619"/>
      <c r="K26" s="619"/>
      <c r="L26" s="619"/>
      <c r="M26" s="619"/>
      <c r="N26" s="619"/>
      <c r="O26" s="619"/>
      <c r="P26" s="619"/>
      <c r="Q26" s="620"/>
      <c r="R26" s="621">
        <v>4475</v>
      </c>
      <c r="S26" s="622"/>
      <c r="T26" s="622"/>
      <c r="U26" s="622"/>
      <c r="V26" s="622"/>
      <c r="W26" s="622"/>
      <c r="X26" s="622"/>
      <c r="Y26" s="623"/>
      <c r="Z26" s="659">
        <v>0</v>
      </c>
      <c r="AA26" s="659"/>
      <c r="AB26" s="659"/>
      <c r="AC26" s="659"/>
      <c r="AD26" s="660">
        <v>4475</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4025822</v>
      </c>
      <c r="CS26" s="622"/>
      <c r="CT26" s="622"/>
      <c r="CU26" s="622"/>
      <c r="CV26" s="622"/>
      <c r="CW26" s="622"/>
      <c r="CX26" s="622"/>
      <c r="CY26" s="623"/>
      <c r="CZ26" s="624">
        <v>8.1</v>
      </c>
      <c r="DA26" s="636"/>
      <c r="DB26" s="636"/>
      <c r="DC26" s="637"/>
      <c r="DD26" s="627">
        <v>3650392</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c r="B27" s="618" t="s">
        <v>286</v>
      </c>
      <c r="C27" s="619"/>
      <c r="D27" s="619"/>
      <c r="E27" s="619"/>
      <c r="F27" s="619"/>
      <c r="G27" s="619"/>
      <c r="H27" s="619"/>
      <c r="I27" s="619"/>
      <c r="J27" s="619"/>
      <c r="K27" s="619"/>
      <c r="L27" s="619"/>
      <c r="M27" s="619"/>
      <c r="N27" s="619"/>
      <c r="O27" s="619"/>
      <c r="P27" s="619"/>
      <c r="Q27" s="620"/>
      <c r="R27" s="621">
        <v>188318</v>
      </c>
      <c r="S27" s="622"/>
      <c r="T27" s="622"/>
      <c r="U27" s="622"/>
      <c r="V27" s="622"/>
      <c r="W27" s="622"/>
      <c r="X27" s="622"/>
      <c r="Y27" s="623"/>
      <c r="Z27" s="659">
        <v>0.4</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7963100</v>
      </c>
      <c r="BH27" s="622"/>
      <c r="BI27" s="622"/>
      <c r="BJ27" s="622"/>
      <c r="BK27" s="622"/>
      <c r="BL27" s="622"/>
      <c r="BM27" s="622"/>
      <c r="BN27" s="623"/>
      <c r="BO27" s="659">
        <v>100</v>
      </c>
      <c r="BP27" s="659"/>
      <c r="BQ27" s="659"/>
      <c r="BR27" s="659"/>
      <c r="BS27" s="660">
        <v>165176</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9135505</v>
      </c>
      <c r="CS27" s="634"/>
      <c r="CT27" s="634"/>
      <c r="CU27" s="634"/>
      <c r="CV27" s="634"/>
      <c r="CW27" s="634"/>
      <c r="CX27" s="634"/>
      <c r="CY27" s="635"/>
      <c r="CZ27" s="624">
        <v>18.5</v>
      </c>
      <c r="DA27" s="636"/>
      <c r="DB27" s="636"/>
      <c r="DC27" s="637"/>
      <c r="DD27" s="627">
        <v>3252599</v>
      </c>
      <c r="DE27" s="634"/>
      <c r="DF27" s="634"/>
      <c r="DG27" s="634"/>
      <c r="DH27" s="634"/>
      <c r="DI27" s="634"/>
      <c r="DJ27" s="634"/>
      <c r="DK27" s="635"/>
      <c r="DL27" s="627">
        <v>2328836</v>
      </c>
      <c r="DM27" s="634"/>
      <c r="DN27" s="634"/>
      <c r="DO27" s="634"/>
      <c r="DP27" s="634"/>
      <c r="DQ27" s="634"/>
      <c r="DR27" s="634"/>
      <c r="DS27" s="634"/>
      <c r="DT27" s="634"/>
      <c r="DU27" s="634"/>
      <c r="DV27" s="635"/>
      <c r="DW27" s="624">
        <v>8.9</v>
      </c>
      <c r="DX27" s="636"/>
      <c r="DY27" s="636"/>
      <c r="DZ27" s="636"/>
      <c r="EA27" s="636"/>
      <c r="EB27" s="636"/>
      <c r="EC27" s="648"/>
    </row>
    <row r="28" spans="2:133" ht="11.25" customHeight="1">
      <c r="B28" s="618" t="s">
        <v>289</v>
      </c>
      <c r="C28" s="619"/>
      <c r="D28" s="619"/>
      <c r="E28" s="619"/>
      <c r="F28" s="619"/>
      <c r="G28" s="619"/>
      <c r="H28" s="619"/>
      <c r="I28" s="619"/>
      <c r="J28" s="619"/>
      <c r="K28" s="619"/>
      <c r="L28" s="619"/>
      <c r="M28" s="619"/>
      <c r="N28" s="619"/>
      <c r="O28" s="619"/>
      <c r="P28" s="619"/>
      <c r="Q28" s="620"/>
      <c r="R28" s="621">
        <v>327640</v>
      </c>
      <c r="S28" s="622"/>
      <c r="T28" s="622"/>
      <c r="U28" s="622"/>
      <c r="V28" s="622"/>
      <c r="W28" s="622"/>
      <c r="X28" s="622"/>
      <c r="Y28" s="623"/>
      <c r="Z28" s="659">
        <v>0.6</v>
      </c>
      <c r="AA28" s="659"/>
      <c r="AB28" s="659"/>
      <c r="AC28" s="659"/>
      <c r="AD28" s="660">
        <v>19948</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4809437</v>
      </c>
      <c r="CS28" s="622"/>
      <c r="CT28" s="622"/>
      <c r="CU28" s="622"/>
      <c r="CV28" s="622"/>
      <c r="CW28" s="622"/>
      <c r="CX28" s="622"/>
      <c r="CY28" s="623"/>
      <c r="CZ28" s="624">
        <v>9.6999999999999993</v>
      </c>
      <c r="DA28" s="636"/>
      <c r="DB28" s="636"/>
      <c r="DC28" s="637"/>
      <c r="DD28" s="627">
        <v>4724598</v>
      </c>
      <c r="DE28" s="622"/>
      <c r="DF28" s="622"/>
      <c r="DG28" s="622"/>
      <c r="DH28" s="622"/>
      <c r="DI28" s="622"/>
      <c r="DJ28" s="622"/>
      <c r="DK28" s="623"/>
      <c r="DL28" s="627">
        <v>4724120</v>
      </c>
      <c r="DM28" s="622"/>
      <c r="DN28" s="622"/>
      <c r="DO28" s="622"/>
      <c r="DP28" s="622"/>
      <c r="DQ28" s="622"/>
      <c r="DR28" s="622"/>
      <c r="DS28" s="622"/>
      <c r="DT28" s="622"/>
      <c r="DU28" s="622"/>
      <c r="DV28" s="623"/>
      <c r="DW28" s="624">
        <v>18</v>
      </c>
      <c r="DX28" s="636"/>
      <c r="DY28" s="636"/>
      <c r="DZ28" s="636"/>
      <c r="EA28" s="636"/>
      <c r="EB28" s="636"/>
      <c r="EC28" s="648"/>
    </row>
    <row r="29" spans="2:133" ht="11.25" customHeight="1">
      <c r="B29" s="618" t="s">
        <v>291</v>
      </c>
      <c r="C29" s="619"/>
      <c r="D29" s="619"/>
      <c r="E29" s="619"/>
      <c r="F29" s="619"/>
      <c r="G29" s="619"/>
      <c r="H29" s="619"/>
      <c r="I29" s="619"/>
      <c r="J29" s="619"/>
      <c r="K29" s="619"/>
      <c r="L29" s="619"/>
      <c r="M29" s="619"/>
      <c r="N29" s="619"/>
      <c r="O29" s="619"/>
      <c r="P29" s="619"/>
      <c r="Q29" s="620"/>
      <c r="R29" s="621">
        <v>142542</v>
      </c>
      <c r="S29" s="622"/>
      <c r="T29" s="622"/>
      <c r="U29" s="622"/>
      <c r="V29" s="622"/>
      <c r="W29" s="622"/>
      <c r="X29" s="622"/>
      <c r="Y29" s="623"/>
      <c r="Z29" s="659">
        <v>0.3</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4809437</v>
      </c>
      <c r="CS29" s="634"/>
      <c r="CT29" s="634"/>
      <c r="CU29" s="634"/>
      <c r="CV29" s="634"/>
      <c r="CW29" s="634"/>
      <c r="CX29" s="634"/>
      <c r="CY29" s="635"/>
      <c r="CZ29" s="624">
        <v>9.6999999999999993</v>
      </c>
      <c r="DA29" s="636"/>
      <c r="DB29" s="636"/>
      <c r="DC29" s="637"/>
      <c r="DD29" s="627">
        <v>4724598</v>
      </c>
      <c r="DE29" s="634"/>
      <c r="DF29" s="634"/>
      <c r="DG29" s="634"/>
      <c r="DH29" s="634"/>
      <c r="DI29" s="634"/>
      <c r="DJ29" s="634"/>
      <c r="DK29" s="635"/>
      <c r="DL29" s="627">
        <v>4724120</v>
      </c>
      <c r="DM29" s="634"/>
      <c r="DN29" s="634"/>
      <c r="DO29" s="634"/>
      <c r="DP29" s="634"/>
      <c r="DQ29" s="634"/>
      <c r="DR29" s="634"/>
      <c r="DS29" s="634"/>
      <c r="DT29" s="634"/>
      <c r="DU29" s="634"/>
      <c r="DV29" s="635"/>
      <c r="DW29" s="624">
        <v>18</v>
      </c>
      <c r="DX29" s="636"/>
      <c r="DY29" s="636"/>
      <c r="DZ29" s="636"/>
      <c r="EA29" s="636"/>
      <c r="EB29" s="636"/>
      <c r="EC29" s="648"/>
    </row>
    <row r="30" spans="2:133" ht="11.25" customHeight="1">
      <c r="B30" s="618" t="s">
        <v>293</v>
      </c>
      <c r="C30" s="619"/>
      <c r="D30" s="619"/>
      <c r="E30" s="619"/>
      <c r="F30" s="619"/>
      <c r="G30" s="619"/>
      <c r="H30" s="619"/>
      <c r="I30" s="619"/>
      <c r="J30" s="619"/>
      <c r="K30" s="619"/>
      <c r="L30" s="619"/>
      <c r="M30" s="619"/>
      <c r="N30" s="619"/>
      <c r="O30" s="619"/>
      <c r="P30" s="619"/>
      <c r="Q30" s="620"/>
      <c r="R30" s="621">
        <v>7499018</v>
      </c>
      <c r="S30" s="622"/>
      <c r="T30" s="622"/>
      <c r="U30" s="622"/>
      <c r="V30" s="622"/>
      <c r="W30" s="622"/>
      <c r="X30" s="622"/>
      <c r="Y30" s="623"/>
      <c r="Z30" s="659">
        <v>14.2</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4731400</v>
      </c>
      <c r="CS30" s="622"/>
      <c r="CT30" s="622"/>
      <c r="CU30" s="622"/>
      <c r="CV30" s="622"/>
      <c r="CW30" s="622"/>
      <c r="CX30" s="622"/>
      <c r="CY30" s="623"/>
      <c r="CZ30" s="624">
        <v>9.6</v>
      </c>
      <c r="DA30" s="636"/>
      <c r="DB30" s="636"/>
      <c r="DC30" s="637"/>
      <c r="DD30" s="627">
        <v>4652535</v>
      </c>
      <c r="DE30" s="622"/>
      <c r="DF30" s="622"/>
      <c r="DG30" s="622"/>
      <c r="DH30" s="622"/>
      <c r="DI30" s="622"/>
      <c r="DJ30" s="622"/>
      <c r="DK30" s="623"/>
      <c r="DL30" s="627">
        <v>4652057</v>
      </c>
      <c r="DM30" s="622"/>
      <c r="DN30" s="622"/>
      <c r="DO30" s="622"/>
      <c r="DP30" s="622"/>
      <c r="DQ30" s="622"/>
      <c r="DR30" s="622"/>
      <c r="DS30" s="622"/>
      <c r="DT30" s="622"/>
      <c r="DU30" s="622"/>
      <c r="DV30" s="623"/>
      <c r="DW30" s="624">
        <v>17.7</v>
      </c>
      <c r="DX30" s="636"/>
      <c r="DY30" s="636"/>
      <c r="DZ30" s="636"/>
      <c r="EA30" s="636"/>
      <c r="EB30" s="636"/>
      <c r="EC30" s="648"/>
    </row>
    <row r="31" spans="2:133" ht="11.25" customHeight="1">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v>
      </c>
      <c r="BH31" s="684"/>
      <c r="BI31" s="684"/>
      <c r="BJ31" s="684"/>
      <c r="BK31" s="684"/>
      <c r="BL31" s="684"/>
      <c r="BM31" s="685">
        <v>97.6</v>
      </c>
      <c r="BN31" s="684"/>
      <c r="BO31" s="684"/>
      <c r="BP31" s="684"/>
      <c r="BQ31" s="686"/>
      <c r="BR31" s="683">
        <v>99.2</v>
      </c>
      <c r="BS31" s="684"/>
      <c r="BT31" s="684"/>
      <c r="BU31" s="684"/>
      <c r="BV31" s="684"/>
      <c r="BW31" s="684"/>
      <c r="BX31" s="685">
        <v>97.8</v>
      </c>
      <c r="BY31" s="684"/>
      <c r="BZ31" s="684"/>
      <c r="CA31" s="684"/>
      <c r="CB31" s="686"/>
      <c r="CD31" s="642"/>
      <c r="CE31" s="643"/>
      <c r="CF31" s="618" t="s">
        <v>300</v>
      </c>
      <c r="CG31" s="619"/>
      <c r="CH31" s="619"/>
      <c r="CI31" s="619"/>
      <c r="CJ31" s="619"/>
      <c r="CK31" s="619"/>
      <c r="CL31" s="619"/>
      <c r="CM31" s="619"/>
      <c r="CN31" s="619"/>
      <c r="CO31" s="619"/>
      <c r="CP31" s="619"/>
      <c r="CQ31" s="620"/>
      <c r="CR31" s="621">
        <v>78037</v>
      </c>
      <c r="CS31" s="634"/>
      <c r="CT31" s="634"/>
      <c r="CU31" s="634"/>
      <c r="CV31" s="634"/>
      <c r="CW31" s="634"/>
      <c r="CX31" s="634"/>
      <c r="CY31" s="635"/>
      <c r="CZ31" s="624">
        <v>0.2</v>
      </c>
      <c r="DA31" s="636"/>
      <c r="DB31" s="636"/>
      <c r="DC31" s="637"/>
      <c r="DD31" s="627">
        <v>72063</v>
      </c>
      <c r="DE31" s="634"/>
      <c r="DF31" s="634"/>
      <c r="DG31" s="634"/>
      <c r="DH31" s="634"/>
      <c r="DI31" s="634"/>
      <c r="DJ31" s="634"/>
      <c r="DK31" s="635"/>
      <c r="DL31" s="627">
        <v>72063</v>
      </c>
      <c r="DM31" s="634"/>
      <c r="DN31" s="634"/>
      <c r="DO31" s="634"/>
      <c r="DP31" s="634"/>
      <c r="DQ31" s="634"/>
      <c r="DR31" s="634"/>
      <c r="DS31" s="634"/>
      <c r="DT31" s="634"/>
      <c r="DU31" s="634"/>
      <c r="DV31" s="635"/>
      <c r="DW31" s="624">
        <v>0.3</v>
      </c>
      <c r="DX31" s="636"/>
      <c r="DY31" s="636"/>
      <c r="DZ31" s="636"/>
      <c r="EA31" s="636"/>
      <c r="EB31" s="636"/>
      <c r="EC31" s="648"/>
    </row>
    <row r="32" spans="2:133" ht="11.25" customHeight="1">
      <c r="B32" s="618" t="s">
        <v>301</v>
      </c>
      <c r="C32" s="619"/>
      <c r="D32" s="619"/>
      <c r="E32" s="619"/>
      <c r="F32" s="619"/>
      <c r="G32" s="619"/>
      <c r="H32" s="619"/>
      <c r="I32" s="619"/>
      <c r="J32" s="619"/>
      <c r="K32" s="619"/>
      <c r="L32" s="619"/>
      <c r="M32" s="619"/>
      <c r="N32" s="619"/>
      <c r="O32" s="619"/>
      <c r="P32" s="619"/>
      <c r="Q32" s="620"/>
      <c r="R32" s="621">
        <v>3205854</v>
      </c>
      <c r="S32" s="622"/>
      <c r="T32" s="622"/>
      <c r="U32" s="622"/>
      <c r="V32" s="622"/>
      <c r="W32" s="622"/>
      <c r="X32" s="622"/>
      <c r="Y32" s="623"/>
      <c r="Z32" s="659">
        <v>6.1</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99.2</v>
      </c>
      <c r="BH32" s="634"/>
      <c r="BI32" s="634"/>
      <c r="BJ32" s="634"/>
      <c r="BK32" s="634"/>
      <c r="BL32" s="634"/>
      <c r="BM32" s="625">
        <v>98.4</v>
      </c>
      <c r="BN32" s="634"/>
      <c r="BO32" s="634"/>
      <c r="BP32" s="634"/>
      <c r="BQ32" s="657"/>
      <c r="BR32" s="687">
        <v>99.4</v>
      </c>
      <c r="BS32" s="634"/>
      <c r="BT32" s="634"/>
      <c r="BU32" s="634"/>
      <c r="BV32" s="634"/>
      <c r="BW32" s="634"/>
      <c r="BX32" s="625">
        <v>98.6</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c r="B33" s="618" t="s">
        <v>305</v>
      </c>
      <c r="C33" s="619"/>
      <c r="D33" s="619"/>
      <c r="E33" s="619"/>
      <c r="F33" s="619"/>
      <c r="G33" s="619"/>
      <c r="H33" s="619"/>
      <c r="I33" s="619"/>
      <c r="J33" s="619"/>
      <c r="K33" s="619"/>
      <c r="L33" s="619"/>
      <c r="M33" s="619"/>
      <c r="N33" s="619"/>
      <c r="O33" s="619"/>
      <c r="P33" s="619"/>
      <c r="Q33" s="620"/>
      <c r="R33" s="621">
        <v>1077644</v>
      </c>
      <c r="S33" s="622"/>
      <c r="T33" s="622"/>
      <c r="U33" s="622"/>
      <c r="V33" s="622"/>
      <c r="W33" s="622"/>
      <c r="X33" s="622"/>
      <c r="Y33" s="623"/>
      <c r="Z33" s="659">
        <v>2</v>
      </c>
      <c r="AA33" s="659"/>
      <c r="AB33" s="659"/>
      <c r="AC33" s="659"/>
      <c r="AD33" s="660">
        <v>19258</v>
      </c>
      <c r="AE33" s="660"/>
      <c r="AF33" s="660"/>
      <c r="AG33" s="660"/>
      <c r="AH33" s="660"/>
      <c r="AI33" s="660"/>
      <c r="AJ33" s="660"/>
      <c r="AK33" s="660"/>
      <c r="AL33" s="624">
        <v>0.1</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98.7</v>
      </c>
      <c r="BH33" s="606"/>
      <c r="BI33" s="606"/>
      <c r="BJ33" s="606"/>
      <c r="BK33" s="606"/>
      <c r="BL33" s="606"/>
      <c r="BM33" s="652">
        <v>96.5</v>
      </c>
      <c r="BN33" s="606"/>
      <c r="BO33" s="606"/>
      <c r="BP33" s="606"/>
      <c r="BQ33" s="669"/>
      <c r="BR33" s="682">
        <v>98.8</v>
      </c>
      <c r="BS33" s="606"/>
      <c r="BT33" s="606"/>
      <c r="BU33" s="606"/>
      <c r="BV33" s="606"/>
      <c r="BW33" s="606"/>
      <c r="BX33" s="652">
        <v>96.7</v>
      </c>
      <c r="BY33" s="606"/>
      <c r="BZ33" s="606"/>
      <c r="CA33" s="606"/>
      <c r="CB33" s="669"/>
      <c r="CD33" s="618" t="s">
        <v>307</v>
      </c>
      <c r="CE33" s="619"/>
      <c r="CF33" s="619"/>
      <c r="CG33" s="619"/>
      <c r="CH33" s="619"/>
      <c r="CI33" s="619"/>
      <c r="CJ33" s="619"/>
      <c r="CK33" s="619"/>
      <c r="CL33" s="619"/>
      <c r="CM33" s="619"/>
      <c r="CN33" s="619"/>
      <c r="CO33" s="619"/>
      <c r="CP33" s="619"/>
      <c r="CQ33" s="620"/>
      <c r="CR33" s="621">
        <v>19664794</v>
      </c>
      <c r="CS33" s="634"/>
      <c r="CT33" s="634"/>
      <c r="CU33" s="634"/>
      <c r="CV33" s="634"/>
      <c r="CW33" s="634"/>
      <c r="CX33" s="634"/>
      <c r="CY33" s="635"/>
      <c r="CZ33" s="624">
        <v>39.700000000000003</v>
      </c>
      <c r="DA33" s="636"/>
      <c r="DB33" s="636"/>
      <c r="DC33" s="637"/>
      <c r="DD33" s="627">
        <v>14462488</v>
      </c>
      <c r="DE33" s="634"/>
      <c r="DF33" s="634"/>
      <c r="DG33" s="634"/>
      <c r="DH33" s="634"/>
      <c r="DI33" s="634"/>
      <c r="DJ33" s="634"/>
      <c r="DK33" s="635"/>
      <c r="DL33" s="627">
        <v>10723412</v>
      </c>
      <c r="DM33" s="634"/>
      <c r="DN33" s="634"/>
      <c r="DO33" s="634"/>
      <c r="DP33" s="634"/>
      <c r="DQ33" s="634"/>
      <c r="DR33" s="634"/>
      <c r="DS33" s="634"/>
      <c r="DT33" s="634"/>
      <c r="DU33" s="634"/>
      <c r="DV33" s="635"/>
      <c r="DW33" s="624">
        <v>40.799999999999997</v>
      </c>
      <c r="DX33" s="636"/>
      <c r="DY33" s="636"/>
      <c r="DZ33" s="636"/>
      <c r="EA33" s="636"/>
      <c r="EB33" s="636"/>
      <c r="EC33" s="648"/>
    </row>
    <row r="34" spans="2:133" ht="11.25" customHeight="1">
      <c r="B34" s="618" t="s">
        <v>308</v>
      </c>
      <c r="C34" s="619"/>
      <c r="D34" s="619"/>
      <c r="E34" s="619"/>
      <c r="F34" s="619"/>
      <c r="G34" s="619"/>
      <c r="H34" s="619"/>
      <c r="I34" s="619"/>
      <c r="J34" s="619"/>
      <c r="K34" s="619"/>
      <c r="L34" s="619"/>
      <c r="M34" s="619"/>
      <c r="N34" s="619"/>
      <c r="O34" s="619"/>
      <c r="P34" s="619"/>
      <c r="Q34" s="620"/>
      <c r="R34" s="621">
        <v>1034436</v>
      </c>
      <c r="S34" s="622"/>
      <c r="T34" s="622"/>
      <c r="U34" s="622"/>
      <c r="V34" s="622"/>
      <c r="W34" s="622"/>
      <c r="X34" s="622"/>
      <c r="Y34" s="623"/>
      <c r="Z34" s="659">
        <v>2</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5297027</v>
      </c>
      <c r="CS34" s="622"/>
      <c r="CT34" s="622"/>
      <c r="CU34" s="622"/>
      <c r="CV34" s="622"/>
      <c r="CW34" s="622"/>
      <c r="CX34" s="622"/>
      <c r="CY34" s="623"/>
      <c r="CZ34" s="624">
        <v>10.7</v>
      </c>
      <c r="DA34" s="636"/>
      <c r="DB34" s="636"/>
      <c r="DC34" s="637"/>
      <c r="DD34" s="627">
        <v>3379619</v>
      </c>
      <c r="DE34" s="622"/>
      <c r="DF34" s="622"/>
      <c r="DG34" s="622"/>
      <c r="DH34" s="622"/>
      <c r="DI34" s="622"/>
      <c r="DJ34" s="622"/>
      <c r="DK34" s="623"/>
      <c r="DL34" s="627">
        <v>2675353</v>
      </c>
      <c r="DM34" s="622"/>
      <c r="DN34" s="622"/>
      <c r="DO34" s="622"/>
      <c r="DP34" s="622"/>
      <c r="DQ34" s="622"/>
      <c r="DR34" s="622"/>
      <c r="DS34" s="622"/>
      <c r="DT34" s="622"/>
      <c r="DU34" s="622"/>
      <c r="DV34" s="623"/>
      <c r="DW34" s="624">
        <v>10.199999999999999</v>
      </c>
      <c r="DX34" s="636"/>
      <c r="DY34" s="636"/>
      <c r="DZ34" s="636"/>
      <c r="EA34" s="636"/>
      <c r="EB34" s="636"/>
      <c r="EC34" s="648"/>
    </row>
    <row r="35" spans="2:133" ht="11.25" customHeight="1">
      <c r="B35" s="618" t="s">
        <v>310</v>
      </c>
      <c r="C35" s="619"/>
      <c r="D35" s="619"/>
      <c r="E35" s="619"/>
      <c r="F35" s="619"/>
      <c r="G35" s="619"/>
      <c r="H35" s="619"/>
      <c r="I35" s="619"/>
      <c r="J35" s="619"/>
      <c r="K35" s="619"/>
      <c r="L35" s="619"/>
      <c r="M35" s="619"/>
      <c r="N35" s="619"/>
      <c r="O35" s="619"/>
      <c r="P35" s="619"/>
      <c r="Q35" s="620"/>
      <c r="R35" s="621">
        <v>437672</v>
      </c>
      <c r="S35" s="622"/>
      <c r="T35" s="622"/>
      <c r="U35" s="622"/>
      <c r="V35" s="622"/>
      <c r="W35" s="622"/>
      <c r="X35" s="622"/>
      <c r="Y35" s="623"/>
      <c r="Z35" s="659">
        <v>0.8</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361637</v>
      </c>
      <c r="CS35" s="634"/>
      <c r="CT35" s="634"/>
      <c r="CU35" s="634"/>
      <c r="CV35" s="634"/>
      <c r="CW35" s="634"/>
      <c r="CX35" s="634"/>
      <c r="CY35" s="635"/>
      <c r="CZ35" s="624">
        <v>0.7</v>
      </c>
      <c r="DA35" s="636"/>
      <c r="DB35" s="636"/>
      <c r="DC35" s="637"/>
      <c r="DD35" s="627">
        <v>302142</v>
      </c>
      <c r="DE35" s="634"/>
      <c r="DF35" s="634"/>
      <c r="DG35" s="634"/>
      <c r="DH35" s="634"/>
      <c r="DI35" s="634"/>
      <c r="DJ35" s="634"/>
      <c r="DK35" s="635"/>
      <c r="DL35" s="627">
        <v>259523</v>
      </c>
      <c r="DM35" s="634"/>
      <c r="DN35" s="634"/>
      <c r="DO35" s="634"/>
      <c r="DP35" s="634"/>
      <c r="DQ35" s="634"/>
      <c r="DR35" s="634"/>
      <c r="DS35" s="634"/>
      <c r="DT35" s="634"/>
      <c r="DU35" s="634"/>
      <c r="DV35" s="635"/>
      <c r="DW35" s="624">
        <v>1</v>
      </c>
      <c r="DX35" s="636"/>
      <c r="DY35" s="636"/>
      <c r="DZ35" s="636"/>
      <c r="EA35" s="636"/>
      <c r="EB35" s="636"/>
      <c r="EC35" s="648"/>
    </row>
    <row r="36" spans="2:133" ht="11.25" customHeight="1">
      <c r="B36" s="618" t="s">
        <v>314</v>
      </c>
      <c r="C36" s="619"/>
      <c r="D36" s="619"/>
      <c r="E36" s="619"/>
      <c r="F36" s="619"/>
      <c r="G36" s="619"/>
      <c r="H36" s="619"/>
      <c r="I36" s="619"/>
      <c r="J36" s="619"/>
      <c r="K36" s="619"/>
      <c r="L36" s="619"/>
      <c r="M36" s="619"/>
      <c r="N36" s="619"/>
      <c r="O36" s="619"/>
      <c r="P36" s="619"/>
      <c r="Q36" s="620"/>
      <c r="R36" s="621">
        <v>3406495</v>
      </c>
      <c r="S36" s="622"/>
      <c r="T36" s="622"/>
      <c r="U36" s="622"/>
      <c r="V36" s="622"/>
      <c r="W36" s="622"/>
      <c r="X36" s="622"/>
      <c r="Y36" s="623"/>
      <c r="Z36" s="659">
        <v>6.5</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6675047</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487452</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7686855</v>
      </c>
      <c r="CS36" s="622"/>
      <c r="CT36" s="622"/>
      <c r="CU36" s="622"/>
      <c r="CV36" s="622"/>
      <c r="CW36" s="622"/>
      <c r="CX36" s="622"/>
      <c r="CY36" s="623"/>
      <c r="CZ36" s="624">
        <v>15.5</v>
      </c>
      <c r="DA36" s="636"/>
      <c r="DB36" s="636"/>
      <c r="DC36" s="637"/>
      <c r="DD36" s="627">
        <v>6121197</v>
      </c>
      <c r="DE36" s="622"/>
      <c r="DF36" s="622"/>
      <c r="DG36" s="622"/>
      <c r="DH36" s="622"/>
      <c r="DI36" s="622"/>
      <c r="DJ36" s="622"/>
      <c r="DK36" s="623"/>
      <c r="DL36" s="627">
        <v>4811567</v>
      </c>
      <c r="DM36" s="622"/>
      <c r="DN36" s="622"/>
      <c r="DO36" s="622"/>
      <c r="DP36" s="622"/>
      <c r="DQ36" s="622"/>
      <c r="DR36" s="622"/>
      <c r="DS36" s="622"/>
      <c r="DT36" s="622"/>
      <c r="DU36" s="622"/>
      <c r="DV36" s="623"/>
      <c r="DW36" s="624">
        <v>18.3</v>
      </c>
      <c r="DX36" s="636"/>
      <c r="DY36" s="636"/>
      <c r="DZ36" s="636"/>
      <c r="EA36" s="636"/>
      <c r="EB36" s="636"/>
      <c r="EC36" s="648"/>
    </row>
    <row r="37" spans="2:133" ht="11.25" customHeight="1">
      <c r="B37" s="618" t="s">
        <v>318</v>
      </c>
      <c r="C37" s="619"/>
      <c r="D37" s="619"/>
      <c r="E37" s="619"/>
      <c r="F37" s="619"/>
      <c r="G37" s="619"/>
      <c r="H37" s="619"/>
      <c r="I37" s="619"/>
      <c r="J37" s="619"/>
      <c r="K37" s="619"/>
      <c r="L37" s="619"/>
      <c r="M37" s="619"/>
      <c r="N37" s="619"/>
      <c r="O37" s="619"/>
      <c r="P37" s="619"/>
      <c r="Q37" s="620"/>
      <c r="R37" s="621">
        <v>1178767</v>
      </c>
      <c r="S37" s="622"/>
      <c r="T37" s="622"/>
      <c r="U37" s="622"/>
      <c r="V37" s="622"/>
      <c r="W37" s="622"/>
      <c r="X37" s="622"/>
      <c r="Y37" s="623"/>
      <c r="Z37" s="659">
        <v>2.2000000000000002</v>
      </c>
      <c r="AA37" s="659"/>
      <c r="AB37" s="659"/>
      <c r="AC37" s="659"/>
      <c r="AD37" s="660">
        <v>24604</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1473563</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321949</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1945051</v>
      </c>
      <c r="CS37" s="634"/>
      <c r="CT37" s="634"/>
      <c r="CU37" s="634"/>
      <c r="CV37" s="634"/>
      <c r="CW37" s="634"/>
      <c r="CX37" s="634"/>
      <c r="CY37" s="635"/>
      <c r="CZ37" s="624">
        <v>3.9</v>
      </c>
      <c r="DA37" s="636"/>
      <c r="DB37" s="636"/>
      <c r="DC37" s="637"/>
      <c r="DD37" s="627">
        <v>1719682</v>
      </c>
      <c r="DE37" s="634"/>
      <c r="DF37" s="634"/>
      <c r="DG37" s="634"/>
      <c r="DH37" s="634"/>
      <c r="DI37" s="634"/>
      <c r="DJ37" s="634"/>
      <c r="DK37" s="635"/>
      <c r="DL37" s="627">
        <v>1706499</v>
      </c>
      <c r="DM37" s="634"/>
      <c r="DN37" s="634"/>
      <c r="DO37" s="634"/>
      <c r="DP37" s="634"/>
      <c r="DQ37" s="634"/>
      <c r="DR37" s="634"/>
      <c r="DS37" s="634"/>
      <c r="DT37" s="634"/>
      <c r="DU37" s="634"/>
      <c r="DV37" s="635"/>
      <c r="DW37" s="624">
        <v>6.5</v>
      </c>
      <c r="DX37" s="636"/>
      <c r="DY37" s="636"/>
      <c r="DZ37" s="636"/>
      <c r="EA37" s="636"/>
      <c r="EB37" s="636"/>
      <c r="EC37" s="648"/>
    </row>
    <row r="38" spans="2:133" ht="11.25" customHeight="1">
      <c r="B38" s="618" t="s">
        <v>322</v>
      </c>
      <c r="C38" s="619"/>
      <c r="D38" s="619"/>
      <c r="E38" s="619"/>
      <c r="F38" s="619"/>
      <c r="G38" s="619"/>
      <c r="H38" s="619"/>
      <c r="I38" s="619"/>
      <c r="J38" s="619"/>
      <c r="K38" s="619"/>
      <c r="L38" s="619"/>
      <c r="M38" s="619"/>
      <c r="N38" s="619"/>
      <c r="O38" s="619"/>
      <c r="P38" s="619"/>
      <c r="Q38" s="620"/>
      <c r="R38" s="621">
        <v>5945500</v>
      </c>
      <c r="S38" s="622"/>
      <c r="T38" s="622"/>
      <c r="U38" s="622"/>
      <c r="V38" s="622"/>
      <c r="W38" s="622"/>
      <c r="X38" s="622"/>
      <c r="Y38" s="623"/>
      <c r="Z38" s="659">
        <v>11.3</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896187</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10977</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3940810</v>
      </c>
      <c r="CS38" s="622"/>
      <c r="CT38" s="622"/>
      <c r="CU38" s="622"/>
      <c r="CV38" s="622"/>
      <c r="CW38" s="622"/>
      <c r="CX38" s="622"/>
      <c r="CY38" s="623"/>
      <c r="CZ38" s="624">
        <v>8</v>
      </c>
      <c r="DA38" s="636"/>
      <c r="DB38" s="636"/>
      <c r="DC38" s="637"/>
      <c r="DD38" s="627">
        <v>3191731</v>
      </c>
      <c r="DE38" s="622"/>
      <c r="DF38" s="622"/>
      <c r="DG38" s="622"/>
      <c r="DH38" s="622"/>
      <c r="DI38" s="622"/>
      <c r="DJ38" s="622"/>
      <c r="DK38" s="623"/>
      <c r="DL38" s="627">
        <v>2917541</v>
      </c>
      <c r="DM38" s="622"/>
      <c r="DN38" s="622"/>
      <c r="DO38" s="622"/>
      <c r="DP38" s="622"/>
      <c r="DQ38" s="622"/>
      <c r="DR38" s="622"/>
      <c r="DS38" s="622"/>
      <c r="DT38" s="622"/>
      <c r="DU38" s="622"/>
      <c r="DV38" s="623"/>
      <c r="DW38" s="624">
        <v>11.1</v>
      </c>
      <c r="DX38" s="636"/>
      <c r="DY38" s="636"/>
      <c r="DZ38" s="636"/>
      <c r="EA38" s="636"/>
      <c r="EB38" s="636"/>
      <c r="EC38" s="648"/>
    </row>
    <row r="39" spans="2:133" ht="11.25" customHeight="1">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257578</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16749</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1644867</v>
      </c>
      <c r="CS39" s="634"/>
      <c r="CT39" s="634"/>
      <c r="CU39" s="634"/>
      <c r="CV39" s="634"/>
      <c r="CW39" s="634"/>
      <c r="CX39" s="634"/>
      <c r="CY39" s="635"/>
      <c r="CZ39" s="624">
        <v>3.3</v>
      </c>
      <c r="DA39" s="636"/>
      <c r="DB39" s="636"/>
      <c r="DC39" s="637"/>
      <c r="DD39" s="627">
        <v>1128298</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c r="B40" s="618" t="s">
        <v>330</v>
      </c>
      <c r="C40" s="619"/>
      <c r="D40" s="619"/>
      <c r="E40" s="619"/>
      <c r="F40" s="619"/>
      <c r="G40" s="619"/>
      <c r="H40" s="619"/>
      <c r="I40" s="619"/>
      <c r="J40" s="619"/>
      <c r="K40" s="619"/>
      <c r="L40" s="619"/>
      <c r="M40" s="619"/>
      <c r="N40" s="619"/>
      <c r="O40" s="619"/>
      <c r="P40" s="619"/>
      <c r="Q40" s="620"/>
      <c r="R40" s="621">
        <v>50000</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106909</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100</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733598</v>
      </c>
      <c r="CS40" s="622"/>
      <c r="CT40" s="622"/>
      <c r="CU40" s="622"/>
      <c r="CV40" s="622"/>
      <c r="CW40" s="622"/>
      <c r="CX40" s="622"/>
      <c r="CY40" s="623"/>
      <c r="CZ40" s="624">
        <v>1.5</v>
      </c>
      <c r="DA40" s="636"/>
      <c r="DB40" s="636"/>
      <c r="DC40" s="637"/>
      <c r="DD40" s="627">
        <v>339501</v>
      </c>
      <c r="DE40" s="622"/>
      <c r="DF40" s="622"/>
      <c r="DG40" s="622"/>
      <c r="DH40" s="622"/>
      <c r="DI40" s="622"/>
      <c r="DJ40" s="622"/>
      <c r="DK40" s="623"/>
      <c r="DL40" s="627">
        <v>59428</v>
      </c>
      <c r="DM40" s="622"/>
      <c r="DN40" s="622"/>
      <c r="DO40" s="622"/>
      <c r="DP40" s="622"/>
      <c r="DQ40" s="622"/>
      <c r="DR40" s="622"/>
      <c r="DS40" s="622"/>
      <c r="DT40" s="622"/>
      <c r="DU40" s="622"/>
      <c r="DV40" s="623"/>
      <c r="DW40" s="624">
        <v>0.2</v>
      </c>
      <c r="DX40" s="636"/>
      <c r="DY40" s="636"/>
      <c r="DZ40" s="636"/>
      <c r="EA40" s="636"/>
      <c r="EB40" s="636"/>
      <c r="EC40" s="648"/>
    </row>
    <row r="41" spans="2:133" ht="11.25" customHeight="1">
      <c r="B41" s="602" t="s">
        <v>335</v>
      </c>
      <c r="C41" s="603"/>
      <c r="D41" s="603"/>
      <c r="E41" s="603"/>
      <c r="F41" s="603"/>
      <c r="G41" s="603"/>
      <c r="H41" s="603"/>
      <c r="I41" s="603"/>
      <c r="J41" s="603"/>
      <c r="K41" s="603"/>
      <c r="L41" s="603"/>
      <c r="M41" s="603"/>
      <c r="N41" s="603"/>
      <c r="O41" s="603"/>
      <c r="P41" s="603"/>
      <c r="Q41" s="604"/>
      <c r="R41" s="605">
        <v>52749715</v>
      </c>
      <c r="S41" s="646"/>
      <c r="T41" s="646"/>
      <c r="U41" s="646"/>
      <c r="V41" s="646"/>
      <c r="W41" s="646"/>
      <c r="X41" s="646"/>
      <c r="Y41" s="649"/>
      <c r="Z41" s="650">
        <v>100</v>
      </c>
      <c r="AA41" s="650"/>
      <c r="AB41" s="650"/>
      <c r="AC41" s="650"/>
      <c r="AD41" s="651">
        <v>26242511</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869361</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c r="AQ42" s="666" t="s">
        <v>339</v>
      </c>
      <c r="AR42" s="667"/>
      <c r="AS42" s="667"/>
      <c r="AT42" s="667"/>
      <c r="AU42" s="667"/>
      <c r="AV42" s="667"/>
      <c r="AW42" s="667"/>
      <c r="AX42" s="667"/>
      <c r="AY42" s="668"/>
      <c r="AZ42" s="605">
        <v>3071449</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359</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8987218</v>
      </c>
      <c r="CS42" s="634"/>
      <c r="CT42" s="634"/>
      <c r="CU42" s="634"/>
      <c r="CV42" s="634"/>
      <c r="CW42" s="634"/>
      <c r="CX42" s="634"/>
      <c r="CY42" s="635"/>
      <c r="CZ42" s="624">
        <v>18.2</v>
      </c>
      <c r="DA42" s="636"/>
      <c r="DB42" s="636"/>
      <c r="DC42" s="637"/>
      <c r="DD42" s="627">
        <v>1111877</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c r="B43" s="202" t="s">
        <v>342</v>
      </c>
      <c r="CD43" s="618" t="s">
        <v>343</v>
      </c>
      <c r="CE43" s="619"/>
      <c r="CF43" s="619"/>
      <c r="CG43" s="619"/>
      <c r="CH43" s="619"/>
      <c r="CI43" s="619"/>
      <c r="CJ43" s="619"/>
      <c r="CK43" s="619"/>
      <c r="CL43" s="619"/>
      <c r="CM43" s="619"/>
      <c r="CN43" s="619"/>
      <c r="CO43" s="619"/>
      <c r="CP43" s="619"/>
      <c r="CQ43" s="620"/>
      <c r="CR43" s="621">
        <v>164209</v>
      </c>
      <c r="CS43" s="634"/>
      <c r="CT43" s="634"/>
      <c r="CU43" s="634"/>
      <c r="CV43" s="634"/>
      <c r="CW43" s="634"/>
      <c r="CX43" s="634"/>
      <c r="CY43" s="635"/>
      <c r="CZ43" s="624">
        <v>0.3</v>
      </c>
      <c r="DA43" s="636"/>
      <c r="DB43" s="636"/>
      <c r="DC43" s="637"/>
      <c r="DD43" s="627">
        <v>150946</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8657661</v>
      </c>
      <c r="CS44" s="622"/>
      <c r="CT44" s="622"/>
      <c r="CU44" s="622"/>
      <c r="CV44" s="622"/>
      <c r="CW44" s="622"/>
      <c r="CX44" s="622"/>
      <c r="CY44" s="623"/>
      <c r="CZ44" s="624">
        <v>17.5</v>
      </c>
      <c r="DA44" s="625"/>
      <c r="DB44" s="625"/>
      <c r="DC44" s="626"/>
      <c r="DD44" s="627">
        <v>1003534</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2928488</v>
      </c>
      <c r="CS45" s="634"/>
      <c r="CT45" s="634"/>
      <c r="CU45" s="634"/>
      <c r="CV45" s="634"/>
      <c r="CW45" s="634"/>
      <c r="CX45" s="634"/>
      <c r="CY45" s="635"/>
      <c r="CZ45" s="624">
        <v>5.9</v>
      </c>
      <c r="DA45" s="636"/>
      <c r="DB45" s="636"/>
      <c r="DC45" s="637"/>
      <c r="DD45" s="627">
        <v>140256</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c r="B46" s="213"/>
      <c r="CD46" s="642"/>
      <c r="CE46" s="643"/>
      <c r="CF46" s="618" t="s">
        <v>348</v>
      </c>
      <c r="CG46" s="619"/>
      <c r="CH46" s="619"/>
      <c r="CI46" s="619"/>
      <c r="CJ46" s="619"/>
      <c r="CK46" s="619"/>
      <c r="CL46" s="619"/>
      <c r="CM46" s="619"/>
      <c r="CN46" s="619"/>
      <c r="CO46" s="619"/>
      <c r="CP46" s="619"/>
      <c r="CQ46" s="620"/>
      <c r="CR46" s="621">
        <v>5261437</v>
      </c>
      <c r="CS46" s="622"/>
      <c r="CT46" s="622"/>
      <c r="CU46" s="622"/>
      <c r="CV46" s="622"/>
      <c r="CW46" s="622"/>
      <c r="CX46" s="622"/>
      <c r="CY46" s="623"/>
      <c r="CZ46" s="624">
        <v>10.6</v>
      </c>
      <c r="DA46" s="625"/>
      <c r="DB46" s="625"/>
      <c r="DC46" s="626"/>
      <c r="DD46" s="627">
        <v>697908</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c r="B47" s="213"/>
      <c r="CD47" s="642"/>
      <c r="CE47" s="643"/>
      <c r="CF47" s="618" t="s">
        <v>349</v>
      </c>
      <c r="CG47" s="619"/>
      <c r="CH47" s="619"/>
      <c r="CI47" s="619"/>
      <c r="CJ47" s="619"/>
      <c r="CK47" s="619"/>
      <c r="CL47" s="619"/>
      <c r="CM47" s="619"/>
      <c r="CN47" s="619"/>
      <c r="CO47" s="619"/>
      <c r="CP47" s="619"/>
      <c r="CQ47" s="620"/>
      <c r="CR47" s="621">
        <v>329557</v>
      </c>
      <c r="CS47" s="634"/>
      <c r="CT47" s="634"/>
      <c r="CU47" s="634"/>
      <c r="CV47" s="634"/>
      <c r="CW47" s="634"/>
      <c r="CX47" s="634"/>
      <c r="CY47" s="635"/>
      <c r="CZ47" s="624">
        <v>0.7</v>
      </c>
      <c r="DA47" s="636"/>
      <c r="DB47" s="636"/>
      <c r="DC47" s="637"/>
      <c r="DD47" s="627">
        <v>108343</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1">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c r="B49" s="213"/>
      <c r="CD49" s="602" t="s">
        <v>351</v>
      </c>
      <c r="CE49" s="603"/>
      <c r="CF49" s="603"/>
      <c r="CG49" s="603"/>
      <c r="CH49" s="603"/>
      <c r="CI49" s="603"/>
      <c r="CJ49" s="603"/>
      <c r="CK49" s="603"/>
      <c r="CL49" s="603"/>
      <c r="CM49" s="603"/>
      <c r="CN49" s="603"/>
      <c r="CO49" s="603"/>
      <c r="CP49" s="603"/>
      <c r="CQ49" s="604"/>
      <c r="CR49" s="605">
        <v>49498567</v>
      </c>
      <c r="CS49" s="606"/>
      <c r="CT49" s="606"/>
      <c r="CU49" s="606"/>
      <c r="CV49" s="606"/>
      <c r="CW49" s="606"/>
      <c r="CX49" s="606"/>
      <c r="CY49" s="607"/>
      <c r="CZ49" s="608">
        <v>100</v>
      </c>
      <c r="DA49" s="609"/>
      <c r="DB49" s="609"/>
      <c r="DC49" s="610"/>
      <c r="DD49" s="611">
        <v>29949842</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yAae6AXxgoBexNeMVIVNxS69xSx5rFVBOtVfuDDwggHkIyA+C0jILWbvN5TuIWiYJEMwgB5FB5czfFVyGFVC6A==" saltValue="3NGwSjhzpIQ4gChdtgWY7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c r="A7" s="224">
        <v>1</v>
      </c>
      <c r="B7" s="1047" t="s">
        <v>374</v>
      </c>
      <c r="C7" s="1048"/>
      <c r="D7" s="1048"/>
      <c r="E7" s="1048"/>
      <c r="F7" s="1048"/>
      <c r="G7" s="1048"/>
      <c r="H7" s="1048"/>
      <c r="I7" s="1048"/>
      <c r="J7" s="1048"/>
      <c r="K7" s="1048"/>
      <c r="L7" s="1048"/>
      <c r="M7" s="1048"/>
      <c r="N7" s="1048"/>
      <c r="O7" s="1048"/>
      <c r="P7" s="1049"/>
      <c r="Q7" s="1102">
        <v>53268</v>
      </c>
      <c r="R7" s="1103"/>
      <c r="S7" s="1103"/>
      <c r="T7" s="1103"/>
      <c r="U7" s="1103"/>
      <c r="V7" s="1103">
        <v>50017</v>
      </c>
      <c r="W7" s="1103"/>
      <c r="X7" s="1103"/>
      <c r="Y7" s="1103"/>
      <c r="Z7" s="1103"/>
      <c r="AA7" s="1103">
        <v>3250</v>
      </c>
      <c r="AB7" s="1103"/>
      <c r="AC7" s="1103"/>
      <c r="AD7" s="1103"/>
      <c r="AE7" s="1104"/>
      <c r="AF7" s="1105">
        <v>2460</v>
      </c>
      <c r="AG7" s="1106"/>
      <c r="AH7" s="1106"/>
      <c r="AI7" s="1106"/>
      <c r="AJ7" s="1107"/>
      <c r="AK7" s="1108">
        <v>521</v>
      </c>
      <c r="AL7" s="1109"/>
      <c r="AM7" s="1109"/>
      <c r="AN7" s="1109"/>
      <c r="AO7" s="1109"/>
      <c r="AP7" s="1109">
        <v>30925</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560</v>
      </c>
      <c r="BT7" s="1100"/>
      <c r="BU7" s="1100"/>
      <c r="BV7" s="1100"/>
      <c r="BW7" s="1100"/>
      <c r="BX7" s="1100"/>
      <c r="BY7" s="1100"/>
      <c r="BZ7" s="1100"/>
      <c r="CA7" s="1100"/>
      <c r="CB7" s="1100"/>
      <c r="CC7" s="1100"/>
      <c r="CD7" s="1100"/>
      <c r="CE7" s="1100"/>
      <c r="CF7" s="1100"/>
      <c r="CG7" s="1112"/>
      <c r="CH7" s="1096">
        <v>29</v>
      </c>
      <c r="CI7" s="1097"/>
      <c r="CJ7" s="1097"/>
      <c r="CK7" s="1097"/>
      <c r="CL7" s="1098"/>
      <c r="CM7" s="1096">
        <v>296</v>
      </c>
      <c r="CN7" s="1097"/>
      <c r="CO7" s="1097"/>
      <c r="CP7" s="1097"/>
      <c r="CQ7" s="1098"/>
      <c r="CR7" s="1096">
        <v>60</v>
      </c>
      <c r="CS7" s="1097"/>
      <c r="CT7" s="1097"/>
      <c r="CU7" s="1097"/>
      <c r="CV7" s="1098"/>
      <c r="CW7" s="1096" t="s">
        <v>563</v>
      </c>
      <c r="CX7" s="1097"/>
      <c r="CY7" s="1097"/>
      <c r="CZ7" s="1097"/>
      <c r="DA7" s="1098"/>
      <c r="DB7" s="1096" t="s">
        <v>492</v>
      </c>
      <c r="DC7" s="1097"/>
      <c r="DD7" s="1097"/>
      <c r="DE7" s="1097"/>
      <c r="DF7" s="1098"/>
      <c r="DG7" s="1096" t="s">
        <v>492</v>
      </c>
      <c r="DH7" s="1097"/>
      <c r="DI7" s="1097"/>
      <c r="DJ7" s="1097"/>
      <c r="DK7" s="1098"/>
      <c r="DL7" s="1096" t="s">
        <v>492</v>
      </c>
      <c r="DM7" s="1097"/>
      <c r="DN7" s="1097"/>
      <c r="DO7" s="1097"/>
      <c r="DP7" s="1098"/>
      <c r="DQ7" s="1096" t="s">
        <v>492</v>
      </c>
      <c r="DR7" s="1097"/>
      <c r="DS7" s="1097"/>
      <c r="DT7" s="1097"/>
      <c r="DU7" s="1098"/>
      <c r="DV7" s="1099"/>
      <c r="DW7" s="1100"/>
      <c r="DX7" s="1100"/>
      <c r="DY7" s="1100"/>
      <c r="DZ7" s="1101"/>
      <c r="EA7" s="222"/>
    </row>
    <row r="8" spans="1:131" s="223" customFormat="1" ht="26.25" customHeight="1">
      <c r="A8" s="226">
        <v>2</v>
      </c>
      <c r="B8" s="1030" t="s">
        <v>375</v>
      </c>
      <c r="C8" s="1031"/>
      <c r="D8" s="1031"/>
      <c r="E8" s="1031"/>
      <c r="F8" s="1031"/>
      <c r="G8" s="1031"/>
      <c r="H8" s="1031"/>
      <c r="I8" s="1031"/>
      <c r="J8" s="1031"/>
      <c r="K8" s="1031"/>
      <c r="L8" s="1031"/>
      <c r="M8" s="1031"/>
      <c r="N8" s="1031"/>
      <c r="O8" s="1031"/>
      <c r="P8" s="1032"/>
      <c r="Q8" s="1038">
        <v>138</v>
      </c>
      <c r="R8" s="1039"/>
      <c r="S8" s="1039"/>
      <c r="T8" s="1039"/>
      <c r="U8" s="1039"/>
      <c r="V8" s="1039">
        <v>137</v>
      </c>
      <c r="W8" s="1039"/>
      <c r="X8" s="1039"/>
      <c r="Y8" s="1039"/>
      <c r="Z8" s="1039"/>
      <c r="AA8" s="1039">
        <v>1</v>
      </c>
      <c r="AB8" s="1039"/>
      <c r="AC8" s="1039"/>
      <c r="AD8" s="1039"/>
      <c r="AE8" s="1040"/>
      <c r="AF8" s="1035">
        <v>1</v>
      </c>
      <c r="AG8" s="1036"/>
      <c r="AH8" s="1036"/>
      <c r="AI8" s="1036"/>
      <c r="AJ8" s="1037"/>
      <c r="AK8" s="1080" t="s">
        <v>492</v>
      </c>
      <c r="AL8" s="1081"/>
      <c r="AM8" s="1081"/>
      <c r="AN8" s="1081"/>
      <c r="AO8" s="1081"/>
      <c r="AP8" s="1081" t="s">
        <v>492</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t="s">
        <v>562</v>
      </c>
      <c r="BS8" s="992" t="s">
        <v>561</v>
      </c>
      <c r="BT8" s="993"/>
      <c r="BU8" s="993"/>
      <c r="BV8" s="993"/>
      <c r="BW8" s="993"/>
      <c r="BX8" s="993"/>
      <c r="BY8" s="993"/>
      <c r="BZ8" s="993"/>
      <c r="CA8" s="993"/>
      <c r="CB8" s="993"/>
      <c r="CC8" s="993"/>
      <c r="CD8" s="993"/>
      <c r="CE8" s="993"/>
      <c r="CF8" s="993"/>
      <c r="CG8" s="1014"/>
      <c r="CH8" s="989">
        <v>612</v>
      </c>
      <c r="CI8" s="990"/>
      <c r="CJ8" s="990"/>
      <c r="CK8" s="990"/>
      <c r="CL8" s="991"/>
      <c r="CM8" s="989">
        <v>18353</v>
      </c>
      <c r="CN8" s="990"/>
      <c r="CO8" s="990"/>
      <c r="CP8" s="990"/>
      <c r="CQ8" s="991"/>
      <c r="CR8" s="989">
        <v>10</v>
      </c>
      <c r="CS8" s="990"/>
      <c r="CT8" s="990"/>
      <c r="CU8" s="990"/>
      <c r="CV8" s="991"/>
      <c r="CW8" s="989" t="s">
        <v>492</v>
      </c>
      <c r="CX8" s="990"/>
      <c r="CY8" s="990"/>
      <c r="CZ8" s="990"/>
      <c r="DA8" s="991"/>
      <c r="DB8" s="989" t="s">
        <v>492</v>
      </c>
      <c r="DC8" s="990"/>
      <c r="DD8" s="990"/>
      <c r="DE8" s="990"/>
      <c r="DF8" s="991"/>
      <c r="DG8" s="989" t="s">
        <v>492</v>
      </c>
      <c r="DH8" s="990"/>
      <c r="DI8" s="990"/>
      <c r="DJ8" s="990"/>
      <c r="DK8" s="991"/>
      <c r="DL8" s="989" t="s">
        <v>492</v>
      </c>
      <c r="DM8" s="990"/>
      <c r="DN8" s="990"/>
      <c r="DO8" s="990"/>
      <c r="DP8" s="991"/>
      <c r="DQ8" s="989" t="s">
        <v>492</v>
      </c>
      <c r="DR8" s="990"/>
      <c r="DS8" s="990"/>
      <c r="DT8" s="990"/>
      <c r="DU8" s="991"/>
      <c r="DV8" s="992"/>
      <c r="DW8" s="993"/>
      <c r="DX8" s="993"/>
      <c r="DY8" s="993"/>
      <c r="DZ8" s="994"/>
      <c r="EA8" s="222"/>
    </row>
    <row r="9" spans="1:131" s="223" customFormat="1" ht="26.25" customHeight="1">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c r="A23" s="228" t="s">
        <v>377</v>
      </c>
      <c r="B23" s="937" t="s">
        <v>378</v>
      </c>
      <c r="C23" s="938"/>
      <c r="D23" s="938"/>
      <c r="E23" s="938"/>
      <c r="F23" s="938"/>
      <c r="G23" s="938"/>
      <c r="H23" s="938"/>
      <c r="I23" s="938"/>
      <c r="J23" s="938"/>
      <c r="K23" s="938"/>
      <c r="L23" s="938"/>
      <c r="M23" s="938"/>
      <c r="N23" s="938"/>
      <c r="O23" s="938"/>
      <c r="P23" s="948"/>
      <c r="Q23" s="1067">
        <v>53269</v>
      </c>
      <c r="R23" s="1061"/>
      <c r="S23" s="1061"/>
      <c r="T23" s="1061"/>
      <c r="U23" s="1061"/>
      <c r="V23" s="1061">
        <v>50018</v>
      </c>
      <c r="W23" s="1061"/>
      <c r="X23" s="1061"/>
      <c r="Y23" s="1061"/>
      <c r="Z23" s="1061"/>
      <c r="AA23" s="1061">
        <v>3251</v>
      </c>
      <c r="AB23" s="1061"/>
      <c r="AC23" s="1061"/>
      <c r="AD23" s="1061"/>
      <c r="AE23" s="1068"/>
      <c r="AF23" s="1069">
        <v>2461</v>
      </c>
      <c r="AG23" s="1061"/>
      <c r="AH23" s="1061"/>
      <c r="AI23" s="1061"/>
      <c r="AJ23" s="1070"/>
      <c r="AK23" s="1071"/>
      <c r="AL23" s="1072"/>
      <c r="AM23" s="1072"/>
      <c r="AN23" s="1072"/>
      <c r="AO23" s="1072"/>
      <c r="AP23" s="1061">
        <v>30925</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c r="A28" s="230">
        <v>1</v>
      </c>
      <c r="B28" s="1047" t="s">
        <v>389</v>
      </c>
      <c r="C28" s="1048"/>
      <c r="D28" s="1048"/>
      <c r="E28" s="1048"/>
      <c r="F28" s="1048"/>
      <c r="G28" s="1048"/>
      <c r="H28" s="1048"/>
      <c r="I28" s="1048"/>
      <c r="J28" s="1048"/>
      <c r="K28" s="1048"/>
      <c r="L28" s="1048"/>
      <c r="M28" s="1048"/>
      <c r="N28" s="1048"/>
      <c r="O28" s="1048"/>
      <c r="P28" s="1049"/>
      <c r="Q28" s="1050">
        <v>9234</v>
      </c>
      <c r="R28" s="1051"/>
      <c r="S28" s="1051"/>
      <c r="T28" s="1051"/>
      <c r="U28" s="1051"/>
      <c r="V28" s="1051">
        <v>8747</v>
      </c>
      <c r="W28" s="1051"/>
      <c r="X28" s="1051"/>
      <c r="Y28" s="1051"/>
      <c r="Z28" s="1051"/>
      <c r="AA28" s="1051">
        <v>487</v>
      </c>
      <c r="AB28" s="1051"/>
      <c r="AC28" s="1051"/>
      <c r="AD28" s="1051"/>
      <c r="AE28" s="1052"/>
      <c r="AF28" s="1053">
        <v>487</v>
      </c>
      <c r="AG28" s="1051"/>
      <c r="AH28" s="1051"/>
      <c r="AI28" s="1051"/>
      <c r="AJ28" s="1054"/>
      <c r="AK28" s="1042">
        <v>795</v>
      </c>
      <c r="AL28" s="1043"/>
      <c r="AM28" s="1043"/>
      <c r="AN28" s="1043"/>
      <c r="AO28" s="1043"/>
      <c r="AP28" s="1043" t="s">
        <v>492</v>
      </c>
      <c r="AQ28" s="1043"/>
      <c r="AR28" s="1043"/>
      <c r="AS28" s="1043"/>
      <c r="AT28" s="1043"/>
      <c r="AU28" s="1043" t="s">
        <v>492</v>
      </c>
      <c r="AV28" s="1043"/>
      <c r="AW28" s="1043"/>
      <c r="AX28" s="1043"/>
      <c r="AY28" s="1043"/>
      <c r="AZ28" s="1044" t="s">
        <v>492</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c r="A29" s="230">
        <v>2</v>
      </c>
      <c r="B29" s="1030" t="s">
        <v>390</v>
      </c>
      <c r="C29" s="1031"/>
      <c r="D29" s="1031"/>
      <c r="E29" s="1031"/>
      <c r="F29" s="1031"/>
      <c r="G29" s="1031"/>
      <c r="H29" s="1031"/>
      <c r="I29" s="1031"/>
      <c r="J29" s="1031"/>
      <c r="K29" s="1031"/>
      <c r="L29" s="1031"/>
      <c r="M29" s="1031"/>
      <c r="N29" s="1031"/>
      <c r="O29" s="1031"/>
      <c r="P29" s="1032"/>
      <c r="Q29" s="1038">
        <v>176</v>
      </c>
      <c r="R29" s="1039"/>
      <c r="S29" s="1039"/>
      <c r="T29" s="1039"/>
      <c r="U29" s="1039"/>
      <c r="V29" s="1039">
        <v>176</v>
      </c>
      <c r="W29" s="1039"/>
      <c r="X29" s="1039"/>
      <c r="Y29" s="1039"/>
      <c r="Z29" s="1039"/>
      <c r="AA29" s="1039" t="s">
        <v>563</v>
      </c>
      <c r="AB29" s="1039"/>
      <c r="AC29" s="1039"/>
      <c r="AD29" s="1039"/>
      <c r="AE29" s="1040"/>
      <c r="AF29" s="1035" t="s">
        <v>122</v>
      </c>
      <c r="AG29" s="1036"/>
      <c r="AH29" s="1036"/>
      <c r="AI29" s="1036"/>
      <c r="AJ29" s="1037"/>
      <c r="AK29" s="980">
        <v>75</v>
      </c>
      <c r="AL29" s="971"/>
      <c r="AM29" s="971"/>
      <c r="AN29" s="971"/>
      <c r="AO29" s="971"/>
      <c r="AP29" s="971">
        <v>6</v>
      </c>
      <c r="AQ29" s="971"/>
      <c r="AR29" s="971"/>
      <c r="AS29" s="971"/>
      <c r="AT29" s="971"/>
      <c r="AU29" s="971">
        <v>2</v>
      </c>
      <c r="AV29" s="971"/>
      <c r="AW29" s="971"/>
      <c r="AX29" s="971"/>
      <c r="AY29" s="971"/>
      <c r="AZ29" s="1041" t="s">
        <v>492</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c r="A30" s="230">
        <v>3</v>
      </c>
      <c r="B30" s="1030" t="s">
        <v>391</v>
      </c>
      <c r="C30" s="1031"/>
      <c r="D30" s="1031"/>
      <c r="E30" s="1031"/>
      <c r="F30" s="1031"/>
      <c r="G30" s="1031"/>
      <c r="H30" s="1031"/>
      <c r="I30" s="1031"/>
      <c r="J30" s="1031"/>
      <c r="K30" s="1031"/>
      <c r="L30" s="1031"/>
      <c r="M30" s="1031"/>
      <c r="N30" s="1031"/>
      <c r="O30" s="1031"/>
      <c r="P30" s="1032"/>
      <c r="Q30" s="1038">
        <v>2556</v>
      </c>
      <c r="R30" s="1039"/>
      <c r="S30" s="1039"/>
      <c r="T30" s="1039"/>
      <c r="U30" s="1039"/>
      <c r="V30" s="1039">
        <v>2497</v>
      </c>
      <c r="W30" s="1039"/>
      <c r="X30" s="1039"/>
      <c r="Y30" s="1039"/>
      <c r="Z30" s="1039"/>
      <c r="AA30" s="1039">
        <v>60</v>
      </c>
      <c r="AB30" s="1039"/>
      <c r="AC30" s="1039"/>
      <c r="AD30" s="1039"/>
      <c r="AE30" s="1040"/>
      <c r="AF30" s="1035">
        <v>60</v>
      </c>
      <c r="AG30" s="1036"/>
      <c r="AH30" s="1036"/>
      <c r="AI30" s="1036"/>
      <c r="AJ30" s="1037"/>
      <c r="AK30" s="980">
        <v>410</v>
      </c>
      <c r="AL30" s="971"/>
      <c r="AM30" s="971"/>
      <c r="AN30" s="971"/>
      <c r="AO30" s="971"/>
      <c r="AP30" s="971" t="s">
        <v>492</v>
      </c>
      <c r="AQ30" s="971"/>
      <c r="AR30" s="971"/>
      <c r="AS30" s="971"/>
      <c r="AT30" s="971"/>
      <c r="AU30" s="971" t="s">
        <v>492</v>
      </c>
      <c r="AV30" s="971"/>
      <c r="AW30" s="971"/>
      <c r="AX30" s="971"/>
      <c r="AY30" s="971"/>
      <c r="AZ30" s="1041" t="s">
        <v>492</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c r="A31" s="230">
        <v>4</v>
      </c>
      <c r="B31" s="1030" t="s">
        <v>392</v>
      </c>
      <c r="C31" s="1031"/>
      <c r="D31" s="1031"/>
      <c r="E31" s="1031"/>
      <c r="F31" s="1031"/>
      <c r="G31" s="1031"/>
      <c r="H31" s="1031"/>
      <c r="I31" s="1031"/>
      <c r="J31" s="1031"/>
      <c r="K31" s="1031"/>
      <c r="L31" s="1031"/>
      <c r="M31" s="1031"/>
      <c r="N31" s="1031"/>
      <c r="O31" s="1031"/>
      <c r="P31" s="1032"/>
      <c r="Q31" s="1038">
        <v>10571</v>
      </c>
      <c r="R31" s="1039"/>
      <c r="S31" s="1039"/>
      <c r="T31" s="1039"/>
      <c r="U31" s="1039"/>
      <c r="V31" s="1039">
        <v>10193</v>
      </c>
      <c r="W31" s="1039"/>
      <c r="X31" s="1039"/>
      <c r="Y31" s="1039"/>
      <c r="Z31" s="1039"/>
      <c r="AA31" s="1039">
        <v>378</v>
      </c>
      <c r="AB31" s="1039"/>
      <c r="AC31" s="1039"/>
      <c r="AD31" s="1039"/>
      <c r="AE31" s="1040"/>
      <c r="AF31" s="1035">
        <v>378</v>
      </c>
      <c r="AG31" s="1036"/>
      <c r="AH31" s="1036"/>
      <c r="AI31" s="1036"/>
      <c r="AJ31" s="1037"/>
      <c r="AK31" s="980">
        <v>1540</v>
      </c>
      <c r="AL31" s="971"/>
      <c r="AM31" s="971"/>
      <c r="AN31" s="971"/>
      <c r="AO31" s="971"/>
      <c r="AP31" s="971" t="s">
        <v>492</v>
      </c>
      <c r="AQ31" s="971"/>
      <c r="AR31" s="971"/>
      <c r="AS31" s="971"/>
      <c r="AT31" s="971"/>
      <c r="AU31" s="971" t="s">
        <v>492</v>
      </c>
      <c r="AV31" s="971"/>
      <c r="AW31" s="971"/>
      <c r="AX31" s="971"/>
      <c r="AY31" s="971"/>
      <c r="AZ31" s="1041" t="s">
        <v>492</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c r="A32" s="230">
        <v>5</v>
      </c>
      <c r="B32" s="1030" t="s">
        <v>393</v>
      </c>
      <c r="C32" s="1031"/>
      <c r="D32" s="1031"/>
      <c r="E32" s="1031"/>
      <c r="F32" s="1031"/>
      <c r="G32" s="1031"/>
      <c r="H32" s="1031"/>
      <c r="I32" s="1031"/>
      <c r="J32" s="1031"/>
      <c r="K32" s="1031"/>
      <c r="L32" s="1031"/>
      <c r="M32" s="1031"/>
      <c r="N32" s="1031"/>
      <c r="O32" s="1031"/>
      <c r="P32" s="1032"/>
      <c r="Q32" s="1038">
        <v>51</v>
      </c>
      <c r="R32" s="1039"/>
      <c r="S32" s="1039"/>
      <c r="T32" s="1039"/>
      <c r="U32" s="1039"/>
      <c r="V32" s="1039">
        <v>51</v>
      </c>
      <c r="W32" s="1039"/>
      <c r="X32" s="1039"/>
      <c r="Y32" s="1039"/>
      <c r="Z32" s="1039"/>
      <c r="AA32" s="1039" t="s">
        <v>492</v>
      </c>
      <c r="AB32" s="1039"/>
      <c r="AC32" s="1039"/>
      <c r="AD32" s="1039"/>
      <c r="AE32" s="1040"/>
      <c r="AF32" s="1035" t="s">
        <v>122</v>
      </c>
      <c r="AG32" s="1036"/>
      <c r="AH32" s="1036"/>
      <c r="AI32" s="1036"/>
      <c r="AJ32" s="1037"/>
      <c r="AK32" s="980">
        <v>23</v>
      </c>
      <c r="AL32" s="971"/>
      <c r="AM32" s="971"/>
      <c r="AN32" s="971"/>
      <c r="AO32" s="971"/>
      <c r="AP32" s="971" t="s">
        <v>492</v>
      </c>
      <c r="AQ32" s="971"/>
      <c r="AR32" s="971"/>
      <c r="AS32" s="971"/>
      <c r="AT32" s="971"/>
      <c r="AU32" s="971" t="s">
        <v>492</v>
      </c>
      <c r="AV32" s="971"/>
      <c r="AW32" s="971"/>
      <c r="AX32" s="971"/>
      <c r="AY32" s="971"/>
      <c r="AZ32" s="1041" t="s">
        <v>492</v>
      </c>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c r="A33" s="230">
        <v>6</v>
      </c>
      <c r="B33" s="1030" t="s">
        <v>394</v>
      </c>
      <c r="C33" s="1031"/>
      <c r="D33" s="1031"/>
      <c r="E33" s="1031"/>
      <c r="F33" s="1031"/>
      <c r="G33" s="1031"/>
      <c r="H33" s="1031"/>
      <c r="I33" s="1031"/>
      <c r="J33" s="1031"/>
      <c r="K33" s="1031"/>
      <c r="L33" s="1031"/>
      <c r="M33" s="1031"/>
      <c r="N33" s="1031"/>
      <c r="O33" s="1031"/>
      <c r="P33" s="1032"/>
      <c r="Q33" s="1038">
        <v>2270</v>
      </c>
      <c r="R33" s="1039"/>
      <c r="S33" s="1039"/>
      <c r="T33" s="1039"/>
      <c r="U33" s="1039"/>
      <c r="V33" s="1039">
        <v>2138</v>
      </c>
      <c r="W33" s="1039"/>
      <c r="X33" s="1039"/>
      <c r="Y33" s="1039"/>
      <c r="Z33" s="1039"/>
      <c r="AA33" s="1039">
        <v>132</v>
      </c>
      <c r="AB33" s="1039"/>
      <c r="AC33" s="1039"/>
      <c r="AD33" s="1039"/>
      <c r="AE33" s="1040"/>
      <c r="AF33" s="1035">
        <v>1836</v>
      </c>
      <c r="AG33" s="1036"/>
      <c r="AH33" s="1036"/>
      <c r="AI33" s="1036"/>
      <c r="AJ33" s="1037"/>
      <c r="AK33" s="980">
        <v>153</v>
      </c>
      <c r="AL33" s="971"/>
      <c r="AM33" s="971"/>
      <c r="AN33" s="971"/>
      <c r="AO33" s="971"/>
      <c r="AP33" s="971">
        <v>5200</v>
      </c>
      <c r="AQ33" s="971"/>
      <c r="AR33" s="971"/>
      <c r="AS33" s="971"/>
      <c r="AT33" s="971"/>
      <c r="AU33" s="971">
        <v>489</v>
      </c>
      <c r="AV33" s="971"/>
      <c r="AW33" s="971"/>
      <c r="AX33" s="971"/>
      <c r="AY33" s="971"/>
      <c r="AZ33" s="1041" t="s">
        <v>492</v>
      </c>
      <c r="BA33" s="1041"/>
      <c r="BB33" s="1041"/>
      <c r="BC33" s="1041"/>
      <c r="BD33" s="1041"/>
      <c r="BE33" s="972" t="s">
        <v>395</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c r="A34" s="230">
        <v>7</v>
      </c>
      <c r="B34" s="1030" t="s">
        <v>396</v>
      </c>
      <c r="C34" s="1031"/>
      <c r="D34" s="1031"/>
      <c r="E34" s="1031"/>
      <c r="F34" s="1031"/>
      <c r="G34" s="1031"/>
      <c r="H34" s="1031"/>
      <c r="I34" s="1031"/>
      <c r="J34" s="1031"/>
      <c r="K34" s="1031"/>
      <c r="L34" s="1031"/>
      <c r="M34" s="1031"/>
      <c r="N34" s="1031"/>
      <c r="O34" s="1031"/>
      <c r="P34" s="1032"/>
      <c r="Q34" s="1038">
        <v>15791</v>
      </c>
      <c r="R34" s="1039"/>
      <c r="S34" s="1039"/>
      <c r="T34" s="1039"/>
      <c r="U34" s="1039"/>
      <c r="V34" s="1039">
        <v>17411</v>
      </c>
      <c r="W34" s="1039"/>
      <c r="X34" s="1039"/>
      <c r="Y34" s="1039"/>
      <c r="Z34" s="1039"/>
      <c r="AA34" s="1039">
        <v>-1619</v>
      </c>
      <c r="AB34" s="1039"/>
      <c r="AC34" s="1039"/>
      <c r="AD34" s="1039"/>
      <c r="AE34" s="1040"/>
      <c r="AF34" s="1035">
        <v>6755</v>
      </c>
      <c r="AG34" s="1036"/>
      <c r="AH34" s="1036"/>
      <c r="AI34" s="1036"/>
      <c r="AJ34" s="1037"/>
      <c r="AK34" s="980">
        <v>1474</v>
      </c>
      <c r="AL34" s="971"/>
      <c r="AM34" s="971"/>
      <c r="AN34" s="971"/>
      <c r="AO34" s="971"/>
      <c r="AP34" s="971">
        <v>11030</v>
      </c>
      <c r="AQ34" s="971"/>
      <c r="AR34" s="971"/>
      <c r="AS34" s="971"/>
      <c r="AT34" s="971"/>
      <c r="AU34" s="971">
        <v>5561</v>
      </c>
      <c r="AV34" s="971"/>
      <c r="AW34" s="971"/>
      <c r="AX34" s="971"/>
      <c r="AY34" s="971"/>
      <c r="AZ34" s="1041" t="s">
        <v>492</v>
      </c>
      <c r="BA34" s="1041"/>
      <c r="BB34" s="1041"/>
      <c r="BC34" s="1041"/>
      <c r="BD34" s="1041"/>
      <c r="BE34" s="972" t="s">
        <v>395</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c r="A35" s="230">
        <v>8</v>
      </c>
      <c r="B35" s="1030" t="s">
        <v>397</v>
      </c>
      <c r="C35" s="1031"/>
      <c r="D35" s="1031"/>
      <c r="E35" s="1031"/>
      <c r="F35" s="1031"/>
      <c r="G35" s="1031"/>
      <c r="H35" s="1031"/>
      <c r="I35" s="1031"/>
      <c r="J35" s="1031"/>
      <c r="K35" s="1031"/>
      <c r="L35" s="1031"/>
      <c r="M35" s="1031"/>
      <c r="N35" s="1031"/>
      <c r="O35" s="1031"/>
      <c r="P35" s="1032"/>
      <c r="Q35" s="1038">
        <v>760</v>
      </c>
      <c r="R35" s="1039"/>
      <c r="S35" s="1039"/>
      <c r="T35" s="1039"/>
      <c r="U35" s="1039"/>
      <c r="V35" s="1039">
        <v>809</v>
      </c>
      <c r="W35" s="1039"/>
      <c r="X35" s="1039"/>
      <c r="Y35" s="1039"/>
      <c r="Z35" s="1039"/>
      <c r="AA35" s="1039">
        <v>-49</v>
      </c>
      <c r="AB35" s="1039"/>
      <c r="AC35" s="1039"/>
      <c r="AD35" s="1039"/>
      <c r="AE35" s="1040"/>
      <c r="AF35" s="1035">
        <v>61</v>
      </c>
      <c r="AG35" s="1036"/>
      <c r="AH35" s="1036"/>
      <c r="AI35" s="1036"/>
      <c r="AJ35" s="1037"/>
      <c r="AK35" s="980">
        <v>87</v>
      </c>
      <c r="AL35" s="971"/>
      <c r="AM35" s="971"/>
      <c r="AN35" s="971"/>
      <c r="AO35" s="971"/>
      <c r="AP35" s="971">
        <v>100</v>
      </c>
      <c r="AQ35" s="971"/>
      <c r="AR35" s="971"/>
      <c r="AS35" s="971"/>
      <c r="AT35" s="971"/>
      <c r="AU35" s="971">
        <v>58</v>
      </c>
      <c r="AV35" s="971"/>
      <c r="AW35" s="971"/>
      <c r="AX35" s="971"/>
      <c r="AY35" s="971"/>
      <c r="AZ35" s="1041" t="s">
        <v>492</v>
      </c>
      <c r="BA35" s="1041"/>
      <c r="BB35" s="1041"/>
      <c r="BC35" s="1041"/>
      <c r="BD35" s="1041"/>
      <c r="BE35" s="972" t="s">
        <v>395</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c r="A36" s="230">
        <v>9</v>
      </c>
      <c r="B36" s="1030" t="s">
        <v>398</v>
      </c>
      <c r="C36" s="1031"/>
      <c r="D36" s="1031"/>
      <c r="E36" s="1031"/>
      <c r="F36" s="1031"/>
      <c r="G36" s="1031"/>
      <c r="H36" s="1031"/>
      <c r="I36" s="1031"/>
      <c r="J36" s="1031"/>
      <c r="K36" s="1031"/>
      <c r="L36" s="1031"/>
      <c r="M36" s="1031"/>
      <c r="N36" s="1031"/>
      <c r="O36" s="1031"/>
      <c r="P36" s="1032"/>
      <c r="Q36" s="1038">
        <v>1052</v>
      </c>
      <c r="R36" s="1039"/>
      <c r="S36" s="1039"/>
      <c r="T36" s="1039"/>
      <c r="U36" s="1039"/>
      <c r="V36" s="1039">
        <v>920</v>
      </c>
      <c r="W36" s="1039"/>
      <c r="X36" s="1039"/>
      <c r="Y36" s="1039"/>
      <c r="Z36" s="1039"/>
      <c r="AA36" s="1039">
        <v>132</v>
      </c>
      <c r="AB36" s="1039"/>
      <c r="AC36" s="1039"/>
      <c r="AD36" s="1039"/>
      <c r="AE36" s="1040"/>
      <c r="AF36" s="1035">
        <v>46</v>
      </c>
      <c r="AG36" s="1036"/>
      <c r="AH36" s="1036"/>
      <c r="AI36" s="1036"/>
      <c r="AJ36" s="1037"/>
      <c r="AK36" s="980">
        <v>827</v>
      </c>
      <c r="AL36" s="971"/>
      <c r="AM36" s="971"/>
      <c r="AN36" s="971"/>
      <c r="AO36" s="971"/>
      <c r="AP36" s="971">
        <v>2393</v>
      </c>
      <c r="AQ36" s="971"/>
      <c r="AR36" s="971"/>
      <c r="AS36" s="971"/>
      <c r="AT36" s="971"/>
      <c r="AU36" s="971">
        <v>2039</v>
      </c>
      <c r="AV36" s="971"/>
      <c r="AW36" s="971"/>
      <c r="AX36" s="971"/>
      <c r="AY36" s="971"/>
      <c r="AZ36" s="1041" t="s">
        <v>492</v>
      </c>
      <c r="BA36" s="1041"/>
      <c r="BB36" s="1041"/>
      <c r="BC36" s="1041"/>
      <c r="BD36" s="1041"/>
      <c r="BE36" s="972" t="s">
        <v>395</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c r="A37" s="230">
        <v>10</v>
      </c>
      <c r="B37" s="1030" t="s">
        <v>399</v>
      </c>
      <c r="C37" s="1031"/>
      <c r="D37" s="1031"/>
      <c r="E37" s="1031"/>
      <c r="F37" s="1031"/>
      <c r="G37" s="1031"/>
      <c r="H37" s="1031"/>
      <c r="I37" s="1031"/>
      <c r="J37" s="1031"/>
      <c r="K37" s="1031"/>
      <c r="L37" s="1031"/>
      <c r="M37" s="1031"/>
      <c r="N37" s="1031"/>
      <c r="O37" s="1031"/>
      <c r="P37" s="1032"/>
      <c r="Q37" s="1038">
        <v>70</v>
      </c>
      <c r="R37" s="1039"/>
      <c r="S37" s="1039"/>
      <c r="T37" s="1039"/>
      <c r="U37" s="1039"/>
      <c r="V37" s="1039">
        <v>70</v>
      </c>
      <c r="W37" s="1039"/>
      <c r="X37" s="1039"/>
      <c r="Y37" s="1039"/>
      <c r="Z37" s="1039"/>
      <c r="AA37" s="1039" t="s">
        <v>567</v>
      </c>
      <c r="AB37" s="1039"/>
      <c r="AC37" s="1039"/>
      <c r="AD37" s="1039"/>
      <c r="AE37" s="1040"/>
      <c r="AF37" s="1035">
        <v>1</v>
      </c>
      <c r="AG37" s="1036"/>
      <c r="AH37" s="1036"/>
      <c r="AI37" s="1036"/>
      <c r="AJ37" s="1037"/>
      <c r="AK37" s="980">
        <v>69</v>
      </c>
      <c r="AL37" s="971"/>
      <c r="AM37" s="971"/>
      <c r="AN37" s="971"/>
      <c r="AO37" s="971"/>
      <c r="AP37" s="971">
        <v>229</v>
      </c>
      <c r="AQ37" s="971"/>
      <c r="AR37" s="971"/>
      <c r="AS37" s="971"/>
      <c r="AT37" s="971"/>
      <c r="AU37" s="971">
        <v>214</v>
      </c>
      <c r="AV37" s="971"/>
      <c r="AW37" s="971"/>
      <c r="AX37" s="971"/>
      <c r="AY37" s="971"/>
      <c r="AZ37" s="1041" t="s">
        <v>492</v>
      </c>
      <c r="BA37" s="1041"/>
      <c r="BB37" s="1041"/>
      <c r="BC37" s="1041"/>
      <c r="BD37" s="1041"/>
      <c r="BE37" s="972" t="s">
        <v>395</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400</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c r="A63" s="228" t="s">
        <v>377</v>
      </c>
      <c r="B63" s="937" t="s">
        <v>401</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9625</v>
      </c>
      <c r="AG63" s="952"/>
      <c r="AH63" s="952"/>
      <c r="AI63" s="952"/>
      <c r="AJ63" s="1022"/>
      <c r="AK63" s="1023"/>
      <c r="AL63" s="963"/>
      <c r="AM63" s="963"/>
      <c r="AN63" s="963"/>
      <c r="AO63" s="963"/>
      <c r="AP63" s="952">
        <f>SUM(AP28:AT37)</f>
        <v>18958</v>
      </c>
      <c r="AQ63" s="952"/>
      <c r="AR63" s="952"/>
      <c r="AS63" s="952"/>
      <c r="AT63" s="952"/>
      <c r="AU63" s="952">
        <v>8364</v>
      </c>
      <c r="AV63" s="952"/>
      <c r="AW63" s="952"/>
      <c r="AX63" s="952"/>
      <c r="AY63" s="952"/>
      <c r="AZ63" s="1017"/>
      <c r="BA63" s="1017"/>
      <c r="BB63" s="1017"/>
      <c r="BC63" s="1017"/>
      <c r="BD63" s="1017"/>
      <c r="BE63" s="960"/>
      <c r="BF63" s="960"/>
      <c r="BG63" s="960"/>
      <c r="BH63" s="960"/>
      <c r="BI63" s="961"/>
      <c r="BJ63" s="1018" t="s">
        <v>122</v>
      </c>
      <c r="BK63" s="954"/>
      <c r="BL63" s="954"/>
      <c r="BM63" s="954"/>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c r="A66" s="995" t="s">
        <v>403</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404</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6"/>
      <c r="CH66" s="957"/>
      <c r="CI66" s="958"/>
      <c r="CJ66" s="958"/>
      <c r="CK66" s="958"/>
      <c r="CL66" s="959"/>
      <c r="CM66" s="957"/>
      <c r="CN66" s="958"/>
      <c r="CO66" s="958"/>
      <c r="CP66" s="958"/>
      <c r="CQ66" s="959"/>
      <c r="CR66" s="957"/>
      <c r="CS66" s="958"/>
      <c r="CT66" s="958"/>
      <c r="CU66" s="958"/>
      <c r="CV66" s="959"/>
      <c r="CW66" s="957"/>
      <c r="CX66" s="958"/>
      <c r="CY66" s="958"/>
      <c r="CZ66" s="958"/>
      <c r="DA66" s="959"/>
      <c r="DB66" s="957"/>
      <c r="DC66" s="958"/>
      <c r="DD66" s="958"/>
      <c r="DE66" s="958"/>
      <c r="DF66" s="959"/>
      <c r="DG66" s="957"/>
      <c r="DH66" s="958"/>
      <c r="DI66" s="958"/>
      <c r="DJ66" s="958"/>
      <c r="DK66" s="959"/>
      <c r="DL66" s="957"/>
      <c r="DM66" s="958"/>
      <c r="DN66" s="958"/>
      <c r="DO66" s="958"/>
      <c r="DP66" s="959"/>
      <c r="DQ66" s="957"/>
      <c r="DR66" s="958"/>
      <c r="DS66" s="958"/>
      <c r="DT66" s="958"/>
      <c r="DU66" s="959"/>
      <c r="DV66" s="945"/>
      <c r="DW66" s="946"/>
      <c r="DX66" s="946"/>
      <c r="DY66" s="946"/>
      <c r="DZ66" s="947"/>
      <c r="EA66" s="218"/>
    </row>
    <row r="67" spans="1:131" ht="26.25" customHeight="1" thickBot="1">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6"/>
      <c r="CH67" s="957"/>
      <c r="CI67" s="958"/>
      <c r="CJ67" s="958"/>
      <c r="CK67" s="958"/>
      <c r="CL67" s="959"/>
      <c r="CM67" s="957"/>
      <c r="CN67" s="958"/>
      <c r="CO67" s="958"/>
      <c r="CP67" s="958"/>
      <c r="CQ67" s="959"/>
      <c r="CR67" s="957"/>
      <c r="CS67" s="958"/>
      <c r="CT67" s="958"/>
      <c r="CU67" s="958"/>
      <c r="CV67" s="959"/>
      <c r="CW67" s="957"/>
      <c r="CX67" s="958"/>
      <c r="CY67" s="958"/>
      <c r="CZ67" s="958"/>
      <c r="DA67" s="959"/>
      <c r="DB67" s="957"/>
      <c r="DC67" s="958"/>
      <c r="DD67" s="958"/>
      <c r="DE67" s="958"/>
      <c r="DF67" s="959"/>
      <c r="DG67" s="957"/>
      <c r="DH67" s="958"/>
      <c r="DI67" s="958"/>
      <c r="DJ67" s="958"/>
      <c r="DK67" s="959"/>
      <c r="DL67" s="957"/>
      <c r="DM67" s="958"/>
      <c r="DN67" s="958"/>
      <c r="DO67" s="958"/>
      <c r="DP67" s="959"/>
      <c r="DQ67" s="957"/>
      <c r="DR67" s="958"/>
      <c r="DS67" s="958"/>
      <c r="DT67" s="958"/>
      <c r="DU67" s="959"/>
      <c r="DV67" s="945"/>
      <c r="DW67" s="946"/>
      <c r="DX67" s="946"/>
      <c r="DY67" s="946"/>
      <c r="DZ67" s="947"/>
      <c r="EA67" s="218"/>
    </row>
    <row r="68" spans="1:131" ht="26.25" customHeight="1" thickTop="1">
      <c r="A68" s="224">
        <v>1</v>
      </c>
      <c r="B68" s="985" t="s">
        <v>554</v>
      </c>
      <c r="C68" s="986"/>
      <c r="D68" s="986"/>
      <c r="E68" s="986"/>
      <c r="F68" s="986"/>
      <c r="G68" s="986"/>
      <c r="H68" s="986"/>
      <c r="I68" s="986"/>
      <c r="J68" s="986"/>
      <c r="K68" s="986"/>
      <c r="L68" s="986"/>
      <c r="M68" s="986"/>
      <c r="N68" s="986"/>
      <c r="O68" s="986"/>
      <c r="P68" s="987"/>
      <c r="Q68" s="988">
        <v>3979</v>
      </c>
      <c r="R68" s="982"/>
      <c r="S68" s="982"/>
      <c r="T68" s="982"/>
      <c r="U68" s="982"/>
      <c r="V68" s="982">
        <v>3563</v>
      </c>
      <c r="W68" s="982"/>
      <c r="X68" s="982"/>
      <c r="Y68" s="982"/>
      <c r="Z68" s="982"/>
      <c r="AA68" s="982">
        <v>416</v>
      </c>
      <c r="AB68" s="982"/>
      <c r="AC68" s="982"/>
      <c r="AD68" s="982"/>
      <c r="AE68" s="982"/>
      <c r="AF68" s="982">
        <v>416</v>
      </c>
      <c r="AG68" s="982"/>
      <c r="AH68" s="982"/>
      <c r="AI68" s="982"/>
      <c r="AJ68" s="982"/>
      <c r="AK68" s="982" t="s">
        <v>492</v>
      </c>
      <c r="AL68" s="982"/>
      <c r="AM68" s="982"/>
      <c r="AN68" s="982"/>
      <c r="AO68" s="982"/>
      <c r="AP68" s="982">
        <v>584</v>
      </c>
      <c r="AQ68" s="982"/>
      <c r="AR68" s="982"/>
      <c r="AS68" s="982"/>
      <c r="AT68" s="982"/>
      <c r="AU68" s="982">
        <v>364</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6"/>
      <c r="CH68" s="957"/>
      <c r="CI68" s="958"/>
      <c r="CJ68" s="958"/>
      <c r="CK68" s="958"/>
      <c r="CL68" s="959"/>
      <c r="CM68" s="957"/>
      <c r="CN68" s="958"/>
      <c r="CO68" s="958"/>
      <c r="CP68" s="958"/>
      <c r="CQ68" s="959"/>
      <c r="CR68" s="957"/>
      <c r="CS68" s="958"/>
      <c r="CT68" s="958"/>
      <c r="CU68" s="958"/>
      <c r="CV68" s="959"/>
      <c r="CW68" s="957"/>
      <c r="CX68" s="958"/>
      <c r="CY68" s="958"/>
      <c r="CZ68" s="958"/>
      <c r="DA68" s="959"/>
      <c r="DB68" s="957"/>
      <c r="DC68" s="958"/>
      <c r="DD68" s="958"/>
      <c r="DE68" s="958"/>
      <c r="DF68" s="959"/>
      <c r="DG68" s="957"/>
      <c r="DH68" s="958"/>
      <c r="DI68" s="958"/>
      <c r="DJ68" s="958"/>
      <c r="DK68" s="959"/>
      <c r="DL68" s="957"/>
      <c r="DM68" s="958"/>
      <c r="DN68" s="958"/>
      <c r="DO68" s="958"/>
      <c r="DP68" s="959"/>
      <c r="DQ68" s="957"/>
      <c r="DR68" s="958"/>
      <c r="DS68" s="958"/>
      <c r="DT68" s="958"/>
      <c r="DU68" s="959"/>
      <c r="DV68" s="945"/>
      <c r="DW68" s="946"/>
      <c r="DX68" s="946"/>
      <c r="DY68" s="946"/>
      <c r="DZ68" s="947"/>
      <c r="EA68" s="218"/>
    </row>
    <row r="69" spans="1:131" ht="26.25" customHeight="1">
      <c r="A69" s="226">
        <v>2</v>
      </c>
      <c r="B69" s="974" t="s">
        <v>568</v>
      </c>
      <c r="C69" s="975"/>
      <c r="D69" s="975"/>
      <c r="E69" s="975"/>
      <c r="F69" s="975"/>
      <c r="G69" s="975"/>
      <c r="H69" s="975"/>
      <c r="I69" s="975"/>
      <c r="J69" s="975"/>
      <c r="K69" s="975"/>
      <c r="L69" s="975"/>
      <c r="M69" s="975"/>
      <c r="N69" s="975"/>
      <c r="O69" s="975"/>
      <c r="P69" s="976"/>
      <c r="Q69" s="977">
        <v>2869</v>
      </c>
      <c r="R69" s="971"/>
      <c r="S69" s="971"/>
      <c r="T69" s="971"/>
      <c r="U69" s="971"/>
      <c r="V69" s="971">
        <v>3873</v>
      </c>
      <c r="W69" s="971"/>
      <c r="X69" s="971"/>
      <c r="Y69" s="971"/>
      <c r="Z69" s="971"/>
      <c r="AA69" s="971">
        <v>-1003</v>
      </c>
      <c r="AB69" s="971"/>
      <c r="AC69" s="971"/>
      <c r="AD69" s="971"/>
      <c r="AE69" s="971"/>
      <c r="AF69" s="971">
        <v>1031</v>
      </c>
      <c r="AG69" s="971"/>
      <c r="AH69" s="971"/>
      <c r="AI69" s="971"/>
      <c r="AJ69" s="971"/>
      <c r="AK69" s="971" t="s">
        <v>492</v>
      </c>
      <c r="AL69" s="971"/>
      <c r="AM69" s="971"/>
      <c r="AN69" s="971"/>
      <c r="AO69" s="971"/>
      <c r="AP69" s="971">
        <v>186</v>
      </c>
      <c r="AQ69" s="971"/>
      <c r="AR69" s="971"/>
      <c r="AS69" s="971"/>
      <c r="AT69" s="971"/>
      <c r="AU69" s="971">
        <v>37</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6"/>
      <c r="CH69" s="957"/>
      <c r="CI69" s="958"/>
      <c r="CJ69" s="958"/>
      <c r="CK69" s="958"/>
      <c r="CL69" s="959"/>
      <c r="CM69" s="957"/>
      <c r="CN69" s="958"/>
      <c r="CO69" s="958"/>
      <c r="CP69" s="958"/>
      <c r="CQ69" s="959"/>
      <c r="CR69" s="957"/>
      <c r="CS69" s="958"/>
      <c r="CT69" s="958"/>
      <c r="CU69" s="958"/>
      <c r="CV69" s="959"/>
      <c r="CW69" s="957"/>
      <c r="CX69" s="958"/>
      <c r="CY69" s="958"/>
      <c r="CZ69" s="958"/>
      <c r="DA69" s="959"/>
      <c r="DB69" s="957"/>
      <c r="DC69" s="958"/>
      <c r="DD69" s="958"/>
      <c r="DE69" s="958"/>
      <c r="DF69" s="959"/>
      <c r="DG69" s="957"/>
      <c r="DH69" s="958"/>
      <c r="DI69" s="958"/>
      <c r="DJ69" s="958"/>
      <c r="DK69" s="959"/>
      <c r="DL69" s="957"/>
      <c r="DM69" s="958"/>
      <c r="DN69" s="958"/>
      <c r="DO69" s="958"/>
      <c r="DP69" s="959"/>
      <c r="DQ69" s="957"/>
      <c r="DR69" s="958"/>
      <c r="DS69" s="958"/>
      <c r="DT69" s="958"/>
      <c r="DU69" s="959"/>
      <c r="DV69" s="945"/>
      <c r="DW69" s="946"/>
      <c r="DX69" s="946"/>
      <c r="DY69" s="946"/>
      <c r="DZ69" s="947"/>
      <c r="EA69" s="218"/>
    </row>
    <row r="70" spans="1:131" ht="26.25" customHeight="1">
      <c r="A70" s="226">
        <v>3</v>
      </c>
      <c r="B70" s="974" t="s">
        <v>555</v>
      </c>
      <c r="C70" s="975"/>
      <c r="D70" s="975"/>
      <c r="E70" s="975"/>
      <c r="F70" s="975"/>
      <c r="G70" s="975"/>
      <c r="H70" s="975"/>
      <c r="I70" s="975"/>
      <c r="J70" s="975"/>
      <c r="K70" s="975"/>
      <c r="L70" s="975"/>
      <c r="M70" s="975"/>
      <c r="N70" s="975"/>
      <c r="O70" s="975"/>
      <c r="P70" s="976"/>
      <c r="Q70" s="977">
        <v>1090</v>
      </c>
      <c r="R70" s="971"/>
      <c r="S70" s="971"/>
      <c r="T70" s="971"/>
      <c r="U70" s="971"/>
      <c r="V70" s="971">
        <v>937</v>
      </c>
      <c r="W70" s="971"/>
      <c r="X70" s="971"/>
      <c r="Y70" s="971"/>
      <c r="Z70" s="971"/>
      <c r="AA70" s="971">
        <v>153</v>
      </c>
      <c r="AB70" s="971"/>
      <c r="AC70" s="971"/>
      <c r="AD70" s="971"/>
      <c r="AE70" s="971"/>
      <c r="AF70" s="971">
        <v>1737</v>
      </c>
      <c r="AG70" s="971"/>
      <c r="AH70" s="971"/>
      <c r="AI70" s="971"/>
      <c r="AJ70" s="971"/>
      <c r="AK70" s="971">
        <v>136</v>
      </c>
      <c r="AL70" s="971"/>
      <c r="AM70" s="971"/>
      <c r="AN70" s="971"/>
      <c r="AO70" s="971"/>
      <c r="AP70" s="971">
        <v>852</v>
      </c>
      <c r="AQ70" s="971"/>
      <c r="AR70" s="971"/>
      <c r="AS70" s="971"/>
      <c r="AT70" s="971"/>
      <c r="AU70" s="971">
        <v>315</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6"/>
      <c r="CH70" s="957"/>
      <c r="CI70" s="958"/>
      <c r="CJ70" s="958"/>
      <c r="CK70" s="958"/>
      <c r="CL70" s="959"/>
      <c r="CM70" s="957"/>
      <c r="CN70" s="958"/>
      <c r="CO70" s="958"/>
      <c r="CP70" s="958"/>
      <c r="CQ70" s="959"/>
      <c r="CR70" s="957"/>
      <c r="CS70" s="958"/>
      <c r="CT70" s="958"/>
      <c r="CU70" s="958"/>
      <c r="CV70" s="959"/>
      <c r="CW70" s="957"/>
      <c r="CX70" s="958"/>
      <c r="CY70" s="958"/>
      <c r="CZ70" s="958"/>
      <c r="DA70" s="959"/>
      <c r="DB70" s="957"/>
      <c r="DC70" s="958"/>
      <c r="DD70" s="958"/>
      <c r="DE70" s="958"/>
      <c r="DF70" s="959"/>
      <c r="DG70" s="957"/>
      <c r="DH70" s="958"/>
      <c r="DI70" s="958"/>
      <c r="DJ70" s="958"/>
      <c r="DK70" s="959"/>
      <c r="DL70" s="957"/>
      <c r="DM70" s="958"/>
      <c r="DN70" s="958"/>
      <c r="DO70" s="958"/>
      <c r="DP70" s="959"/>
      <c r="DQ70" s="957"/>
      <c r="DR70" s="958"/>
      <c r="DS70" s="958"/>
      <c r="DT70" s="958"/>
      <c r="DU70" s="959"/>
      <c r="DV70" s="945"/>
      <c r="DW70" s="946"/>
      <c r="DX70" s="946"/>
      <c r="DY70" s="946"/>
      <c r="DZ70" s="947"/>
      <c r="EA70" s="218"/>
    </row>
    <row r="71" spans="1:131" ht="26.25" customHeight="1">
      <c r="A71" s="226">
        <v>4</v>
      </c>
      <c r="B71" s="974" t="s">
        <v>556</v>
      </c>
      <c r="C71" s="975"/>
      <c r="D71" s="975"/>
      <c r="E71" s="975"/>
      <c r="F71" s="975"/>
      <c r="G71" s="975"/>
      <c r="H71" s="975"/>
      <c r="I71" s="975"/>
      <c r="J71" s="975"/>
      <c r="K71" s="975"/>
      <c r="L71" s="975"/>
      <c r="M71" s="975"/>
      <c r="N71" s="975"/>
      <c r="O71" s="975"/>
      <c r="P71" s="976"/>
      <c r="Q71" s="977">
        <v>191</v>
      </c>
      <c r="R71" s="971"/>
      <c r="S71" s="971"/>
      <c r="T71" s="971"/>
      <c r="U71" s="971"/>
      <c r="V71" s="971">
        <v>247</v>
      </c>
      <c r="W71" s="971"/>
      <c r="X71" s="971"/>
      <c r="Y71" s="971"/>
      <c r="Z71" s="971"/>
      <c r="AA71" s="971">
        <v>-56</v>
      </c>
      <c r="AB71" s="971"/>
      <c r="AC71" s="971"/>
      <c r="AD71" s="971"/>
      <c r="AE71" s="971"/>
      <c r="AF71" s="971">
        <v>481</v>
      </c>
      <c r="AG71" s="971"/>
      <c r="AH71" s="971"/>
      <c r="AI71" s="971"/>
      <c r="AJ71" s="971"/>
      <c r="AK71" s="971">
        <v>57</v>
      </c>
      <c r="AL71" s="971"/>
      <c r="AM71" s="971"/>
      <c r="AN71" s="971"/>
      <c r="AO71" s="971"/>
      <c r="AP71" s="971">
        <v>703</v>
      </c>
      <c r="AQ71" s="971"/>
      <c r="AR71" s="971"/>
      <c r="AS71" s="971"/>
      <c r="AT71" s="971"/>
      <c r="AU71" s="971" t="s">
        <v>563</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6"/>
      <c r="CH71" s="957"/>
      <c r="CI71" s="958"/>
      <c r="CJ71" s="958"/>
      <c r="CK71" s="958"/>
      <c r="CL71" s="959"/>
      <c r="CM71" s="957"/>
      <c r="CN71" s="958"/>
      <c r="CO71" s="958"/>
      <c r="CP71" s="958"/>
      <c r="CQ71" s="959"/>
      <c r="CR71" s="957"/>
      <c r="CS71" s="958"/>
      <c r="CT71" s="958"/>
      <c r="CU71" s="958"/>
      <c r="CV71" s="959"/>
      <c r="CW71" s="957"/>
      <c r="CX71" s="958"/>
      <c r="CY71" s="958"/>
      <c r="CZ71" s="958"/>
      <c r="DA71" s="959"/>
      <c r="DB71" s="957"/>
      <c r="DC71" s="958"/>
      <c r="DD71" s="958"/>
      <c r="DE71" s="958"/>
      <c r="DF71" s="959"/>
      <c r="DG71" s="957"/>
      <c r="DH71" s="958"/>
      <c r="DI71" s="958"/>
      <c r="DJ71" s="958"/>
      <c r="DK71" s="959"/>
      <c r="DL71" s="957"/>
      <c r="DM71" s="958"/>
      <c r="DN71" s="958"/>
      <c r="DO71" s="958"/>
      <c r="DP71" s="959"/>
      <c r="DQ71" s="957"/>
      <c r="DR71" s="958"/>
      <c r="DS71" s="958"/>
      <c r="DT71" s="958"/>
      <c r="DU71" s="959"/>
      <c r="DV71" s="945"/>
      <c r="DW71" s="946"/>
      <c r="DX71" s="946"/>
      <c r="DY71" s="946"/>
      <c r="DZ71" s="947"/>
      <c r="EA71" s="218"/>
    </row>
    <row r="72" spans="1:131" ht="26.25" customHeight="1">
      <c r="A72" s="226">
        <v>5</v>
      </c>
      <c r="B72" s="974" t="s">
        <v>557</v>
      </c>
      <c r="C72" s="975"/>
      <c r="D72" s="975"/>
      <c r="E72" s="975"/>
      <c r="F72" s="975"/>
      <c r="G72" s="975"/>
      <c r="H72" s="975"/>
      <c r="I72" s="975"/>
      <c r="J72" s="975"/>
      <c r="K72" s="975"/>
      <c r="L72" s="975"/>
      <c r="M72" s="975"/>
      <c r="N72" s="975"/>
      <c r="O72" s="975"/>
      <c r="P72" s="976"/>
      <c r="Q72" s="977">
        <v>75</v>
      </c>
      <c r="R72" s="971"/>
      <c r="S72" s="971"/>
      <c r="T72" s="971"/>
      <c r="U72" s="971"/>
      <c r="V72" s="971">
        <v>59</v>
      </c>
      <c r="W72" s="971"/>
      <c r="X72" s="971"/>
      <c r="Y72" s="971"/>
      <c r="Z72" s="971"/>
      <c r="AA72" s="971">
        <v>15</v>
      </c>
      <c r="AB72" s="971"/>
      <c r="AC72" s="971"/>
      <c r="AD72" s="971"/>
      <c r="AE72" s="971"/>
      <c r="AF72" s="971">
        <v>15</v>
      </c>
      <c r="AG72" s="971"/>
      <c r="AH72" s="971"/>
      <c r="AI72" s="971"/>
      <c r="AJ72" s="971"/>
      <c r="AK72" s="971" t="s">
        <v>492</v>
      </c>
      <c r="AL72" s="971"/>
      <c r="AM72" s="971"/>
      <c r="AN72" s="971"/>
      <c r="AO72" s="971"/>
      <c r="AP72" s="971" t="s">
        <v>492</v>
      </c>
      <c r="AQ72" s="971"/>
      <c r="AR72" s="971"/>
      <c r="AS72" s="971"/>
      <c r="AT72" s="971"/>
      <c r="AU72" s="971" t="s">
        <v>564</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6"/>
      <c r="CH72" s="957"/>
      <c r="CI72" s="958"/>
      <c r="CJ72" s="958"/>
      <c r="CK72" s="958"/>
      <c r="CL72" s="959"/>
      <c r="CM72" s="957"/>
      <c r="CN72" s="958"/>
      <c r="CO72" s="958"/>
      <c r="CP72" s="958"/>
      <c r="CQ72" s="959"/>
      <c r="CR72" s="957"/>
      <c r="CS72" s="958"/>
      <c r="CT72" s="958"/>
      <c r="CU72" s="958"/>
      <c r="CV72" s="959"/>
      <c r="CW72" s="957"/>
      <c r="CX72" s="958"/>
      <c r="CY72" s="958"/>
      <c r="CZ72" s="958"/>
      <c r="DA72" s="959"/>
      <c r="DB72" s="957"/>
      <c r="DC72" s="958"/>
      <c r="DD72" s="958"/>
      <c r="DE72" s="958"/>
      <c r="DF72" s="959"/>
      <c r="DG72" s="957"/>
      <c r="DH72" s="958"/>
      <c r="DI72" s="958"/>
      <c r="DJ72" s="958"/>
      <c r="DK72" s="959"/>
      <c r="DL72" s="957"/>
      <c r="DM72" s="958"/>
      <c r="DN72" s="958"/>
      <c r="DO72" s="958"/>
      <c r="DP72" s="959"/>
      <c r="DQ72" s="957"/>
      <c r="DR72" s="958"/>
      <c r="DS72" s="958"/>
      <c r="DT72" s="958"/>
      <c r="DU72" s="959"/>
      <c r="DV72" s="945"/>
      <c r="DW72" s="946"/>
      <c r="DX72" s="946"/>
      <c r="DY72" s="946"/>
      <c r="DZ72" s="947"/>
      <c r="EA72" s="218"/>
    </row>
    <row r="73" spans="1:131" ht="26.25" customHeight="1">
      <c r="A73" s="226">
        <v>6</v>
      </c>
      <c r="B73" s="974" t="s">
        <v>558</v>
      </c>
      <c r="C73" s="975"/>
      <c r="D73" s="975"/>
      <c r="E73" s="975"/>
      <c r="F73" s="975"/>
      <c r="G73" s="975"/>
      <c r="H73" s="975"/>
      <c r="I73" s="975"/>
      <c r="J73" s="975"/>
      <c r="K73" s="975"/>
      <c r="L73" s="975"/>
      <c r="M73" s="975"/>
      <c r="N73" s="975"/>
      <c r="O73" s="975"/>
      <c r="P73" s="976"/>
      <c r="Q73" s="977">
        <v>234605</v>
      </c>
      <c r="R73" s="971"/>
      <c r="S73" s="971"/>
      <c r="T73" s="971"/>
      <c r="U73" s="971"/>
      <c r="V73" s="971">
        <v>227058</v>
      </c>
      <c r="W73" s="971"/>
      <c r="X73" s="971"/>
      <c r="Y73" s="971"/>
      <c r="Z73" s="971"/>
      <c r="AA73" s="971">
        <v>7546</v>
      </c>
      <c r="AB73" s="971"/>
      <c r="AC73" s="971"/>
      <c r="AD73" s="971"/>
      <c r="AE73" s="971"/>
      <c r="AF73" s="971">
        <v>7546</v>
      </c>
      <c r="AG73" s="971"/>
      <c r="AH73" s="971"/>
      <c r="AI73" s="971"/>
      <c r="AJ73" s="971"/>
      <c r="AK73" s="971" t="s">
        <v>492</v>
      </c>
      <c r="AL73" s="971"/>
      <c r="AM73" s="971"/>
      <c r="AN73" s="971"/>
      <c r="AO73" s="971"/>
      <c r="AP73" s="971" t="s">
        <v>563</v>
      </c>
      <c r="AQ73" s="971"/>
      <c r="AR73" s="971"/>
      <c r="AS73" s="971"/>
      <c r="AT73" s="971"/>
      <c r="AU73" s="971" t="s">
        <v>565</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6"/>
      <c r="CH73" s="957"/>
      <c r="CI73" s="958"/>
      <c r="CJ73" s="958"/>
      <c r="CK73" s="958"/>
      <c r="CL73" s="959"/>
      <c r="CM73" s="957"/>
      <c r="CN73" s="958"/>
      <c r="CO73" s="958"/>
      <c r="CP73" s="958"/>
      <c r="CQ73" s="959"/>
      <c r="CR73" s="957"/>
      <c r="CS73" s="958"/>
      <c r="CT73" s="958"/>
      <c r="CU73" s="958"/>
      <c r="CV73" s="959"/>
      <c r="CW73" s="957"/>
      <c r="CX73" s="958"/>
      <c r="CY73" s="958"/>
      <c r="CZ73" s="958"/>
      <c r="DA73" s="959"/>
      <c r="DB73" s="957"/>
      <c r="DC73" s="958"/>
      <c r="DD73" s="958"/>
      <c r="DE73" s="958"/>
      <c r="DF73" s="959"/>
      <c r="DG73" s="957"/>
      <c r="DH73" s="958"/>
      <c r="DI73" s="958"/>
      <c r="DJ73" s="958"/>
      <c r="DK73" s="959"/>
      <c r="DL73" s="957"/>
      <c r="DM73" s="958"/>
      <c r="DN73" s="958"/>
      <c r="DO73" s="958"/>
      <c r="DP73" s="959"/>
      <c r="DQ73" s="957"/>
      <c r="DR73" s="958"/>
      <c r="DS73" s="958"/>
      <c r="DT73" s="958"/>
      <c r="DU73" s="959"/>
      <c r="DV73" s="945"/>
      <c r="DW73" s="946"/>
      <c r="DX73" s="946"/>
      <c r="DY73" s="946"/>
      <c r="DZ73" s="947"/>
      <c r="EA73" s="218"/>
    </row>
    <row r="74" spans="1:131" ht="26.25" customHeight="1">
      <c r="A74" s="226">
        <v>7</v>
      </c>
      <c r="B74" s="974" t="s">
        <v>559</v>
      </c>
      <c r="C74" s="975"/>
      <c r="D74" s="975"/>
      <c r="E74" s="975"/>
      <c r="F74" s="975"/>
      <c r="G74" s="975"/>
      <c r="H74" s="975"/>
      <c r="I74" s="975"/>
      <c r="J74" s="975"/>
      <c r="K74" s="975"/>
      <c r="L74" s="975"/>
      <c r="M74" s="975"/>
      <c r="N74" s="975"/>
      <c r="O74" s="975"/>
      <c r="P74" s="976"/>
      <c r="Q74" s="977">
        <v>146</v>
      </c>
      <c r="R74" s="971"/>
      <c r="S74" s="971"/>
      <c r="T74" s="971"/>
      <c r="U74" s="971"/>
      <c r="V74" s="971">
        <v>105</v>
      </c>
      <c r="W74" s="971"/>
      <c r="X74" s="971"/>
      <c r="Y74" s="971"/>
      <c r="Z74" s="971"/>
      <c r="AA74" s="971">
        <v>41</v>
      </c>
      <c r="AB74" s="971"/>
      <c r="AC74" s="971"/>
      <c r="AD74" s="971"/>
      <c r="AE74" s="971"/>
      <c r="AF74" s="971">
        <v>41</v>
      </c>
      <c r="AG74" s="971"/>
      <c r="AH74" s="971"/>
      <c r="AI74" s="971"/>
      <c r="AJ74" s="971"/>
      <c r="AK74" s="971" t="s">
        <v>492</v>
      </c>
      <c r="AL74" s="971"/>
      <c r="AM74" s="971"/>
      <c r="AN74" s="971"/>
      <c r="AO74" s="971"/>
      <c r="AP74" s="971" t="s">
        <v>563</v>
      </c>
      <c r="AQ74" s="971"/>
      <c r="AR74" s="971"/>
      <c r="AS74" s="971"/>
      <c r="AT74" s="971"/>
      <c r="AU74" s="971" t="s">
        <v>566</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6"/>
      <c r="CH74" s="957"/>
      <c r="CI74" s="958"/>
      <c r="CJ74" s="958"/>
      <c r="CK74" s="958"/>
      <c r="CL74" s="959"/>
      <c r="CM74" s="957"/>
      <c r="CN74" s="958"/>
      <c r="CO74" s="958"/>
      <c r="CP74" s="958"/>
      <c r="CQ74" s="959"/>
      <c r="CR74" s="957"/>
      <c r="CS74" s="958"/>
      <c r="CT74" s="958"/>
      <c r="CU74" s="958"/>
      <c r="CV74" s="959"/>
      <c r="CW74" s="957"/>
      <c r="CX74" s="958"/>
      <c r="CY74" s="958"/>
      <c r="CZ74" s="958"/>
      <c r="DA74" s="959"/>
      <c r="DB74" s="957"/>
      <c r="DC74" s="958"/>
      <c r="DD74" s="958"/>
      <c r="DE74" s="958"/>
      <c r="DF74" s="959"/>
      <c r="DG74" s="957"/>
      <c r="DH74" s="958"/>
      <c r="DI74" s="958"/>
      <c r="DJ74" s="958"/>
      <c r="DK74" s="959"/>
      <c r="DL74" s="957"/>
      <c r="DM74" s="958"/>
      <c r="DN74" s="958"/>
      <c r="DO74" s="958"/>
      <c r="DP74" s="959"/>
      <c r="DQ74" s="957"/>
      <c r="DR74" s="958"/>
      <c r="DS74" s="958"/>
      <c r="DT74" s="958"/>
      <c r="DU74" s="959"/>
      <c r="DV74" s="945"/>
      <c r="DW74" s="946"/>
      <c r="DX74" s="946"/>
      <c r="DY74" s="946"/>
      <c r="DZ74" s="947"/>
      <c r="EA74" s="218"/>
    </row>
    <row r="75" spans="1:131" ht="26.25" customHeight="1">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6"/>
      <c r="CH75" s="957"/>
      <c r="CI75" s="958"/>
      <c r="CJ75" s="958"/>
      <c r="CK75" s="958"/>
      <c r="CL75" s="959"/>
      <c r="CM75" s="957"/>
      <c r="CN75" s="958"/>
      <c r="CO75" s="958"/>
      <c r="CP75" s="958"/>
      <c r="CQ75" s="959"/>
      <c r="CR75" s="957"/>
      <c r="CS75" s="958"/>
      <c r="CT75" s="958"/>
      <c r="CU75" s="958"/>
      <c r="CV75" s="959"/>
      <c r="CW75" s="957"/>
      <c r="CX75" s="958"/>
      <c r="CY75" s="958"/>
      <c r="CZ75" s="958"/>
      <c r="DA75" s="959"/>
      <c r="DB75" s="957"/>
      <c r="DC75" s="958"/>
      <c r="DD75" s="958"/>
      <c r="DE75" s="958"/>
      <c r="DF75" s="959"/>
      <c r="DG75" s="957"/>
      <c r="DH75" s="958"/>
      <c r="DI75" s="958"/>
      <c r="DJ75" s="958"/>
      <c r="DK75" s="959"/>
      <c r="DL75" s="957"/>
      <c r="DM75" s="958"/>
      <c r="DN75" s="958"/>
      <c r="DO75" s="958"/>
      <c r="DP75" s="959"/>
      <c r="DQ75" s="957"/>
      <c r="DR75" s="958"/>
      <c r="DS75" s="958"/>
      <c r="DT75" s="958"/>
      <c r="DU75" s="959"/>
      <c r="DV75" s="945"/>
      <c r="DW75" s="946"/>
      <c r="DX75" s="946"/>
      <c r="DY75" s="946"/>
      <c r="DZ75" s="947"/>
      <c r="EA75" s="218"/>
    </row>
    <row r="76" spans="1:131" ht="26.25" customHeight="1">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6"/>
      <c r="CH76" s="957"/>
      <c r="CI76" s="958"/>
      <c r="CJ76" s="958"/>
      <c r="CK76" s="958"/>
      <c r="CL76" s="959"/>
      <c r="CM76" s="957"/>
      <c r="CN76" s="958"/>
      <c r="CO76" s="958"/>
      <c r="CP76" s="958"/>
      <c r="CQ76" s="959"/>
      <c r="CR76" s="957"/>
      <c r="CS76" s="958"/>
      <c r="CT76" s="958"/>
      <c r="CU76" s="958"/>
      <c r="CV76" s="959"/>
      <c r="CW76" s="957"/>
      <c r="CX76" s="958"/>
      <c r="CY76" s="958"/>
      <c r="CZ76" s="958"/>
      <c r="DA76" s="959"/>
      <c r="DB76" s="957"/>
      <c r="DC76" s="958"/>
      <c r="DD76" s="958"/>
      <c r="DE76" s="958"/>
      <c r="DF76" s="959"/>
      <c r="DG76" s="957"/>
      <c r="DH76" s="958"/>
      <c r="DI76" s="958"/>
      <c r="DJ76" s="958"/>
      <c r="DK76" s="959"/>
      <c r="DL76" s="957"/>
      <c r="DM76" s="958"/>
      <c r="DN76" s="958"/>
      <c r="DO76" s="958"/>
      <c r="DP76" s="959"/>
      <c r="DQ76" s="957"/>
      <c r="DR76" s="958"/>
      <c r="DS76" s="958"/>
      <c r="DT76" s="958"/>
      <c r="DU76" s="959"/>
      <c r="DV76" s="945"/>
      <c r="DW76" s="946"/>
      <c r="DX76" s="946"/>
      <c r="DY76" s="946"/>
      <c r="DZ76" s="947"/>
      <c r="EA76" s="218"/>
    </row>
    <row r="77" spans="1:131" ht="26.25" customHeight="1">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6"/>
      <c r="CH77" s="957"/>
      <c r="CI77" s="958"/>
      <c r="CJ77" s="958"/>
      <c r="CK77" s="958"/>
      <c r="CL77" s="959"/>
      <c r="CM77" s="957"/>
      <c r="CN77" s="958"/>
      <c r="CO77" s="958"/>
      <c r="CP77" s="958"/>
      <c r="CQ77" s="959"/>
      <c r="CR77" s="957"/>
      <c r="CS77" s="958"/>
      <c r="CT77" s="958"/>
      <c r="CU77" s="958"/>
      <c r="CV77" s="959"/>
      <c r="CW77" s="957"/>
      <c r="CX77" s="958"/>
      <c r="CY77" s="958"/>
      <c r="CZ77" s="958"/>
      <c r="DA77" s="959"/>
      <c r="DB77" s="957"/>
      <c r="DC77" s="958"/>
      <c r="DD77" s="958"/>
      <c r="DE77" s="958"/>
      <c r="DF77" s="959"/>
      <c r="DG77" s="957"/>
      <c r="DH77" s="958"/>
      <c r="DI77" s="958"/>
      <c r="DJ77" s="958"/>
      <c r="DK77" s="959"/>
      <c r="DL77" s="957"/>
      <c r="DM77" s="958"/>
      <c r="DN77" s="958"/>
      <c r="DO77" s="958"/>
      <c r="DP77" s="959"/>
      <c r="DQ77" s="957"/>
      <c r="DR77" s="958"/>
      <c r="DS77" s="958"/>
      <c r="DT77" s="958"/>
      <c r="DU77" s="959"/>
      <c r="DV77" s="945"/>
      <c r="DW77" s="946"/>
      <c r="DX77" s="946"/>
      <c r="DY77" s="946"/>
      <c r="DZ77" s="947"/>
      <c r="EA77" s="218"/>
    </row>
    <row r="78" spans="1:131" ht="26.25" customHeight="1">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6"/>
      <c r="CH78" s="957"/>
      <c r="CI78" s="958"/>
      <c r="CJ78" s="958"/>
      <c r="CK78" s="958"/>
      <c r="CL78" s="959"/>
      <c r="CM78" s="957"/>
      <c r="CN78" s="958"/>
      <c r="CO78" s="958"/>
      <c r="CP78" s="958"/>
      <c r="CQ78" s="959"/>
      <c r="CR78" s="957"/>
      <c r="CS78" s="958"/>
      <c r="CT78" s="958"/>
      <c r="CU78" s="958"/>
      <c r="CV78" s="959"/>
      <c r="CW78" s="957"/>
      <c r="CX78" s="958"/>
      <c r="CY78" s="958"/>
      <c r="CZ78" s="958"/>
      <c r="DA78" s="959"/>
      <c r="DB78" s="957"/>
      <c r="DC78" s="958"/>
      <c r="DD78" s="958"/>
      <c r="DE78" s="958"/>
      <c r="DF78" s="959"/>
      <c r="DG78" s="957"/>
      <c r="DH78" s="958"/>
      <c r="DI78" s="958"/>
      <c r="DJ78" s="958"/>
      <c r="DK78" s="959"/>
      <c r="DL78" s="957"/>
      <c r="DM78" s="958"/>
      <c r="DN78" s="958"/>
      <c r="DO78" s="958"/>
      <c r="DP78" s="959"/>
      <c r="DQ78" s="957"/>
      <c r="DR78" s="958"/>
      <c r="DS78" s="958"/>
      <c r="DT78" s="958"/>
      <c r="DU78" s="959"/>
      <c r="DV78" s="945"/>
      <c r="DW78" s="946"/>
      <c r="DX78" s="946"/>
      <c r="DY78" s="946"/>
      <c r="DZ78" s="947"/>
      <c r="EA78" s="218"/>
    </row>
    <row r="79" spans="1:131" ht="26.25" customHeight="1">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6"/>
      <c r="CH79" s="957"/>
      <c r="CI79" s="958"/>
      <c r="CJ79" s="958"/>
      <c r="CK79" s="958"/>
      <c r="CL79" s="959"/>
      <c r="CM79" s="957"/>
      <c r="CN79" s="958"/>
      <c r="CO79" s="958"/>
      <c r="CP79" s="958"/>
      <c r="CQ79" s="959"/>
      <c r="CR79" s="957"/>
      <c r="CS79" s="958"/>
      <c r="CT79" s="958"/>
      <c r="CU79" s="958"/>
      <c r="CV79" s="959"/>
      <c r="CW79" s="957"/>
      <c r="CX79" s="958"/>
      <c r="CY79" s="958"/>
      <c r="CZ79" s="958"/>
      <c r="DA79" s="959"/>
      <c r="DB79" s="957"/>
      <c r="DC79" s="958"/>
      <c r="DD79" s="958"/>
      <c r="DE79" s="958"/>
      <c r="DF79" s="959"/>
      <c r="DG79" s="957"/>
      <c r="DH79" s="958"/>
      <c r="DI79" s="958"/>
      <c r="DJ79" s="958"/>
      <c r="DK79" s="959"/>
      <c r="DL79" s="957"/>
      <c r="DM79" s="958"/>
      <c r="DN79" s="958"/>
      <c r="DO79" s="958"/>
      <c r="DP79" s="959"/>
      <c r="DQ79" s="957"/>
      <c r="DR79" s="958"/>
      <c r="DS79" s="958"/>
      <c r="DT79" s="958"/>
      <c r="DU79" s="959"/>
      <c r="DV79" s="945"/>
      <c r="DW79" s="946"/>
      <c r="DX79" s="946"/>
      <c r="DY79" s="946"/>
      <c r="DZ79" s="947"/>
      <c r="EA79" s="218"/>
    </row>
    <row r="80" spans="1:131" ht="26.25" customHeight="1">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6"/>
      <c r="CH80" s="957"/>
      <c r="CI80" s="958"/>
      <c r="CJ80" s="958"/>
      <c r="CK80" s="958"/>
      <c r="CL80" s="959"/>
      <c r="CM80" s="957"/>
      <c r="CN80" s="958"/>
      <c r="CO80" s="958"/>
      <c r="CP80" s="958"/>
      <c r="CQ80" s="959"/>
      <c r="CR80" s="957"/>
      <c r="CS80" s="958"/>
      <c r="CT80" s="958"/>
      <c r="CU80" s="958"/>
      <c r="CV80" s="959"/>
      <c r="CW80" s="957"/>
      <c r="CX80" s="958"/>
      <c r="CY80" s="958"/>
      <c r="CZ80" s="958"/>
      <c r="DA80" s="959"/>
      <c r="DB80" s="957"/>
      <c r="DC80" s="958"/>
      <c r="DD80" s="958"/>
      <c r="DE80" s="958"/>
      <c r="DF80" s="959"/>
      <c r="DG80" s="957"/>
      <c r="DH80" s="958"/>
      <c r="DI80" s="958"/>
      <c r="DJ80" s="958"/>
      <c r="DK80" s="959"/>
      <c r="DL80" s="957"/>
      <c r="DM80" s="958"/>
      <c r="DN80" s="958"/>
      <c r="DO80" s="958"/>
      <c r="DP80" s="959"/>
      <c r="DQ80" s="957"/>
      <c r="DR80" s="958"/>
      <c r="DS80" s="958"/>
      <c r="DT80" s="958"/>
      <c r="DU80" s="959"/>
      <c r="DV80" s="945"/>
      <c r="DW80" s="946"/>
      <c r="DX80" s="946"/>
      <c r="DY80" s="946"/>
      <c r="DZ80" s="947"/>
      <c r="EA80" s="218"/>
    </row>
    <row r="81" spans="1:131" ht="26.25" customHeight="1">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6"/>
      <c r="CH81" s="957"/>
      <c r="CI81" s="958"/>
      <c r="CJ81" s="958"/>
      <c r="CK81" s="958"/>
      <c r="CL81" s="959"/>
      <c r="CM81" s="957"/>
      <c r="CN81" s="958"/>
      <c r="CO81" s="958"/>
      <c r="CP81" s="958"/>
      <c r="CQ81" s="959"/>
      <c r="CR81" s="957"/>
      <c r="CS81" s="958"/>
      <c r="CT81" s="958"/>
      <c r="CU81" s="958"/>
      <c r="CV81" s="959"/>
      <c r="CW81" s="957"/>
      <c r="CX81" s="958"/>
      <c r="CY81" s="958"/>
      <c r="CZ81" s="958"/>
      <c r="DA81" s="959"/>
      <c r="DB81" s="957"/>
      <c r="DC81" s="958"/>
      <c r="DD81" s="958"/>
      <c r="DE81" s="958"/>
      <c r="DF81" s="959"/>
      <c r="DG81" s="957"/>
      <c r="DH81" s="958"/>
      <c r="DI81" s="958"/>
      <c r="DJ81" s="958"/>
      <c r="DK81" s="959"/>
      <c r="DL81" s="957"/>
      <c r="DM81" s="958"/>
      <c r="DN81" s="958"/>
      <c r="DO81" s="958"/>
      <c r="DP81" s="959"/>
      <c r="DQ81" s="957"/>
      <c r="DR81" s="958"/>
      <c r="DS81" s="958"/>
      <c r="DT81" s="958"/>
      <c r="DU81" s="959"/>
      <c r="DV81" s="945"/>
      <c r="DW81" s="946"/>
      <c r="DX81" s="946"/>
      <c r="DY81" s="946"/>
      <c r="DZ81" s="947"/>
      <c r="EA81" s="218"/>
    </row>
    <row r="82" spans="1:131" ht="26.25" customHeight="1">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6"/>
      <c r="CH82" s="957"/>
      <c r="CI82" s="958"/>
      <c r="CJ82" s="958"/>
      <c r="CK82" s="958"/>
      <c r="CL82" s="959"/>
      <c r="CM82" s="957"/>
      <c r="CN82" s="958"/>
      <c r="CO82" s="958"/>
      <c r="CP82" s="958"/>
      <c r="CQ82" s="959"/>
      <c r="CR82" s="957"/>
      <c r="CS82" s="958"/>
      <c r="CT82" s="958"/>
      <c r="CU82" s="958"/>
      <c r="CV82" s="959"/>
      <c r="CW82" s="957"/>
      <c r="CX82" s="958"/>
      <c r="CY82" s="958"/>
      <c r="CZ82" s="958"/>
      <c r="DA82" s="959"/>
      <c r="DB82" s="957"/>
      <c r="DC82" s="958"/>
      <c r="DD82" s="958"/>
      <c r="DE82" s="958"/>
      <c r="DF82" s="959"/>
      <c r="DG82" s="957"/>
      <c r="DH82" s="958"/>
      <c r="DI82" s="958"/>
      <c r="DJ82" s="958"/>
      <c r="DK82" s="959"/>
      <c r="DL82" s="957"/>
      <c r="DM82" s="958"/>
      <c r="DN82" s="958"/>
      <c r="DO82" s="958"/>
      <c r="DP82" s="959"/>
      <c r="DQ82" s="957"/>
      <c r="DR82" s="958"/>
      <c r="DS82" s="958"/>
      <c r="DT82" s="958"/>
      <c r="DU82" s="959"/>
      <c r="DV82" s="945"/>
      <c r="DW82" s="946"/>
      <c r="DX82" s="946"/>
      <c r="DY82" s="946"/>
      <c r="DZ82" s="947"/>
      <c r="EA82" s="218"/>
    </row>
    <row r="83" spans="1:131" ht="26.25" customHeight="1">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6"/>
      <c r="CH83" s="957"/>
      <c r="CI83" s="958"/>
      <c r="CJ83" s="958"/>
      <c r="CK83" s="958"/>
      <c r="CL83" s="959"/>
      <c r="CM83" s="957"/>
      <c r="CN83" s="958"/>
      <c r="CO83" s="958"/>
      <c r="CP83" s="958"/>
      <c r="CQ83" s="959"/>
      <c r="CR83" s="957"/>
      <c r="CS83" s="958"/>
      <c r="CT83" s="958"/>
      <c r="CU83" s="958"/>
      <c r="CV83" s="959"/>
      <c r="CW83" s="957"/>
      <c r="CX83" s="958"/>
      <c r="CY83" s="958"/>
      <c r="CZ83" s="958"/>
      <c r="DA83" s="959"/>
      <c r="DB83" s="957"/>
      <c r="DC83" s="958"/>
      <c r="DD83" s="958"/>
      <c r="DE83" s="958"/>
      <c r="DF83" s="959"/>
      <c r="DG83" s="957"/>
      <c r="DH83" s="958"/>
      <c r="DI83" s="958"/>
      <c r="DJ83" s="958"/>
      <c r="DK83" s="959"/>
      <c r="DL83" s="957"/>
      <c r="DM83" s="958"/>
      <c r="DN83" s="958"/>
      <c r="DO83" s="958"/>
      <c r="DP83" s="959"/>
      <c r="DQ83" s="957"/>
      <c r="DR83" s="958"/>
      <c r="DS83" s="958"/>
      <c r="DT83" s="958"/>
      <c r="DU83" s="959"/>
      <c r="DV83" s="945"/>
      <c r="DW83" s="946"/>
      <c r="DX83" s="946"/>
      <c r="DY83" s="946"/>
      <c r="DZ83" s="947"/>
      <c r="EA83" s="218"/>
    </row>
    <row r="84" spans="1:131" ht="26.25" customHeight="1">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6"/>
      <c r="CH84" s="957"/>
      <c r="CI84" s="958"/>
      <c r="CJ84" s="958"/>
      <c r="CK84" s="958"/>
      <c r="CL84" s="959"/>
      <c r="CM84" s="957"/>
      <c r="CN84" s="958"/>
      <c r="CO84" s="958"/>
      <c r="CP84" s="958"/>
      <c r="CQ84" s="959"/>
      <c r="CR84" s="957"/>
      <c r="CS84" s="958"/>
      <c r="CT84" s="958"/>
      <c r="CU84" s="958"/>
      <c r="CV84" s="959"/>
      <c r="CW84" s="957"/>
      <c r="CX84" s="958"/>
      <c r="CY84" s="958"/>
      <c r="CZ84" s="958"/>
      <c r="DA84" s="959"/>
      <c r="DB84" s="957"/>
      <c r="DC84" s="958"/>
      <c r="DD84" s="958"/>
      <c r="DE84" s="958"/>
      <c r="DF84" s="959"/>
      <c r="DG84" s="957"/>
      <c r="DH84" s="958"/>
      <c r="DI84" s="958"/>
      <c r="DJ84" s="958"/>
      <c r="DK84" s="959"/>
      <c r="DL84" s="957"/>
      <c r="DM84" s="958"/>
      <c r="DN84" s="958"/>
      <c r="DO84" s="958"/>
      <c r="DP84" s="959"/>
      <c r="DQ84" s="957"/>
      <c r="DR84" s="958"/>
      <c r="DS84" s="958"/>
      <c r="DT84" s="958"/>
      <c r="DU84" s="959"/>
      <c r="DV84" s="945"/>
      <c r="DW84" s="946"/>
      <c r="DX84" s="946"/>
      <c r="DY84" s="946"/>
      <c r="DZ84" s="947"/>
      <c r="EA84" s="218"/>
    </row>
    <row r="85" spans="1:131" ht="26.25" customHeight="1">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6"/>
      <c r="CH85" s="957"/>
      <c r="CI85" s="958"/>
      <c r="CJ85" s="958"/>
      <c r="CK85" s="958"/>
      <c r="CL85" s="959"/>
      <c r="CM85" s="957"/>
      <c r="CN85" s="958"/>
      <c r="CO85" s="958"/>
      <c r="CP85" s="958"/>
      <c r="CQ85" s="959"/>
      <c r="CR85" s="957"/>
      <c r="CS85" s="958"/>
      <c r="CT85" s="958"/>
      <c r="CU85" s="958"/>
      <c r="CV85" s="959"/>
      <c r="CW85" s="957"/>
      <c r="CX85" s="958"/>
      <c r="CY85" s="958"/>
      <c r="CZ85" s="958"/>
      <c r="DA85" s="959"/>
      <c r="DB85" s="957"/>
      <c r="DC85" s="958"/>
      <c r="DD85" s="958"/>
      <c r="DE85" s="958"/>
      <c r="DF85" s="959"/>
      <c r="DG85" s="957"/>
      <c r="DH85" s="958"/>
      <c r="DI85" s="958"/>
      <c r="DJ85" s="958"/>
      <c r="DK85" s="959"/>
      <c r="DL85" s="957"/>
      <c r="DM85" s="958"/>
      <c r="DN85" s="958"/>
      <c r="DO85" s="958"/>
      <c r="DP85" s="959"/>
      <c r="DQ85" s="957"/>
      <c r="DR85" s="958"/>
      <c r="DS85" s="958"/>
      <c r="DT85" s="958"/>
      <c r="DU85" s="959"/>
      <c r="DV85" s="945"/>
      <c r="DW85" s="946"/>
      <c r="DX85" s="946"/>
      <c r="DY85" s="946"/>
      <c r="DZ85" s="947"/>
      <c r="EA85" s="218"/>
    </row>
    <row r="86" spans="1:131" ht="26.25" customHeight="1">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6"/>
      <c r="CH86" s="957"/>
      <c r="CI86" s="958"/>
      <c r="CJ86" s="958"/>
      <c r="CK86" s="958"/>
      <c r="CL86" s="959"/>
      <c r="CM86" s="957"/>
      <c r="CN86" s="958"/>
      <c r="CO86" s="958"/>
      <c r="CP86" s="958"/>
      <c r="CQ86" s="959"/>
      <c r="CR86" s="957"/>
      <c r="CS86" s="958"/>
      <c r="CT86" s="958"/>
      <c r="CU86" s="958"/>
      <c r="CV86" s="959"/>
      <c r="CW86" s="957"/>
      <c r="CX86" s="958"/>
      <c r="CY86" s="958"/>
      <c r="CZ86" s="958"/>
      <c r="DA86" s="959"/>
      <c r="DB86" s="957"/>
      <c r="DC86" s="958"/>
      <c r="DD86" s="958"/>
      <c r="DE86" s="958"/>
      <c r="DF86" s="959"/>
      <c r="DG86" s="957"/>
      <c r="DH86" s="958"/>
      <c r="DI86" s="958"/>
      <c r="DJ86" s="958"/>
      <c r="DK86" s="959"/>
      <c r="DL86" s="957"/>
      <c r="DM86" s="958"/>
      <c r="DN86" s="958"/>
      <c r="DO86" s="958"/>
      <c r="DP86" s="959"/>
      <c r="DQ86" s="957"/>
      <c r="DR86" s="958"/>
      <c r="DS86" s="958"/>
      <c r="DT86" s="958"/>
      <c r="DU86" s="959"/>
      <c r="DV86" s="945"/>
      <c r="DW86" s="946"/>
      <c r="DX86" s="946"/>
      <c r="DY86" s="946"/>
      <c r="DZ86" s="947"/>
      <c r="EA86" s="218"/>
    </row>
    <row r="87" spans="1:131" ht="26.25" customHeight="1">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6"/>
      <c r="CH87" s="957"/>
      <c r="CI87" s="958"/>
      <c r="CJ87" s="958"/>
      <c r="CK87" s="958"/>
      <c r="CL87" s="959"/>
      <c r="CM87" s="957"/>
      <c r="CN87" s="958"/>
      <c r="CO87" s="958"/>
      <c r="CP87" s="958"/>
      <c r="CQ87" s="959"/>
      <c r="CR87" s="957"/>
      <c r="CS87" s="958"/>
      <c r="CT87" s="958"/>
      <c r="CU87" s="958"/>
      <c r="CV87" s="959"/>
      <c r="CW87" s="957"/>
      <c r="CX87" s="958"/>
      <c r="CY87" s="958"/>
      <c r="CZ87" s="958"/>
      <c r="DA87" s="959"/>
      <c r="DB87" s="957"/>
      <c r="DC87" s="958"/>
      <c r="DD87" s="958"/>
      <c r="DE87" s="958"/>
      <c r="DF87" s="959"/>
      <c r="DG87" s="957"/>
      <c r="DH87" s="958"/>
      <c r="DI87" s="958"/>
      <c r="DJ87" s="958"/>
      <c r="DK87" s="959"/>
      <c r="DL87" s="957"/>
      <c r="DM87" s="958"/>
      <c r="DN87" s="958"/>
      <c r="DO87" s="958"/>
      <c r="DP87" s="959"/>
      <c r="DQ87" s="957"/>
      <c r="DR87" s="958"/>
      <c r="DS87" s="958"/>
      <c r="DT87" s="958"/>
      <c r="DU87" s="959"/>
      <c r="DV87" s="945"/>
      <c r="DW87" s="946"/>
      <c r="DX87" s="946"/>
      <c r="DY87" s="946"/>
      <c r="DZ87" s="947"/>
      <c r="EA87" s="218"/>
    </row>
    <row r="88" spans="1:131" ht="26.25" customHeight="1" thickBot="1">
      <c r="A88" s="228" t="s">
        <v>377</v>
      </c>
      <c r="B88" s="937" t="s">
        <v>405</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2">
        <v>11268</v>
      </c>
      <c r="AG88" s="952"/>
      <c r="AH88" s="952"/>
      <c r="AI88" s="952"/>
      <c r="AJ88" s="952"/>
      <c r="AK88" s="963"/>
      <c r="AL88" s="963"/>
      <c r="AM88" s="963"/>
      <c r="AN88" s="963"/>
      <c r="AO88" s="963"/>
      <c r="AP88" s="952">
        <f>SUM(AP68:AT74)</f>
        <v>2325</v>
      </c>
      <c r="AQ88" s="952"/>
      <c r="AR88" s="952"/>
      <c r="AS88" s="952"/>
      <c r="AT88" s="952"/>
      <c r="AU88" s="952">
        <f>SUM(AU68:AY74)</f>
        <v>716</v>
      </c>
      <c r="AV88" s="952"/>
      <c r="AW88" s="952"/>
      <c r="AX88" s="952"/>
      <c r="AY88" s="952"/>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6"/>
      <c r="CH88" s="957"/>
      <c r="CI88" s="958"/>
      <c r="CJ88" s="958"/>
      <c r="CK88" s="958"/>
      <c r="CL88" s="959"/>
      <c r="CM88" s="957"/>
      <c r="CN88" s="958"/>
      <c r="CO88" s="958"/>
      <c r="CP88" s="958"/>
      <c r="CQ88" s="959"/>
      <c r="CR88" s="957"/>
      <c r="CS88" s="958"/>
      <c r="CT88" s="958"/>
      <c r="CU88" s="958"/>
      <c r="CV88" s="959"/>
      <c r="CW88" s="957"/>
      <c r="CX88" s="958"/>
      <c r="CY88" s="958"/>
      <c r="CZ88" s="958"/>
      <c r="DA88" s="959"/>
      <c r="DB88" s="957"/>
      <c r="DC88" s="958"/>
      <c r="DD88" s="958"/>
      <c r="DE88" s="958"/>
      <c r="DF88" s="959"/>
      <c r="DG88" s="957"/>
      <c r="DH88" s="958"/>
      <c r="DI88" s="958"/>
      <c r="DJ88" s="958"/>
      <c r="DK88" s="959"/>
      <c r="DL88" s="957"/>
      <c r="DM88" s="958"/>
      <c r="DN88" s="958"/>
      <c r="DO88" s="958"/>
      <c r="DP88" s="959"/>
      <c r="DQ88" s="957"/>
      <c r="DR88" s="958"/>
      <c r="DS88" s="958"/>
      <c r="DT88" s="958"/>
      <c r="DU88" s="959"/>
      <c r="DV88" s="945"/>
      <c r="DW88" s="946"/>
      <c r="DX88" s="946"/>
      <c r="DY88" s="946"/>
      <c r="DZ88" s="94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6"/>
      <c r="CH89" s="957"/>
      <c r="CI89" s="958"/>
      <c r="CJ89" s="958"/>
      <c r="CK89" s="958"/>
      <c r="CL89" s="959"/>
      <c r="CM89" s="957"/>
      <c r="CN89" s="958"/>
      <c r="CO89" s="958"/>
      <c r="CP89" s="958"/>
      <c r="CQ89" s="959"/>
      <c r="CR89" s="957"/>
      <c r="CS89" s="958"/>
      <c r="CT89" s="958"/>
      <c r="CU89" s="958"/>
      <c r="CV89" s="959"/>
      <c r="CW89" s="957"/>
      <c r="CX89" s="958"/>
      <c r="CY89" s="958"/>
      <c r="CZ89" s="958"/>
      <c r="DA89" s="959"/>
      <c r="DB89" s="957"/>
      <c r="DC89" s="958"/>
      <c r="DD89" s="958"/>
      <c r="DE89" s="958"/>
      <c r="DF89" s="959"/>
      <c r="DG89" s="957"/>
      <c r="DH89" s="958"/>
      <c r="DI89" s="958"/>
      <c r="DJ89" s="958"/>
      <c r="DK89" s="959"/>
      <c r="DL89" s="957"/>
      <c r="DM89" s="958"/>
      <c r="DN89" s="958"/>
      <c r="DO89" s="958"/>
      <c r="DP89" s="959"/>
      <c r="DQ89" s="957"/>
      <c r="DR89" s="958"/>
      <c r="DS89" s="958"/>
      <c r="DT89" s="958"/>
      <c r="DU89" s="959"/>
      <c r="DV89" s="945"/>
      <c r="DW89" s="946"/>
      <c r="DX89" s="946"/>
      <c r="DY89" s="946"/>
      <c r="DZ89" s="94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6"/>
      <c r="CH90" s="957"/>
      <c r="CI90" s="958"/>
      <c r="CJ90" s="958"/>
      <c r="CK90" s="958"/>
      <c r="CL90" s="959"/>
      <c r="CM90" s="957"/>
      <c r="CN90" s="958"/>
      <c r="CO90" s="958"/>
      <c r="CP90" s="958"/>
      <c r="CQ90" s="959"/>
      <c r="CR90" s="957"/>
      <c r="CS90" s="958"/>
      <c r="CT90" s="958"/>
      <c r="CU90" s="958"/>
      <c r="CV90" s="959"/>
      <c r="CW90" s="957"/>
      <c r="CX90" s="958"/>
      <c r="CY90" s="958"/>
      <c r="CZ90" s="958"/>
      <c r="DA90" s="959"/>
      <c r="DB90" s="957"/>
      <c r="DC90" s="958"/>
      <c r="DD90" s="958"/>
      <c r="DE90" s="958"/>
      <c r="DF90" s="959"/>
      <c r="DG90" s="957"/>
      <c r="DH90" s="958"/>
      <c r="DI90" s="958"/>
      <c r="DJ90" s="958"/>
      <c r="DK90" s="959"/>
      <c r="DL90" s="957"/>
      <c r="DM90" s="958"/>
      <c r="DN90" s="958"/>
      <c r="DO90" s="958"/>
      <c r="DP90" s="959"/>
      <c r="DQ90" s="957"/>
      <c r="DR90" s="958"/>
      <c r="DS90" s="958"/>
      <c r="DT90" s="958"/>
      <c r="DU90" s="959"/>
      <c r="DV90" s="945"/>
      <c r="DW90" s="946"/>
      <c r="DX90" s="946"/>
      <c r="DY90" s="946"/>
      <c r="DZ90" s="94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6"/>
      <c r="CH91" s="957"/>
      <c r="CI91" s="958"/>
      <c r="CJ91" s="958"/>
      <c r="CK91" s="958"/>
      <c r="CL91" s="959"/>
      <c r="CM91" s="957"/>
      <c r="CN91" s="958"/>
      <c r="CO91" s="958"/>
      <c r="CP91" s="958"/>
      <c r="CQ91" s="959"/>
      <c r="CR91" s="957"/>
      <c r="CS91" s="958"/>
      <c r="CT91" s="958"/>
      <c r="CU91" s="958"/>
      <c r="CV91" s="959"/>
      <c r="CW91" s="957"/>
      <c r="CX91" s="958"/>
      <c r="CY91" s="958"/>
      <c r="CZ91" s="958"/>
      <c r="DA91" s="959"/>
      <c r="DB91" s="957"/>
      <c r="DC91" s="958"/>
      <c r="DD91" s="958"/>
      <c r="DE91" s="958"/>
      <c r="DF91" s="959"/>
      <c r="DG91" s="957"/>
      <c r="DH91" s="958"/>
      <c r="DI91" s="958"/>
      <c r="DJ91" s="958"/>
      <c r="DK91" s="959"/>
      <c r="DL91" s="957"/>
      <c r="DM91" s="958"/>
      <c r="DN91" s="958"/>
      <c r="DO91" s="958"/>
      <c r="DP91" s="959"/>
      <c r="DQ91" s="957"/>
      <c r="DR91" s="958"/>
      <c r="DS91" s="958"/>
      <c r="DT91" s="958"/>
      <c r="DU91" s="959"/>
      <c r="DV91" s="945"/>
      <c r="DW91" s="946"/>
      <c r="DX91" s="946"/>
      <c r="DY91" s="946"/>
      <c r="DZ91" s="94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6"/>
      <c r="CH92" s="957"/>
      <c r="CI92" s="958"/>
      <c r="CJ92" s="958"/>
      <c r="CK92" s="958"/>
      <c r="CL92" s="959"/>
      <c r="CM92" s="957"/>
      <c r="CN92" s="958"/>
      <c r="CO92" s="958"/>
      <c r="CP92" s="958"/>
      <c r="CQ92" s="959"/>
      <c r="CR92" s="957"/>
      <c r="CS92" s="958"/>
      <c r="CT92" s="958"/>
      <c r="CU92" s="958"/>
      <c r="CV92" s="959"/>
      <c r="CW92" s="957"/>
      <c r="CX92" s="958"/>
      <c r="CY92" s="958"/>
      <c r="CZ92" s="958"/>
      <c r="DA92" s="959"/>
      <c r="DB92" s="957"/>
      <c r="DC92" s="958"/>
      <c r="DD92" s="958"/>
      <c r="DE92" s="958"/>
      <c r="DF92" s="959"/>
      <c r="DG92" s="957"/>
      <c r="DH92" s="958"/>
      <c r="DI92" s="958"/>
      <c r="DJ92" s="958"/>
      <c r="DK92" s="959"/>
      <c r="DL92" s="957"/>
      <c r="DM92" s="958"/>
      <c r="DN92" s="958"/>
      <c r="DO92" s="958"/>
      <c r="DP92" s="959"/>
      <c r="DQ92" s="957"/>
      <c r="DR92" s="958"/>
      <c r="DS92" s="958"/>
      <c r="DT92" s="958"/>
      <c r="DU92" s="959"/>
      <c r="DV92" s="945"/>
      <c r="DW92" s="946"/>
      <c r="DX92" s="946"/>
      <c r="DY92" s="946"/>
      <c r="DZ92" s="94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6"/>
      <c r="CH93" s="957"/>
      <c r="CI93" s="958"/>
      <c r="CJ93" s="958"/>
      <c r="CK93" s="958"/>
      <c r="CL93" s="959"/>
      <c r="CM93" s="957"/>
      <c r="CN93" s="958"/>
      <c r="CO93" s="958"/>
      <c r="CP93" s="958"/>
      <c r="CQ93" s="959"/>
      <c r="CR93" s="957"/>
      <c r="CS93" s="958"/>
      <c r="CT93" s="958"/>
      <c r="CU93" s="958"/>
      <c r="CV93" s="959"/>
      <c r="CW93" s="957"/>
      <c r="CX93" s="958"/>
      <c r="CY93" s="958"/>
      <c r="CZ93" s="958"/>
      <c r="DA93" s="959"/>
      <c r="DB93" s="957"/>
      <c r="DC93" s="958"/>
      <c r="DD93" s="958"/>
      <c r="DE93" s="958"/>
      <c r="DF93" s="959"/>
      <c r="DG93" s="957"/>
      <c r="DH93" s="958"/>
      <c r="DI93" s="958"/>
      <c r="DJ93" s="958"/>
      <c r="DK93" s="959"/>
      <c r="DL93" s="957"/>
      <c r="DM93" s="958"/>
      <c r="DN93" s="958"/>
      <c r="DO93" s="958"/>
      <c r="DP93" s="959"/>
      <c r="DQ93" s="957"/>
      <c r="DR93" s="958"/>
      <c r="DS93" s="958"/>
      <c r="DT93" s="958"/>
      <c r="DU93" s="959"/>
      <c r="DV93" s="945"/>
      <c r="DW93" s="946"/>
      <c r="DX93" s="946"/>
      <c r="DY93" s="946"/>
      <c r="DZ93" s="94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6"/>
      <c r="CH94" s="957"/>
      <c r="CI94" s="958"/>
      <c r="CJ94" s="958"/>
      <c r="CK94" s="958"/>
      <c r="CL94" s="959"/>
      <c r="CM94" s="957"/>
      <c r="CN94" s="958"/>
      <c r="CO94" s="958"/>
      <c r="CP94" s="958"/>
      <c r="CQ94" s="959"/>
      <c r="CR94" s="957"/>
      <c r="CS94" s="958"/>
      <c r="CT94" s="958"/>
      <c r="CU94" s="958"/>
      <c r="CV94" s="959"/>
      <c r="CW94" s="957"/>
      <c r="CX94" s="958"/>
      <c r="CY94" s="958"/>
      <c r="CZ94" s="958"/>
      <c r="DA94" s="959"/>
      <c r="DB94" s="957"/>
      <c r="DC94" s="958"/>
      <c r="DD94" s="958"/>
      <c r="DE94" s="958"/>
      <c r="DF94" s="959"/>
      <c r="DG94" s="957"/>
      <c r="DH94" s="958"/>
      <c r="DI94" s="958"/>
      <c r="DJ94" s="958"/>
      <c r="DK94" s="959"/>
      <c r="DL94" s="957"/>
      <c r="DM94" s="958"/>
      <c r="DN94" s="958"/>
      <c r="DO94" s="958"/>
      <c r="DP94" s="959"/>
      <c r="DQ94" s="957"/>
      <c r="DR94" s="958"/>
      <c r="DS94" s="958"/>
      <c r="DT94" s="958"/>
      <c r="DU94" s="959"/>
      <c r="DV94" s="945"/>
      <c r="DW94" s="946"/>
      <c r="DX94" s="946"/>
      <c r="DY94" s="946"/>
      <c r="DZ94" s="94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6"/>
      <c r="CH95" s="957"/>
      <c r="CI95" s="958"/>
      <c r="CJ95" s="958"/>
      <c r="CK95" s="958"/>
      <c r="CL95" s="959"/>
      <c r="CM95" s="957"/>
      <c r="CN95" s="958"/>
      <c r="CO95" s="958"/>
      <c r="CP95" s="958"/>
      <c r="CQ95" s="959"/>
      <c r="CR95" s="957"/>
      <c r="CS95" s="958"/>
      <c r="CT95" s="958"/>
      <c r="CU95" s="958"/>
      <c r="CV95" s="959"/>
      <c r="CW95" s="957"/>
      <c r="CX95" s="958"/>
      <c r="CY95" s="958"/>
      <c r="CZ95" s="958"/>
      <c r="DA95" s="959"/>
      <c r="DB95" s="957"/>
      <c r="DC95" s="958"/>
      <c r="DD95" s="958"/>
      <c r="DE95" s="958"/>
      <c r="DF95" s="959"/>
      <c r="DG95" s="957"/>
      <c r="DH95" s="958"/>
      <c r="DI95" s="958"/>
      <c r="DJ95" s="958"/>
      <c r="DK95" s="959"/>
      <c r="DL95" s="957"/>
      <c r="DM95" s="958"/>
      <c r="DN95" s="958"/>
      <c r="DO95" s="958"/>
      <c r="DP95" s="959"/>
      <c r="DQ95" s="957"/>
      <c r="DR95" s="958"/>
      <c r="DS95" s="958"/>
      <c r="DT95" s="958"/>
      <c r="DU95" s="959"/>
      <c r="DV95" s="945"/>
      <c r="DW95" s="946"/>
      <c r="DX95" s="946"/>
      <c r="DY95" s="946"/>
      <c r="DZ95" s="94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6"/>
      <c r="CH96" s="957"/>
      <c r="CI96" s="958"/>
      <c r="CJ96" s="958"/>
      <c r="CK96" s="958"/>
      <c r="CL96" s="959"/>
      <c r="CM96" s="957"/>
      <c r="CN96" s="958"/>
      <c r="CO96" s="958"/>
      <c r="CP96" s="958"/>
      <c r="CQ96" s="959"/>
      <c r="CR96" s="957"/>
      <c r="CS96" s="958"/>
      <c r="CT96" s="958"/>
      <c r="CU96" s="958"/>
      <c r="CV96" s="959"/>
      <c r="CW96" s="957"/>
      <c r="CX96" s="958"/>
      <c r="CY96" s="958"/>
      <c r="CZ96" s="958"/>
      <c r="DA96" s="959"/>
      <c r="DB96" s="957"/>
      <c r="DC96" s="958"/>
      <c r="DD96" s="958"/>
      <c r="DE96" s="958"/>
      <c r="DF96" s="959"/>
      <c r="DG96" s="957"/>
      <c r="DH96" s="958"/>
      <c r="DI96" s="958"/>
      <c r="DJ96" s="958"/>
      <c r="DK96" s="959"/>
      <c r="DL96" s="957"/>
      <c r="DM96" s="958"/>
      <c r="DN96" s="958"/>
      <c r="DO96" s="958"/>
      <c r="DP96" s="959"/>
      <c r="DQ96" s="957"/>
      <c r="DR96" s="958"/>
      <c r="DS96" s="958"/>
      <c r="DT96" s="958"/>
      <c r="DU96" s="959"/>
      <c r="DV96" s="945"/>
      <c r="DW96" s="946"/>
      <c r="DX96" s="946"/>
      <c r="DY96" s="946"/>
      <c r="DZ96" s="94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6"/>
      <c r="CH97" s="957"/>
      <c r="CI97" s="958"/>
      <c r="CJ97" s="958"/>
      <c r="CK97" s="958"/>
      <c r="CL97" s="959"/>
      <c r="CM97" s="957"/>
      <c r="CN97" s="958"/>
      <c r="CO97" s="958"/>
      <c r="CP97" s="958"/>
      <c r="CQ97" s="959"/>
      <c r="CR97" s="957"/>
      <c r="CS97" s="958"/>
      <c r="CT97" s="958"/>
      <c r="CU97" s="958"/>
      <c r="CV97" s="959"/>
      <c r="CW97" s="957"/>
      <c r="CX97" s="958"/>
      <c r="CY97" s="958"/>
      <c r="CZ97" s="958"/>
      <c r="DA97" s="959"/>
      <c r="DB97" s="957"/>
      <c r="DC97" s="958"/>
      <c r="DD97" s="958"/>
      <c r="DE97" s="958"/>
      <c r="DF97" s="959"/>
      <c r="DG97" s="957"/>
      <c r="DH97" s="958"/>
      <c r="DI97" s="958"/>
      <c r="DJ97" s="958"/>
      <c r="DK97" s="959"/>
      <c r="DL97" s="957"/>
      <c r="DM97" s="958"/>
      <c r="DN97" s="958"/>
      <c r="DO97" s="958"/>
      <c r="DP97" s="959"/>
      <c r="DQ97" s="957"/>
      <c r="DR97" s="958"/>
      <c r="DS97" s="958"/>
      <c r="DT97" s="958"/>
      <c r="DU97" s="959"/>
      <c r="DV97" s="945"/>
      <c r="DW97" s="946"/>
      <c r="DX97" s="946"/>
      <c r="DY97" s="946"/>
      <c r="DZ97" s="94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6"/>
      <c r="CH98" s="957"/>
      <c r="CI98" s="958"/>
      <c r="CJ98" s="958"/>
      <c r="CK98" s="958"/>
      <c r="CL98" s="959"/>
      <c r="CM98" s="957"/>
      <c r="CN98" s="958"/>
      <c r="CO98" s="958"/>
      <c r="CP98" s="958"/>
      <c r="CQ98" s="959"/>
      <c r="CR98" s="957"/>
      <c r="CS98" s="958"/>
      <c r="CT98" s="958"/>
      <c r="CU98" s="958"/>
      <c r="CV98" s="959"/>
      <c r="CW98" s="957"/>
      <c r="CX98" s="958"/>
      <c r="CY98" s="958"/>
      <c r="CZ98" s="958"/>
      <c r="DA98" s="959"/>
      <c r="DB98" s="957"/>
      <c r="DC98" s="958"/>
      <c r="DD98" s="958"/>
      <c r="DE98" s="958"/>
      <c r="DF98" s="959"/>
      <c r="DG98" s="957"/>
      <c r="DH98" s="958"/>
      <c r="DI98" s="958"/>
      <c r="DJ98" s="958"/>
      <c r="DK98" s="959"/>
      <c r="DL98" s="957"/>
      <c r="DM98" s="958"/>
      <c r="DN98" s="958"/>
      <c r="DO98" s="958"/>
      <c r="DP98" s="959"/>
      <c r="DQ98" s="957"/>
      <c r="DR98" s="958"/>
      <c r="DS98" s="958"/>
      <c r="DT98" s="958"/>
      <c r="DU98" s="959"/>
      <c r="DV98" s="945"/>
      <c r="DW98" s="946"/>
      <c r="DX98" s="946"/>
      <c r="DY98" s="946"/>
      <c r="DZ98" s="94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6"/>
      <c r="CH99" s="957"/>
      <c r="CI99" s="958"/>
      <c r="CJ99" s="958"/>
      <c r="CK99" s="958"/>
      <c r="CL99" s="959"/>
      <c r="CM99" s="957"/>
      <c r="CN99" s="958"/>
      <c r="CO99" s="958"/>
      <c r="CP99" s="958"/>
      <c r="CQ99" s="959"/>
      <c r="CR99" s="957"/>
      <c r="CS99" s="958"/>
      <c r="CT99" s="958"/>
      <c r="CU99" s="958"/>
      <c r="CV99" s="959"/>
      <c r="CW99" s="957"/>
      <c r="CX99" s="958"/>
      <c r="CY99" s="958"/>
      <c r="CZ99" s="958"/>
      <c r="DA99" s="959"/>
      <c r="DB99" s="957"/>
      <c r="DC99" s="958"/>
      <c r="DD99" s="958"/>
      <c r="DE99" s="958"/>
      <c r="DF99" s="959"/>
      <c r="DG99" s="957"/>
      <c r="DH99" s="958"/>
      <c r="DI99" s="958"/>
      <c r="DJ99" s="958"/>
      <c r="DK99" s="959"/>
      <c r="DL99" s="957"/>
      <c r="DM99" s="958"/>
      <c r="DN99" s="958"/>
      <c r="DO99" s="958"/>
      <c r="DP99" s="959"/>
      <c r="DQ99" s="957"/>
      <c r="DR99" s="958"/>
      <c r="DS99" s="958"/>
      <c r="DT99" s="958"/>
      <c r="DU99" s="959"/>
      <c r="DV99" s="945"/>
      <c r="DW99" s="946"/>
      <c r="DX99" s="946"/>
      <c r="DY99" s="946"/>
      <c r="DZ99" s="94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6"/>
      <c r="CH100" s="957"/>
      <c r="CI100" s="958"/>
      <c r="CJ100" s="958"/>
      <c r="CK100" s="958"/>
      <c r="CL100" s="959"/>
      <c r="CM100" s="957"/>
      <c r="CN100" s="958"/>
      <c r="CO100" s="958"/>
      <c r="CP100" s="958"/>
      <c r="CQ100" s="959"/>
      <c r="CR100" s="957"/>
      <c r="CS100" s="958"/>
      <c r="CT100" s="958"/>
      <c r="CU100" s="958"/>
      <c r="CV100" s="959"/>
      <c r="CW100" s="957"/>
      <c r="CX100" s="958"/>
      <c r="CY100" s="958"/>
      <c r="CZ100" s="958"/>
      <c r="DA100" s="959"/>
      <c r="DB100" s="957"/>
      <c r="DC100" s="958"/>
      <c r="DD100" s="958"/>
      <c r="DE100" s="958"/>
      <c r="DF100" s="959"/>
      <c r="DG100" s="957"/>
      <c r="DH100" s="958"/>
      <c r="DI100" s="958"/>
      <c r="DJ100" s="958"/>
      <c r="DK100" s="959"/>
      <c r="DL100" s="957"/>
      <c r="DM100" s="958"/>
      <c r="DN100" s="958"/>
      <c r="DO100" s="958"/>
      <c r="DP100" s="959"/>
      <c r="DQ100" s="957"/>
      <c r="DR100" s="958"/>
      <c r="DS100" s="958"/>
      <c r="DT100" s="958"/>
      <c r="DU100" s="959"/>
      <c r="DV100" s="945"/>
      <c r="DW100" s="946"/>
      <c r="DX100" s="946"/>
      <c r="DY100" s="946"/>
      <c r="DZ100" s="94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6"/>
      <c r="CH101" s="957"/>
      <c r="CI101" s="958"/>
      <c r="CJ101" s="958"/>
      <c r="CK101" s="958"/>
      <c r="CL101" s="959"/>
      <c r="CM101" s="957"/>
      <c r="CN101" s="958"/>
      <c r="CO101" s="958"/>
      <c r="CP101" s="958"/>
      <c r="CQ101" s="959"/>
      <c r="CR101" s="957"/>
      <c r="CS101" s="958"/>
      <c r="CT101" s="958"/>
      <c r="CU101" s="958"/>
      <c r="CV101" s="959"/>
      <c r="CW101" s="957"/>
      <c r="CX101" s="958"/>
      <c r="CY101" s="958"/>
      <c r="CZ101" s="958"/>
      <c r="DA101" s="959"/>
      <c r="DB101" s="957"/>
      <c r="DC101" s="958"/>
      <c r="DD101" s="958"/>
      <c r="DE101" s="958"/>
      <c r="DF101" s="959"/>
      <c r="DG101" s="957"/>
      <c r="DH101" s="958"/>
      <c r="DI101" s="958"/>
      <c r="DJ101" s="958"/>
      <c r="DK101" s="959"/>
      <c r="DL101" s="957"/>
      <c r="DM101" s="958"/>
      <c r="DN101" s="958"/>
      <c r="DO101" s="958"/>
      <c r="DP101" s="959"/>
      <c r="DQ101" s="957"/>
      <c r="DR101" s="958"/>
      <c r="DS101" s="958"/>
      <c r="DT101" s="958"/>
      <c r="DU101" s="959"/>
      <c r="DV101" s="945"/>
      <c r="DW101" s="946"/>
      <c r="DX101" s="946"/>
      <c r="DY101" s="946"/>
      <c r="DZ101" s="94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406</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f>SUM(CR7:CV13)</f>
        <v>70</v>
      </c>
      <c r="CS102" s="952"/>
      <c r="CT102" s="952"/>
      <c r="CU102" s="952"/>
      <c r="CV102" s="952"/>
      <c r="CW102" s="953"/>
      <c r="CX102" s="954"/>
      <c r="CY102" s="954"/>
      <c r="CZ102" s="954"/>
      <c r="DA102" s="955"/>
      <c r="DB102" s="953"/>
      <c r="DC102" s="954"/>
      <c r="DD102" s="954"/>
      <c r="DE102" s="954"/>
      <c r="DF102" s="955"/>
      <c r="DG102" s="953"/>
      <c r="DH102" s="954"/>
      <c r="DI102" s="954"/>
      <c r="DJ102" s="954"/>
      <c r="DK102" s="955"/>
      <c r="DL102" s="953"/>
      <c r="DM102" s="954"/>
      <c r="DN102" s="954"/>
      <c r="DO102" s="954"/>
      <c r="DP102" s="955"/>
      <c r="DQ102" s="953"/>
      <c r="DR102" s="954"/>
      <c r="DS102" s="954"/>
      <c r="DT102" s="954"/>
      <c r="DU102" s="955"/>
      <c r="DV102" s="937"/>
      <c r="DW102" s="938"/>
      <c r="DX102" s="938"/>
      <c r="DY102" s="938"/>
      <c r="DZ102" s="939"/>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407</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408</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42" t="s">
        <v>411</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412</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c r="A109" s="895" t="s">
        <v>413</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414</v>
      </c>
      <c r="AB109" s="896"/>
      <c r="AC109" s="896"/>
      <c r="AD109" s="896"/>
      <c r="AE109" s="897"/>
      <c r="AF109" s="898" t="s">
        <v>415</v>
      </c>
      <c r="AG109" s="896"/>
      <c r="AH109" s="896"/>
      <c r="AI109" s="896"/>
      <c r="AJ109" s="897"/>
      <c r="AK109" s="898" t="s">
        <v>294</v>
      </c>
      <c r="AL109" s="896"/>
      <c r="AM109" s="896"/>
      <c r="AN109" s="896"/>
      <c r="AO109" s="897"/>
      <c r="AP109" s="898" t="s">
        <v>416</v>
      </c>
      <c r="AQ109" s="896"/>
      <c r="AR109" s="896"/>
      <c r="AS109" s="896"/>
      <c r="AT109" s="929"/>
      <c r="AU109" s="895" t="s">
        <v>413</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414</v>
      </c>
      <c r="BR109" s="896"/>
      <c r="BS109" s="896"/>
      <c r="BT109" s="896"/>
      <c r="BU109" s="897"/>
      <c r="BV109" s="898" t="s">
        <v>415</v>
      </c>
      <c r="BW109" s="896"/>
      <c r="BX109" s="896"/>
      <c r="BY109" s="896"/>
      <c r="BZ109" s="897"/>
      <c r="CA109" s="898" t="s">
        <v>294</v>
      </c>
      <c r="CB109" s="896"/>
      <c r="CC109" s="896"/>
      <c r="CD109" s="896"/>
      <c r="CE109" s="897"/>
      <c r="CF109" s="936" t="s">
        <v>416</v>
      </c>
      <c r="CG109" s="936"/>
      <c r="CH109" s="936"/>
      <c r="CI109" s="936"/>
      <c r="CJ109" s="936"/>
      <c r="CK109" s="898" t="s">
        <v>417</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414</v>
      </c>
      <c r="DH109" s="896"/>
      <c r="DI109" s="896"/>
      <c r="DJ109" s="896"/>
      <c r="DK109" s="897"/>
      <c r="DL109" s="898" t="s">
        <v>415</v>
      </c>
      <c r="DM109" s="896"/>
      <c r="DN109" s="896"/>
      <c r="DO109" s="896"/>
      <c r="DP109" s="897"/>
      <c r="DQ109" s="898" t="s">
        <v>294</v>
      </c>
      <c r="DR109" s="896"/>
      <c r="DS109" s="896"/>
      <c r="DT109" s="896"/>
      <c r="DU109" s="897"/>
      <c r="DV109" s="898" t="s">
        <v>416</v>
      </c>
      <c r="DW109" s="896"/>
      <c r="DX109" s="896"/>
      <c r="DY109" s="896"/>
      <c r="DZ109" s="929"/>
    </row>
    <row r="110" spans="1:131" s="218" customFormat="1" ht="26.25" customHeight="1">
      <c r="A110" s="807" t="s">
        <v>418</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5817669</v>
      </c>
      <c r="AB110" s="889"/>
      <c r="AC110" s="889"/>
      <c r="AD110" s="889"/>
      <c r="AE110" s="890"/>
      <c r="AF110" s="891">
        <v>5991215</v>
      </c>
      <c r="AG110" s="889"/>
      <c r="AH110" s="889"/>
      <c r="AI110" s="889"/>
      <c r="AJ110" s="890"/>
      <c r="AK110" s="891">
        <v>4807994</v>
      </c>
      <c r="AL110" s="889"/>
      <c r="AM110" s="889"/>
      <c r="AN110" s="889"/>
      <c r="AO110" s="890"/>
      <c r="AP110" s="892">
        <v>23.6</v>
      </c>
      <c r="AQ110" s="893"/>
      <c r="AR110" s="893"/>
      <c r="AS110" s="893"/>
      <c r="AT110" s="894"/>
      <c r="AU110" s="930" t="s">
        <v>69</v>
      </c>
      <c r="AV110" s="931"/>
      <c r="AW110" s="931"/>
      <c r="AX110" s="931"/>
      <c r="AY110" s="931"/>
      <c r="AZ110" s="860" t="s">
        <v>419</v>
      </c>
      <c r="BA110" s="808"/>
      <c r="BB110" s="808"/>
      <c r="BC110" s="808"/>
      <c r="BD110" s="808"/>
      <c r="BE110" s="808"/>
      <c r="BF110" s="808"/>
      <c r="BG110" s="808"/>
      <c r="BH110" s="808"/>
      <c r="BI110" s="808"/>
      <c r="BJ110" s="808"/>
      <c r="BK110" s="808"/>
      <c r="BL110" s="808"/>
      <c r="BM110" s="808"/>
      <c r="BN110" s="808"/>
      <c r="BO110" s="808"/>
      <c r="BP110" s="809"/>
      <c r="BQ110" s="861">
        <v>32071062</v>
      </c>
      <c r="BR110" s="842"/>
      <c r="BS110" s="842"/>
      <c r="BT110" s="842"/>
      <c r="BU110" s="842"/>
      <c r="BV110" s="842">
        <v>29710618</v>
      </c>
      <c r="BW110" s="842"/>
      <c r="BX110" s="842"/>
      <c r="BY110" s="842"/>
      <c r="BZ110" s="842"/>
      <c r="CA110" s="842">
        <v>30924718</v>
      </c>
      <c r="CB110" s="842"/>
      <c r="CC110" s="842"/>
      <c r="CD110" s="842"/>
      <c r="CE110" s="842"/>
      <c r="CF110" s="866">
        <v>152</v>
      </c>
      <c r="CG110" s="867"/>
      <c r="CH110" s="867"/>
      <c r="CI110" s="867"/>
      <c r="CJ110" s="867"/>
      <c r="CK110" s="926" t="s">
        <v>420</v>
      </c>
      <c r="CL110" s="819"/>
      <c r="CM110" s="860" t="s">
        <v>421</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c r="A111" s="774" t="s">
        <v>422</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423</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424</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c r="A112" s="912" t="s">
        <v>425</v>
      </c>
      <c r="B112" s="913"/>
      <c r="C112" s="752" t="s">
        <v>426</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427</v>
      </c>
      <c r="BA112" s="752"/>
      <c r="BB112" s="752"/>
      <c r="BC112" s="752"/>
      <c r="BD112" s="752"/>
      <c r="BE112" s="752"/>
      <c r="BF112" s="752"/>
      <c r="BG112" s="752"/>
      <c r="BH112" s="752"/>
      <c r="BI112" s="752"/>
      <c r="BJ112" s="752"/>
      <c r="BK112" s="752"/>
      <c r="BL112" s="752"/>
      <c r="BM112" s="752"/>
      <c r="BN112" s="752"/>
      <c r="BO112" s="752"/>
      <c r="BP112" s="753"/>
      <c r="BQ112" s="816">
        <v>7725180</v>
      </c>
      <c r="BR112" s="817"/>
      <c r="BS112" s="817"/>
      <c r="BT112" s="817"/>
      <c r="BU112" s="817"/>
      <c r="BV112" s="817">
        <v>9036287</v>
      </c>
      <c r="BW112" s="817"/>
      <c r="BX112" s="817"/>
      <c r="BY112" s="817"/>
      <c r="BZ112" s="817"/>
      <c r="CA112" s="817">
        <v>8363574</v>
      </c>
      <c r="CB112" s="817"/>
      <c r="CC112" s="817"/>
      <c r="CD112" s="817"/>
      <c r="CE112" s="817"/>
      <c r="CF112" s="875">
        <v>41.1</v>
      </c>
      <c r="CG112" s="876"/>
      <c r="CH112" s="876"/>
      <c r="CI112" s="876"/>
      <c r="CJ112" s="876"/>
      <c r="CK112" s="927"/>
      <c r="CL112" s="821"/>
      <c r="CM112" s="815" t="s">
        <v>428</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c r="A113" s="914"/>
      <c r="B113" s="915"/>
      <c r="C113" s="752" t="s">
        <v>429</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1378192</v>
      </c>
      <c r="AB113" s="919"/>
      <c r="AC113" s="919"/>
      <c r="AD113" s="919"/>
      <c r="AE113" s="920"/>
      <c r="AF113" s="921">
        <v>1275609</v>
      </c>
      <c r="AG113" s="919"/>
      <c r="AH113" s="919"/>
      <c r="AI113" s="919"/>
      <c r="AJ113" s="920"/>
      <c r="AK113" s="921">
        <v>1231718</v>
      </c>
      <c r="AL113" s="919"/>
      <c r="AM113" s="919"/>
      <c r="AN113" s="919"/>
      <c r="AO113" s="920"/>
      <c r="AP113" s="922">
        <v>6.1</v>
      </c>
      <c r="AQ113" s="923"/>
      <c r="AR113" s="923"/>
      <c r="AS113" s="923"/>
      <c r="AT113" s="924"/>
      <c r="AU113" s="932"/>
      <c r="AV113" s="933"/>
      <c r="AW113" s="933"/>
      <c r="AX113" s="933"/>
      <c r="AY113" s="933"/>
      <c r="AZ113" s="815" t="s">
        <v>430</v>
      </c>
      <c r="BA113" s="752"/>
      <c r="BB113" s="752"/>
      <c r="BC113" s="752"/>
      <c r="BD113" s="752"/>
      <c r="BE113" s="752"/>
      <c r="BF113" s="752"/>
      <c r="BG113" s="752"/>
      <c r="BH113" s="752"/>
      <c r="BI113" s="752"/>
      <c r="BJ113" s="752"/>
      <c r="BK113" s="752"/>
      <c r="BL113" s="752"/>
      <c r="BM113" s="752"/>
      <c r="BN113" s="752"/>
      <c r="BO113" s="752"/>
      <c r="BP113" s="753"/>
      <c r="BQ113" s="816">
        <v>961379</v>
      </c>
      <c r="BR113" s="817"/>
      <c r="BS113" s="817"/>
      <c r="BT113" s="817"/>
      <c r="BU113" s="817"/>
      <c r="BV113" s="817">
        <v>816903</v>
      </c>
      <c r="BW113" s="817"/>
      <c r="BX113" s="817"/>
      <c r="BY113" s="817"/>
      <c r="BZ113" s="817"/>
      <c r="CA113" s="817">
        <v>715802</v>
      </c>
      <c r="CB113" s="817"/>
      <c r="CC113" s="817"/>
      <c r="CD113" s="817"/>
      <c r="CE113" s="817"/>
      <c r="CF113" s="875">
        <v>3.5</v>
      </c>
      <c r="CG113" s="876"/>
      <c r="CH113" s="876"/>
      <c r="CI113" s="876"/>
      <c r="CJ113" s="876"/>
      <c r="CK113" s="927"/>
      <c r="CL113" s="821"/>
      <c r="CM113" s="815" t="s">
        <v>431</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c r="A114" s="914"/>
      <c r="B114" s="915"/>
      <c r="C114" s="752" t="s">
        <v>432</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165203</v>
      </c>
      <c r="AB114" s="780"/>
      <c r="AC114" s="780"/>
      <c r="AD114" s="780"/>
      <c r="AE114" s="781"/>
      <c r="AF114" s="782">
        <v>143688</v>
      </c>
      <c r="AG114" s="780"/>
      <c r="AH114" s="780"/>
      <c r="AI114" s="780"/>
      <c r="AJ114" s="781"/>
      <c r="AK114" s="782">
        <v>121058</v>
      </c>
      <c r="AL114" s="780"/>
      <c r="AM114" s="780"/>
      <c r="AN114" s="780"/>
      <c r="AO114" s="781"/>
      <c r="AP114" s="824">
        <v>0.6</v>
      </c>
      <c r="AQ114" s="825"/>
      <c r="AR114" s="825"/>
      <c r="AS114" s="825"/>
      <c r="AT114" s="826"/>
      <c r="AU114" s="932"/>
      <c r="AV114" s="933"/>
      <c r="AW114" s="933"/>
      <c r="AX114" s="933"/>
      <c r="AY114" s="933"/>
      <c r="AZ114" s="815" t="s">
        <v>433</v>
      </c>
      <c r="BA114" s="752"/>
      <c r="BB114" s="752"/>
      <c r="BC114" s="752"/>
      <c r="BD114" s="752"/>
      <c r="BE114" s="752"/>
      <c r="BF114" s="752"/>
      <c r="BG114" s="752"/>
      <c r="BH114" s="752"/>
      <c r="BI114" s="752"/>
      <c r="BJ114" s="752"/>
      <c r="BK114" s="752"/>
      <c r="BL114" s="752"/>
      <c r="BM114" s="752"/>
      <c r="BN114" s="752"/>
      <c r="BO114" s="752"/>
      <c r="BP114" s="753"/>
      <c r="BQ114" s="816">
        <v>4283632</v>
      </c>
      <c r="BR114" s="817"/>
      <c r="BS114" s="817"/>
      <c r="BT114" s="817"/>
      <c r="BU114" s="817"/>
      <c r="BV114" s="817">
        <v>4382435</v>
      </c>
      <c r="BW114" s="817"/>
      <c r="BX114" s="817"/>
      <c r="BY114" s="817"/>
      <c r="BZ114" s="817"/>
      <c r="CA114" s="817">
        <v>3704217</v>
      </c>
      <c r="CB114" s="817"/>
      <c r="CC114" s="817"/>
      <c r="CD114" s="817"/>
      <c r="CE114" s="817"/>
      <c r="CF114" s="875">
        <v>18.2</v>
      </c>
      <c r="CG114" s="876"/>
      <c r="CH114" s="876"/>
      <c r="CI114" s="876"/>
      <c r="CJ114" s="876"/>
      <c r="CK114" s="927"/>
      <c r="CL114" s="821"/>
      <c r="CM114" s="815" t="s">
        <v>434</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c r="A115" s="914"/>
      <c r="B115" s="915"/>
      <c r="C115" s="752" t="s">
        <v>435</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436</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437</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c r="A116" s="916"/>
      <c r="B116" s="917"/>
      <c r="C116" s="839" t="s">
        <v>438</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439</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440</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441</v>
      </c>
      <c r="Z117" s="897"/>
      <c r="AA117" s="902">
        <v>7361064</v>
      </c>
      <c r="AB117" s="903"/>
      <c r="AC117" s="903"/>
      <c r="AD117" s="903"/>
      <c r="AE117" s="904"/>
      <c r="AF117" s="905">
        <v>7410512</v>
      </c>
      <c r="AG117" s="903"/>
      <c r="AH117" s="903"/>
      <c r="AI117" s="903"/>
      <c r="AJ117" s="904"/>
      <c r="AK117" s="905">
        <v>6160770</v>
      </c>
      <c r="AL117" s="903"/>
      <c r="AM117" s="903"/>
      <c r="AN117" s="903"/>
      <c r="AO117" s="904"/>
      <c r="AP117" s="906"/>
      <c r="AQ117" s="907"/>
      <c r="AR117" s="907"/>
      <c r="AS117" s="907"/>
      <c r="AT117" s="908"/>
      <c r="AU117" s="932"/>
      <c r="AV117" s="933"/>
      <c r="AW117" s="933"/>
      <c r="AX117" s="933"/>
      <c r="AY117" s="933"/>
      <c r="AZ117" s="863" t="s">
        <v>442</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443</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c r="A118" s="895" t="s">
        <v>417</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414</v>
      </c>
      <c r="AB118" s="896"/>
      <c r="AC118" s="896"/>
      <c r="AD118" s="896"/>
      <c r="AE118" s="897"/>
      <c r="AF118" s="898" t="s">
        <v>415</v>
      </c>
      <c r="AG118" s="896"/>
      <c r="AH118" s="896"/>
      <c r="AI118" s="896"/>
      <c r="AJ118" s="897"/>
      <c r="AK118" s="898" t="s">
        <v>294</v>
      </c>
      <c r="AL118" s="896"/>
      <c r="AM118" s="896"/>
      <c r="AN118" s="896"/>
      <c r="AO118" s="897"/>
      <c r="AP118" s="899" t="s">
        <v>416</v>
      </c>
      <c r="AQ118" s="900"/>
      <c r="AR118" s="900"/>
      <c r="AS118" s="900"/>
      <c r="AT118" s="901"/>
      <c r="AU118" s="932"/>
      <c r="AV118" s="933"/>
      <c r="AW118" s="933"/>
      <c r="AX118" s="933"/>
      <c r="AY118" s="933"/>
      <c r="AZ118" s="838" t="s">
        <v>444</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445</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c r="A119" s="818" t="s">
        <v>420</v>
      </c>
      <c r="B119" s="819"/>
      <c r="C119" s="860" t="s">
        <v>421</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446</v>
      </c>
      <c r="BP119" s="878"/>
      <c r="BQ119" s="879">
        <v>45041253</v>
      </c>
      <c r="BR119" s="845"/>
      <c r="BS119" s="845"/>
      <c r="BT119" s="845"/>
      <c r="BU119" s="845"/>
      <c r="BV119" s="845">
        <v>43946243</v>
      </c>
      <c r="BW119" s="845"/>
      <c r="BX119" s="845"/>
      <c r="BY119" s="845"/>
      <c r="BZ119" s="845"/>
      <c r="CA119" s="845">
        <v>43708311</v>
      </c>
      <c r="CB119" s="845"/>
      <c r="CC119" s="845"/>
      <c r="CD119" s="845"/>
      <c r="CE119" s="845"/>
      <c r="CF119" s="748"/>
      <c r="CG119" s="749"/>
      <c r="CH119" s="749"/>
      <c r="CI119" s="749"/>
      <c r="CJ119" s="834"/>
      <c r="CK119" s="928"/>
      <c r="CL119" s="823"/>
      <c r="CM119" s="838" t="s">
        <v>447</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c r="A120" s="820"/>
      <c r="B120" s="821"/>
      <c r="C120" s="815" t="s">
        <v>424</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448</v>
      </c>
      <c r="AV120" s="881"/>
      <c r="AW120" s="881"/>
      <c r="AX120" s="881"/>
      <c r="AY120" s="882"/>
      <c r="AZ120" s="860" t="s">
        <v>449</v>
      </c>
      <c r="BA120" s="808"/>
      <c r="BB120" s="808"/>
      <c r="BC120" s="808"/>
      <c r="BD120" s="808"/>
      <c r="BE120" s="808"/>
      <c r="BF120" s="808"/>
      <c r="BG120" s="808"/>
      <c r="BH120" s="808"/>
      <c r="BI120" s="808"/>
      <c r="BJ120" s="808"/>
      <c r="BK120" s="808"/>
      <c r="BL120" s="808"/>
      <c r="BM120" s="808"/>
      <c r="BN120" s="808"/>
      <c r="BO120" s="808"/>
      <c r="BP120" s="809"/>
      <c r="BQ120" s="861">
        <v>18765303</v>
      </c>
      <c r="BR120" s="842"/>
      <c r="BS120" s="842"/>
      <c r="BT120" s="842"/>
      <c r="BU120" s="842"/>
      <c r="BV120" s="842">
        <v>18916892</v>
      </c>
      <c r="BW120" s="842"/>
      <c r="BX120" s="842"/>
      <c r="BY120" s="842"/>
      <c r="BZ120" s="842"/>
      <c r="CA120" s="842">
        <v>20339116</v>
      </c>
      <c r="CB120" s="842"/>
      <c r="CC120" s="842"/>
      <c r="CD120" s="842"/>
      <c r="CE120" s="842"/>
      <c r="CF120" s="866">
        <v>100</v>
      </c>
      <c r="CG120" s="867"/>
      <c r="CH120" s="867"/>
      <c r="CI120" s="867"/>
      <c r="CJ120" s="867"/>
      <c r="CK120" s="868" t="s">
        <v>450</v>
      </c>
      <c r="CL120" s="852"/>
      <c r="CM120" s="852"/>
      <c r="CN120" s="852"/>
      <c r="CO120" s="853"/>
      <c r="CP120" s="872" t="s">
        <v>396</v>
      </c>
      <c r="CQ120" s="873"/>
      <c r="CR120" s="873"/>
      <c r="CS120" s="873"/>
      <c r="CT120" s="873"/>
      <c r="CU120" s="873"/>
      <c r="CV120" s="873"/>
      <c r="CW120" s="873"/>
      <c r="CX120" s="873"/>
      <c r="CY120" s="873"/>
      <c r="CZ120" s="873"/>
      <c r="DA120" s="873"/>
      <c r="DB120" s="873"/>
      <c r="DC120" s="873"/>
      <c r="DD120" s="873"/>
      <c r="DE120" s="873"/>
      <c r="DF120" s="874"/>
      <c r="DG120" s="861">
        <v>3592578</v>
      </c>
      <c r="DH120" s="842"/>
      <c r="DI120" s="842"/>
      <c r="DJ120" s="842"/>
      <c r="DK120" s="842"/>
      <c r="DL120" s="842">
        <v>5619615</v>
      </c>
      <c r="DM120" s="842"/>
      <c r="DN120" s="842"/>
      <c r="DO120" s="842"/>
      <c r="DP120" s="842"/>
      <c r="DQ120" s="842">
        <v>5560849</v>
      </c>
      <c r="DR120" s="842"/>
      <c r="DS120" s="842"/>
      <c r="DT120" s="842"/>
      <c r="DU120" s="842"/>
      <c r="DV120" s="843">
        <v>27.3</v>
      </c>
      <c r="DW120" s="843"/>
      <c r="DX120" s="843"/>
      <c r="DY120" s="843"/>
      <c r="DZ120" s="844"/>
    </row>
    <row r="121" spans="1:130" s="218" customFormat="1" ht="26.25" customHeight="1">
      <c r="A121" s="820"/>
      <c r="B121" s="821"/>
      <c r="C121" s="863" t="s">
        <v>451</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452</v>
      </c>
      <c r="BA121" s="752"/>
      <c r="BB121" s="752"/>
      <c r="BC121" s="752"/>
      <c r="BD121" s="752"/>
      <c r="BE121" s="752"/>
      <c r="BF121" s="752"/>
      <c r="BG121" s="752"/>
      <c r="BH121" s="752"/>
      <c r="BI121" s="752"/>
      <c r="BJ121" s="752"/>
      <c r="BK121" s="752"/>
      <c r="BL121" s="752"/>
      <c r="BM121" s="752"/>
      <c r="BN121" s="752"/>
      <c r="BO121" s="752"/>
      <c r="BP121" s="753"/>
      <c r="BQ121" s="816">
        <v>420304</v>
      </c>
      <c r="BR121" s="817"/>
      <c r="BS121" s="817"/>
      <c r="BT121" s="817"/>
      <c r="BU121" s="817"/>
      <c r="BV121" s="817">
        <v>421951</v>
      </c>
      <c r="BW121" s="817"/>
      <c r="BX121" s="817"/>
      <c r="BY121" s="817"/>
      <c r="BZ121" s="817"/>
      <c r="CA121" s="817">
        <v>346179</v>
      </c>
      <c r="CB121" s="817"/>
      <c r="CC121" s="817"/>
      <c r="CD121" s="817"/>
      <c r="CE121" s="817"/>
      <c r="CF121" s="875">
        <v>1.7</v>
      </c>
      <c r="CG121" s="876"/>
      <c r="CH121" s="876"/>
      <c r="CI121" s="876"/>
      <c r="CJ121" s="876"/>
      <c r="CK121" s="869"/>
      <c r="CL121" s="855"/>
      <c r="CM121" s="855"/>
      <c r="CN121" s="855"/>
      <c r="CO121" s="856"/>
      <c r="CP121" s="835" t="s">
        <v>398</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v>2039242</v>
      </c>
      <c r="DR121" s="817"/>
      <c r="DS121" s="817"/>
      <c r="DT121" s="817"/>
      <c r="DU121" s="817"/>
      <c r="DV121" s="794">
        <v>10</v>
      </c>
      <c r="DW121" s="794"/>
      <c r="DX121" s="794"/>
      <c r="DY121" s="794"/>
      <c r="DZ121" s="795"/>
    </row>
    <row r="122" spans="1:130" s="218" customFormat="1" ht="26.25" customHeight="1">
      <c r="A122" s="820"/>
      <c r="B122" s="821"/>
      <c r="C122" s="815" t="s">
        <v>434</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453</v>
      </c>
      <c r="BA122" s="839"/>
      <c r="BB122" s="839"/>
      <c r="BC122" s="839"/>
      <c r="BD122" s="839"/>
      <c r="BE122" s="839"/>
      <c r="BF122" s="839"/>
      <c r="BG122" s="839"/>
      <c r="BH122" s="839"/>
      <c r="BI122" s="839"/>
      <c r="BJ122" s="839"/>
      <c r="BK122" s="839"/>
      <c r="BL122" s="839"/>
      <c r="BM122" s="839"/>
      <c r="BN122" s="839"/>
      <c r="BO122" s="839"/>
      <c r="BP122" s="840"/>
      <c r="BQ122" s="879">
        <v>41869229</v>
      </c>
      <c r="BR122" s="845"/>
      <c r="BS122" s="845"/>
      <c r="BT122" s="845"/>
      <c r="BU122" s="845"/>
      <c r="BV122" s="845">
        <v>39630085</v>
      </c>
      <c r="BW122" s="845"/>
      <c r="BX122" s="845"/>
      <c r="BY122" s="845"/>
      <c r="BZ122" s="845"/>
      <c r="CA122" s="845">
        <v>39196505</v>
      </c>
      <c r="CB122" s="845"/>
      <c r="CC122" s="845"/>
      <c r="CD122" s="845"/>
      <c r="CE122" s="845"/>
      <c r="CF122" s="846">
        <v>192.6</v>
      </c>
      <c r="CG122" s="847"/>
      <c r="CH122" s="847"/>
      <c r="CI122" s="847"/>
      <c r="CJ122" s="847"/>
      <c r="CK122" s="869"/>
      <c r="CL122" s="855"/>
      <c r="CM122" s="855"/>
      <c r="CN122" s="855"/>
      <c r="CO122" s="856"/>
      <c r="CP122" s="835" t="s">
        <v>394</v>
      </c>
      <c r="CQ122" s="836"/>
      <c r="CR122" s="836"/>
      <c r="CS122" s="836"/>
      <c r="CT122" s="836"/>
      <c r="CU122" s="836"/>
      <c r="CV122" s="836"/>
      <c r="CW122" s="836"/>
      <c r="CX122" s="836"/>
      <c r="CY122" s="836"/>
      <c r="CZ122" s="836"/>
      <c r="DA122" s="836"/>
      <c r="DB122" s="836"/>
      <c r="DC122" s="836"/>
      <c r="DD122" s="836"/>
      <c r="DE122" s="836"/>
      <c r="DF122" s="837"/>
      <c r="DG122" s="816">
        <v>368151</v>
      </c>
      <c r="DH122" s="817"/>
      <c r="DI122" s="817"/>
      <c r="DJ122" s="817"/>
      <c r="DK122" s="817"/>
      <c r="DL122" s="817">
        <v>429737</v>
      </c>
      <c r="DM122" s="817"/>
      <c r="DN122" s="817"/>
      <c r="DO122" s="817"/>
      <c r="DP122" s="817"/>
      <c r="DQ122" s="817">
        <v>488842</v>
      </c>
      <c r="DR122" s="817"/>
      <c r="DS122" s="817"/>
      <c r="DT122" s="817"/>
      <c r="DU122" s="817"/>
      <c r="DV122" s="794">
        <v>2.4</v>
      </c>
      <c r="DW122" s="794"/>
      <c r="DX122" s="794"/>
      <c r="DY122" s="794"/>
      <c r="DZ122" s="795"/>
    </row>
    <row r="123" spans="1:130" s="218" customFormat="1" ht="26.25" customHeight="1">
      <c r="A123" s="820"/>
      <c r="B123" s="821"/>
      <c r="C123" s="815" t="s">
        <v>440</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454</v>
      </c>
      <c r="BP123" s="878"/>
      <c r="BQ123" s="832">
        <v>61054836</v>
      </c>
      <c r="BR123" s="833"/>
      <c r="BS123" s="833"/>
      <c r="BT123" s="833"/>
      <c r="BU123" s="833"/>
      <c r="BV123" s="833">
        <v>58968928</v>
      </c>
      <c r="BW123" s="833"/>
      <c r="BX123" s="833"/>
      <c r="BY123" s="833"/>
      <c r="BZ123" s="833"/>
      <c r="CA123" s="833">
        <v>59881800</v>
      </c>
      <c r="CB123" s="833"/>
      <c r="CC123" s="833"/>
      <c r="CD123" s="833"/>
      <c r="CE123" s="833"/>
      <c r="CF123" s="748"/>
      <c r="CG123" s="749"/>
      <c r="CH123" s="749"/>
      <c r="CI123" s="749"/>
      <c r="CJ123" s="834"/>
      <c r="CK123" s="869"/>
      <c r="CL123" s="855"/>
      <c r="CM123" s="855"/>
      <c r="CN123" s="855"/>
      <c r="CO123" s="856"/>
      <c r="CP123" s="835" t="s">
        <v>399</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v>214142</v>
      </c>
      <c r="DR123" s="780"/>
      <c r="DS123" s="780"/>
      <c r="DT123" s="780"/>
      <c r="DU123" s="781"/>
      <c r="DV123" s="824">
        <v>1.1000000000000001</v>
      </c>
      <c r="DW123" s="825"/>
      <c r="DX123" s="825"/>
      <c r="DY123" s="825"/>
      <c r="DZ123" s="826"/>
    </row>
    <row r="124" spans="1:130" s="218" customFormat="1" ht="26.25" customHeight="1" thickBot="1">
      <c r="A124" s="820"/>
      <c r="B124" s="821"/>
      <c r="C124" s="815" t="s">
        <v>443</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455</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456</v>
      </c>
      <c r="CQ124" s="836"/>
      <c r="CR124" s="836"/>
      <c r="CS124" s="836"/>
      <c r="CT124" s="836"/>
      <c r="CU124" s="836"/>
      <c r="CV124" s="836"/>
      <c r="CW124" s="836"/>
      <c r="CX124" s="836"/>
      <c r="CY124" s="836"/>
      <c r="CZ124" s="836"/>
      <c r="DA124" s="836"/>
      <c r="DB124" s="836"/>
      <c r="DC124" s="836"/>
      <c r="DD124" s="836"/>
      <c r="DE124" s="836"/>
      <c r="DF124" s="837"/>
      <c r="DG124" s="763">
        <v>3764451</v>
      </c>
      <c r="DH124" s="764"/>
      <c r="DI124" s="764"/>
      <c r="DJ124" s="764"/>
      <c r="DK124" s="765"/>
      <c r="DL124" s="766">
        <v>2986935</v>
      </c>
      <c r="DM124" s="764"/>
      <c r="DN124" s="764"/>
      <c r="DO124" s="764"/>
      <c r="DP124" s="765"/>
      <c r="DQ124" s="766">
        <v>60499</v>
      </c>
      <c r="DR124" s="764"/>
      <c r="DS124" s="764"/>
      <c r="DT124" s="764"/>
      <c r="DU124" s="765"/>
      <c r="DV124" s="848">
        <v>0.3</v>
      </c>
      <c r="DW124" s="849"/>
      <c r="DX124" s="849"/>
      <c r="DY124" s="849"/>
      <c r="DZ124" s="850"/>
    </row>
    <row r="125" spans="1:130" s="218" customFormat="1" ht="26.25" customHeight="1">
      <c r="A125" s="820"/>
      <c r="B125" s="821"/>
      <c r="C125" s="815" t="s">
        <v>445</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457</v>
      </c>
      <c r="CL125" s="852"/>
      <c r="CM125" s="852"/>
      <c r="CN125" s="852"/>
      <c r="CO125" s="853"/>
      <c r="CP125" s="860" t="s">
        <v>458</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c r="A126" s="820"/>
      <c r="B126" s="821"/>
      <c r="C126" s="815" t="s">
        <v>447</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459</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c r="A127" s="822"/>
      <c r="B127" s="823"/>
      <c r="C127" s="838" t="s">
        <v>460</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461</v>
      </c>
      <c r="AY127" s="812"/>
      <c r="AZ127" s="812"/>
      <c r="BA127" s="812"/>
      <c r="BB127" s="812"/>
      <c r="BC127" s="812"/>
      <c r="BD127" s="812"/>
      <c r="BE127" s="813"/>
      <c r="BF127" s="811" t="s">
        <v>462</v>
      </c>
      <c r="BG127" s="812"/>
      <c r="BH127" s="812"/>
      <c r="BI127" s="812"/>
      <c r="BJ127" s="812"/>
      <c r="BK127" s="812"/>
      <c r="BL127" s="813"/>
      <c r="BM127" s="811" t="s">
        <v>463</v>
      </c>
      <c r="BN127" s="812"/>
      <c r="BO127" s="812"/>
      <c r="BP127" s="812"/>
      <c r="BQ127" s="812"/>
      <c r="BR127" s="812"/>
      <c r="BS127" s="813"/>
      <c r="BT127" s="811" t="s">
        <v>464</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465</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c r="A128" s="796" t="s">
        <v>466</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467</v>
      </c>
      <c r="X128" s="798"/>
      <c r="Y128" s="798"/>
      <c r="Z128" s="799"/>
      <c r="AA128" s="800">
        <v>88817</v>
      </c>
      <c r="AB128" s="801"/>
      <c r="AC128" s="801"/>
      <c r="AD128" s="801"/>
      <c r="AE128" s="802"/>
      <c r="AF128" s="803">
        <v>88337</v>
      </c>
      <c r="AG128" s="801"/>
      <c r="AH128" s="801"/>
      <c r="AI128" s="801"/>
      <c r="AJ128" s="802"/>
      <c r="AK128" s="803">
        <v>135022</v>
      </c>
      <c r="AL128" s="801"/>
      <c r="AM128" s="801"/>
      <c r="AN128" s="801"/>
      <c r="AO128" s="802"/>
      <c r="AP128" s="804"/>
      <c r="AQ128" s="805"/>
      <c r="AR128" s="805"/>
      <c r="AS128" s="805"/>
      <c r="AT128" s="806"/>
      <c r="AU128" s="220"/>
      <c r="AV128" s="220"/>
      <c r="AW128" s="220"/>
      <c r="AX128" s="807" t="s">
        <v>468</v>
      </c>
      <c r="AY128" s="808"/>
      <c r="AZ128" s="808"/>
      <c r="BA128" s="808"/>
      <c r="BB128" s="808"/>
      <c r="BC128" s="808"/>
      <c r="BD128" s="808"/>
      <c r="BE128" s="809"/>
      <c r="BF128" s="786" t="s">
        <v>122</v>
      </c>
      <c r="BG128" s="787"/>
      <c r="BH128" s="787"/>
      <c r="BI128" s="787"/>
      <c r="BJ128" s="787"/>
      <c r="BK128" s="787"/>
      <c r="BL128" s="810"/>
      <c r="BM128" s="786">
        <v>12.04</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469</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470</v>
      </c>
      <c r="X129" s="777"/>
      <c r="Y129" s="777"/>
      <c r="Z129" s="778"/>
      <c r="AA129" s="779">
        <v>26108657</v>
      </c>
      <c r="AB129" s="780"/>
      <c r="AC129" s="780"/>
      <c r="AD129" s="780"/>
      <c r="AE129" s="781"/>
      <c r="AF129" s="782">
        <v>26111631</v>
      </c>
      <c r="AG129" s="780"/>
      <c r="AH129" s="780"/>
      <c r="AI129" s="780"/>
      <c r="AJ129" s="781"/>
      <c r="AK129" s="782">
        <v>25608016</v>
      </c>
      <c r="AL129" s="780"/>
      <c r="AM129" s="780"/>
      <c r="AN129" s="780"/>
      <c r="AO129" s="781"/>
      <c r="AP129" s="783"/>
      <c r="AQ129" s="784"/>
      <c r="AR129" s="784"/>
      <c r="AS129" s="784"/>
      <c r="AT129" s="785"/>
      <c r="AU129" s="221"/>
      <c r="AV129" s="221"/>
      <c r="AW129" s="221"/>
      <c r="AX129" s="751" t="s">
        <v>471</v>
      </c>
      <c r="AY129" s="752"/>
      <c r="AZ129" s="752"/>
      <c r="BA129" s="752"/>
      <c r="BB129" s="752"/>
      <c r="BC129" s="752"/>
      <c r="BD129" s="752"/>
      <c r="BE129" s="753"/>
      <c r="BF129" s="770" t="s">
        <v>122</v>
      </c>
      <c r="BG129" s="771"/>
      <c r="BH129" s="771"/>
      <c r="BI129" s="771"/>
      <c r="BJ129" s="771"/>
      <c r="BK129" s="771"/>
      <c r="BL129" s="772"/>
      <c r="BM129" s="770">
        <v>17.04</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774" t="s">
        <v>472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473</v>
      </c>
      <c r="X130" s="777"/>
      <c r="Y130" s="777"/>
      <c r="Z130" s="778"/>
      <c r="AA130" s="779">
        <v>5975089</v>
      </c>
      <c r="AB130" s="780"/>
      <c r="AC130" s="780"/>
      <c r="AD130" s="780"/>
      <c r="AE130" s="781"/>
      <c r="AF130" s="782">
        <v>5987586</v>
      </c>
      <c r="AG130" s="780"/>
      <c r="AH130" s="780"/>
      <c r="AI130" s="780"/>
      <c r="AJ130" s="781"/>
      <c r="AK130" s="782">
        <v>5261939</v>
      </c>
      <c r="AL130" s="780"/>
      <c r="AM130" s="780"/>
      <c r="AN130" s="780"/>
      <c r="AO130" s="781"/>
      <c r="AP130" s="783"/>
      <c r="AQ130" s="784"/>
      <c r="AR130" s="784"/>
      <c r="AS130" s="784"/>
      <c r="AT130" s="785"/>
      <c r="AU130" s="221"/>
      <c r="AV130" s="221"/>
      <c r="AW130" s="221"/>
      <c r="AX130" s="751" t="s">
        <v>474</v>
      </c>
      <c r="AY130" s="752"/>
      <c r="AZ130" s="752"/>
      <c r="BA130" s="752"/>
      <c r="BB130" s="752"/>
      <c r="BC130" s="752"/>
      <c r="BD130" s="752"/>
      <c r="BE130" s="753"/>
      <c r="BF130" s="754">
        <v>5.6</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475</v>
      </c>
      <c r="X131" s="761"/>
      <c r="Y131" s="761"/>
      <c r="Z131" s="762"/>
      <c r="AA131" s="763">
        <v>20133568</v>
      </c>
      <c r="AB131" s="764"/>
      <c r="AC131" s="764"/>
      <c r="AD131" s="764"/>
      <c r="AE131" s="765"/>
      <c r="AF131" s="766">
        <v>20124045</v>
      </c>
      <c r="AG131" s="764"/>
      <c r="AH131" s="764"/>
      <c r="AI131" s="764"/>
      <c r="AJ131" s="765"/>
      <c r="AK131" s="766">
        <v>20346077</v>
      </c>
      <c r="AL131" s="764"/>
      <c r="AM131" s="764"/>
      <c r="AN131" s="764"/>
      <c r="AO131" s="765"/>
      <c r="AP131" s="767"/>
      <c r="AQ131" s="768"/>
      <c r="AR131" s="768"/>
      <c r="AS131" s="768"/>
      <c r="AT131" s="769"/>
      <c r="AU131" s="221"/>
      <c r="AV131" s="221"/>
      <c r="AW131" s="221"/>
      <c r="AX131" s="729" t="s">
        <v>476</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38" t="s">
        <v>477</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478</v>
      </c>
      <c r="W132" s="742"/>
      <c r="X132" s="742"/>
      <c r="Y132" s="742"/>
      <c r="Z132" s="743"/>
      <c r="AA132" s="744">
        <v>6.442762654</v>
      </c>
      <c r="AB132" s="745"/>
      <c r="AC132" s="745"/>
      <c r="AD132" s="745"/>
      <c r="AE132" s="746"/>
      <c r="AF132" s="747">
        <v>6.6318128390000002</v>
      </c>
      <c r="AG132" s="745"/>
      <c r="AH132" s="745"/>
      <c r="AI132" s="745"/>
      <c r="AJ132" s="746"/>
      <c r="AK132" s="747">
        <v>3.754084878</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479</v>
      </c>
      <c r="W133" s="721"/>
      <c r="X133" s="721"/>
      <c r="Y133" s="721"/>
      <c r="Z133" s="722"/>
      <c r="AA133" s="723">
        <v>5.3</v>
      </c>
      <c r="AB133" s="724"/>
      <c r="AC133" s="724"/>
      <c r="AD133" s="724"/>
      <c r="AE133" s="725"/>
      <c r="AF133" s="723">
        <v>6.2</v>
      </c>
      <c r="AG133" s="724"/>
      <c r="AH133" s="724"/>
      <c r="AI133" s="724"/>
      <c r="AJ133" s="725"/>
      <c r="AK133" s="723">
        <v>5.6</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0n+Ey6fuziP89zNZ4wCXd+J5dgXAeyp6536RvXu7EESB1EwuyAf+43RNq4e2h5W2fMrp8l4sLbFyk362XwdOcw==" saltValue="6hQIYgVQWOdi+jUFFMI0n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480</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caFGoP734gYJa5HSAikmVFydqB2OTHKULzegwS/HCOSP4dBWoLp8DFUQmLFlLfnW0J5sr27/etiwDSTKuTqRcA==" saltValue="us+koaTtIxbpo9p+Dj9Ug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DfIYQ4NH9eo0lR3wCiLa7HmlxqCnaoDdLlqi0rc4xfqg7M5l9NVw9jn+UOkFbuPDeuUVBg5JBR3A9srzKLSItg==" saltValue="vsr7JTOWJRZDznxaPVlV0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483</v>
      </c>
      <c r="AP7" s="260"/>
      <c r="AQ7" s="261" t="s">
        <v>484</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485</v>
      </c>
      <c r="AQ8" s="267" t="s">
        <v>486</v>
      </c>
      <c r="AR8" s="268" t="s">
        <v>487</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488</v>
      </c>
      <c r="AL9" s="1131"/>
      <c r="AM9" s="1131"/>
      <c r="AN9" s="1132"/>
      <c r="AO9" s="269">
        <v>6901613</v>
      </c>
      <c r="AP9" s="269">
        <v>103038</v>
      </c>
      <c r="AQ9" s="270">
        <v>95899</v>
      </c>
      <c r="AR9" s="271">
        <v>7.4</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489</v>
      </c>
      <c r="AL10" s="1131"/>
      <c r="AM10" s="1131"/>
      <c r="AN10" s="1132"/>
      <c r="AO10" s="272">
        <v>1053137</v>
      </c>
      <c r="AP10" s="272">
        <v>15723</v>
      </c>
      <c r="AQ10" s="273">
        <v>7418</v>
      </c>
      <c r="AR10" s="274">
        <v>112</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490</v>
      </c>
      <c r="AL11" s="1131"/>
      <c r="AM11" s="1131"/>
      <c r="AN11" s="1132"/>
      <c r="AO11" s="272">
        <v>205389</v>
      </c>
      <c r="AP11" s="272">
        <v>3066</v>
      </c>
      <c r="AQ11" s="273">
        <v>1842</v>
      </c>
      <c r="AR11" s="274">
        <v>66.400000000000006</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491</v>
      </c>
      <c r="AL12" s="1131"/>
      <c r="AM12" s="1131"/>
      <c r="AN12" s="1132"/>
      <c r="AO12" s="272" t="s">
        <v>492</v>
      </c>
      <c r="AP12" s="272" t="s">
        <v>492</v>
      </c>
      <c r="AQ12" s="273">
        <v>18</v>
      </c>
      <c r="AR12" s="274" t="s">
        <v>492</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493</v>
      </c>
      <c r="AL13" s="1131"/>
      <c r="AM13" s="1131"/>
      <c r="AN13" s="1132"/>
      <c r="AO13" s="272">
        <v>390960</v>
      </c>
      <c r="AP13" s="272">
        <v>5837</v>
      </c>
      <c r="AQ13" s="273">
        <v>3674</v>
      </c>
      <c r="AR13" s="274">
        <v>58.9</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494</v>
      </c>
      <c r="AL14" s="1131"/>
      <c r="AM14" s="1131"/>
      <c r="AN14" s="1132"/>
      <c r="AO14" s="272">
        <v>164209</v>
      </c>
      <c r="AP14" s="272">
        <v>2452</v>
      </c>
      <c r="AQ14" s="273">
        <v>2040</v>
      </c>
      <c r="AR14" s="274">
        <v>20.2</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495</v>
      </c>
      <c r="AL15" s="1134"/>
      <c r="AM15" s="1134"/>
      <c r="AN15" s="1135"/>
      <c r="AO15" s="272">
        <v>-383828</v>
      </c>
      <c r="AP15" s="272">
        <v>-5730</v>
      </c>
      <c r="AQ15" s="273">
        <v>-5724</v>
      </c>
      <c r="AR15" s="274">
        <v>0.1</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8331480</v>
      </c>
      <c r="AP16" s="272">
        <v>124386</v>
      </c>
      <c r="AQ16" s="273">
        <v>105167</v>
      </c>
      <c r="AR16" s="274">
        <v>18.3</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500</v>
      </c>
      <c r="AL21" s="1137"/>
      <c r="AM21" s="1137"/>
      <c r="AN21" s="1138"/>
      <c r="AO21" s="285">
        <v>7.96</v>
      </c>
      <c r="AP21" s="286">
        <v>8.91</v>
      </c>
      <c r="AQ21" s="287">
        <v>-0.95</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501</v>
      </c>
      <c r="AL22" s="1137"/>
      <c r="AM22" s="1137"/>
      <c r="AN22" s="1138"/>
      <c r="AO22" s="290">
        <v>95</v>
      </c>
      <c r="AP22" s="291">
        <v>97.6</v>
      </c>
      <c r="AQ22" s="292">
        <v>-2.6</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29" t="s">
        <v>502</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
      <c r="A27" s="297"/>
      <c r="AO27" s="250"/>
      <c r="AP27" s="250"/>
      <c r="AQ27" s="250"/>
      <c r="AR27" s="250"/>
      <c r="AS27" s="250"/>
      <c r="AT27" s="250"/>
    </row>
    <row r="28" spans="1:46" ht="16.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483</v>
      </c>
      <c r="AP30" s="260"/>
      <c r="AQ30" s="261" t="s">
        <v>484</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485</v>
      </c>
      <c r="AQ31" s="267" t="s">
        <v>486</v>
      </c>
      <c r="AR31" s="268" t="s">
        <v>487</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505</v>
      </c>
      <c r="AL32" s="1121"/>
      <c r="AM32" s="1121"/>
      <c r="AN32" s="1122"/>
      <c r="AO32" s="300">
        <v>4807994</v>
      </c>
      <c r="AP32" s="300">
        <v>71781</v>
      </c>
      <c r="AQ32" s="301">
        <v>63956</v>
      </c>
      <c r="AR32" s="302">
        <v>12.2</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506</v>
      </c>
      <c r="AL33" s="1121"/>
      <c r="AM33" s="1121"/>
      <c r="AN33" s="1122"/>
      <c r="AO33" s="300" t="s">
        <v>492</v>
      </c>
      <c r="AP33" s="300" t="s">
        <v>492</v>
      </c>
      <c r="AQ33" s="301" t="s">
        <v>492</v>
      </c>
      <c r="AR33" s="302" t="s">
        <v>492</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507</v>
      </c>
      <c r="AL34" s="1121"/>
      <c r="AM34" s="1121"/>
      <c r="AN34" s="1122"/>
      <c r="AO34" s="300" t="s">
        <v>492</v>
      </c>
      <c r="AP34" s="300" t="s">
        <v>492</v>
      </c>
      <c r="AQ34" s="301">
        <v>4</v>
      </c>
      <c r="AR34" s="302" t="s">
        <v>492</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508</v>
      </c>
      <c r="AL35" s="1121"/>
      <c r="AM35" s="1121"/>
      <c r="AN35" s="1122"/>
      <c r="AO35" s="300">
        <v>1231718</v>
      </c>
      <c r="AP35" s="300">
        <v>18389</v>
      </c>
      <c r="AQ35" s="301">
        <v>14498</v>
      </c>
      <c r="AR35" s="302">
        <v>26.8</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509</v>
      </c>
      <c r="AL36" s="1121"/>
      <c r="AM36" s="1121"/>
      <c r="AN36" s="1122"/>
      <c r="AO36" s="300">
        <v>121058</v>
      </c>
      <c r="AP36" s="300">
        <v>1807</v>
      </c>
      <c r="AQ36" s="301">
        <v>1993</v>
      </c>
      <c r="AR36" s="302">
        <v>-9.3000000000000007</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510</v>
      </c>
      <c r="AL37" s="1121"/>
      <c r="AM37" s="1121"/>
      <c r="AN37" s="1122"/>
      <c r="AO37" s="300" t="s">
        <v>492</v>
      </c>
      <c r="AP37" s="300" t="s">
        <v>492</v>
      </c>
      <c r="AQ37" s="301">
        <v>407</v>
      </c>
      <c r="AR37" s="302" t="s">
        <v>492</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511</v>
      </c>
      <c r="AL38" s="1124"/>
      <c r="AM38" s="1124"/>
      <c r="AN38" s="1125"/>
      <c r="AO38" s="303" t="s">
        <v>492</v>
      </c>
      <c r="AP38" s="303" t="s">
        <v>492</v>
      </c>
      <c r="AQ38" s="304">
        <v>1</v>
      </c>
      <c r="AR38" s="292" t="s">
        <v>492</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512</v>
      </c>
      <c r="AL39" s="1124"/>
      <c r="AM39" s="1124"/>
      <c r="AN39" s="1125"/>
      <c r="AO39" s="300">
        <v>-135022</v>
      </c>
      <c r="AP39" s="300">
        <v>-2016</v>
      </c>
      <c r="AQ39" s="301">
        <v>-3355</v>
      </c>
      <c r="AR39" s="302">
        <v>-39.9</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513</v>
      </c>
      <c r="AL40" s="1121"/>
      <c r="AM40" s="1121"/>
      <c r="AN40" s="1122"/>
      <c r="AO40" s="300">
        <v>-5261939</v>
      </c>
      <c r="AP40" s="300">
        <v>-78559</v>
      </c>
      <c r="AQ40" s="301">
        <v>-53996</v>
      </c>
      <c r="AR40" s="302">
        <v>45.5</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763809</v>
      </c>
      <c r="AP41" s="300">
        <v>11403</v>
      </c>
      <c r="AQ41" s="301">
        <v>23508</v>
      </c>
      <c r="AR41" s="302">
        <v>-51.5</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483</v>
      </c>
      <c r="AN49" s="1115" t="s">
        <v>516</v>
      </c>
      <c r="AO49" s="1116"/>
      <c r="AP49" s="1116"/>
      <c r="AQ49" s="1116"/>
      <c r="AR49" s="1117"/>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517</v>
      </c>
      <c r="AO50" s="317" t="s">
        <v>518</v>
      </c>
      <c r="AP50" s="318" t="s">
        <v>519</v>
      </c>
      <c r="AQ50" s="319" t="s">
        <v>520</v>
      </c>
      <c r="AR50" s="320" t="s">
        <v>521</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4861997</v>
      </c>
      <c r="AN51" s="322">
        <v>66542</v>
      </c>
      <c r="AO51" s="323">
        <v>-13.8</v>
      </c>
      <c r="AP51" s="324">
        <v>70329</v>
      </c>
      <c r="AQ51" s="325">
        <v>0.2</v>
      </c>
      <c r="AR51" s="326">
        <v>-14</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3116074</v>
      </c>
      <c r="AN52" s="330">
        <v>42647</v>
      </c>
      <c r="AO52" s="331">
        <v>32.9</v>
      </c>
      <c r="AP52" s="332">
        <v>39403</v>
      </c>
      <c r="AQ52" s="333">
        <v>9.1</v>
      </c>
      <c r="AR52" s="334">
        <v>23.8</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5626474</v>
      </c>
      <c r="AN53" s="322">
        <v>78749</v>
      </c>
      <c r="AO53" s="323">
        <v>18.3</v>
      </c>
      <c r="AP53" s="324">
        <v>71871</v>
      </c>
      <c r="AQ53" s="325">
        <v>2.2000000000000002</v>
      </c>
      <c r="AR53" s="326">
        <v>16.100000000000001</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3392948</v>
      </c>
      <c r="AN54" s="330">
        <v>47488</v>
      </c>
      <c r="AO54" s="331">
        <v>11.4</v>
      </c>
      <c r="AP54" s="332">
        <v>38232</v>
      </c>
      <c r="AQ54" s="333">
        <v>-3</v>
      </c>
      <c r="AR54" s="334">
        <v>14.4</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6674578</v>
      </c>
      <c r="AN55" s="322">
        <v>95325</v>
      </c>
      <c r="AO55" s="323">
        <v>21</v>
      </c>
      <c r="AP55" s="324">
        <v>71807</v>
      </c>
      <c r="AQ55" s="325">
        <v>-0.1</v>
      </c>
      <c r="AR55" s="326">
        <v>21.1</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4026839</v>
      </c>
      <c r="AN56" s="330">
        <v>57511</v>
      </c>
      <c r="AO56" s="331">
        <v>21.1</v>
      </c>
      <c r="AP56" s="332">
        <v>37333</v>
      </c>
      <c r="AQ56" s="333">
        <v>-2.4</v>
      </c>
      <c r="AR56" s="334">
        <v>23.5</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5705438</v>
      </c>
      <c r="AN57" s="322">
        <v>83188</v>
      </c>
      <c r="AO57" s="323">
        <v>-12.7</v>
      </c>
      <c r="AP57" s="324">
        <v>80821</v>
      </c>
      <c r="AQ57" s="325">
        <v>12.6</v>
      </c>
      <c r="AR57" s="326">
        <v>-25.3</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3017940</v>
      </c>
      <c r="AN58" s="330">
        <v>44003</v>
      </c>
      <c r="AO58" s="331">
        <v>-23.5</v>
      </c>
      <c r="AP58" s="332">
        <v>49586</v>
      </c>
      <c r="AQ58" s="333">
        <v>32.799999999999997</v>
      </c>
      <c r="AR58" s="334">
        <v>-56.3</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8657661</v>
      </c>
      <c r="AN59" s="322">
        <v>129255</v>
      </c>
      <c r="AO59" s="323">
        <v>55.4</v>
      </c>
      <c r="AP59" s="324">
        <v>79840</v>
      </c>
      <c r="AQ59" s="325">
        <v>-1.2</v>
      </c>
      <c r="AR59" s="326">
        <v>56.6</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5261437</v>
      </c>
      <c r="AN60" s="330">
        <v>78551</v>
      </c>
      <c r="AO60" s="331">
        <v>78.5</v>
      </c>
      <c r="AP60" s="332">
        <v>45238</v>
      </c>
      <c r="AQ60" s="333">
        <v>-8.8000000000000007</v>
      </c>
      <c r="AR60" s="334">
        <v>87.3</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6305230</v>
      </c>
      <c r="AN61" s="337">
        <v>90612</v>
      </c>
      <c r="AO61" s="338">
        <v>13.6</v>
      </c>
      <c r="AP61" s="339">
        <v>74934</v>
      </c>
      <c r="AQ61" s="340">
        <v>2.7</v>
      </c>
      <c r="AR61" s="326">
        <v>10.9</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3763048</v>
      </c>
      <c r="AN62" s="330">
        <v>54040</v>
      </c>
      <c r="AO62" s="331">
        <v>24.1</v>
      </c>
      <c r="AP62" s="332">
        <v>41958</v>
      </c>
      <c r="AQ62" s="333">
        <v>5.5</v>
      </c>
      <c r="AR62" s="334">
        <v>18.600000000000001</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y4/nLhbfwHTYyLdamZ7PUkjOxeK+wUA7E5h3XXLOqDVa7qE7VAbbd9FRLAEvhkG98+rjLES2/XWyywW5TsUfkQ==" saltValue="myJA4Vh1e8BZ/l6P7fhD1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480</v>
      </c>
    </row>
    <row r="121" spans="125:125" ht="13.5" hidden="1" customHeight="1">
      <c r="DU121" s="247"/>
    </row>
  </sheetData>
  <sheetProtection algorithmName="SHA-512" hashValue="eSXkYy1b04O/tvwPVFVPJDQXNYILHuLgO0XmLmh4N76dL5OczYgzQs2wNC5f2frkivC2F8O/NDUwJ1g5yH4cPQ==" saltValue="z86uL+0ca6lNhdvHy9rJR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480</v>
      </c>
    </row>
  </sheetData>
  <sheetProtection algorithmName="SHA-512" hashValue="W86sB/yKmAZ9NIEg8Dtoqjn/GD3HxPJwI+Qz1+0HFS3fSuraHZU/tGXV5WfL2vcZCF+bhMPTGUW+GYqXm8EonA==" saltValue="IfFuan5vU7YRaZaLMNZGp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530</v>
      </c>
      <c r="G46" s="8" t="s">
        <v>531</v>
      </c>
      <c r="H46" s="8" t="s">
        <v>532</v>
      </c>
      <c r="I46" s="8" t="s">
        <v>533</v>
      </c>
      <c r="J46" s="9" t="s">
        <v>534</v>
      </c>
    </row>
    <row r="47" spans="2:10" ht="57.75" customHeight="1">
      <c r="B47" s="10"/>
      <c r="C47" s="1139" t="s">
        <v>3</v>
      </c>
      <c r="D47" s="1139"/>
      <c r="E47" s="1140"/>
      <c r="F47" s="11">
        <v>17.010000000000002</v>
      </c>
      <c r="G47" s="12">
        <v>16.260000000000002</v>
      </c>
      <c r="H47" s="12">
        <v>16.78</v>
      </c>
      <c r="I47" s="12">
        <v>17.55</v>
      </c>
      <c r="J47" s="13">
        <v>19.760000000000002</v>
      </c>
    </row>
    <row r="48" spans="2:10" ht="57.75" customHeight="1">
      <c r="B48" s="14"/>
      <c r="C48" s="1141" t="s">
        <v>4</v>
      </c>
      <c r="D48" s="1141"/>
      <c r="E48" s="1142"/>
      <c r="F48" s="15">
        <v>6.94</v>
      </c>
      <c r="G48" s="16">
        <v>8.0500000000000007</v>
      </c>
      <c r="H48" s="16">
        <v>7.4</v>
      </c>
      <c r="I48" s="16">
        <v>8.69</v>
      </c>
      <c r="J48" s="17">
        <v>9.61</v>
      </c>
    </row>
    <row r="49" spans="2:10" ht="57.75" customHeight="1" thickBot="1">
      <c r="B49" s="18"/>
      <c r="C49" s="1143" t="s">
        <v>5</v>
      </c>
      <c r="D49" s="1143"/>
      <c r="E49" s="1144"/>
      <c r="F49" s="19">
        <v>4.34</v>
      </c>
      <c r="G49" s="20">
        <v>1.42</v>
      </c>
      <c r="H49" s="20" t="s">
        <v>535</v>
      </c>
      <c r="I49" s="20">
        <v>2.0499999999999998</v>
      </c>
      <c r="J49" s="21">
        <v>2.62</v>
      </c>
    </row>
    <row r="50" spans="2:10" ht="13"/>
  </sheetData>
  <sheetProtection algorithmName="SHA-512" hashValue="BFC9hT7AJqjL+f4JFj2co+lJOLytVmi0pCQiHXp+r67euG/ld5Bc7ooJBJjcNO7RLjg7o5nN7CLgiWWmTRFs5A==" saltValue="Y1q+2vm3OIUXR1hLdb3i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c r="A34" s="22"/>
      <c r="B34" s="31"/>
      <c r="C34" s="1151" t="s">
        <v>536</v>
      </c>
      <c r="D34" s="1151"/>
      <c r="E34" s="1152"/>
      <c r="F34" s="32">
        <v>34.14</v>
      </c>
      <c r="G34" s="33">
        <v>31.92</v>
      </c>
      <c r="H34" s="33">
        <v>34.64</v>
      </c>
      <c r="I34" s="33">
        <v>31.35</v>
      </c>
      <c r="J34" s="34">
        <v>26.37</v>
      </c>
      <c r="K34" s="22"/>
      <c r="L34" s="22"/>
      <c r="M34" s="22"/>
      <c r="N34" s="22"/>
      <c r="O34" s="22"/>
      <c r="P34" s="22"/>
    </row>
    <row r="35" spans="1:16" ht="39" customHeight="1">
      <c r="A35" s="22"/>
      <c r="B35" s="35"/>
      <c r="C35" s="1145" t="s">
        <v>537</v>
      </c>
      <c r="D35" s="1146"/>
      <c r="E35" s="1147"/>
      <c r="F35" s="36">
        <v>7.68</v>
      </c>
      <c r="G35" s="37">
        <v>8.73</v>
      </c>
      <c r="H35" s="37">
        <v>8.09</v>
      </c>
      <c r="I35" s="37">
        <v>8.68</v>
      </c>
      <c r="J35" s="38">
        <v>9.6</v>
      </c>
      <c r="K35" s="22"/>
      <c r="L35" s="22"/>
      <c r="M35" s="22"/>
      <c r="N35" s="22"/>
      <c r="O35" s="22"/>
      <c r="P35" s="22"/>
    </row>
    <row r="36" spans="1:16" ht="39" customHeight="1">
      <c r="A36" s="22"/>
      <c r="B36" s="35"/>
      <c r="C36" s="1145" t="s">
        <v>538</v>
      </c>
      <c r="D36" s="1146"/>
      <c r="E36" s="1147"/>
      <c r="F36" s="36">
        <v>10.75</v>
      </c>
      <c r="G36" s="37">
        <v>8.3699999999999992</v>
      </c>
      <c r="H36" s="37">
        <v>9.31</v>
      </c>
      <c r="I36" s="37">
        <v>7.06</v>
      </c>
      <c r="J36" s="38">
        <v>7.17</v>
      </c>
      <c r="K36" s="22"/>
      <c r="L36" s="22"/>
      <c r="M36" s="22"/>
      <c r="N36" s="22"/>
      <c r="O36" s="22"/>
      <c r="P36" s="22"/>
    </row>
    <row r="37" spans="1:16" ht="39" customHeight="1">
      <c r="A37" s="22"/>
      <c r="B37" s="35"/>
      <c r="C37" s="1145" t="s">
        <v>539</v>
      </c>
      <c r="D37" s="1146"/>
      <c r="E37" s="1147"/>
      <c r="F37" s="36">
        <v>3.1</v>
      </c>
      <c r="G37" s="37">
        <v>2.93</v>
      </c>
      <c r="H37" s="37">
        <v>2.64</v>
      </c>
      <c r="I37" s="37">
        <v>1.97</v>
      </c>
      <c r="J37" s="38">
        <v>1.9</v>
      </c>
      <c r="K37" s="22"/>
      <c r="L37" s="22"/>
      <c r="M37" s="22"/>
      <c r="N37" s="22"/>
      <c r="O37" s="22"/>
      <c r="P37" s="22"/>
    </row>
    <row r="38" spans="1:16" ht="39" customHeight="1">
      <c r="A38" s="22"/>
      <c r="B38" s="35"/>
      <c r="C38" s="1145" t="s">
        <v>540</v>
      </c>
      <c r="D38" s="1146"/>
      <c r="E38" s="1147"/>
      <c r="F38" s="36">
        <v>0.28000000000000003</v>
      </c>
      <c r="G38" s="37">
        <v>1</v>
      </c>
      <c r="H38" s="37">
        <v>1.49</v>
      </c>
      <c r="I38" s="37">
        <v>1.76</v>
      </c>
      <c r="J38" s="38">
        <v>1.47</v>
      </c>
      <c r="K38" s="22"/>
      <c r="L38" s="22"/>
      <c r="M38" s="22"/>
      <c r="N38" s="22"/>
      <c r="O38" s="22"/>
      <c r="P38" s="22"/>
    </row>
    <row r="39" spans="1:16" ht="39" customHeight="1">
      <c r="A39" s="22"/>
      <c r="B39" s="35"/>
      <c r="C39" s="1145" t="s">
        <v>541</v>
      </c>
      <c r="D39" s="1146"/>
      <c r="E39" s="1147"/>
      <c r="F39" s="36">
        <v>0.33</v>
      </c>
      <c r="G39" s="37">
        <v>0.15</v>
      </c>
      <c r="H39" s="37">
        <v>0.44</v>
      </c>
      <c r="I39" s="37">
        <v>0.41</v>
      </c>
      <c r="J39" s="38">
        <v>0.23</v>
      </c>
      <c r="K39" s="22"/>
      <c r="L39" s="22"/>
      <c r="M39" s="22"/>
      <c r="N39" s="22"/>
      <c r="O39" s="22"/>
      <c r="P39" s="22"/>
    </row>
    <row r="40" spans="1:16" ht="39" customHeight="1">
      <c r="A40" s="22"/>
      <c r="B40" s="35"/>
      <c r="C40" s="1145" t="s">
        <v>542</v>
      </c>
      <c r="D40" s="1146"/>
      <c r="E40" s="1147"/>
      <c r="F40" s="36">
        <v>0.15</v>
      </c>
      <c r="G40" s="37">
        <v>0.14000000000000001</v>
      </c>
      <c r="H40" s="37">
        <v>0.16</v>
      </c>
      <c r="I40" s="37">
        <v>0.17</v>
      </c>
      <c r="J40" s="38">
        <v>0.23</v>
      </c>
      <c r="K40" s="22"/>
      <c r="L40" s="22"/>
      <c r="M40" s="22"/>
      <c r="N40" s="22"/>
      <c r="O40" s="22"/>
      <c r="P40" s="22"/>
    </row>
    <row r="41" spans="1:16" ht="39" customHeight="1">
      <c r="A41" s="22"/>
      <c r="B41" s="35"/>
      <c r="C41" s="1145" t="s">
        <v>543</v>
      </c>
      <c r="D41" s="1146"/>
      <c r="E41" s="1147"/>
      <c r="F41" s="36" t="s">
        <v>492</v>
      </c>
      <c r="G41" s="37" t="s">
        <v>492</v>
      </c>
      <c r="H41" s="37" t="s">
        <v>492</v>
      </c>
      <c r="I41" s="37" t="s">
        <v>492</v>
      </c>
      <c r="J41" s="38">
        <v>0.18</v>
      </c>
      <c r="K41" s="22"/>
      <c r="L41" s="22"/>
      <c r="M41" s="22"/>
      <c r="N41" s="22"/>
      <c r="O41" s="22"/>
      <c r="P41" s="22"/>
    </row>
    <row r="42" spans="1:16" ht="39" customHeight="1">
      <c r="A42" s="22"/>
      <c r="B42" s="39"/>
      <c r="C42" s="1145" t="s">
        <v>544</v>
      </c>
      <c r="D42" s="1146"/>
      <c r="E42" s="1147"/>
      <c r="F42" s="36" t="s">
        <v>545</v>
      </c>
      <c r="G42" s="37" t="s">
        <v>546</v>
      </c>
      <c r="H42" s="37" t="s">
        <v>547</v>
      </c>
      <c r="I42" s="37" t="s">
        <v>492</v>
      </c>
      <c r="J42" s="38" t="s">
        <v>492</v>
      </c>
      <c r="K42" s="22"/>
      <c r="L42" s="22"/>
      <c r="M42" s="22"/>
      <c r="N42" s="22"/>
      <c r="O42" s="22"/>
      <c r="P42" s="22"/>
    </row>
    <row r="43" spans="1:16" ht="39" customHeight="1" thickBot="1">
      <c r="A43" s="22"/>
      <c r="B43" s="40"/>
      <c r="C43" s="1148" t="s">
        <v>548</v>
      </c>
      <c r="D43" s="1149"/>
      <c r="E43" s="1150"/>
      <c r="F43" s="41">
        <v>0.1</v>
      </c>
      <c r="G43" s="42">
        <v>0.16</v>
      </c>
      <c r="H43" s="42">
        <v>0.21</v>
      </c>
      <c r="I43" s="42">
        <v>0.18</v>
      </c>
      <c r="J43" s="43">
        <v>0</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uFoOCX5qY3wcVg8efQ5o7RJEzms6nsqFsl+kHXcAYrHY253mOQ4HjAJixaqgly85NK01aiacCO8L/HkcpQpQWQ==" saltValue="dVWQVMNUNSIcZwsgjaJRk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c r="A45" s="48"/>
      <c r="B45" s="1176" t="s">
        <v>9</v>
      </c>
      <c r="C45" s="1177"/>
      <c r="D45" s="58"/>
      <c r="E45" s="1182" t="s">
        <v>10</v>
      </c>
      <c r="F45" s="1182"/>
      <c r="G45" s="1182"/>
      <c r="H45" s="1182"/>
      <c r="I45" s="1182"/>
      <c r="J45" s="1183"/>
      <c r="K45" s="59">
        <v>4772</v>
      </c>
      <c r="L45" s="60">
        <v>5629</v>
      </c>
      <c r="M45" s="60">
        <v>5818</v>
      </c>
      <c r="N45" s="60">
        <v>5991</v>
      </c>
      <c r="O45" s="61">
        <v>4808</v>
      </c>
      <c r="P45" s="48"/>
      <c r="Q45" s="48"/>
      <c r="R45" s="48"/>
      <c r="S45" s="48"/>
      <c r="T45" s="48"/>
      <c r="U45" s="48"/>
    </row>
    <row r="46" spans="1:21" ht="30.75" customHeight="1">
      <c r="A46" s="48"/>
      <c r="B46" s="1178"/>
      <c r="C46" s="1179"/>
      <c r="D46" s="62"/>
      <c r="E46" s="1155" t="s">
        <v>11</v>
      </c>
      <c r="F46" s="1155"/>
      <c r="G46" s="1155"/>
      <c r="H46" s="1155"/>
      <c r="I46" s="1155"/>
      <c r="J46" s="1156"/>
      <c r="K46" s="63" t="s">
        <v>492</v>
      </c>
      <c r="L46" s="64" t="s">
        <v>492</v>
      </c>
      <c r="M46" s="64" t="s">
        <v>492</v>
      </c>
      <c r="N46" s="64" t="s">
        <v>492</v>
      </c>
      <c r="O46" s="65" t="s">
        <v>492</v>
      </c>
      <c r="P46" s="48"/>
      <c r="Q46" s="48"/>
      <c r="R46" s="48"/>
      <c r="S46" s="48"/>
      <c r="T46" s="48"/>
      <c r="U46" s="48"/>
    </row>
    <row r="47" spans="1:21" ht="30.75" customHeight="1">
      <c r="A47" s="48"/>
      <c r="B47" s="1178"/>
      <c r="C47" s="1179"/>
      <c r="D47" s="62"/>
      <c r="E47" s="1155" t="s">
        <v>12</v>
      </c>
      <c r="F47" s="1155"/>
      <c r="G47" s="1155"/>
      <c r="H47" s="1155"/>
      <c r="I47" s="1155"/>
      <c r="J47" s="1156"/>
      <c r="K47" s="63" t="s">
        <v>492</v>
      </c>
      <c r="L47" s="64" t="s">
        <v>492</v>
      </c>
      <c r="M47" s="64" t="s">
        <v>492</v>
      </c>
      <c r="N47" s="64" t="s">
        <v>492</v>
      </c>
      <c r="O47" s="65" t="s">
        <v>492</v>
      </c>
      <c r="P47" s="48"/>
      <c r="Q47" s="48"/>
      <c r="R47" s="48"/>
      <c r="S47" s="48"/>
      <c r="T47" s="48"/>
      <c r="U47" s="48"/>
    </row>
    <row r="48" spans="1:21" ht="30.75" customHeight="1">
      <c r="A48" s="48"/>
      <c r="B48" s="1178"/>
      <c r="C48" s="1179"/>
      <c r="D48" s="62"/>
      <c r="E48" s="1155" t="s">
        <v>13</v>
      </c>
      <c r="F48" s="1155"/>
      <c r="G48" s="1155"/>
      <c r="H48" s="1155"/>
      <c r="I48" s="1155"/>
      <c r="J48" s="1156"/>
      <c r="K48" s="63">
        <v>1340</v>
      </c>
      <c r="L48" s="64">
        <v>1425</v>
      </c>
      <c r="M48" s="64">
        <v>1378</v>
      </c>
      <c r="N48" s="64">
        <v>1276</v>
      </c>
      <c r="O48" s="65">
        <v>1232</v>
      </c>
      <c r="P48" s="48"/>
      <c r="Q48" s="48"/>
      <c r="R48" s="48"/>
      <c r="S48" s="48"/>
      <c r="T48" s="48"/>
      <c r="U48" s="48"/>
    </row>
    <row r="49" spans="1:21" ht="30.75" customHeight="1">
      <c r="A49" s="48"/>
      <c r="B49" s="1178"/>
      <c r="C49" s="1179"/>
      <c r="D49" s="62"/>
      <c r="E49" s="1155" t="s">
        <v>14</v>
      </c>
      <c r="F49" s="1155"/>
      <c r="G49" s="1155"/>
      <c r="H49" s="1155"/>
      <c r="I49" s="1155"/>
      <c r="J49" s="1156"/>
      <c r="K49" s="63">
        <v>84</v>
      </c>
      <c r="L49" s="64">
        <v>113</v>
      </c>
      <c r="M49" s="64">
        <v>165</v>
      </c>
      <c r="N49" s="64">
        <v>144</v>
      </c>
      <c r="O49" s="65">
        <v>121</v>
      </c>
      <c r="P49" s="48"/>
      <c r="Q49" s="48"/>
      <c r="R49" s="48"/>
      <c r="S49" s="48"/>
      <c r="T49" s="48"/>
      <c r="U49" s="48"/>
    </row>
    <row r="50" spans="1:21" ht="30.75" customHeight="1">
      <c r="A50" s="48"/>
      <c r="B50" s="1178"/>
      <c r="C50" s="1179"/>
      <c r="D50" s="62"/>
      <c r="E50" s="1155" t="s">
        <v>15</v>
      </c>
      <c r="F50" s="1155"/>
      <c r="G50" s="1155"/>
      <c r="H50" s="1155"/>
      <c r="I50" s="1155"/>
      <c r="J50" s="1156"/>
      <c r="K50" s="63" t="s">
        <v>492</v>
      </c>
      <c r="L50" s="64" t="s">
        <v>492</v>
      </c>
      <c r="M50" s="64" t="s">
        <v>492</v>
      </c>
      <c r="N50" s="64" t="s">
        <v>492</v>
      </c>
      <c r="O50" s="65" t="s">
        <v>492</v>
      </c>
      <c r="P50" s="48"/>
      <c r="Q50" s="48"/>
      <c r="R50" s="48"/>
      <c r="S50" s="48"/>
      <c r="T50" s="48"/>
      <c r="U50" s="48"/>
    </row>
    <row r="51" spans="1:21" ht="30.75" customHeight="1">
      <c r="A51" s="48"/>
      <c r="B51" s="1180"/>
      <c r="C51" s="1181"/>
      <c r="D51" s="66"/>
      <c r="E51" s="1155" t="s">
        <v>16</v>
      </c>
      <c r="F51" s="1155"/>
      <c r="G51" s="1155"/>
      <c r="H51" s="1155"/>
      <c r="I51" s="1155"/>
      <c r="J51" s="1156"/>
      <c r="K51" s="63" t="s">
        <v>492</v>
      </c>
      <c r="L51" s="64" t="s">
        <v>492</v>
      </c>
      <c r="M51" s="64" t="s">
        <v>492</v>
      </c>
      <c r="N51" s="64" t="s">
        <v>492</v>
      </c>
      <c r="O51" s="65" t="s">
        <v>492</v>
      </c>
      <c r="P51" s="48"/>
      <c r="Q51" s="48"/>
      <c r="R51" s="48"/>
      <c r="S51" s="48"/>
      <c r="T51" s="48"/>
      <c r="U51" s="48"/>
    </row>
    <row r="52" spans="1:21" ht="30.75" customHeight="1">
      <c r="A52" s="48"/>
      <c r="B52" s="1153" t="s">
        <v>17</v>
      </c>
      <c r="C52" s="1154"/>
      <c r="D52" s="66"/>
      <c r="E52" s="1155" t="s">
        <v>18</v>
      </c>
      <c r="F52" s="1155"/>
      <c r="G52" s="1155"/>
      <c r="H52" s="1155"/>
      <c r="I52" s="1155"/>
      <c r="J52" s="1156"/>
      <c r="K52" s="63">
        <v>5391</v>
      </c>
      <c r="L52" s="64">
        <v>5995</v>
      </c>
      <c r="M52" s="64">
        <v>6064</v>
      </c>
      <c r="N52" s="64">
        <v>6076</v>
      </c>
      <c r="O52" s="65">
        <v>5396</v>
      </c>
      <c r="P52" s="48"/>
      <c r="Q52" s="48"/>
      <c r="R52" s="48"/>
      <c r="S52" s="48"/>
      <c r="T52" s="48"/>
      <c r="U52" s="48"/>
    </row>
    <row r="53" spans="1:21" ht="30.75" customHeight="1" thickBot="1">
      <c r="A53" s="48"/>
      <c r="B53" s="1157" t="s">
        <v>19</v>
      </c>
      <c r="C53" s="1158"/>
      <c r="D53" s="67"/>
      <c r="E53" s="1159" t="s">
        <v>20</v>
      </c>
      <c r="F53" s="1159"/>
      <c r="G53" s="1159"/>
      <c r="H53" s="1159"/>
      <c r="I53" s="1159"/>
      <c r="J53" s="1160"/>
      <c r="K53" s="68">
        <v>805</v>
      </c>
      <c r="L53" s="69">
        <v>1172</v>
      </c>
      <c r="M53" s="69">
        <v>1297</v>
      </c>
      <c r="N53" s="69">
        <v>1335</v>
      </c>
      <c r="O53" s="70">
        <v>765</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c r="B58" s="1161" t="s">
        <v>24</v>
      </c>
      <c r="C58" s="1162"/>
      <c r="D58" s="1167" t="s">
        <v>25</v>
      </c>
      <c r="E58" s="1168"/>
      <c r="F58" s="1168"/>
      <c r="G58" s="1168"/>
      <c r="H58" s="1168"/>
      <c r="I58" s="1168"/>
      <c r="J58" s="1169"/>
      <c r="K58" s="83"/>
      <c r="L58" s="84"/>
      <c r="M58" s="84"/>
      <c r="N58" s="84"/>
      <c r="O58" s="85"/>
    </row>
    <row r="59" spans="1:21" ht="31.5" customHeight="1">
      <c r="B59" s="1163"/>
      <c r="C59" s="1164"/>
      <c r="D59" s="1170" t="s">
        <v>26</v>
      </c>
      <c r="E59" s="1171"/>
      <c r="F59" s="1171"/>
      <c r="G59" s="1171"/>
      <c r="H59" s="1171"/>
      <c r="I59" s="1171"/>
      <c r="J59" s="1172"/>
      <c r="K59" s="86"/>
      <c r="L59" s="87"/>
      <c r="M59" s="87"/>
      <c r="N59" s="87"/>
      <c r="O59" s="88"/>
    </row>
    <row r="60" spans="1:21" ht="31.5" customHeight="1" thickBot="1">
      <c r="B60" s="1165"/>
      <c r="C60" s="1166"/>
      <c r="D60" s="1173" t="s">
        <v>27</v>
      </c>
      <c r="E60" s="1174"/>
      <c r="F60" s="1174"/>
      <c r="G60" s="1174"/>
      <c r="H60" s="1174"/>
      <c r="I60" s="1174"/>
      <c r="J60" s="1175"/>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2cortgO3xjKdqMc+hmfXViHuH/UHXiIQnTO+71iCI1VoGLbmR+4kFzMI5Ef+A19WzBJq96TDlvG2g8gr+2FMPA==" saltValue="oPK0mY+o9lov05XxQg8DS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530</v>
      </c>
      <c r="J40" s="103" t="s">
        <v>531</v>
      </c>
      <c r="K40" s="103" t="s">
        <v>532</v>
      </c>
      <c r="L40" s="103" t="s">
        <v>533</v>
      </c>
      <c r="M40" s="104" t="s">
        <v>534</v>
      </c>
    </row>
    <row r="41" spans="2:13" ht="27.75" customHeight="1">
      <c r="B41" s="1196" t="s">
        <v>30</v>
      </c>
      <c r="C41" s="1197"/>
      <c r="D41" s="105"/>
      <c r="E41" s="1198" t="s">
        <v>31</v>
      </c>
      <c r="F41" s="1198"/>
      <c r="G41" s="1198"/>
      <c r="H41" s="1199"/>
      <c r="I41" s="343">
        <v>33971</v>
      </c>
      <c r="J41" s="344">
        <v>32980</v>
      </c>
      <c r="K41" s="344">
        <v>32071</v>
      </c>
      <c r="L41" s="344">
        <v>29711</v>
      </c>
      <c r="M41" s="345">
        <v>30925</v>
      </c>
    </row>
    <row r="42" spans="2:13" ht="27.75" customHeight="1">
      <c r="B42" s="1186"/>
      <c r="C42" s="1187"/>
      <c r="D42" s="106"/>
      <c r="E42" s="1190" t="s">
        <v>32</v>
      </c>
      <c r="F42" s="1190"/>
      <c r="G42" s="1190"/>
      <c r="H42" s="1191"/>
      <c r="I42" s="346" t="s">
        <v>492</v>
      </c>
      <c r="J42" s="347" t="s">
        <v>492</v>
      </c>
      <c r="K42" s="347" t="s">
        <v>492</v>
      </c>
      <c r="L42" s="347" t="s">
        <v>492</v>
      </c>
      <c r="M42" s="348" t="s">
        <v>492</v>
      </c>
    </row>
    <row r="43" spans="2:13" ht="27.75" customHeight="1">
      <c r="B43" s="1186"/>
      <c r="C43" s="1187"/>
      <c r="D43" s="106"/>
      <c r="E43" s="1190" t="s">
        <v>33</v>
      </c>
      <c r="F43" s="1190"/>
      <c r="G43" s="1190"/>
      <c r="H43" s="1191"/>
      <c r="I43" s="346">
        <v>9732</v>
      </c>
      <c r="J43" s="347">
        <v>8775</v>
      </c>
      <c r="K43" s="347">
        <v>7725</v>
      </c>
      <c r="L43" s="347">
        <v>9036</v>
      </c>
      <c r="M43" s="348">
        <v>8364</v>
      </c>
    </row>
    <row r="44" spans="2:13" ht="27.75" customHeight="1">
      <c r="B44" s="1186"/>
      <c r="C44" s="1187"/>
      <c r="D44" s="106"/>
      <c r="E44" s="1190" t="s">
        <v>34</v>
      </c>
      <c r="F44" s="1190"/>
      <c r="G44" s="1190"/>
      <c r="H44" s="1191"/>
      <c r="I44" s="346">
        <v>1204</v>
      </c>
      <c r="J44" s="347">
        <v>1087</v>
      </c>
      <c r="K44" s="347">
        <v>961</v>
      </c>
      <c r="L44" s="347">
        <v>817</v>
      </c>
      <c r="M44" s="348">
        <v>716</v>
      </c>
    </row>
    <row r="45" spans="2:13" ht="27.75" customHeight="1">
      <c r="B45" s="1186"/>
      <c r="C45" s="1187"/>
      <c r="D45" s="106"/>
      <c r="E45" s="1190" t="s">
        <v>35</v>
      </c>
      <c r="F45" s="1190"/>
      <c r="G45" s="1190"/>
      <c r="H45" s="1191"/>
      <c r="I45" s="346">
        <v>4585</v>
      </c>
      <c r="J45" s="347">
        <v>4332</v>
      </c>
      <c r="K45" s="347">
        <v>4284</v>
      </c>
      <c r="L45" s="347">
        <v>4382</v>
      </c>
      <c r="M45" s="348">
        <v>3704</v>
      </c>
    </row>
    <row r="46" spans="2:13" ht="27.75" customHeight="1">
      <c r="B46" s="1186"/>
      <c r="C46" s="1187"/>
      <c r="D46" s="107"/>
      <c r="E46" s="1190" t="s">
        <v>36</v>
      </c>
      <c r="F46" s="1190"/>
      <c r="G46" s="1190"/>
      <c r="H46" s="1191"/>
      <c r="I46" s="346" t="s">
        <v>492</v>
      </c>
      <c r="J46" s="347" t="s">
        <v>492</v>
      </c>
      <c r="K46" s="347" t="s">
        <v>492</v>
      </c>
      <c r="L46" s="347" t="s">
        <v>492</v>
      </c>
      <c r="M46" s="348" t="s">
        <v>492</v>
      </c>
    </row>
    <row r="47" spans="2:13" ht="27.75" customHeight="1">
      <c r="B47" s="1186"/>
      <c r="C47" s="1187"/>
      <c r="D47" s="108"/>
      <c r="E47" s="1200" t="s">
        <v>37</v>
      </c>
      <c r="F47" s="1201"/>
      <c r="G47" s="1201"/>
      <c r="H47" s="1202"/>
      <c r="I47" s="346" t="s">
        <v>492</v>
      </c>
      <c r="J47" s="347" t="s">
        <v>492</v>
      </c>
      <c r="K47" s="347" t="s">
        <v>492</v>
      </c>
      <c r="L47" s="347" t="s">
        <v>492</v>
      </c>
      <c r="M47" s="348" t="s">
        <v>492</v>
      </c>
    </row>
    <row r="48" spans="2:13" ht="27.75" customHeight="1">
      <c r="B48" s="1186"/>
      <c r="C48" s="1187"/>
      <c r="D48" s="106"/>
      <c r="E48" s="1190" t="s">
        <v>38</v>
      </c>
      <c r="F48" s="1190"/>
      <c r="G48" s="1190"/>
      <c r="H48" s="1191"/>
      <c r="I48" s="346" t="s">
        <v>492</v>
      </c>
      <c r="J48" s="347" t="s">
        <v>492</v>
      </c>
      <c r="K48" s="347" t="s">
        <v>492</v>
      </c>
      <c r="L48" s="347" t="s">
        <v>492</v>
      </c>
      <c r="M48" s="348" t="s">
        <v>492</v>
      </c>
    </row>
    <row r="49" spans="2:13" ht="27.75" customHeight="1">
      <c r="B49" s="1188"/>
      <c r="C49" s="1189"/>
      <c r="D49" s="106"/>
      <c r="E49" s="1190" t="s">
        <v>39</v>
      </c>
      <c r="F49" s="1190"/>
      <c r="G49" s="1190"/>
      <c r="H49" s="1191"/>
      <c r="I49" s="346" t="s">
        <v>492</v>
      </c>
      <c r="J49" s="347" t="s">
        <v>492</v>
      </c>
      <c r="K49" s="347" t="s">
        <v>492</v>
      </c>
      <c r="L49" s="347" t="s">
        <v>492</v>
      </c>
      <c r="M49" s="348" t="s">
        <v>492</v>
      </c>
    </row>
    <row r="50" spans="2:13" ht="27.75" customHeight="1">
      <c r="B50" s="1184" t="s">
        <v>40</v>
      </c>
      <c r="C50" s="1185"/>
      <c r="D50" s="109"/>
      <c r="E50" s="1190" t="s">
        <v>41</v>
      </c>
      <c r="F50" s="1190"/>
      <c r="G50" s="1190"/>
      <c r="H50" s="1191"/>
      <c r="I50" s="346">
        <v>14058</v>
      </c>
      <c r="J50" s="347">
        <v>16893</v>
      </c>
      <c r="K50" s="347">
        <v>18765</v>
      </c>
      <c r="L50" s="347">
        <v>18917</v>
      </c>
      <c r="M50" s="348">
        <v>20339</v>
      </c>
    </row>
    <row r="51" spans="2:13" ht="27.75" customHeight="1">
      <c r="B51" s="1186"/>
      <c r="C51" s="1187"/>
      <c r="D51" s="106"/>
      <c r="E51" s="1190" t="s">
        <v>42</v>
      </c>
      <c r="F51" s="1190"/>
      <c r="G51" s="1190"/>
      <c r="H51" s="1191"/>
      <c r="I51" s="346">
        <v>592</v>
      </c>
      <c r="J51" s="347">
        <v>509</v>
      </c>
      <c r="K51" s="347">
        <v>420</v>
      </c>
      <c r="L51" s="347">
        <v>422</v>
      </c>
      <c r="M51" s="348">
        <v>346</v>
      </c>
    </row>
    <row r="52" spans="2:13" ht="27.75" customHeight="1">
      <c r="B52" s="1188"/>
      <c r="C52" s="1189"/>
      <c r="D52" s="106"/>
      <c r="E52" s="1190" t="s">
        <v>43</v>
      </c>
      <c r="F52" s="1190"/>
      <c r="G52" s="1190"/>
      <c r="H52" s="1191"/>
      <c r="I52" s="346">
        <v>45508</v>
      </c>
      <c r="J52" s="347">
        <v>43870</v>
      </c>
      <c r="K52" s="347">
        <v>41869</v>
      </c>
      <c r="L52" s="347">
        <v>39630</v>
      </c>
      <c r="M52" s="348">
        <v>39197</v>
      </c>
    </row>
    <row r="53" spans="2:13" ht="27.75" customHeight="1" thickBot="1">
      <c r="B53" s="1192" t="s">
        <v>19</v>
      </c>
      <c r="C53" s="1193"/>
      <c r="D53" s="110"/>
      <c r="E53" s="1194" t="s">
        <v>44</v>
      </c>
      <c r="F53" s="1194"/>
      <c r="G53" s="1194"/>
      <c r="H53" s="1195"/>
      <c r="I53" s="349">
        <v>-10666</v>
      </c>
      <c r="J53" s="350">
        <v>-14098</v>
      </c>
      <c r="K53" s="350">
        <v>-16014</v>
      </c>
      <c r="L53" s="350">
        <v>-15023</v>
      </c>
      <c r="M53" s="351">
        <v>-16173</v>
      </c>
    </row>
    <row r="54" spans="2:13" ht="27.75" customHeight="1">
      <c r="B54" s="111"/>
      <c r="C54" s="112"/>
      <c r="D54" s="112"/>
      <c r="E54" s="113"/>
      <c r="F54" s="113"/>
      <c r="G54" s="113"/>
      <c r="H54" s="113"/>
      <c r="I54" s="114"/>
      <c r="J54" s="114"/>
      <c r="K54" s="114"/>
      <c r="L54" s="114"/>
      <c r="M54" s="114"/>
    </row>
    <row r="55" spans="2:13" ht="13"/>
  </sheetData>
  <sheetProtection algorithmName="SHA-512" hashValue="fLzTPi8+wFyVeidfNu9a6FVZRdVG2vu/3/7dc1aAJTWXqOJmiJBTRgmG47J7WQBcmsqrRBb3UQJ3Yhl+HpqFyQ==" saltValue="1Eoe4tytwYhQ86MAbxOeS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532</v>
      </c>
      <c r="G54" s="119" t="s">
        <v>533</v>
      </c>
      <c r="H54" s="120" t="s">
        <v>534</v>
      </c>
    </row>
    <row r="55" spans="2:8" ht="52.5" customHeight="1">
      <c r="B55" s="121"/>
      <c r="C55" s="1211" t="s">
        <v>46</v>
      </c>
      <c r="D55" s="1211"/>
      <c r="E55" s="1212"/>
      <c r="F55" s="352">
        <v>4382</v>
      </c>
      <c r="G55" s="352">
        <v>4582</v>
      </c>
      <c r="H55" s="353">
        <v>5061</v>
      </c>
    </row>
    <row r="56" spans="2:8" ht="52.5" customHeight="1">
      <c r="B56" s="122"/>
      <c r="C56" s="1213" t="s">
        <v>47</v>
      </c>
      <c r="D56" s="1213"/>
      <c r="E56" s="1214"/>
      <c r="F56" s="354">
        <v>2273</v>
      </c>
      <c r="G56" s="354">
        <v>2432</v>
      </c>
      <c r="H56" s="355">
        <v>2534</v>
      </c>
    </row>
    <row r="57" spans="2:8" ht="53.25" customHeight="1">
      <c r="B57" s="122"/>
      <c r="C57" s="1215" t="s">
        <v>48</v>
      </c>
      <c r="D57" s="1215"/>
      <c r="E57" s="1216"/>
      <c r="F57" s="356">
        <v>12484</v>
      </c>
      <c r="G57" s="356">
        <v>12202</v>
      </c>
      <c r="H57" s="357">
        <v>12913</v>
      </c>
    </row>
    <row r="58" spans="2:8" ht="45.75" customHeight="1">
      <c r="B58" s="123"/>
      <c r="C58" s="1203" t="s">
        <v>569</v>
      </c>
      <c r="D58" s="1204"/>
      <c r="E58" s="1205"/>
      <c r="F58" s="358">
        <v>4006</v>
      </c>
      <c r="G58" s="358">
        <v>4008</v>
      </c>
      <c r="H58" s="359">
        <v>4011</v>
      </c>
    </row>
    <row r="59" spans="2:8" ht="45.75" customHeight="1">
      <c r="B59" s="123"/>
      <c r="C59" s="1203" t="s">
        <v>570</v>
      </c>
      <c r="D59" s="1204"/>
      <c r="E59" s="1205"/>
      <c r="F59" s="358">
        <v>3020</v>
      </c>
      <c r="G59" s="358">
        <v>3020</v>
      </c>
      <c r="H59" s="359">
        <v>3020</v>
      </c>
    </row>
    <row r="60" spans="2:8" ht="45.75" customHeight="1">
      <c r="B60" s="123"/>
      <c r="C60" s="1203" t="s">
        <v>571</v>
      </c>
      <c r="D60" s="1204"/>
      <c r="E60" s="1205"/>
      <c r="F60" s="358">
        <v>2180</v>
      </c>
      <c r="G60" s="358">
        <v>1881</v>
      </c>
      <c r="H60" s="359">
        <v>2325</v>
      </c>
    </row>
    <row r="61" spans="2:8" ht="45.75" customHeight="1">
      <c r="B61" s="123"/>
      <c r="C61" s="1203" t="s">
        <v>572</v>
      </c>
      <c r="D61" s="1204"/>
      <c r="E61" s="1205"/>
      <c r="F61" s="358">
        <v>780</v>
      </c>
      <c r="G61" s="358">
        <v>914</v>
      </c>
      <c r="H61" s="359">
        <v>1145</v>
      </c>
    </row>
    <row r="62" spans="2:8" ht="45.75" customHeight="1" thickBot="1">
      <c r="B62" s="124"/>
      <c r="C62" s="1206" t="s">
        <v>573</v>
      </c>
      <c r="D62" s="1207"/>
      <c r="E62" s="1208"/>
      <c r="F62" s="360">
        <v>800</v>
      </c>
      <c r="G62" s="360">
        <v>701</v>
      </c>
      <c r="H62" s="361">
        <v>701</v>
      </c>
    </row>
    <row r="63" spans="2:8" ht="52.5" customHeight="1" thickBot="1">
      <c r="B63" s="125"/>
      <c r="C63" s="1209" t="s">
        <v>49</v>
      </c>
      <c r="D63" s="1209"/>
      <c r="E63" s="1210"/>
      <c r="F63" s="362">
        <v>19140</v>
      </c>
      <c r="G63" s="362">
        <v>19217</v>
      </c>
      <c r="H63" s="363">
        <v>20508</v>
      </c>
    </row>
    <row r="64" spans="2:8" ht="13"/>
  </sheetData>
  <sheetProtection algorithmName="SHA-512" hashValue="sr51HQVfVkTCQs1vhbrL27atY882yiown4fsyg+PXDF6A4QEP46TcIEt5ZZEp6gCqjGOMMUS3V1940o6M2Dhrg==" saltValue="lH8bpa6TYs+HY6VtbCKt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F4115-B6D1-4DF0-A21E-BF64AF4401C1}">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c r="DD19" s="1219"/>
      <c r="DE19" s="1219"/>
    </row>
    <row r="20" spans="1:109" ht="13">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ht="13">
      <c r="B23" s="1225"/>
    </row>
    <row r="24" spans="1:109" ht="13">
      <c r="B24" s="1225"/>
    </row>
    <row r="25" spans="1:109" ht="13">
      <c r="B25" s="1225"/>
    </row>
    <row r="26" spans="1:109" ht="13">
      <c r="B26" s="1225"/>
    </row>
    <row r="27" spans="1:109" ht="13">
      <c r="B27" s="1225"/>
    </row>
    <row r="28" spans="1:109" ht="13">
      <c r="B28" s="1225"/>
    </row>
    <row r="29" spans="1:109" ht="13">
      <c r="B29" s="1225"/>
    </row>
    <row r="30" spans="1:109" ht="13">
      <c r="B30" s="1225"/>
    </row>
    <row r="31" spans="1:109" ht="13">
      <c r="B31" s="1225"/>
    </row>
    <row r="32" spans="1:109" ht="13">
      <c r="B32" s="1225"/>
    </row>
    <row r="33" spans="2:109" ht="13">
      <c r="B33" s="1225"/>
    </row>
    <row r="34" spans="2:109" ht="13">
      <c r="B34" s="1225"/>
    </row>
    <row r="35" spans="2:109" ht="13">
      <c r="B35" s="1225"/>
    </row>
    <row r="36" spans="2:109" ht="13">
      <c r="B36" s="1225"/>
    </row>
    <row r="37" spans="2:109" ht="13">
      <c r="B37" s="1225"/>
    </row>
    <row r="38" spans="2:109" ht="13">
      <c r="B38" s="1225"/>
    </row>
    <row r="39" spans="2:109" ht="13">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c r="B40" s="1230"/>
      <c r="DD40" s="1230"/>
      <c r="DE40" s="1219"/>
    </row>
    <row r="41" spans="2:109" ht="16.5">
      <c r="B41" s="1231" t="s">
        <v>574</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c r="B42" s="1225"/>
      <c r="G42" s="1232"/>
      <c r="I42" s="1233"/>
      <c r="J42" s="1233"/>
      <c r="K42" s="1233"/>
      <c r="AM42" s="1232"/>
      <c r="AN42" s="1232" t="s">
        <v>575</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576</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c r="B49" s="1225"/>
      <c r="AN49" s="1219" t="s">
        <v>577</v>
      </c>
    </row>
    <row r="50" spans="1:109" ht="13">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530</v>
      </c>
      <c r="BQ50" s="1250"/>
      <c r="BR50" s="1250"/>
      <c r="BS50" s="1250"/>
      <c r="BT50" s="1250"/>
      <c r="BU50" s="1250"/>
      <c r="BV50" s="1250"/>
      <c r="BW50" s="1250"/>
      <c r="BX50" s="1250" t="s">
        <v>531</v>
      </c>
      <c r="BY50" s="1250"/>
      <c r="BZ50" s="1250"/>
      <c r="CA50" s="1250"/>
      <c r="CB50" s="1250"/>
      <c r="CC50" s="1250"/>
      <c r="CD50" s="1250"/>
      <c r="CE50" s="1250"/>
      <c r="CF50" s="1250" t="s">
        <v>532</v>
      </c>
      <c r="CG50" s="1250"/>
      <c r="CH50" s="1250"/>
      <c r="CI50" s="1250"/>
      <c r="CJ50" s="1250"/>
      <c r="CK50" s="1250"/>
      <c r="CL50" s="1250"/>
      <c r="CM50" s="1250"/>
      <c r="CN50" s="1250" t="s">
        <v>533</v>
      </c>
      <c r="CO50" s="1250"/>
      <c r="CP50" s="1250"/>
      <c r="CQ50" s="1250"/>
      <c r="CR50" s="1250"/>
      <c r="CS50" s="1250"/>
      <c r="CT50" s="1250"/>
      <c r="CU50" s="1250"/>
      <c r="CV50" s="1250" t="s">
        <v>534</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578</v>
      </c>
      <c r="AO51" s="1254"/>
      <c r="AP51" s="1254"/>
      <c r="AQ51" s="1254"/>
      <c r="AR51" s="1254"/>
      <c r="AS51" s="1254"/>
      <c r="AT51" s="1254"/>
      <c r="AU51" s="1254"/>
      <c r="AV51" s="1254"/>
      <c r="AW51" s="1254"/>
      <c r="AX51" s="1254"/>
      <c r="AY51" s="1254"/>
      <c r="AZ51" s="1254"/>
      <c r="BA51" s="1254"/>
      <c r="BB51" s="1254" t="s">
        <v>579</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580</v>
      </c>
      <c r="BC53" s="1254"/>
      <c r="BD53" s="1254"/>
      <c r="BE53" s="1254"/>
      <c r="BF53" s="1254"/>
      <c r="BG53" s="1254"/>
      <c r="BH53" s="1254"/>
      <c r="BI53" s="1254"/>
      <c r="BJ53" s="1254"/>
      <c r="BK53" s="1254"/>
      <c r="BL53" s="1254"/>
      <c r="BM53" s="1254"/>
      <c r="BN53" s="1254"/>
      <c r="BO53" s="1254"/>
      <c r="BP53" s="1255">
        <v>62</v>
      </c>
      <c r="BQ53" s="1255"/>
      <c r="BR53" s="1255"/>
      <c r="BS53" s="1255"/>
      <c r="BT53" s="1255"/>
      <c r="BU53" s="1255"/>
      <c r="BV53" s="1255"/>
      <c r="BW53" s="1255"/>
      <c r="BX53" s="1255">
        <v>63.1</v>
      </c>
      <c r="BY53" s="1255"/>
      <c r="BZ53" s="1255"/>
      <c r="CA53" s="1255"/>
      <c r="CB53" s="1255"/>
      <c r="CC53" s="1255"/>
      <c r="CD53" s="1255"/>
      <c r="CE53" s="1255"/>
      <c r="CF53" s="1255">
        <v>64.599999999999994</v>
      </c>
      <c r="CG53" s="1255"/>
      <c r="CH53" s="1255"/>
      <c r="CI53" s="1255"/>
      <c r="CJ53" s="1255"/>
      <c r="CK53" s="1255"/>
      <c r="CL53" s="1255"/>
      <c r="CM53" s="1255"/>
      <c r="CN53" s="1255">
        <v>65.900000000000006</v>
      </c>
      <c r="CO53" s="1255"/>
      <c r="CP53" s="1255"/>
      <c r="CQ53" s="1255"/>
      <c r="CR53" s="1255"/>
      <c r="CS53" s="1255"/>
      <c r="CT53" s="1255"/>
      <c r="CU53" s="1255"/>
      <c r="CV53" s="1255">
        <v>67.099999999999994</v>
      </c>
      <c r="CW53" s="1255"/>
      <c r="CX53" s="1255"/>
      <c r="CY53" s="1255"/>
      <c r="CZ53" s="1255"/>
      <c r="DA53" s="1255"/>
      <c r="DB53" s="1255"/>
      <c r="DC53" s="1255"/>
    </row>
    <row r="54" spans="1:109" ht="13">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c r="A55" s="1233"/>
      <c r="B55" s="1225"/>
      <c r="G55" s="1244"/>
      <c r="H55" s="1244"/>
      <c r="I55" s="1244"/>
      <c r="J55" s="1244"/>
      <c r="K55" s="1253"/>
      <c r="L55" s="1253"/>
      <c r="M55" s="1253"/>
      <c r="N55" s="1253"/>
      <c r="AN55" s="1250" t="s">
        <v>581</v>
      </c>
      <c r="AO55" s="1250"/>
      <c r="AP55" s="1250"/>
      <c r="AQ55" s="1250"/>
      <c r="AR55" s="1250"/>
      <c r="AS55" s="1250"/>
      <c r="AT55" s="1250"/>
      <c r="AU55" s="1250"/>
      <c r="AV55" s="1250"/>
      <c r="AW55" s="1250"/>
      <c r="AX55" s="1250"/>
      <c r="AY55" s="1250"/>
      <c r="AZ55" s="1250"/>
      <c r="BA55" s="1250"/>
      <c r="BB55" s="1254" t="s">
        <v>579</v>
      </c>
      <c r="BC55" s="1254"/>
      <c r="BD55" s="1254"/>
      <c r="BE55" s="1254"/>
      <c r="BF55" s="1254"/>
      <c r="BG55" s="1254"/>
      <c r="BH55" s="1254"/>
      <c r="BI55" s="1254"/>
      <c r="BJ55" s="1254"/>
      <c r="BK55" s="1254"/>
      <c r="BL55" s="1254"/>
      <c r="BM55" s="1254"/>
      <c r="BN55" s="1254"/>
      <c r="BO55" s="1254"/>
      <c r="BP55" s="1255">
        <v>27.8</v>
      </c>
      <c r="BQ55" s="1255"/>
      <c r="BR55" s="1255"/>
      <c r="BS55" s="1255"/>
      <c r="BT55" s="1255"/>
      <c r="BU55" s="1255"/>
      <c r="BV55" s="1255"/>
      <c r="BW55" s="1255"/>
      <c r="BX55" s="1255">
        <v>19</v>
      </c>
      <c r="BY55" s="1255"/>
      <c r="BZ55" s="1255"/>
      <c r="CA55" s="1255"/>
      <c r="CB55" s="1255"/>
      <c r="CC55" s="1255"/>
      <c r="CD55" s="1255"/>
      <c r="CE55" s="1255"/>
      <c r="CF55" s="1255">
        <v>4</v>
      </c>
      <c r="CG55" s="1255"/>
      <c r="CH55" s="1255"/>
      <c r="CI55" s="1255"/>
      <c r="CJ55" s="1255"/>
      <c r="CK55" s="1255"/>
      <c r="CL55" s="1255"/>
      <c r="CM55" s="1255"/>
      <c r="CN55" s="1255">
        <v>0.4</v>
      </c>
      <c r="CO55" s="1255"/>
      <c r="CP55" s="1255"/>
      <c r="CQ55" s="1255"/>
      <c r="CR55" s="1255"/>
      <c r="CS55" s="1255"/>
      <c r="CT55" s="1255"/>
      <c r="CU55" s="1255"/>
      <c r="CV55" s="1255">
        <v>9.8000000000000007</v>
      </c>
      <c r="CW55" s="1255"/>
      <c r="CX55" s="1255"/>
      <c r="CY55" s="1255"/>
      <c r="CZ55" s="1255"/>
      <c r="DA55" s="1255"/>
      <c r="DB55" s="1255"/>
      <c r="DC55" s="1255"/>
    </row>
    <row r="56" spans="1:109" ht="13">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580</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61.7</v>
      </c>
      <c r="BY57" s="1255"/>
      <c r="BZ57" s="1255"/>
      <c r="CA57" s="1255"/>
      <c r="CB57" s="1255"/>
      <c r="CC57" s="1255"/>
      <c r="CD57" s="1255"/>
      <c r="CE57" s="1255"/>
      <c r="CF57" s="1255">
        <v>63</v>
      </c>
      <c r="CG57" s="1255"/>
      <c r="CH57" s="1255"/>
      <c r="CI57" s="1255"/>
      <c r="CJ57" s="1255"/>
      <c r="CK57" s="1255"/>
      <c r="CL57" s="1255"/>
      <c r="CM57" s="1255"/>
      <c r="CN57" s="1255">
        <v>64.3</v>
      </c>
      <c r="CO57" s="1255"/>
      <c r="CP57" s="1255"/>
      <c r="CQ57" s="1255"/>
      <c r="CR57" s="1255"/>
      <c r="CS57" s="1255"/>
      <c r="CT57" s="1255"/>
      <c r="CU57" s="1255"/>
      <c r="CV57" s="1255">
        <v>65.2</v>
      </c>
      <c r="CW57" s="1255"/>
      <c r="CX57" s="1255"/>
      <c r="CY57" s="1255"/>
      <c r="CZ57" s="1255"/>
      <c r="DA57" s="1255"/>
      <c r="DB57" s="1255"/>
      <c r="DC57" s="1255"/>
      <c r="DD57" s="1258"/>
      <c r="DE57" s="1256"/>
    </row>
    <row r="58" spans="1:109" s="1233" customFormat="1" ht="13">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c r="B63" s="1264" t="s">
        <v>582</v>
      </c>
    </row>
    <row r="64" spans="1:109" ht="13">
      <c r="B64" s="1225"/>
      <c r="G64" s="1232"/>
      <c r="I64" s="1265"/>
      <c r="J64" s="1265"/>
      <c r="K64" s="1265"/>
      <c r="L64" s="1265"/>
      <c r="M64" s="1265"/>
      <c r="N64" s="1266"/>
      <c r="AM64" s="1232"/>
      <c r="AN64" s="1232" t="s">
        <v>575</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c r="B65" s="1225"/>
      <c r="AN65" s="1234" t="s">
        <v>583</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c r="B71" s="1225"/>
      <c r="G71" s="1270"/>
      <c r="I71" s="1271"/>
      <c r="J71" s="1268"/>
      <c r="K71" s="1268"/>
      <c r="L71" s="1269"/>
      <c r="M71" s="1268"/>
      <c r="N71" s="1269"/>
      <c r="AM71" s="1270"/>
      <c r="AN71" s="1219" t="s">
        <v>577</v>
      </c>
    </row>
    <row r="72" spans="2:107" ht="13">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530</v>
      </c>
      <c r="BQ72" s="1250"/>
      <c r="BR72" s="1250"/>
      <c r="BS72" s="1250"/>
      <c r="BT72" s="1250"/>
      <c r="BU72" s="1250"/>
      <c r="BV72" s="1250"/>
      <c r="BW72" s="1250"/>
      <c r="BX72" s="1250" t="s">
        <v>531</v>
      </c>
      <c r="BY72" s="1250"/>
      <c r="BZ72" s="1250"/>
      <c r="CA72" s="1250"/>
      <c r="CB72" s="1250"/>
      <c r="CC72" s="1250"/>
      <c r="CD72" s="1250"/>
      <c r="CE72" s="1250"/>
      <c r="CF72" s="1250" t="s">
        <v>532</v>
      </c>
      <c r="CG72" s="1250"/>
      <c r="CH72" s="1250"/>
      <c r="CI72" s="1250"/>
      <c r="CJ72" s="1250"/>
      <c r="CK72" s="1250"/>
      <c r="CL72" s="1250"/>
      <c r="CM72" s="1250"/>
      <c r="CN72" s="1250" t="s">
        <v>533</v>
      </c>
      <c r="CO72" s="1250"/>
      <c r="CP72" s="1250"/>
      <c r="CQ72" s="1250"/>
      <c r="CR72" s="1250"/>
      <c r="CS72" s="1250"/>
      <c r="CT72" s="1250"/>
      <c r="CU72" s="1250"/>
      <c r="CV72" s="1250" t="s">
        <v>534</v>
      </c>
      <c r="CW72" s="1250"/>
      <c r="CX72" s="1250"/>
      <c r="CY72" s="1250"/>
      <c r="CZ72" s="1250"/>
      <c r="DA72" s="1250"/>
      <c r="DB72" s="1250"/>
      <c r="DC72" s="1250"/>
    </row>
    <row r="73" spans="2:107" ht="13">
      <c r="B73" s="1225"/>
      <c r="G73" s="1251"/>
      <c r="H73" s="1251"/>
      <c r="I73" s="1251"/>
      <c r="J73" s="1251"/>
      <c r="K73" s="1272"/>
      <c r="L73" s="1272"/>
      <c r="M73" s="1272"/>
      <c r="N73" s="1272"/>
      <c r="AM73" s="1243"/>
      <c r="AN73" s="1254" t="s">
        <v>578</v>
      </c>
      <c r="AO73" s="1254"/>
      <c r="AP73" s="1254"/>
      <c r="AQ73" s="1254"/>
      <c r="AR73" s="1254"/>
      <c r="AS73" s="1254"/>
      <c r="AT73" s="1254"/>
      <c r="AU73" s="1254"/>
      <c r="AV73" s="1254"/>
      <c r="AW73" s="1254"/>
      <c r="AX73" s="1254"/>
      <c r="AY73" s="1254"/>
      <c r="AZ73" s="1254"/>
      <c r="BA73" s="1254"/>
      <c r="BB73" s="1254" t="s">
        <v>579</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584</v>
      </c>
      <c r="BC75" s="1254"/>
      <c r="BD75" s="1254"/>
      <c r="BE75" s="1254"/>
      <c r="BF75" s="1254"/>
      <c r="BG75" s="1254"/>
      <c r="BH75" s="1254"/>
      <c r="BI75" s="1254"/>
      <c r="BJ75" s="1254"/>
      <c r="BK75" s="1254"/>
      <c r="BL75" s="1254"/>
      <c r="BM75" s="1254"/>
      <c r="BN75" s="1254"/>
      <c r="BO75" s="1254"/>
      <c r="BP75" s="1255">
        <v>3.7</v>
      </c>
      <c r="BQ75" s="1255"/>
      <c r="BR75" s="1255"/>
      <c r="BS75" s="1255"/>
      <c r="BT75" s="1255"/>
      <c r="BU75" s="1255"/>
      <c r="BV75" s="1255"/>
      <c r="BW75" s="1255"/>
      <c r="BX75" s="1255">
        <v>4.0999999999999996</v>
      </c>
      <c r="BY75" s="1255"/>
      <c r="BZ75" s="1255"/>
      <c r="CA75" s="1255"/>
      <c r="CB75" s="1255"/>
      <c r="CC75" s="1255"/>
      <c r="CD75" s="1255"/>
      <c r="CE75" s="1255"/>
      <c r="CF75" s="1255">
        <v>5.3</v>
      </c>
      <c r="CG75" s="1255"/>
      <c r="CH75" s="1255"/>
      <c r="CI75" s="1255"/>
      <c r="CJ75" s="1255"/>
      <c r="CK75" s="1255"/>
      <c r="CL75" s="1255"/>
      <c r="CM75" s="1255"/>
      <c r="CN75" s="1255">
        <v>6.2</v>
      </c>
      <c r="CO75" s="1255"/>
      <c r="CP75" s="1255"/>
      <c r="CQ75" s="1255"/>
      <c r="CR75" s="1255"/>
      <c r="CS75" s="1255"/>
      <c r="CT75" s="1255"/>
      <c r="CU75" s="1255"/>
      <c r="CV75" s="1255">
        <v>5.6</v>
      </c>
      <c r="CW75" s="1255"/>
      <c r="CX75" s="1255"/>
      <c r="CY75" s="1255"/>
      <c r="CZ75" s="1255"/>
      <c r="DA75" s="1255"/>
      <c r="DB75" s="1255"/>
      <c r="DC75" s="1255"/>
    </row>
    <row r="76" spans="2:107" ht="13">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c r="B77" s="1225"/>
      <c r="G77" s="1244"/>
      <c r="H77" s="1244"/>
      <c r="I77" s="1244"/>
      <c r="J77" s="1244"/>
      <c r="K77" s="1272"/>
      <c r="L77" s="1272"/>
      <c r="M77" s="1272"/>
      <c r="N77" s="1272"/>
      <c r="AN77" s="1250" t="s">
        <v>581</v>
      </c>
      <c r="AO77" s="1250"/>
      <c r="AP77" s="1250"/>
      <c r="AQ77" s="1250"/>
      <c r="AR77" s="1250"/>
      <c r="AS77" s="1250"/>
      <c r="AT77" s="1250"/>
      <c r="AU77" s="1250"/>
      <c r="AV77" s="1250"/>
      <c r="AW77" s="1250"/>
      <c r="AX77" s="1250"/>
      <c r="AY77" s="1250"/>
      <c r="AZ77" s="1250"/>
      <c r="BA77" s="1250"/>
      <c r="BB77" s="1254" t="s">
        <v>579</v>
      </c>
      <c r="BC77" s="1254"/>
      <c r="BD77" s="1254"/>
      <c r="BE77" s="1254"/>
      <c r="BF77" s="1254"/>
      <c r="BG77" s="1254"/>
      <c r="BH77" s="1254"/>
      <c r="BI77" s="1254"/>
      <c r="BJ77" s="1254"/>
      <c r="BK77" s="1254"/>
      <c r="BL77" s="1254"/>
      <c r="BM77" s="1254"/>
      <c r="BN77" s="1254"/>
      <c r="BO77" s="1254"/>
      <c r="BP77" s="1255">
        <v>27.8</v>
      </c>
      <c r="BQ77" s="1255"/>
      <c r="BR77" s="1255"/>
      <c r="BS77" s="1255"/>
      <c r="BT77" s="1255"/>
      <c r="BU77" s="1255"/>
      <c r="BV77" s="1255"/>
      <c r="BW77" s="1255"/>
      <c r="BX77" s="1255">
        <v>19</v>
      </c>
      <c r="BY77" s="1255"/>
      <c r="BZ77" s="1255"/>
      <c r="CA77" s="1255"/>
      <c r="CB77" s="1255"/>
      <c r="CC77" s="1255"/>
      <c r="CD77" s="1255"/>
      <c r="CE77" s="1255"/>
      <c r="CF77" s="1255">
        <v>4</v>
      </c>
      <c r="CG77" s="1255"/>
      <c r="CH77" s="1255"/>
      <c r="CI77" s="1255"/>
      <c r="CJ77" s="1255"/>
      <c r="CK77" s="1255"/>
      <c r="CL77" s="1255"/>
      <c r="CM77" s="1255"/>
      <c r="CN77" s="1255">
        <v>0.4</v>
      </c>
      <c r="CO77" s="1255"/>
      <c r="CP77" s="1255"/>
      <c r="CQ77" s="1255"/>
      <c r="CR77" s="1255"/>
      <c r="CS77" s="1255"/>
      <c r="CT77" s="1255"/>
      <c r="CU77" s="1255"/>
      <c r="CV77" s="1255">
        <v>9.8000000000000007</v>
      </c>
      <c r="CW77" s="1255"/>
      <c r="CX77" s="1255"/>
      <c r="CY77" s="1255"/>
      <c r="CZ77" s="1255"/>
      <c r="DA77" s="1255"/>
      <c r="DB77" s="1255"/>
      <c r="DC77" s="1255"/>
    </row>
    <row r="78" spans="2:107" ht="13">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584</v>
      </c>
      <c r="BC79" s="1254"/>
      <c r="BD79" s="1254"/>
      <c r="BE79" s="1254"/>
      <c r="BF79" s="1254"/>
      <c r="BG79" s="1254"/>
      <c r="BH79" s="1254"/>
      <c r="BI79" s="1254"/>
      <c r="BJ79" s="1254"/>
      <c r="BK79" s="1254"/>
      <c r="BL79" s="1254"/>
      <c r="BM79" s="1254"/>
      <c r="BN79" s="1254"/>
      <c r="BO79" s="1254"/>
      <c r="BP79" s="1255">
        <v>7.5</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8.3000000000000007</v>
      </c>
      <c r="CO79" s="1255"/>
      <c r="CP79" s="1255"/>
      <c r="CQ79" s="1255"/>
      <c r="CR79" s="1255"/>
      <c r="CS79" s="1255"/>
      <c r="CT79" s="1255"/>
      <c r="CU79" s="1255"/>
      <c r="CV79" s="1255">
        <v>8.6</v>
      </c>
      <c r="CW79" s="1255"/>
      <c r="CX79" s="1255"/>
      <c r="CY79" s="1255"/>
      <c r="CZ79" s="1255"/>
      <c r="DA79" s="1255"/>
      <c r="DB79" s="1255"/>
      <c r="DC79" s="1255"/>
    </row>
    <row r="80" spans="2:107" ht="13">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c r="B81" s="1225"/>
    </row>
    <row r="82" spans="2:109" ht="16.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c r="DD84" s="1219"/>
      <c r="DE84" s="1219"/>
    </row>
    <row r="85" spans="2:109" ht="13">
      <c r="DD85" s="1219"/>
      <c r="DE85" s="1219"/>
    </row>
  </sheetData>
  <sheetProtection algorithmName="SHA-512" hashValue="wYC3bp0Gjl/T3guMMk3/11Kc5H+29PQ4oYRBUaxMqefiQEshJYTNfEO6S7UeGx6oG3rNIxbr6M2LjV0A3gTKMQ==" saltValue="izTHEt5d5xJOYjLlOZADB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4F68C-4032-462B-8897-B5814B814D71}">
  <sheetPr>
    <pageSetUpPr fitToPage="1"/>
  </sheetPr>
  <dimension ref="A1:DR125"/>
  <sheetViews>
    <sheetView showGridLines="0" zoomScaleNormal="10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480</v>
      </c>
    </row>
  </sheetData>
  <sheetProtection algorithmName="SHA-512" hashValue="VJnMHcqlN3d3HZjzlhSNbtGKG5OXN+b9ra92GjpR9iQW4NGP13Kv0m+239tzomf5C0taDHHnHBb+6yOhwv3ofQ==" saltValue="3m0mOpBtwaKCrdeNNKUtf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B25D-19E5-4EF6-941C-A06F7CCEA715}">
  <sheetPr>
    <pageSetUpPr fitToPage="1"/>
  </sheetPr>
  <dimension ref="A1:DR125"/>
  <sheetViews>
    <sheetView showGridLines="0" zoomScaleNormal="10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480</v>
      </c>
    </row>
  </sheetData>
  <sheetProtection algorithmName="SHA-512" hashValue="+9yU6/A2R3T/dMDtFOf3eLa9Xr5KfMd+CY8unAUFVWvwAo2wmWEMYKoYGkFtXcISomhd/VJKfO+mHhlr4ibF2Q==" saltValue="W+5/flRM9fc4yJRaM0geW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529</v>
      </c>
      <c r="G2" s="139"/>
      <c r="H2" s="140"/>
    </row>
    <row r="3" spans="1:8">
      <c r="A3" s="136" t="s">
        <v>522</v>
      </c>
      <c r="B3" s="141"/>
      <c r="C3" s="142"/>
      <c r="D3" s="143">
        <v>66542</v>
      </c>
      <c r="E3" s="144"/>
      <c r="F3" s="145">
        <v>70329</v>
      </c>
      <c r="G3" s="146"/>
      <c r="H3" s="147"/>
    </row>
    <row r="4" spans="1:8">
      <c r="A4" s="148"/>
      <c r="B4" s="149"/>
      <c r="C4" s="150"/>
      <c r="D4" s="151">
        <v>42647</v>
      </c>
      <c r="E4" s="152"/>
      <c r="F4" s="153">
        <v>39403</v>
      </c>
      <c r="G4" s="154"/>
      <c r="H4" s="155"/>
    </row>
    <row r="5" spans="1:8">
      <c r="A5" s="136" t="s">
        <v>524</v>
      </c>
      <c r="B5" s="141"/>
      <c r="C5" s="142"/>
      <c r="D5" s="143">
        <v>78749</v>
      </c>
      <c r="E5" s="144"/>
      <c r="F5" s="145">
        <v>71871</v>
      </c>
      <c r="G5" s="146"/>
      <c r="H5" s="147"/>
    </row>
    <row r="6" spans="1:8">
      <c r="A6" s="148"/>
      <c r="B6" s="149"/>
      <c r="C6" s="150"/>
      <c r="D6" s="151">
        <v>47488</v>
      </c>
      <c r="E6" s="152"/>
      <c r="F6" s="153">
        <v>38232</v>
      </c>
      <c r="G6" s="154"/>
      <c r="H6" s="155"/>
    </row>
    <row r="7" spans="1:8">
      <c r="A7" s="136" t="s">
        <v>525</v>
      </c>
      <c r="B7" s="141"/>
      <c r="C7" s="142"/>
      <c r="D7" s="143">
        <v>95325</v>
      </c>
      <c r="E7" s="144"/>
      <c r="F7" s="145">
        <v>71807</v>
      </c>
      <c r="G7" s="146"/>
      <c r="H7" s="147"/>
    </row>
    <row r="8" spans="1:8">
      <c r="A8" s="148"/>
      <c r="B8" s="149"/>
      <c r="C8" s="150"/>
      <c r="D8" s="151">
        <v>57511</v>
      </c>
      <c r="E8" s="152"/>
      <c r="F8" s="153">
        <v>37333</v>
      </c>
      <c r="G8" s="154"/>
      <c r="H8" s="155"/>
    </row>
    <row r="9" spans="1:8">
      <c r="A9" s="136" t="s">
        <v>526</v>
      </c>
      <c r="B9" s="141"/>
      <c r="C9" s="142"/>
      <c r="D9" s="143">
        <v>83188</v>
      </c>
      <c r="E9" s="144"/>
      <c r="F9" s="145">
        <v>80821</v>
      </c>
      <c r="G9" s="146"/>
      <c r="H9" s="147"/>
    </row>
    <row r="10" spans="1:8">
      <c r="A10" s="148"/>
      <c r="B10" s="149"/>
      <c r="C10" s="150"/>
      <c r="D10" s="151">
        <v>44003</v>
      </c>
      <c r="E10" s="152"/>
      <c r="F10" s="153">
        <v>49586</v>
      </c>
      <c r="G10" s="154"/>
      <c r="H10" s="155"/>
    </row>
    <row r="11" spans="1:8">
      <c r="A11" s="136" t="s">
        <v>527</v>
      </c>
      <c r="B11" s="141"/>
      <c r="C11" s="142"/>
      <c r="D11" s="143">
        <v>129255</v>
      </c>
      <c r="E11" s="144"/>
      <c r="F11" s="145">
        <v>79840</v>
      </c>
      <c r="G11" s="146"/>
      <c r="H11" s="147"/>
    </row>
    <row r="12" spans="1:8">
      <c r="A12" s="148"/>
      <c r="B12" s="149"/>
      <c r="C12" s="156"/>
      <c r="D12" s="151">
        <v>78551</v>
      </c>
      <c r="E12" s="152"/>
      <c r="F12" s="153">
        <v>45238</v>
      </c>
      <c r="G12" s="154"/>
      <c r="H12" s="155"/>
    </row>
    <row r="13" spans="1:8">
      <c r="A13" s="136"/>
      <c r="B13" s="141"/>
      <c r="C13" s="157"/>
      <c r="D13" s="158">
        <v>90612</v>
      </c>
      <c r="E13" s="159"/>
      <c r="F13" s="160">
        <v>74934</v>
      </c>
      <c r="G13" s="161"/>
      <c r="H13" s="147"/>
    </row>
    <row r="14" spans="1:8">
      <c r="A14" s="148"/>
      <c r="B14" s="149"/>
      <c r="C14" s="150"/>
      <c r="D14" s="151">
        <v>54040</v>
      </c>
      <c r="E14" s="152"/>
      <c r="F14" s="153">
        <v>41958</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6.94</v>
      </c>
      <c r="C19" s="162">
        <f>ROUND(VALUE(SUBSTITUTE(実質収支比率等に係る経年分析!G$48,"▲","-")),2)</f>
        <v>8.0500000000000007</v>
      </c>
      <c r="D19" s="162">
        <f>ROUND(VALUE(SUBSTITUTE(実質収支比率等に係る経年分析!H$48,"▲","-")),2)</f>
        <v>7.4</v>
      </c>
      <c r="E19" s="162">
        <f>ROUND(VALUE(SUBSTITUTE(実質収支比率等に係る経年分析!I$48,"▲","-")),2)</f>
        <v>8.69</v>
      </c>
      <c r="F19" s="162">
        <f>ROUND(VALUE(SUBSTITUTE(実質収支比率等に係る経年分析!J$48,"▲","-")),2)</f>
        <v>9.61</v>
      </c>
    </row>
    <row r="20" spans="1:11">
      <c r="A20" s="162" t="s">
        <v>53</v>
      </c>
      <c r="B20" s="162">
        <f>ROUND(VALUE(SUBSTITUTE(実質収支比率等に係る経年分析!F$47,"▲","-")),2)</f>
        <v>17.010000000000002</v>
      </c>
      <c r="C20" s="162">
        <f>ROUND(VALUE(SUBSTITUTE(実質収支比率等に係る経年分析!G$47,"▲","-")),2)</f>
        <v>16.260000000000002</v>
      </c>
      <c r="D20" s="162">
        <f>ROUND(VALUE(SUBSTITUTE(実質収支比率等に係る経年分析!H$47,"▲","-")),2)</f>
        <v>16.78</v>
      </c>
      <c r="E20" s="162">
        <f>ROUND(VALUE(SUBSTITUTE(実質収支比率等に係る経年分析!I$47,"▲","-")),2)</f>
        <v>17.55</v>
      </c>
      <c r="F20" s="162">
        <f>ROUND(VALUE(SUBSTITUTE(実質収支比率等に係る経年分析!J$47,"▲","-")),2)</f>
        <v>19.760000000000002</v>
      </c>
    </row>
    <row r="21" spans="1:11">
      <c r="A21" s="162" t="s">
        <v>54</v>
      </c>
      <c r="B21" s="162">
        <f>IF(ISNUMBER(VALUE(SUBSTITUTE(実質収支比率等に係る経年分析!F$49,"▲","-"))),ROUND(VALUE(SUBSTITUTE(実質収支比率等に係る経年分析!F$49,"▲","-")),2),NA())</f>
        <v>4.34</v>
      </c>
      <c r="C21" s="162">
        <f>IF(ISNUMBER(VALUE(SUBSTITUTE(実質収支比率等に係る経年分析!G$49,"▲","-"))),ROUND(VALUE(SUBSTITUTE(実質収支比率等に係る経年分析!G$49,"▲","-")),2),NA())</f>
        <v>1.42</v>
      </c>
      <c r="D21" s="162">
        <f>IF(ISNUMBER(VALUE(SUBSTITUTE(実質収支比率等に係る経年分析!H$49,"▲","-"))),ROUND(VALUE(SUBSTITUTE(実質収支比率等に係る経年分析!H$49,"▲","-")),2),NA())</f>
        <v>-0.9</v>
      </c>
      <c r="E21" s="162">
        <f>IF(ISNUMBER(VALUE(SUBSTITUTE(実質収支比率等に係る経年分析!I$49,"▲","-"))),ROUND(VALUE(SUBSTITUTE(実質収支比率等に係る経年分析!I$49,"▲","-")),2),NA())</f>
        <v>2.0499999999999998</v>
      </c>
      <c r="F21" s="162">
        <f>IF(ISNUMBER(VALUE(SUBSTITUTE(実質収支比率等に係る経年分析!J$49,"▲","-"))),ROUND(VALUE(SUBSTITUTE(実質収支比率等に係る経年分析!J$49,"▲","-")),2),NA())</f>
        <v>2.62</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0.18</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c r="A28" s="163" t="str">
        <f>IF(連結実質赤字比率に係る赤字・黒字の構成分析!C$42="",NA(),連結実質赤字比率に係る赤字・黒字の構成分析!C$42)</f>
        <v>その他会計（赤字）</v>
      </c>
      <c r="B28" s="163">
        <f>IF(ROUND(VALUE(SUBSTITUTE(連結実質赤字比率に係る赤字・黒字の構成分析!F$42,"▲", "-")), 2) &lt; 0, ABS(ROUND(VALUE(SUBSTITUTE(連結実質赤字比率に係る赤字・黒字の構成分析!F$42,"▲", "-")), 2)), NA())</f>
        <v>0.74</v>
      </c>
      <c r="C28" s="163" t="e">
        <f>IF(ROUND(VALUE(SUBSTITUTE(連結実質赤字比率に係る赤字・黒字の構成分析!F$42,"▲", "-")), 2) &gt;= 0, ABS(ROUND(VALUE(SUBSTITUTE(連結実質赤字比率に係る赤字・黒字の構成分析!F$42,"▲", "-")), 2)), NA())</f>
        <v>#N/A</v>
      </c>
      <c r="D28" s="163">
        <f>IF(ROUND(VALUE(SUBSTITUTE(連結実質赤字比率に係る赤字・黒字の構成分析!G$42,"▲", "-")), 2) &lt; 0, ABS(ROUND(VALUE(SUBSTITUTE(連結実質赤字比率に係る赤字・黒字の構成分析!G$42,"▲", "-")), 2)), NA())</f>
        <v>0.68</v>
      </c>
      <c r="E28" s="163" t="e">
        <f>IF(ROUND(VALUE(SUBSTITUTE(連結実質赤字比率に係る赤字・黒字の構成分析!G$42,"▲", "-")), 2) &gt;= 0, ABS(ROUND(VALUE(SUBSTITUTE(連結実質赤字比率に係る赤字・黒字の構成分析!G$42,"▲", "-")), 2)), NA())</f>
        <v>#N/A</v>
      </c>
      <c r="F28" s="163">
        <f>IF(ROUND(VALUE(SUBSTITUTE(連結実質赤字比率に係る赤字・黒字の構成分析!H$42,"▲", "-")), 2) &lt; 0, ABS(ROUND(VALUE(SUBSTITUTE(連結実質赤字比率に係る赤字・黒字の構成分析!H$42,"▲", "-")), 2)), NA())</f>
        <v>0.69</v>
      </c>
      <c r="G28" s="163" t="e">
        <f>IF(ROUND(VALUE(SUBSTITUTE(連結実質赤字比率に係る赤字・黒字の構成分析!H$42,"▲", "-")), 2) &gt;= 0, ABS(ROUND(VALUE(SUBSTITUTE(連結実質赤字比率に係る赤字・黒字の構成分析!H$42,"▲", "-")), 2)), NA())</f>
        <v>#N/A</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下水道事業会計(公共下水道)</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0.18</v>
      </c>
    </row>
    <row r="30" spans="1:11">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0.15</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0.14000000000000001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0.17</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0.23</v>
      </c>
    </row>
    <row r="31" spans="1:11">
      <c r="A31" s="163" t="str">
        <f>IF(連結実質赤字比率に係る赤字・黒字の構成分析!C$39="",NA(),連結実質赤字比率に係る赤字・黒字の構成分析!C$39)</f>
        <v>介護老人保健施設事業会計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0.44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0.41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0.23</v>
      </c>
    </row>
    <row r="32" spans="1:11">
      <c r="A32" s="163" t="str">
        <f>IF(連結実質赤字比率に係る赤字・黒字の構成分析!C$38="",NA(),連結実質赤字比率に係る赤字・黒字の構成分析!C$38)</f>
        <v>介護保険（保険事業勘定）特別会計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0.28000000000000003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1.49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1.76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1.47</v>
      </c>
    </row>
    <row r="33" spans="1:16">
      <c r="A33" s="163" t="str">
        <f>IF(連結実質赤字比率に係る赤字・黒字の構成分析!C$37="",NA(),連結実質赤字比率に係る赤字・黒字の構成分析!C$37)</f>
        <v>国民健康保険（事業勘定）特別会計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2.93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2.64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1.97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1.9</v>
      </c>
    </row>
    <row r="34" spans="1:16">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10.75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8.3699999999999992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9.31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7.06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7.17</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7.68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8.73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8.09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8.68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9.6</v>
      </c>
    </row>
    <row r="36" spans="1:16">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34.14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31.92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34.64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31.35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26.37</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5391</v>
      </c>
      <c r="E42" s="164"/>
      <c r="F42" s="164"/>
      <c r="G42" s="164">
        <f>'実質公債費比率（分子）の構造'!L$52</f>
        <v>5995</v>
      </c>
      <c r="H42" s="164"/>
      <c r="I42" s="164"/>
      <c r="J42" s="164">
        <f>'実質公債費比率（分子）の構造'!M$52</f>
        <v>6064</v>
      </c>
      <c r="K42" s="164"/>
      <c r="L42" s="164"/>
      <c r="M42" s="164">
        <f>'実質公債費比率（分子）の構造'!N$52</f>
        <v>6076</v>
      </c>
      <c r="N42" s="164"/>
      <c r="O42" s="164"/>
      <c r="P42" s="164">
        <f>'実質公債費比率（分子）の構造'!O$52</f>
        <v>5396</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c r="A45" s="164" t="s">
        <v>63</v>
      </c>
      <c r="B45" s="164">
        <f>'実質公債費比率（分子）の構造'!K$49</f>
        <v>84</v>
      </c>
      <c r="C45" s="164"/>
      <c r="D45" s="164"/>
      <c r="E45" s="164">
        <f>'実質公債費比率（分子）の構造'!L$49</f>
        <v>113</v>
      </c>
      <c r="F45" s="164"/>
      <c r="G45" s="164"/>
      <c r="H45" s="164">
        <f>'実質公債費比率（分子）の構造'!M$49</f>
        <v>165</v>
      </c>
      <c r="I45" s="164"/>
      <c r="J45" s="164"/>
      <c r="K45" s="164">
        <f>'実質公債費比率（分子）の構造'!N$49</f>
        <v>144</v>
      </c>
      <c r="L45" s="164"/>
      <c r="M45" s="164"/>
      <c r="N45" s="164">
        <f>'実質公債費比率（分子）の構造'!O$49</f>
        <v>121</v>
      </c>
      <c r="O45" s="164"/>
      <c r="P45" s="164"/>
    </row>
    <row r="46" spans="1:16">
      <c r="A46" s="164" t="s">
        <v>64</v>
      </c>
      <c r="B46" s="164">
        <f>'実質公債費比率（分子）の構造'!K$48</f>
        <v>1340</v>
      </c>
      <c r="C46" s="164"/>
      <c r="D46" s="164"/>
      <c r="E46" s="164">
        <f>'実質公債費比率（分子）の構造'!L$48</f>
        <v>1425</v>
      </c>
      <c r="F46" s="164"/>
      <c r="G46" s="164"/>
      <c r="H46" s="164">
        <f>'実質公債費比率（分子）の構造'!M$48</f>
        <v>1378</v>
      </c>
      <c r="I46" s="164"/>
      <c r="J46" s="164"/>
      <c r="K46" s="164">
        <f>'実質公債費比率（分子）の構造'!N$48</f>
        <v>1276</v>
      </c>
      <c r="L46" s="164"/>
      <c r="M46" s="164"/>
      <c r="N46" s="164">
        <f>'実質公債費比率（分子）の構造'!O$48</f>
        <v>1232</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4772</v>
      </c>
      <c r="C49" s="164"/>
      <c r="D49" s="164"/>
      <c r="E49" s="164">
        <f>'実質公債費比率（分子）の構造'!L$45</f>
        <v>5629</v>
      </c>
      <c r="F49" s="164"/>
      <c r="G49" s="164"/>
      <c r="H49" s="164">
        <f>'実質公債費比率（分子）の構造'!M$45</f>
        <v>5818</v>
      </c>
      <c r="I49" s="164"/>
      <c r="J49" s="164"/>
      <c r="K49" s="164">
        <f>'実質公債費比率（分子）の構造'!N$45</f>
        <v>5991</v>
      </c>
      <c r="L49" s="164"/>
      <c r="M49" s="164"/>
      <c r="N49" s="164">
        <f>'実質公債費比率（分子）の構造'!O$45</f>
        <v>4808</v>
      </c>
      <c r="O49" s="164"/>
      <c r="P49" s="164"/>
    </row>
    <row r="50" spans="1:16">
      <c r="A50" s="164" t="s">
        <v>67</v>
      </c>
      <c r="B50" s="164" t="e">
        <f>NA()</f>
        <v>#N/A</v>
      </c>
      <c r="C50" s="164">
        <f>IF(ISNUMBER('実質公債費比率（分子）の構造'!K$53),'実質公債費比率（分子）の構造'!K$53,NA())</f>
        <v>805</v>
      </c>
      <c r="D50" s="164" t="e">
        <f>NA()</f>
        <v>#N/A</v>
      </c>
      <c r="E50" s="164" t="e">
        <f>NA()</f>
        <v>#N/A</v>
      </c>
      <c r="F50" s="164">
        <f>IF(ISNUMBER('実質公債費比率（分子）の構造'!L$53),'実質公債費比率（分子）の構造'!L$53,NA())</f>
        <v>1172</v>
      </c>
      <c r="G50" s="164" t="e">
        <f>NA()</f>
        <v>#N/A</v>
      </c>
      <c r="H50" s="164" t="e">
        <f>NA()</f>
        <v>#N/A</v>
      </c>
      <c r="I50" s="164">
        <f>IF(ISNUMBER('実質公債費比率（分子）の構造'!M$53),'実質公債費比率（分子）の構造'!M$53,NA())</f>
        <v>1297</v>
      </c>
      <c r="J50" s="164" t="e">
        <f>NA()</f>
        <v>#N/A</v>
      </c>
      <c r="K50" s="164" t="e">
        <f>NA()</f>
        <v>#N/A</v>
      </c>
      <c r="L50" s="164">
        <f>IF(ISNUMBER('実質公債費比率（分子）の構造'!N$53),'実質公債費比率（分子）の構造'!N$53,NA())</f>
        <v>1335</v>
      </c>
      <c r="M50" s="164" t="e">
        <f>NA()</f>
        <v>#N/A</v>
      </c>
      <c r="N50" s="164" t="e">
        <f>NA()</f>
        <v>#N/A</v>
      </c>
      <c r="O50" s="164">
        <f>IF(ISNUMBER('実質公債費比率（分子）の構造'!O$53),'実質公債費比率（分子）の構造'!O$53,NA())</f>
        <v>765</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45508</v>
      </c>
      <c r="E56" s="163"/>
      <c r="F56" s="163"/>
      <c r="G56" s="163">
        <f>'将来負担比率（分子）の構造'!J$52</f>
        <v>43870</v>
      </c>
      <c r="H56" s="163"/>
      <c r="I56" s="163"/>
      <c r="J56" s="163">
        <f>'将来負担比率（分子）の構造'!K$52</f>
        <v>41869</v>
      </c>
      <c r="K56" s="163"/>
      <c r="L56" s="163"/>
      <c r="M56" s="163">
        <f>'将来負担比率（分子）の構造'!L$52</f>
        <v>39630</v>
      </c>
      <c r="N56" s="163"/>
      <c r="O56" s="163"/>
      <c r="P56" s="163">
        <f>'将来負担比率（分子）の構造'!M$52</f>
        <v>39197</v>
      </c>
    </row>
    <row r="57" spans="1:16">
      <c r="A57" s="163" t="s">
        <v>42</v>
      </c>
      <c r="B57" s="163"/>
      <c r="C57" s="163"/>
      <c r="D57" s="163">
        <f>'将来負担比率（分子）の構造'!I$51</f>
        <v>592</v>
      </c>
      <c r="E57" s="163"/>
      <c r="F57" s="163"/>
      <c r="G57" s="163">
        <f>'将来負担比率（分子）の構造'!J$51</f>
        <v>509</v>
      </c>
      <c r="H57" s="163"/>
      <c r="I57" s="163"/>
      <c r="J57" s="163">
        <f>'将来負担比率（分子）の構造'!K$51</f>
        <v>420</v>
      </c>
      <c r="K57" s="163"/>
      <c r="L57" s="163"/>
      <c r="M57" s="163">
        <f>'将来負担比率（分子）の構造'!L$51</f>
        <v>422</v>
      </c>
      <c r="N57" s="163"/>
      <c r="O57" s="163"/>
      <c r="P57" s="163">
        <f>'将来負担比率（分子）の構造'!M$51</f>
        <v>346</v>
      </c>
    </row>
    <row r="58" spans="1:16">
      <c r="A58" s="163" t="s">
        <v>41</v>
      </c>
      <c r="B58" s="163"/>
      <c r="C58" s="163"/>
      <c r="D58" s="163">
        <f>'将来負担比率（分子）の構造'!I$50</f>
        <v>14058</v>
      </c>
      <c r="E58" s="163"/>
      <c r="F58" s="163"/>
      <c r="G58" s="163">
        <f>'将来負担比率（分子）の構造'!J$50</f>
        <v>16893</v>
      </c>
      <c r="H58" s="163"/>
      <c r="I58" s="163"/>
      <c r="J58" s="163">
        <f>'将来負担比率（分子）の構造'!K$50</f>
        <v>18765</v>
      </c>
      <c r="K58" s="163"/>
      <c r="L58" s="163"/>
      <c r="M58" s="163">
        <f>'将来負担比率（分子）の構造'!L$50</f>
        <v>18917</v>
      </c>
      <c r="N58" s="163"/>
      <c r="O58" s="163"/>
      <c r="P58" s="163">
        <f>'将来負担比率（分子）の構造'!M$50</f>
        <v>20339</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4585</v>
      </c>
      <c r="C62" s="163"/>
      <c r="D62" s="163"/>
      <c r="E62" s="163">
        <f>'将来負担比率（分子）の構造'!J$45</f>
        <v>4332</v>
      </c>
      <c r="F62" s="163"/>
      <c r="G62" s="163"/>
      <c r="H62" s="163">
        <f>'将来負担比率（分子）の構造'!K$45</f>
        <v>4284</v>
      </c>
      <c r="I62" s="163"/>
      <c r="J62" s="163"/>
      <c r="K62" s="163">
        <f>'将来負担比率（分子）の構造'!L$45</f>
        <v>4382</v>
      </c>
      <c r="L62" s="163"/>
      <c r="M62" s="163"/>
      <c r="N62" s="163">
        <f>'将来負担比率（分子）の構造'!M$45</f>
        <v>3704</v>
      </c>
      <c r="O62" s="163"/>
      <c r="P62" s="163"/>
    </row>
    <row r="63" spans="1:16">
      <c r="A63" s="163" t="s">
        <v>34</v>
      </c>
      <c r="B63" s="163">
        <f>'将来負担比率（分子）の構造'!I$44</f>
        <v>1204</v>
      </c>
      <c r="C63" s="163"/>
      <c r="D63" s="163"/>
      <c r="E63" s="163">
        <f>'将来負担比率（分子）の構造'!J$44</f>
        <v>1087</v>
      </c>
      <c r="F63" s="163"/>
      <c r="G63" s="163"/>
      <c r="H63" s="163">
        <f>'将来負担比率（分子）の構造'!K$44</f>
        <v>961</v>
      </c>
      <c r="I63" s="163"/>
      <c r="J63" s="163"/>
      <c r="K63" s="163">
        <f>'将来負担比率（分子）の構造'!L$44</f>
        <v>817</v>
      </c>
      <c r="L63" s="163"/>
      <c r="M63" s="163"/>
      <c r="N63" s="163">
        <f>'将来負担比率（分子）の構造'!M$44</f>
        <v>716</v>
      </c>
      <c r="O63" s="163"/>
      <c r="P63" s="163"/>
    </row>
    <row r="64" spans="1:16">
      <c r="A64" s="163" t="s">
        <v>33</v>
      </c>
      <c r="B64" s="163">
        <f>'将来負担比率（分子）の構造'!I$43</f>
        <v>9732</v>
      </c>
      <c r="C64" s="163"/>
      <c r="D64" s="163"/>
      <c r="E64" s="163">
        <f>'将来負担比率（分子）の構造'!J$43</f>
        <v>8775</v>
      </c>
      <c r="F64" s="163"/>
      <c r="G64" s="163"/>
      <c r="H64" s="163">
        <f>'将来負担比率（分子）の構造'!K$43</f>
        <v>7725</v>
      </c>
      <c r="I64" s="163"/>
      <c r="J64" s="163"/>
      <c r="K64" s="163">
        <f>'将来負担比率（分子）の構造'!L$43</f>
        <v>9036</v>
      </c>
      <c r="L64" s="163"/>
      <c r="M64" s="163"/>
      <c r="N64" s="163">
        <f>'将来負担比率（分子）の構造'!M$43</f>
        <v>8364</v>
      </c>
      <c r="O64" s="163"/>
      <c r="P64" s="163"/>
    </row>
    <row r="65" spans="1:16">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33971</v>
      </c>
      <c r="C66" s="163"/>
      <c r="D66" s="163"/>
      <c r="E66" s="163">
        <f>'将来負担比率（分子）の構造'!J$41</f>
        <v>32980</v>
      </c>
      <c r="F66" s="163"/>
      <c r="G66" s="163"/>
      <c r="H66" s="163">
        <f>'将来負担比率（分子）の構造'!K$41</f>
        <v>32071</v>
      </c>
      <c r="I66" s="163"/>
      <c r="J66" s="163"/>
      <c r="K66" s="163">
        <f>'将来負担比率（分子）の構造'!L$41</f>
        <v>29711</v>
      </c>
      <c r="L66" s="163"/>
      <c r="M66" s="163"/>
      <c r="N66" s="163">
        <f>'将来負担比率（分子）の構造'!M$41</f>
        <v>30925</v>
      </c>
      <c r="O66" s="163"/>
      <c r="P66" s="163"/>
    </row>
    <row r="67" spans="1:16">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4382</v>
      </c>
      <c r="C72" s="167">
        <f>基金残高に係る経年分析!G55</f>
        <v>4582</v>
      </c>
      <c r="D72" s="167">
        <f>基金残高に係る経年分析!H55</f>
        <v>5061</v>
      </c>
    </row>
    <row r="73" spans="1:16">
      <c r="A73" s="166" t="s">
        <v>74</v>
      </c>
      <c r="B73" s="167">
        <f>基金残高に係る経年分析!F56</f>
        <v>2273</v>
      </c>
      <c r="C73" s="167">
        <f>基金残高に係る経年分析!G56</f>
        <v>2432</v>
      </c>
      <c r="D73" s="167">
        <f>基金残高に係る経年分析!H56</f>
        <v>2534</v>
      </c>
    </row>
    <row r="74" spans="1:16">
      <c r="A74" s="166" t="s">
        <v>75</v>
      </c>
      <c r="B74" s="167">
        <f>基金残高に係る経年分析!F57</f>
        <v>12484</v>
      </c>
      <c r="C74" s="167">
        <f>基金残高に係る経年分析!G57</f>
        <v>12202</v>
      </c>
      <c r="D74" s="167">
        <f>基金残高に係る経年分析!H57</f>
        <v>12913</v>
      </c>
    </row>
  </sheetData>
  <sheetProtection algorithmName="SHA-512" hashValue="YVPlFqHom9BvJo8O2YIai+V9whBZavyu4X66K7MKWA8qa+sZu7rf1/6kMhRgv0Q3dPovm14NqKb1WIG80X5BMA==" saltValue="IGNoLwSHrKiItvJbzhyG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2026-03-19T00:23:45Z</cp:lastPrinted>
  <dcterms:created xsi:type="dcterms:W3CDTF">2026-02-23T08:49:14Z</dcterms:created>
  <dcterms:modified xsi:type="dcterms:W3CDTF">2026-09-18T06:45:59Z</dcterms:modified>
  <cp:category/>
</cp:coreProperties>
</file>