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651B3BAD-8844-4013-93D4-2B94E8ACA962}" xr6:coauthVersionLast="47" xr6:coauthVersionMax="47" xr10:uidLastSave="{00000000-0000-0000-0000-000000000000}"/>
  <bookViews>
    <workbookView xWindow="28680" yWindow="-120" windowWidth="19440" windowHeight="14880" tabRatio="8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CO35" i="10"/>
  <c r="C35" i="10"/>
  <c r="CO34"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l="1"/>
  <c r="AM37" i="10" l="1"/>
  <c r="BE34" i="10"/>
  <c r="BE35" i="10" s="1"/>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<sst xmlns="http://schemas.openxmlformats.org/spreadsheetml/2006/main" count="1107" uniqueCount="582">
  <si>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</si>
  <si>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</si>
  <si>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</si>
  <si>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</si>
  <si>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</si>
  <si>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</si>
  <si>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</si>
  <si>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</si>
  <si>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</si>
  <si>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</si>
  <si>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</si>
  <si>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</si>
  <si>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</si>
  <si>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</si>
  <si>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</si>
  <si>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</si>
  <si>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</si>
  <si>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</si>
  <si>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</si>
  <si>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</si>
  <si>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</si>
  <si>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</si>
  <si>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</si>
  <si>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</si>
  <si>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</si>
  <si>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</si>
  <si>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</si>
  <si>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</si>
  <si>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</si>
  <si>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</si>
  <si>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</si>
  <si>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</si>
  <si>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</si>
  <si>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</si>
  <si>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</si>
  <si>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</si>
  <si>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</si>
  <si>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</si>
  <si>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</si>
  <si>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</si>
  <si>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</si>
  <si>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</si>
  <si>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</si>
  <si>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</si>
  <si>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</si>
  <si>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</si>
  <si>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</si>
  <si>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</si>
  <si>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</si>
  <si>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</si>
  <si>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</si>
  <si>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</si>
  <si>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</si>
  <si>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</si>
  <si>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</si>
  <si>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</si>
  <si>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</si>
  <si>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</si>
  <si>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</si>
  <si>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</si>
  <si>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</si>
  <si>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</si>
  <si>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</si>
  <si>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</si>
  <si>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</si>
  <si>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</si>
  <si>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</si>
  <si>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</si>
  <si>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</si>
  <si>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</si>
  <si>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</si>
  <si>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</si>
  <si>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</si>
  <si>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</si>
  <si>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</si>
  <si>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</si>
  <si>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</si>
  <si>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</si>
  <si>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</si>
  <si>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</si>
  <si>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</si>
  <si>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</si>
  <si>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</si>
  <si>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</si>
  <si>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</si>
  <si>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</si>
  <si>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</si>
  <si>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</si>
  <si>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</si>
  <si>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</si>
  <si>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</si>
  <si>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</si>
  <si>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</si>
  <si>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</si>
  <si>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八幡浜市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</si>
  <si>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</si>
  <si>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</si>
  <si>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</si>
  <si>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</si>
  <si>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</si>
  <si>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</si>
  <si>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</si>
  <si>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</si>
  <si>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</si>
  <si>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</si>
  <si>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</si>
  <si>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</si>
  <si>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</si>
  <si>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</si>
  <si>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</si>
  <si>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</si>
  <si>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</si>
  <si>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</si>
  <si>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</si>
  <si>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</si>
  <si>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</si>
  <si>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</si>
  <si>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</si>
  <si>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</si>
  <si>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</si>
  <si>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</si>
  <si>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</si>
  <si>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</si>
  <si>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</si>
  <si>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</si>
  <si>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</si>
  <si>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</si>
  <si>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</si>
  <si>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</si>
  <si>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</si>
  <si>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</si>
  <si>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</si>
  <si>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</si>
  <si>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</si>
  <si>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</si>
  <si>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</si>
  <si>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</si>
  <si>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</si>
  <si>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</si>
  <si>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</si>
  <si>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</si>
  <si>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</si>
  <si>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</si>
  <si>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</si>
  <si>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</si>
  <si>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</si>
  <si>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</si>
  <si>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</si>
  <si>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</si>
  <si>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</si>
  <si>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</si>
  <si>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</si>
  <si>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</si>
  <si>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</si>
  <si>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</si>
  <si>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</si>
  <si>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</si>
  <si>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</si>
  <si>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</si>
  <si>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</si>
  <si>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</si>
  <si>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</si>
  <si>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</si>
  <si>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</si>
  <si>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</si>
  <si>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</si>
  <si>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</si>
  <si>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</si>
  <si>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</si>
  <si>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</si>
  <si>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</si>
  <si>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</si>
  <si>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</si>
  <si>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</si>
  <si>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</si>
  <si>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</si>
  <si>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</si>
  <si>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</si>
  <si>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</si>
  <si>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</si>
  <si>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</si>
  <si>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</si>
  <si>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</si>
  <si>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</si>
  <si>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</si>
  <si>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</si>
  <si>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</si>
  <si>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</si>
  <si>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</si>
  <si>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</si>
  <si>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</si>
  <si>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</si>
  <si>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</si>
  <si>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</si>
  <si>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</si>
  <si>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</si>
  <si>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</si>
  <si>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</si>
  <si>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</si>
  <si>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</si>
  <si>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</si>
  <si>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</si>
  <si>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</si>
  <si>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愛媛県八幡浜市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</si>
  <si>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</si>
  <si>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</si>
  <si>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</si>
  <si>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</si>
  <si>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</si>
  <si>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</si>
  <si>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</si>
  <si>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</si>
  <si>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</si>
  <si>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</si>
  <si>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</si>
  <si>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</si>
  <si>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</si>
  <si>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</si>
  <si>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</si>
  <si>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</si>
  <si>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</si>
  <si>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</si>
  <si>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</si>
  <si>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</si>
  <si>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</si>
  <si>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</si>
  <si>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</si>
  <si>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</si>
  <si>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</si>
  <si>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</si>
  <si>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</si>
  <si>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</si>
  <si>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</si>
  <si>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</si>
  <si>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</si>
  <si>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</si>
  <si>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</si>
  <si>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</si>
  <si>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</si>
  <si>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</si>
  <si>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</si>
  <si>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</si>
  <si>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</si>
  <si>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</si>
  <si>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</si>
  <si>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</si>
  <si>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</si>
  <si>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</si>
  <si>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</si>
  <si>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</si>
  <si>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</si>
  <si>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</si>
  <si>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</si>
  <si>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</si>
  <si>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</si>
  <si>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</si>
  <si>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</si>
  <si>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</si>
  <si>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</si>
  <si>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</si>
  <si>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</si>
  <si>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</si>
  <si>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</si>
  <si>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</si>
  <si>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</si>
  <si>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</si>
  <si>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</si>
  <si>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</si>
  <si>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</si>
  <si>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</si>
  <si>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</si>
  <si>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</si>
  <si>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</si>
  <si>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</si>
  <si>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</si>
  <si>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</si>
  <si>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</si>
  <si>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</si>
  <si>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</si>
  <si>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</si>
  <si>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</si>
  <si>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</si>
  <si>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</si>
  <si>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</si>
  <si>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</si>
  <si>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</si>
  <si>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</si>
  <si>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</si>
  <si>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</si>
  <si>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</si>
  <si>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</si>
  <si>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</si>
  <si>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</si>
  <si>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</si>
  <si>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</si>
  <si>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</si>
  <si>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</si>
  <si>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</si>
  <si>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</si>
  <si>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</si>
  <si>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</si>
  <si>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</si>
  <si>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</si>
  <si>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</si>
  <si>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</si>
  <si>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</si>
  <si>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</si>
  <si>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</si>
  <si>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</si>
  <si>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</si>
  <si>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</si>
  <si>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</si>
  <si>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</si>
  <si>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</si>
  <si>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</si>
  <si>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</si>
  <si>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</si>
  <si>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</si>
  <si>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</si>
  <si>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</si>
  <si>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</si>
  <si>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</si>
  <si>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</si>
  <si>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</si>
  <si>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</si>
  <si>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</si>
  <si>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</si>
  <si>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</si>
  <si>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</si>
  <si>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</si>
  <si>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</si>
  <si>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</si>
  <si>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</si>
  <si>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</si>
  <si>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</si>
  <si>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</si>
  <si>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</si>
  <si>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</si>
  <si>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</si>
  <si>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</si>
  <si>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</si>
  <si>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</si>
  <si>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</si>
  <si>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</si>
  <si>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</si>
  <si>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</si>
  <si>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</si>
  <si>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</si>
  <si>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</si>
  <si>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</si>
  <si>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</si>
  <si>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</si>
  <si>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</si>
  <si>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</si>
  <si>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愛媛県八幡浜市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</si>
  <si>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</si>
  <si>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</si>
  <si>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</si>
  <si>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</si>
  <si>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</si>
  <si>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</si>
  <si>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</si>
  <si>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</si>
  <si>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</si>
  <si>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</si>
  <si>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</si>
  <si>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</si>
  <si>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</si>
  <si>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</si>
  <si>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</si>
  <si>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</si>
  <si>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</si>
  <si>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</si>
  <si>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</si>
  <si>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</si>
  <si>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</si>
  <si>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</si>
  <si>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</si>
  <si>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</si>
  <si>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</si>
  <si>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</si>
  <si>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</si>
  <si>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</si>
  <si>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</si>
  <si>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</si>
  <si>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</si>
  <si>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</si>
  <si>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</si>
  <si>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</si>
  <si>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</si>
  <si>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</si>
  <si>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介護サービス事業特別会計</t>
    <phoneticPr fontId="5"/>
  </si>
  <si>
    <t>駐車場事業特別会計</t>
    <phoneticPr fontId="5"/>
  </si>
  <si>
    <t>水道事業会計</t>
    <phoneticPr fontId="5"/>
  </si>
  <si>
    <t>法適用企業</t>
    <phoneticPr fontId="5"/>
  </si>
  <si>
    <t>簡易水道事業会計</t>
    <phoneticPr fontId="5"/>
  </si>
  <si>
    <t>市立八幡浜総合病院事業会計</t>
    <phoneticPr fontId="5"/>
  </si>
  <si>
    <t>下水道事業会計</t>
    <phoneticPr fontId="5"/>
  </si>
  <si>
    <t>港湾整備事業特別会計</t>
    <phoneticPr fontId="5"/>
  </si>
  <si>
    <t>法非適用企業</t>
    <phoneticPr fontId="5"/>
  </si>
  <si>
    <t>水産物地方卸売市場事業特別会計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</si>
  <si>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</si>
  <si>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</si>
  <si>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</si>
  <si>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</si>
  <si>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</si>
  <si>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</si>
  <si>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</si>
  <si>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</si>
  <si>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</si>
  <si>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</si>
  <si>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</si>
  <si>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</si>
  <si>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</si>
  <si>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</si>
  <si>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</si>
  <si>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</si>
  <si>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</si>
  <si>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</si>
  <si>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</si>
  <si>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</si>
  <si>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</si>
  <si>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</si>
  <si>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</si>
  <si>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</si>
  <si>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</si>
  <si>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</si>
  <si>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</si>
  <si>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</si>
  <si>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</si>
  <si>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</si>
  <si>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</si>
  <si>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</si>
  <si>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</si>
  <si>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</si>
  <si>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</si>
  <si>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</si>
  <si>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</si>
  <si>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</si>
  <si>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</si>
  <si>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</si>
  <si>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</si>
  <si>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</si>
  <si>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</si>
  <si>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</si>
  <si>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</si>
  <si>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</si>
  <si>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</si>
  <si>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</si>
  <si>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</si>
  <si>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</si>
  <si>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</si>
  <si>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</si>
  <si>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</si>
  <si>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</si>
  <si>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</si>
  <si>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</si>
  <si>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</si>
  <si>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</si>
  <si>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</si>
  <si>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</si>
  <si>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</si>
  <si>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</si>
  <si>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</si>
  <si>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</si>
  <si>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</si>
  <si>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</si>
  <si>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</si>
  <si>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</si>
  <si>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</si>
  <si>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</si>
  <si>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</si>
  <si>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</si>
  <si>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</si>
  <si>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</si>
  <si>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</si>
  <si>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</si>
  <si>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</si>
  <si>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</si>
  <si>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</si>
  <si>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</si>
  <si>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</si>
  <si>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</si>
  <si>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</si>
  <si>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</si>
  <si>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</si>
  <si>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</si>
  <si>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</si>
  <si>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</si>
  <si>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</si>
  <si>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</si>
  <si>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</si>
  <si>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</si>
  <si>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</si>
  <si>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</si>
  <si>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</si>
  <si>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</si>
  <si>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</si>
  <si>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</si>
  <si>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</si>
  <si>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</si>
  <si>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</si>
  <si>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</si>
  <si>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</si>
  <si>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</si>
  <si>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</si>
  <si>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</si>
  <si>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</si>
  <si>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</si>
  <si>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</si>
  <si>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</si>
  <si>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</si>
  <si>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</si>
  <si>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</si>
  <si>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</si>
  <si>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</si>
  <si>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</si>
  <si>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</si>
  <si>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</si>
  <si>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</si>
  <si>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</si>
  <si>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</si>
  <si>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</si>
  <si>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</si>
  <si>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</si>
  <si>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</si>
  <si>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</si>
  <si>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</si>
  <si>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</si>
  <si>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</si>
  <si>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</si>
  <si>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</si>
  <si>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</si>
  <si>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</si>
  <si>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</si>
  <si>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</si>
  <si>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t>
  </si>
  <si>
    <t>▲ 2.46</t>
  </si>
  <si>
    <t>市立八幡浜総合病院事業会計</t>
  </si>
  <si>
    <t>水道事業会計</t>
  </si>
  <si>
    <t>下水道事業会計</t>
  </si>
  <si>
    <t>一般会計</t>
  </si>
  <si>
    <t>介護保険特別会計</t>
  </si>
  <si>
    <t>国民健康保険事業特別会計</t>
  </si>
  <si>
    <t>後期高齢者医療特別会計</t>
  </si>
  <si>
    <t>簡易水道事業会計</t>
  </si>
  <si>
    <t>その他会計（赤字）</t>
  </si>
  <si>
    <t>その他会計（黒字）</t>
  </si>
  <si>
    <t>R02</t>
    <phoneticPr fontId="5"/>
  </si>
  <si>
    <t>R03</t>
    <phoneticPr fontId="5"/>
  </si>
  <si>
    <t>R04</t>
    <phoneticPr fontId="5"/>
  </si>
  <si>
    <t>R05</t>
    <phoneticPr fontId="5"/>
  </si>
  <si>
    <t>R06</t>
    <phoneticPr fontId="5"/>
  </si>
  <si>
    <t>-</t>
    <phoneticPr fontId="2"/>
  </si>
  <si>
    <t>八幡浜地区施設事務組合（一般会計）</t>
    <rPh sb="12" eb="14">
      <t>イッパン</t>
    </rPh>
    <rPh sb="14" eb="16">
      <t>カイケイ</t>
    </rPh>
    <phoneticPr fontId="10"/>
  </si>
  <si>
    <t>八幡浜地区施設事務組合（消防事業特別会計）</t>
  </si>
  <si>
    <t>八幡浜地区施設事務組合（一次救急休日・夜間診療所事業特別会計）</t>
    <rPh sb="16" eb="18">
      <t>キュウジツ</t>
    </rPh>
    <phoneticPr fontId="10"/>
  </si>
  <si>
    <t>八幡浜地区施設事務組合（し尿処理事業特別会計）</t>
  </si>
  <si>
    <t>八幡浜地区施設事務組合（特別養護老人ホーム事業特別会計）</t>
  </si>
  <si>
    <t>八幡浜・大洲地区広域市町村圏組合（一般会計）</t>
  </si>
  <si>
    <t>八幡浜・大洲地区広域市町村圏組合（八幡浜・大洲地方拠点都市対策室特別会計）</t>
  </si>
  <si>
    <t>八幡浜・大洲地区広域市町村圏組合（運動公園特別会計）</t>
  </si>
  <si>
    <t>愛媛地方税滞納整理機構</t>
  </si>
  <si>
    <t>愛媛県後期高齢者医療広域連合（一般会計）</t>
    <rPh sb="15" eb="17">
      <t>イッパン</t>
    </rPh>
    <rPh sb="17" eb="19">
      <t>カイケイ</t>
    </rPh>
    <phoneticPr fontId="10"/>
  </si>
  <si>
    <t>愛媛県後期高齢者医療広域連合（後期高齢者医療特別会計）</t>
  </si>
  <si>
    <t>南予水道企業団</t>
  </si>
  <si>
    <t>地域振興基金</t>
    <phoneticPr fontId="5"/>
  </si>
  <si>
    <t>地域福祉基金</t>
    <phoneticPr fontId="5"/>
  </si>
  <si>
    <t>奨学基金</t>
    <phoneticPr fontId="5"/>
  </si>
  <si>
    <t>養護老人ホーム基金</t>
    <phoneticPr fontId="5"/>
  </si>
  <si>
    <t>ふるさと創生基金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</si>
  <si>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</si>
  <si>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</si>
  <si>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標準財政規模が増加したこと等により分母が増加（＋83,310千円）したが、地方債現在高の減少等に伴い基準財政需要額算入見込額が減少し、充当可能財源等が減少したことにより分子も増加（＋90,213千円）したため、前年度比で0.6ポイント悪化した。投資的事業について必要性を精査し、原則として地方債発行額の抑制に取り組む方針で改善させるよう取り組んでいく。
　一方、有形固定資産減価償却率は、全体では類似団体内平均値より下回っているものの、児童館が4.4ポイント上昇、庁舎が3.4ポイント上昇するなど、全体的に上昇傾向にあり、前年度比で1.4ポイント上昇した。今後は、神山こども園や八幡浜児童センターを移転（新築）する事業を実施するが、施設の更新については、固定資産台帳等を活用し、施設の経年状況等を比較・分析しながら、中長期的な視点で検討する。</t>
    <rPh sb="57" eb="58">
      <t>トモナ</t>
    </rPh>
    <rPh sb="59" eb="66">
      <t>キジュンザイセイジュヨウガク</t>
    </rPh>
    <rPh sb="66" eb="71">
      <t>サンニュウミコミガク</t>
    </rPh>
    <rPh sb="72" eb="74">
      <t>ゲンショウ</t>
    </rPh>
    <rPh sb="76" eb="80">
      <t>ジュウトウカノウ</t>
    </rPh>
    <rPh sb="80" eb="82">
      <t>ザイゲン</t>
    </rPh>
    <rPh sb="82" eb="83">
      <t>トウ</t>
    </rPh>
    <rPh sb="84" eb="86">
      <t>ゲンショウ</t>
    </rPh>
    <rPh sb="96" eb="98">
      <t>ゾウカ</t>
    </rPh>
    <rPh sb="126" eb="128">
      <t>アッカ</t>
    </rPh>
    <rPh sb="177" eb="178">
      <t>ト</t>
    </rPh>
    <rPh sb="179" eb="180">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</si>
  <si>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</si>
  <si>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</si>
  <si>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</si>
  <si>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</si>
  <si>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</si>
  <si>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</si>
  <si>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標準財政規模が増加したこと等により分母が増加（＋83,310千円）したが、地方債現在高の減少等に伴い基準財政需要額算入見込額が減少し、充当可能財源等が減少したことにより分子も増加（＋90,213千円）したため、前年度比で0.6ポイント悪化した。投資的事業について必要性を精査し、原則として地方債発行額の抑制に取り組む方針で改善させるよう取り組んでいく。
　一方、実質公債費比率は、臨時財政対策債（借入額686,400千円）の元利償還が終了したこと等により、単年度では0.41ポイント改善したが、3年平均では0.4ポイント悪化した。3年平均が悪化したのは令和3年度の数値（9.5％）が算定から外れたためである。今後、地方債発行額を元金償還額以下に抑える方針を原則とし、交付税算入率の高い地方債の発行を優先し、将来負担比率及び実質公債費比率の改善に努める。</t>
    <rPh sb="199" eb="203">
      <t>リンジザイセイ</t>
    </rPh>
    <rPh sb="203" eb="206">
      <t>タイサクサイ</t>
    </rPh>
    <rPh sb="207" eb="210">
      <t>カリイレガク</t>
    </rPh>
    <rPh sb="217" eb="219">
      <t>センエン</t>
    </rPh>
    <rPh sb="221" eb="223">
      <t>ガンリ</t>
    </rPh>
    <rPh sb="226" eb="228">
      <t>シュウリョウ</t>
    </rPh>
    <rPh sb="250" eb="252">
      <t>カイゼン</t>
    </rPh>
    <rPh sb="275" eb="278">
      <t>ネンヘイキン</t>
    </rPh>
    <rPh sb="279" eb="281">
      <t>アッカ</t>
    </rPh>
    <rPh sb="285" eb="287">
      <t>レイワ</t>
    </rPh>
    <rPh sb="288" eb="290">
      <t>ネンド</t>
    </rPh>
    <rPh sb="291" eb="293">
      <t>スウチ</t>
    </rPh>
    <rPh sb="300" eb="302">
      <t>サンテイ</t>
    </rPh>
    <rPh sb="304" eb="305">
      <t>ハズ</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</si>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</sst>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EE6E044-2FD6-4ED8-8D69-7B56ABB0FD1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FCC2-49D6-A79E-79178A044B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112953</c:v>
                </c:pt>
                <c:pt idx="1">
                  <c:v>137286</c:v>
                </c:pt>
                <c:pt idx="2">
                  <c:v>81875</c:v>
                </c:pt>
                <c:pt idx="3">
                  <c:v>52106</c:v>
                </c:pt>
                <c:pt idx="4">
                  <c:v>89373</c:v>
                </c:pt>
              </c:numCache>
            </c:numRef>
          </c:val>
          <c:smooth val="0"/>
          <c:extLst>
            <c:ext xmlns:c16="http://schemas.microsoft.com/office/drawing/2014/chart" uri="{C3380CC4-5D6E-409C-BE32-E72D297353CC}">
              <c16:uniqueId val="{00000001-FCC2-49D6-A79E-79178A044BE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0.56999999999999995</c:v>
                </c:pt>
                <c:pt idx="1">
                  <c:v>9.58</c:v>
                </c:pt>
                <c:pt idx="2">
                  <c:v>6.88</c:v>
                </c:pt>
                <c:pt idx="3">
                  <c:v>8.5399999999999991</c:v>
                </c:pt>
                <c:pt idx="4">
                  <c:v>1.73</c:v>
                </c:pt>
              </c:numCache>
            </c:numRef>
          </c:val>
          <c:extLst>
            <c:ext xmlns:c16="http://schemas.microsoft.com/office/drawing/2014/chart" uri="{C3380CC4-5D6E-409C-BE32-E72D297353CC}">
              <c16:uniqueId val="{00000000-0C2E-46BE-9BE5-DA0885BCFF0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26.23</c:v>
                </c:pt>
                <c:pt idx="1">
                  <c:v>25.32</c:v>
                </c:pt>
                <c:pt idx="2">
                  <c:v>30.92</c:v>
                </c:pt>
                <c:pt idx="3">
                  <c:v>34.090000000000003</c:v>
                </c:pt>
                <c:pt idx="4">
                  <c:v>38.07</c:v>
                </c:pt>
              </c:numCache>
            </c:numRef>
          </c:val>
          <c:extLst>
            <c:ext xmlns:c16="http://schemas.microsoft.com/office/drawing/2014/chart" uri="{C3380CC4-5D6E-409C-BE32-E72D297353CC}">
              <c16:uniqueId val="{00000001-0C2E-46BE-9BE5-DA0885BCFF0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c:v>
                </c:pt>
                <c:pt idx="1">
                  <c:v>9.31</c:v>
                </c:pt>
                <c:pt idx="2">
                  <c:v>1.99</c:v>
                </c:pt>
                <c:pt idx="3">
                  <c:v>5.18</c:v>
                </c:pt>
                <c:pt idx="4">
                  <c:v>-2.46</c:v>
                </c:pt>
              </c:numCache>
            </c:numRef>
          </c:val>
          <c:smooth val="0"/>
          <c:extLst>
            <c:ext xmlns:c16="http://schemas.microsoft.com/office/drawing/2014/chart" uri="{C3380CC4-5D6E-409C-BE32-E72D297353CC}">
              <c16:uniqueId val="{00000002-0C2E-46BE-9BE5-DA0885BCFF0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0.02</c:v>
                </c:pt>
                <c:pt idx="6">
                  <c:v>#N/A</c:v>
                </c:pt>
                <c:pt idx="7">
                  <c:v>0.01</c:v>
                </c:pt>
                <c:pt idx="8">
                  <c:v>#N/A</c:v>
                </c:pt>
                <c:pt idx="9">
                  <c:v>0.03</c:v>
                </c:pt>
              </c:numCache>
            </c:numRef>
          </c:val>
          <c:extLst>
            <c:ext xmlns:c16="http://schemas.microsoft.com/office/drawing/2014/chart" uri="{C3380CC4-5D6E-409C-BE32-E72D297353CC}">
              <c16:uniqueId val="{00000000-D097-4669-BE37-D5B52DCC36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097-4669-BE37-D5B52DCC361B}"/>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#N/A</c:v>
                </c:pt>
                <c:pt idx="3">
                  <c:v>0.01</c:v>
                </c:pt>
                <c:pt idx="4">
                  <c:v>#N/A</c:v>
                </c:pt>
                <c:pt idx="5">
                  <c:v>0.02</c:v>
                </c:pt>
                <c:pt idx="6">
                  <c:v>#N/A</c:v>
                </c:pt>
                <c:pt idx="7">
                  <c:v>0.05</c:v>
                </c:pt>
                <c:pt idx="8">
                  <c:v>#N/A</c:v>
                </c:pt>
                <c:pt idx="9">
                  <c:v>0.08</c:v>
                </c:pt>
              </c:numCache>
            </c:numRef>
          </c:val>
          <c:extLst>
            <c:ext xmlns:c16="http://schemas.microsoft.com/office/drawing/2014/chart" uri="{C3380CC4-5D6E-409C-BE32-E72D297353CC}">
              <c16:uniqueId val="{00000002-D097-4669-BE37-D5B52DCC361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0.11</c:v>
                </c:pt>
                <c:pt idx="4">
                  <c:v>#N/A</c:v>
                </c:pt>
                <c:pt idx="5">
                  <c:v>0.14000000000000001</c:v>
                </c:pt>
                <c:pt idx="6">
                  <c:v>#N/A</c:v>
                </c:pt>
                <c:pt idx="7">
                  <c:v>0.15</c:v>
                </c:pt>
                <c:pt idx="8">
                  <c:v>#N/A</c:v>
                </c:pt>
                <c:pt idx="9">
                  <c:v>0.18</c:v>
                </c:pt>
              </c:numCache>
            </c:numRef>
          </c:val>
          <c:extLst>
            <c:ext xmlns:c16="http://schemas.microsoft.com/office/drawing/2014/chart" uri="{C3380CC4-5D6E-409C-BE32-E72D297353CC}">
              <c16:uniqueId val="{00000003-D097-4669-BE37-D5B52DCC361B}"/>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c:v>
                </c:pt>
                <c:pt idx="2">
                  <c:v>#N/A</c:v>
                </c:pt>
                <c:pt idx="3">
                  <c:v>0.99</c:v>
                </c:pt>
                <c:pt idx="4">
                  <c:v>#N/A</c:v>
                </c:pt>
                <c:pt idx="5">
                  <c:v>0.47</c:v>
                </c:pt>
                <c:pt idx="6">
                  <c:v>#N/A</c:v>
                </c:pt>
                <c:pt idx="7">
                  <c:v>0.23</c:v>
                </c:pt>
                <c:pt idx="8">
                  <c:v>#N/A</c:v>
                </c:pt>
                <c:pt idx="9">
                  <c:v>0.31</c:v>
                </c:pt>
              </c:numCache>
            </c:numRef>
          </c:val>
          <c:extLst>
            <c:ext xmlns:c16="http://schemas.microsoft.com/office/drawing/2014/chart" uri="{C3380CC4-5D6E-409C-BE32-E72D297353CC}">
              <c16:uniqueId val="{00000004-D097-4669-BE37-D5B52DCC361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0.69</c:v>
                </c:pt>
                <c:pt idx="4">
                  <c:v>#N/A</c:v>
                </c:pt>
                <c:pt idx="5">
                  <c:v>0.81</c:v>
                </c:pt>
                <c:pt idx="6">
                  <c:v>#N/A</c:v>
                </c:pt>
                <c:pt idx="7">
                  <c:v>0.38</c:v>
                </c:pt>
                <c:pt idx="8">
                  <c:v>#N/A</c:v>
                </c:pt>
                <c:pt idx="9">
                  <c:v>0.38</c:v>
                </c:pt>
              </c:numCache>
            </c:numRef>
          </c:val>
          <c:extLst>
            <c:ext xmlns:c16="http://schemas.microsoft.com/office/drawing/2014/chart" uri="{C3380CC4-5D6E-409C-BE32-E72D297353CC}">
              <c16:uniqueId val="{00000005-D097-4669-BE37-D5B52DCC361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9.57</c:v>
                </c:pt>
                <c:pt idx="4">
                  <c:v>#N/A</c:v>
                </c:pt>
                <c:pt idx="5">
                  <c:v>6.88</c:v>
                </c:pt>
                <c:pt idx="6">
                  <c:v>#N/A</c:v>
                </c:pt>
                <c:pt idx="7">
                  <c:v>8.5299999999999994</c:v>
                </c:pt>
                <c:pt idx="8">
                  <c:v>#N/A</c:v>
                </c:pt>
                <c:pt idx="9">
                  <c:v>1.72</c:v>
                </c:pt>
              </c:numCache>
            </c:numRef>
          </c:val>
          <c:extLst>
            <c:ext xmlns:c16="http://schemas.microsoft.com/office/drawing/2014/chart" uri="{C3380CC4-5D6E-409C-BE32-E72D297353CC}">
              <c16:uniqueId val="{00000006-D097-4669-BE37-D5B52DCC361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c:v>
                </c:pt>
                <c:pt idx="2">
                  <c:v>#N/A</c:v>
                </c:pt>
                <c:pt idx="3">
                  <c:v>0.4</c:v>
                </c:pt>
                <c:pt idx="4">
                  <c:v>#N/A</c:v>
                </c:pt>
                <c:pt idx="5">
                  <c:v>1.56</c:v>
                </c:pt>
                <c:pt idx="6">
                  <c:v>#N/A</c:v>
                </c:pt>
                <c:pt idx="7">
                  <c:v>1.84</c:v>
                </c:pt>
                <c:pt idx="8">
                  <c:v>#N/A</c:v>
                </c:pt>
                <c:pt idx="9">
                  <c:v>1.95</c:v>
                </c:pt>
              </c:numCache>
            </c:numRef>
          </c:val>
          <c:extLst>
            <c:ext xmlns:c16="http://schemas.microsoft.com/office/drawing/2014/chart" uri="{C3380CC4-5D6E-409C-BE32-E72D297353CC}">
              <c16:uniqueId val="{00000007-D097-4669-BE37-D5B52DCC361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10.23</c:v>
                </c:pt>
                <c:pt idx="2">
                  <c:v>#N/A</c:v>
                </c:pt>
                <c:pt idx="3">
                  <c:v>10.55</c:v>
                </c:pt>
                <c:pt idx="4">
                  <c:v>#N/A</c:v>
                </c:pt>
                <c:pt idx="5">
                  <c:v>11.26</c:v>
                </c:pt>
                <c:pt idx="6">
                  <c:v>#N/A</c:v>
                </c:pt>
                <c:pt idx="7">
                  <c:v>11.69</c:v>
                </c:pt>
                <c:pt idx="8">
                  <c:v>#N/A</c:v>
                </c:pt>
                <c:pt idx="9">
                  <c:v>11.8</c:v>
                </c:pt>
              </c:numCache>
            </c:numRef>
          </c:val>
          <c:extLst>
            <c:ext xmlns:c16="http://schemas.microsoft.com/office/drawing/2014/chart" uri="{C3380CC4-5D6E-409C-BE32-E72D297353CC}">
              <c16:uniqueId val="{00000008-D097-4669-BE37-D5B52DCC361B}"/>
            </c:ext>
          </c:extLst>
        </c:ser>
        <c:ser>
          <c:idx val="9"/>
          <c:order val="9"/>
          <c:tx>
            <c:strRef>
              <c:f>データシート!$A$36</c:f>
              <c:strCache>
                <c:ptCount val="1"/>
                <c:pt idx="0">
                  <c:v>市立八幡浜総合病院事業会計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28.35</c:v>
                </c:pt>
                <c:pt idx="2">
                  <c:v>#N/A</c:v>
                </c:pt>
                <c:pt idx="3">
                  <c:v>33.450000000000003</c:v>
                </c:pt>
                <c:pt idx="4">
                  <c:v>#N/A</c:v>
                </c:pt>
                <c:pt idx="5">
                  <c:v>39.69</c:v>
                </c:pt>
                <c:pt idx="6">
                  <c:v>#N/A</c:v>
                </c:pt>
                <c:pt idx="7">
                  <c:v>37.450000000000003</c:v>
                </c:pt>
                <c:pt idx="8">
                  <c:v>#N/A</c:v>
                </c:pt>
                <c:pt idx="9">
                  <c:v>32.28</c:v>
                </c:pt>
              </c:numCache>
            </c:numRef>
          </c:val>
          <c:extLst>
            <c:ext xmlns:c16="http://schemas.microsoft.com/office/drawing/2014/chart" uri="{C3380CC4-5D6E-409C-BE32-E72D297353CC}">
              <c16:uniqueId val="{00000009-D097-4669-BE37-D5B52DCC36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2552</c:v>
                </c:pt>
                <c:pt idx="5">
                  <c:v>2618</c:v>
                </c:pt>
                <c:pt idx="8">
                  <c:v>2802</c:v>
                </c:pt>
                <c:pt idx="11">
                  <c:v>2731</c:v>
                </c:pt>
                <c:pt idx="14">
                  <c:v>2771</c:v>
                </c:pt>
              </c:numCache>
            </c:numRef>
          </c:val>
          <c:extLst>
            <c:ext xmlns:c16="http://schemas.microsoft.com/office/drawing/2014/chart" uri="{C3380CC4-5D6E-409C-BE32-E72D297353CC}">
              <c16:uniqueId val="{00000000-1D4D-4134-9264-DAE5AEB756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4D-4134-9264-DAE5AEB756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39</c:v>
                </c:pt>
                <c:pt idx="3">
                  <c:v>37</c:v>
                </c:pt>
                <c:pt idx="6">
                  <c:v>34</c:v>
                </c:pt>
                <c:pt idx="9">
                  <c:v>24</c:v>
                </c:pt>
                <c:pt idx="12">
                  <c:v>15</c:v>
                </c:pt>
              </c:numCache>
            </c:numRef>
          </c:val>
          <c:extLst>
            <c:ext xmlns:c16="http://schemas.microsoft.com/office/drawing/2014/chart" uri="{C3380CC4-5D6E-409C-BE32-E72D297353CC}">
              <c16:uniqueId val="{00000002-1D4D-4134-9264-DAE5AEB756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26</c:v>
                </c:pt>
                <c:pt idx="6">
                  <c:v>44</c:v>
                </c:pt>
                <c:pt idx="9">
                  <c:v>44</c:v>
                </c:pt>
                <c:pt idx="12">
                  <c:v>44</c:v>
                </c:pt>
              </c:numCache>
            </c:numRef>
          </c:val>
          <c:extLst>
            <c:ext xmlns:c16="http://schemas.microsoft.com/office/drawing/2014/chart" uri="{C3380CC4-5D6E-409C-BE32-E72D297353CC}">
              <c16:uniqueId val="{00000003-1D4D-4134-9264-DAE5AEB756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1104</c:v>
                </c:pt>
                <c:pt idx="3">
                  <c:v>1138</c:v>
                </c:pt>
                <c:pt idx="6">
                  <c:v>1126</c:v>
                </c:pt>
                <c:pt idx="9">
                  <c:v>1102</c:v>
                </c:pt>
                <c:pt idx="12">
                  <c:v>1133</c:v>
                </c:pt>
              </c:numCache>
            </c:numRef>
          </c:val>
          <c:extLst>
            <c:ext xmlns:c16="http://schemas.microsoft.com/office/drawing/2014/chart" uri="{C3380CC4-5D6E-409C-BE32-E72D297353CC}">
              <c16:uniqueId val="{00000004-1D4D-4134-9264-DAE5AEB756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4D-4134-9264-DAE5AEB756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4D-4134-9264-DAE5AEB756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2261</c:v>
                </c:pt>
                <c:pt idx="3">
                  <c:v>2333</c:v>
                </c:pt>
                <c:pt idx="6">
                  <c:v>2490</c:v>
                </c:pt>
                <c:pt idx="9">
                  <c:v>2596</c:v>
                </c:pt>
                <c:pt idx="12">
                  <c:v>2583</c:v>
                </c:pt>
              </c:numCache>
            </c:numRef>
          </c:val>
          <c:extLst>
            <c:ext xmlns:c16="http://schemas.microsoft.com/office/drawing/2014/chart" uri="{C3380CC4-5D6E-409C-BE32-E72D297353CC}">
              <c16:uniqueId val="{00000007-1D4D-4134-9264-DAE5AEB7561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855</c:v>
                </c:pt>
                <c:pt idx="2">
                  <c:v>#N/A</c:v>
                </c:pt>
                <c:pt idx="3">
                  <c:v>#N/A</c:v>
                </c:pt>
                <c:pt idx="4">
                  <c:v>916</c:v>
                </c:pt>
                <c:pt idx="5">
                  <c:v>#N/A</c:v>
                </c:pt>
                <c:pt idx="6">
                  <c:v>#N/A</c:v>
                </c:pt>
                <c:pt idx="7">
                  <c:v>892</c:v>
                </c:pt>
                <c:pt idx="8">
                  <c:v>#N/A</c:v>
                </c:pt>
                <c:pt idx="9">
                  <c:v>#N/A</c:v>
                </c:pt>
                <c:pt idx="10">
                  <c:v>1035</c:v>
                </c:pt>
                <c:pt idx="11">
                  <c:v>#N/A</c:v>
                </c:pt>
                <c:pt idx="12">
                  <c:v>#N/A</c:v>
                </c:pt>
                <c:pt idx="13">
                  <c:v>1004</c:v>
                </c:pt>
                <c:pt idx="14">
                  <c:v>#N/A</c:v>
                </c:pt>
              </c:numCache>
            </c:numRef>
          </c:val>
          <c:smooth val="0"/>
          <c:extLst>
            <c:ext xmlns:c16="http://schemas.microsoft.com/office/drawing/2014/chart" uri="{C3380CC4-5D6E-409C-BE32-E72D297353CC}">
              <c16:uniqueId val="{00000008-1D4D-4134-9264-DAE5AEB7561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26374</c:v>
                </c:pt>
                <c:pt idx="5">
                  <c:v>25529</c:v>
                </c:pt>
                <c:pt idx="8">
                  <c:v>25046</c:v>
                </c:pt>
                <c:pt idx="11">
                  <c:v>24205</c:v>
                </c:pt>
                <c:pt idx="14">
                  <c:v>23221</c:v>
                </c:pt>
              </c:numCache>
            </c:numRef>
          </c:val>
          <c:extLst>
            <c:ext xmlns:c16="http://schemas.microsoft.com/office/drawing/2014/chart" uri="{C3380CC4-5D6E-409C-BE32-E72D297353CC}">
              <c16:uniqueId val="{00000000-70F6-4A04-BB93-9DD1BB0E1A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784</c:v>
                </c:pt>
                <c:pt idx="5">
                  <c:v>903</c:v>
                </c:pt>
                <c:pt idx="8">
                  <c:v>912</c:v>
                </c:pt>
                <c:pt idx="11">
                  <c:v>961</c:v>
                </c:pt>
                <c:pt idx="14">
                  <c:v>1035</c:v>
                </c:pt>
              </c:numCache>
            </c:numRef>
          </c:val>
          <c:extLst>
            <c:ext xmlns:c16="http://schemas.microsoft.com/office/drawing/2014/chart" uri="{C3380CC4-5D6E-409C-BE32-E72D297353CC}">
              <c16:uniqueId val="{00000001-70F6-4A04-BB93-9DD1BB0E1A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5365</c:v>
                </c:pt>
                <c:pt idx="5">
                  <c:v>5554</c:v>
                </c:pt>
                <c:pt idx="8">
                  <c:v>6164</c:v>
                </c:pt>
                <c:pt idx="11">
                  <c:v>6495</c:v>
                </c:pt>
                <c:pt idx="14">
                  <c:v>6903</c:v>
                </c:pt>
              </c:numCache>
            </c:numRef>
          </c:val>
          <c:extLst>
            <c:ext xmlns:c16="http://schemas.microsoft.com/office/drawing/2014/chart" uri="{C3380CC4-5D6E-409C-BE32-E72D297353CC}">
              <c16:uniqueId val="{00000002-70F6-4A04-BB93-9DD1BB0E1A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F6-4A04-BB93-9DD1BB0E1A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0F6-4A04-BB93-9DD1BB0E1A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c:v>
                </c:pt>
                <c:pt idx="3">
                  <c:v>18</c:v>
                </c:pt>
                <c:pt idx="6">
                  <c:v>10</c:v>
                </c:pt>
                <c:pt idx="9">
                  <c:v>0</c:v>
                </c:pt>
                <c:pt idx="12">
                  <c:v>0</c:v>
                </c:pt>
              </c:numCache>
            </c:numRef>
          </c:val>
          <c:extLst>
            <c:ext xmlns:c16="http://schemas.microsoft.com/office/drawing/2014/chart" uri="{C3380CC4-5D6E-409C-BE32-E72D297353CC}">
              <c16:uniqueId val="{00000005-70F6-4A04-BB93-9DD1BB0E1A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2280</c:v>
                </c:pt>
                <c:pt idx="3">
                  <c:v>2282</c:v>
                </c:pt>
                <c:pt idx="6">
                  <c:v>2328</c:v>
                </c:pt>
                <c:pt idx="9">
                  <c:v>2422</c:v>
                </c:pt>
                <c:pt idx="12">
                  <c:v>2534</c:v>
                </c:pt>
              </c:numCache>
            </c:numRef>
          </c:val>
          <c:extLst>
            <c:ext xmlns:c16="http://schemas.microsoft.com/office/drawing/2014/chart" uri="{C3380CC4-5D6E-409C-BE32-E72D297353CC}">
              <c16:uniqueId val="{00000006-70F6-4A04-BB93-9DD1BB0E1A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436</c:v>
                </c:pt>
                <c:pt idx="3">
                  <c:v>393</c:v>
                </c:pt>
                <c:pt idx="6">
                  <c:v>332</c:v>
                </c:pt>
                <c:pt idx="9">
                  <c:v>355</c:v>
                </c:pt>
                <c:pt idx="12">
                  <c:v>311</c:v>
                </c:pt>
              </c:numCache>
            </c:numRef>
          </c:val>
          <c:extLst>
            <c:ext xmlns:c16="http://schemas.microsoft.com/office/drawing/2014/chart" uri="{C3380CC4-5D6E-409C-BE32-E72D297353CC}">
              <c16:uniqueId val="{00000007-70F6-4A04-BB93-9DD1BB0E1A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11455</c:v>
                </c:pt>
                <c:pt idx="3">
                  <c:v>10348</c:v>
                </c:pt>
                <c:pt idx="6">
                  <c:v>9722</c:v>
                </c:pt>
                <c:pt idx="9">
                  <c:v>9044</c:v>
                </c:pt>
                <c:pt idx="12">
                  <c:v>9414</c:v>
                </c:pt>
              </c:numCache>
            </c:numRef>
          </c:val>
          <c:extLst>
            <c:ext xmlns:c16="http://schemas.microsoft.com/office/drawing/2014/chart" uri="{C3380CC4-5D6E-409C-BE32-E72D297353CC}">
              <c16:uniqueId val="{00000008-70F6-4A04-BB93-9DD1BB0E1A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103</c:v>
                </c:pt>
                <c:pt idx="3">
                  <c:v>72</c:v>
                </c:pt>
                <c:pt idx="6">
                  <c:v>42</c:v>
                </c:pt>
                <c:pt idx="9">
                  <c:v>21</c:v>
                </c:pt>
                <c:pt idx="12">
                  <c:v>8</c:v>
                </c:pt>
              </c:numCache>
            </c:numRef>
          </c:val>
          <c:extLst>
            <c:ext xmlns:c16="http://schemas.microsoft.com/office/drawing/2014/chart" uri="{C3380CC4-5D6E-409C-BE32-E72D297353CC}">
              <c16:uniqueId val="{00000009-70F6-4A04-BB93-9DD1BB0E1A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24320</c:v>
                </c:pt>
                <c:pt idx="3">
                  <c:v>24898</c:v>
                </c:pt>
                <c:pt idx="6">
                  <c:v>24228</c:v>
                </c:pt>
                <c:pt idx="9">
                  <c:v>22928</c:v>
                </c:pt>
                <c:pt idx="12">
                  <c:v>22092</c:v>
                </c:pt>
              </c:numCache>
            </c:numRef>
          </c:val>
          <c:extLst>
            <c:ext xmlns:c16="http://schemas.microsoft.com/office/drawing/2014/chart" uri="{C3380CC4-5D6E-409C-BE32-E72D297353CC}">
              <c16:uniqueId val="{0000000A-70F6-4A04-BB93-9DD1BB0E1A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6091</c:v>
                </c:pt>
                <c:pt idx="2">
                  <c:v>#N/A</c:v>
                </c:pt>
                <c:pt idx="3">
                  <c:v>#N/A</c:v>
                </c:pt>
                <c:pt idx="4">
                  <c:v>6025</c:v>
                </c:pt>
                <c:pt idx="5">
                  <c:v>#N/A</c:v>
                </c:pt>
                <c:pt idx="6">
                  <c:v>#N/A</c:v>
                </c:pt>
                <c:pt idx="7">
                  <c:v>4538</c:v>
                </c:pt>
                <c:pt idx="8">
                  <c:v>#N/A</c:v>
                </c:pt>
                <c:pt idx="9">
                  <c:v>#N/A</c:v>
                </c:pt>
                <c:pt idx="10">
                  <c:v>3110</c:v>
                </c:pt>
                <c:pt idx="11">
                  <c:v>#N/A</c:v>
                </c:pt>
                <c:pt idx="12">
                  <c:v>#N/A</c:v>
                </c:pt>
                <c:pt idx="13">
                  <c:v>3201</c:v>
                </c:pt>
                <c:pt idx="14">
                  <c:v>#N/A</c:v>
                </c:pt>
              </c:numCache>
            </c:numRef>
          </c:val>
          <c:smooth val="0"/>
          <c:extLst>
            <c:ext xmlns:c16="http://schemas.microsoft.com/office/drawing/2014/chart" uri="{C3380CC4-5D6E-409C-BE32-E72D297353CC}">
              <c16:uniqueId val="{0000000B-70F6-4A04-BB93-9DD1BB0E1A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3633</c:v>
                </c:pt>
                <c:pt idx="1">
                  <c:v>4043</c:v>
                </c:pt>
                <c:pt idx="2">
                  <c:v>4555</c:v>
                </c:pt>
              </c:numCache>
            </c:numRef>
          </c:val>
          <c:extLst>
            <c:ext xmlns:c16="http://schemas.microsoft.com/office/drawing/2014/chart" uri="{C3380CC4-5D6E-409C-BE32-E72D297353CC}">
              <c16:uniqueId val="{00000000-20DA-42B4-819C-BBA8B4F7E2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913</c:v>
                </c:pt>
                <c:pt idx="1">
                  <c:v>958</c:v>
                </c:pt>
                <c:pt idx="2">
                  <c:v>925</c:v>
                </c:pt>
              </c:numCache>
            </c:numRef>
          </c:val>
          <c:extLst>
            <c:ext xmlns:c16="http://schemas.microsoft.com/office/drawing/2014/chart" uri="{C3380CC4-5D6E-409C-BE32-E72D297353CC}">
              <c16:uniqueId val="{00000001-20DA-42B4-819C-BBA8B4F7E2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1892</c:v>
                </c:pt>
                <c:pt idx="1">
                  <c:v>1855</c:v>
                </c:pt>
                <c:pt idx="2">
                  <c:v>1739</c:v>
                </c:pt>
              </c:numCache>
            </c:numRef>
          </c:val>
          <c:extLst>
            <c:ext xmlns:c16="http://schemas.microsoft.com/office/drawing/2014/chart" uri="{C3380CC4-5D6E-409C-BE32-E72D297353CC}">
              <c16:uniqueId val="{00000002-20DA-42B4-819C-BBA8B4F7E2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{4AD85F9B-CEF6-4458-966C-47083BD90385}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1D-4C86-AF47-F77F4F8348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{6176897C-02BB-42F9-B1A3-85B7C0FCCA0C}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1D-4C86-AF47-F77F4F8348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{DA8B7D87-8F5B-49D7-9C96-03BC9E8A253C}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1D-4C86-AF47-F77F4F8348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{B1DCD94E-2DCC-4118-A7BD-FEFBB50DA47D}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1D-4C86-AF47-F77F4F8348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{F2F915FD-9E23-4061-8595-82AACCAB31A1}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1D-4C86-AF47-F77F4F8348F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{DF1C80B1-15FB-4B5B-ABEE-37EFBC4B551C}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1D-4C86-AF47-F77F4F8348F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{329870CC-49F5-4F1F-9235-FEC6854C60B4}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1D-4C86-AF47-F77F4F8348F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{F483A335-D0B2-4342-9A53-D43490D4B1F1}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1D-4C86-AF47-F77F4F8348F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{48A328EF-CC69-4098-8B90-10CF6AD05C13}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1D-4C86-AF47-F77F4F8348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59.8</c:v>
                </c:pt>
                <c:pt idx="16">
                  <c:v>60.5</c:v>
                </c:pt>
                <c:pt idx="24">
                  <c:v>61.9</c:v>
                </c:pt>
                <c:pt idx="32">
                  <c:v>63.3</c:v>
                </c:pt>
              </c:numCache>
            </c:numRef>
          </c:xVal>
          <c:yVal>
            <c:numRef>
              <c:f>公会計指標分析・財政指標組合せ分析表!$BP$51:$DC$51</c:f>
              <c:numCache>
                <c:formatCode>#,##0.0;"▲ "#,##0.0</c:formatCode>
                <c:ptCount val="40"/>
                <c:pt idx="0">
                  <c:v>65.900000000000006</c:v>
                </c:pt>
                <c:pt idx="8">
                  <c:v>62.2</c:v>
                </c:pt>
                <c:pt idx="16">
                  <c:v>48.8</c:v>
                </c:pt>
                <c:pt idx="24">
                  <c:v>33.200000000000003</c:v>
                </c:pt>
                <c:pt idx="32">
                  <c:v>33.799999999999997</c:v>
                </c:pt>
              </c:numCache>
            </c:numRef>
          </c:yVal>
          <c:smooth val="0"/>
          <c:extLst>
            <c:ext xmlns:c16="http://schemas.microsoft.com/office/drawing/2014/chart" uri="{C3380CC4-5D6E-409C-BE32-E72D297353CC}">
              <c16:uniqueId val="{00000009-611D-4C86-AF47-F77F4F8348F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{E7807A11-C94A-4FAC-9104-A02D0079F258}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1D-4C86-AF47-F77F4F8348F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{18FAA3B0-C320-452D-AB15-D1F9FB13F35C}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1D-4C86-AF47-F77F4F8348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{22BF24B6-FAE2-4079-8E2C-B8014B6088D8}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1D-4C86-AF47-F77F4F8348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{DA591C35-0CD6-4D89-BD8C-E2EC10AFB603}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1D-4C86-AF47-F77F4F8348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{BEB5445E-EC74-4EAA-8CC7-7C1E0CC2602B}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1D-4C86-AF47-F77F4F8348F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{4B7225C7-1C78-4A60-968F-75DDC1AE88BE}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1D-4C86-AF47-F77F4F8348F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{271C9014-77BB-4A13-B587-CA17678073CD}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1D-4C86-AF47-F77F4F8348F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{4E535779-E09B-4A00-81B2-4299ACAB6F0F}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1D-4C86-AF47-F77F4F8348F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{7A4511C6-6AA0-4085-A3D0-3BB7EAD477AB}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1D-4C86-AF47-F77F4F8348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11D-4C86-AF47-F77F4F8348FE}"/>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{D70F6CEB-DE0D-47A7-BDDF-F5939162400F}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8A1-4A5E-8F58-6AEF4A58F6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{FC62599B-77CF-4D18-ABF2-7111ED7D37FE}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A1-4A5E-8F58-6AEF4A58F6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{A9BD2B56-DEAE-4393-AA8D-E2E17AC82DE2}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A1-4A5E-8F58-6AEF4A58F6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{62365F47-5FF5-4922-AC47-FB571BF66290}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A1-4A5E-8F58-6AEF4A58F6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{6788F140-456B-4DB9-B224-39B09D116527}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A1-4A5E-8F58-6AEF4A58F65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{46667621-E645-4C21-BDCE-AA3BB6D0EF7D}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8A1-4A5E-8F58-6AEF4A58F65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{85E09564-BE70-4165-B758-828D2CE42F5B}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8A1-4A5E-8F58-6AEF4A58F65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{F5303E2F-500C-4AE8-AC40-75C320FF22E9}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8A1-4A5E-8F58-6AEF4A58F65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{70FA3239-98CF-474C-A24F-C51A30BB4FCB}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8A1-4A5E-8F58-6AEF4A58F6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9.5</c:v>
                </c:pt>
                <c:pt idx="16">
                  <c:v>9.4</c:v>
                </c:pt>
                <c:pt idx="24">
                  <c:v>10</c:v>
                </c:pt>
                <c:pt idx="32">
                  <c:v>10.4</c:v>
                </c:pt>
              </c:numCache>
            </c:numRef>
          </c:xVal>
          <c:yVal>
            <c:numRef>
              <c:f>公会計指標分析・財政指標組合せ分析表!$BP$73:$DC$73</c:f>
              <c:numCache>
                <c:formatCode>#,##0.0;"▲ "#,##0.0</c:formatCode>
                <c:ptCount val="40"/>
                <c:pt idx="0">
                  <c:v>65.900000000000006</c:v>
                </c:pt>
                <c:pt idx="8">
                  <c:v>62.2</c:v>
                </c:pt>
                <c:pt idx="16">
                  <c:v>48.8</c:v>
                </c:pt>
                <c:pt idx="24">
                  <c:v>33.200000000000003</c:v>
                </c:pt>
                <c:pt idx="32">
                  <c:v>33.799999999999997</c:v>
                </c:pt>
              </c:numCache>
            </c:numRef>
          </c:yVal>
          <c:smooth val="0"/>
          <c:extLst>
            <c:ext xmlns:c16="http://schemas.microsoft.com/office/drawing/2014/chart" uri="{C3380CC4-5D6E-409C-BE32-E72D297353CC}">
              <c16:uniqueId val="{00000009-B8A1-4A5E-8F58-6AEF4A58F65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{3B3C2246-7E57-4D94-B6D1-E6B10FBE2E4E}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8A1-4A5E-8F58-6AEF4A58F65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{E94476A8-E35D-4552-B026-99733E6D7E57}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A1-4A5E-8F58-6AEF4A58F6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{298ADA72-DD00-4EC2-87B3-D2151A1F93DC}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A1-4A5E-8F58-6AEF4A58F6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{70B9CAC9-8845-46C5-A2F4-19A59189BDE3}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A1-4A5E-8F58-6AEF4A58F6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{F813C5AE-76E8-4DE6-AE27-D9E7D9222F9C}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A1-4A5E-8F58-6AEF4A58F65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{00BED81C-EFBA-4EFE-9B89-8C1B12A15B72}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8A1-4A5E-8F58-6AEF4A58F65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{1A126282-2C22-49C5-A4BF-67F3B6A03323}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8A1-4A5E-8F58-6AEF4A58F65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{3AC44AC5-A1CD-4C16-B401-3E1440099DF3}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8A1-4A5E-8F58-6AEF4A58F65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{AF302A7A-6AA3-4FFB-A7D2-09BF3F937B85}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8A1-4A5E-8F58-6AEF4A58F6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8A1-4A5E-8F58-6AEF4A58F653}"/>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長引く景気低迷による個人・法人関係税の減収、地価の下落による固定資産税の減収などの理由により、類似団体平均を</a:t>
          </a:r>
          <a:r>
            <a:rPr kumimoji="1" lang="en-US" altLang="ja-JP" sz="1200">
              <a:latin typeface="ＭＳ Ｐゴシック" panose="020B0600070205080204" pitchFamily="50" charset="-128"/>
              <a:ea typeface="ＭＳ Ｐゴシック" panose="020B0600070205080204" pitchFamily="50" charset="-128"/>
            </a:rPr>
            <a:t>0.06</a:t>
          </a:r>
          <a:r>
            <a:rPr kumimoji="1" lang="ja-JP" altLang="en-US" sz="1200">
              <a:latin typeface="ＭＳ Ｐゴシック" panose="020B0600070205080204" pitchFamily="50" charset="-128"/>
              <a:ea typeface="ＭＳ Ｐゴシック" panose="020B0600070205080204" pitchFamily="50" charset="-128"/>
            </a:rPr>
            <a:t>下回る</a:t>
          </a:r>
          <a:r>
            <a:rPr kumimoji="1" lang="en-US" altLang="ja-JP" sz="1200">
              <a:latin typeface="ＭＳ Ｐゴシック" panose="020B0600070205080204" pitchFamily="50" charset="-128"/>
              <a:ea typeface="ＭＳ Ｐゴシック" panose="020B0600070205080204" pitchFamily="50" charset="-128"/>
            </a:rPr>
            <a:t>0.32</a:t>
          </a:r>
          <a:r>
            <a:rPr kumimoji="1" lang="ja-JP" altLang="en-US" sz="1200">
              <a:latin typeface="ＭＳ Ｐゴシック" panose="020B0600070205080204" pitchFamily="50" charset="-128"/>
              <a:ea typeface="ＭＳ Ｐゴシック" panose="020B0600070205080204" pitchFamily="50" charset="-128"/>
            </a:rPr>
            <a:t>となっている。退職者不補充など定員の適正管理による人件費の抑制、指定管理者制度の積極導入、投資的経費の抑制等、歳出の徹底的な見直しを実施する。また、税収の徴収率向上対策、債権管理室による税外債権の回収、市有財産の売却、広告事業、ふるさと納税の</a:t>
          </a:r>
          <a:r>
            <a:rPr kumimoji="1" lang="en-US" altLang="ja-JP" sz="1200">
              <a:latin typeface="ＭＳ Ｐゴシック" panose="020B0600070205080204" pitchFamily="50" charset="-128"/>
              <a:ea typeface="ＭＳ Ｐゴシック" panose="020B0600070205080204" pitchFamily="50" charset="-128"/>
            </a:rPr>
            <a:t>PR</a:t>
          </a:r>
          <a:r>
            <a:rPr kumimoji="1" lang="ja-JP" altLang="en-US" sz="1200">
              <a:latin typeface="ＭＳ Ｐゴシック" panose="020B0600070205080204" pitchFamily="50" charset="-128"/>
              <a:ea typeface="ＭＳ Ｐゴシック" panose="020B0600070205080204" pitchFamily="50" charset="-128"/>
            </a:rPr>
            <a:t>強化などにより歳入確保に努める。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ポイント悪化して</a:t>
          </a:r>
          <a:r>
            <a:rPr kumimoji="1" lang="en-US" altLang="ja-JP" sz="1200">
              <a:latin typeface="ＭＳ Ｐゴシック" panose="020B0600070205080204" pitchFamily="50" charset="-128"/>
              <a:ea typeface="ＭＳ Ｐゴシック" panose="020B0600070205080204" pitchFamily="50" charset="-128"/>
            </a:rPr>
            <a:t>88.8</a:t>
          </a:r>
          <a:r>
            <a:rPr kumimoji="1" lang="ja-JP" altLang="en-US" sz="1200">
              <a:latin typeface="ＭＳ Ｐゴシック" panose="020B0600070205080204" pitchFamily="50" charset="-128"/>
              <a:ea typeface="ＭＳ Ｐゴシック" panose="020B0600070205080204" pitchFamily="50" charset="-128"/>
            </a:rPr>
            <a:t>％となった。これは、分母となる経常一般財源（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+218,004</a:t>
          </a:r>
          <a:r>
            <a:rPr kumimoji="1" lang="ja-JP" altLang="en-US" sz="1200">
              <a:latin typeface="ＭＳ Ｐゴシック" panose="020B0600070205080204" pitchFamily="50" charset="-128"/>
              <a:ea typeface="ＭＳ Ｐゴシック" panose="020B0600070205080204" pitchFamily="50" charset="-128"/>
            </a:rPr>
            <a:t>千円）、分子となる経常経費充当一般財源（</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+236,439</a:t>
          </a:r>
          <a:r>
            <a:rPr kumimoji="1" lang="ja-JP" altLang="en-US" sz="1200">
              <a:latin typeface="ＭＳ Ｐゴシック" panose="020B0600070205080204" pitchFamily="50" charset="-128"/>
              <a:ea typeface="ＭＳ Ｐゴシック" panose="020B0600070205080204" pitchFamily="50" charset="-128"/>
            </a:rPr>
            <a:t>千円）ともに増加したが、人件費の増額等により分子の増加幅が大きくなったためである。今後は、フェリーターミナル整備事業等の大型事業で発行した地方債の償還による公債費の増加、人口減少に伴う市税及び地方交付税等の減少が見込まれている。このため、経常経費の中で構成比が大きい人件費について、定員の適正管理や会計年度任用職員の活用による抑制に努めるほか、繰出金についても全ての会計で経費支出の効率化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107224</xdr:rowOff>
    </xdr:from>
    <xdr:to>
      <xdr:col>23</xdr:col>
      <xdr:colOff>133350</xdr:colOff>
      <xdr:row>59</xdr:row>
      <xdr:rowOff>121013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22774"/>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107224</xdr:rowOff>
    </xdr:from>
    <xdr:to>
      <xdr:col>19</xdr:col>
      <xdr:colOff>133350</xdr:colOff>
      <xdr:row>60</xdr:row>
      <xdr:rowOff>49530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22774"/>
          <a:ext cx="889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131354</xdr:rowOff>
    </xdr:from>
    <xdr:to>
      <xdr:col>15</xdr:col>
      <xdr:colOff>82550</xdr:colOff>
      <xdr:row>60</xdr:row>
      <xdr:rowOff>49530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46904"/>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131354</xdr:rowOff>
    </xdr:from>
    <xdr:to>
      <xdr:col>11</xdr:col>
      <xdr:colOff>31750</xdr:colOff>
      <xdr:row>60</xdr:row>
      <xdr:rowOff>128815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46904"/>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70213</xdr:rowOff>
    </xdr:from>
    <xdr:to>
      <xdr:col>23</xdr:col>
      <xdr:colOff>184150</xdr:colOff>
      <xdr:row>60</xdr:row>
      <xdr:rowOff>363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86740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56424</xdr:rowOff>
    </xdr:from>
    <xdr:to>
      <xdr:col>19</xdr:col>
      <xdr:colOff>184150</xdr:colOff>
      <xdr:row>59</xdr:row>
      <xdr:rowOff>158024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168201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40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80554</xdr:rowOff>
    </xdr:from>
    <xdr:to>
      <xdr:col>11</xdr:col>
      <xdr:colOff>82550</xdr:colOff>
      <xdr:row>60</xdr:row>
      <xdr:rowOff>10704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166931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8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78015</xdr:rowOff>
    </xdr:from>
    <xdr:to>
      <xdr:col>7</xdr:col>
      <xdr:colOff>31750</xdr:colOff>
      <xdr:row>61</xdr:row>
      <xdr:rowOff>8165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164392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人件費は、定員管理適正化計画に則った人員に係る成果が表れているものの、職員退職手当や令和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から支給を開始した会計年度任用職員への勤勉手当の増加等により、また、物件費は、八幡浜市行政改革大綱に基づく業務の民間委託の推進に伴い、職員人件費等から委託料（物件費）へシフトしている中、堅調なふるさと納税事業の受付業務等に係る委託料が増加した等の理由により、前年度に比べ</a:t>
          </a:r>
          <a:r>
            <a:rPr kumimoji="1" lang="en-US" altLang="ja-JP" sz="1200">
              <a:latin typeface="ＭＳ Ｐゴシック" panose="020B0600070205080204" pitchFamily="50" charset="-128"/>
              <a:ea typeface="ＭＳ Ｐゴシック" panose="020B0600070205080204" pitchFamily="50" charset="-128"/>
            </a:rPr>
            <a:t>29,756</a:t>
          </a:r>
          <a:r>
            <a:rPr kumimoji="1" lang="ja-JP" altLang="en-US" sz="1200">
              <a:latin typeface="ＭＳ Ｐゴシック" panose="020B0600070205080204" pitchFamily="50" charset="-128"/>
              <a:ea typeface="ＭＳ Ｐゴシック" panose="020B0600070205080204" pitchFamily="50" charset="-128"/>
            </a:rPr>
            <a:t>円増加し、類似団体平均を</a:t>
          </a:r>
          <a:r>
            <a:rPr kumimoji="1" lang="en-US" altLang="ja-JP" sz="1200">
              <a:latin typeface="ＭＳ Ｐゴシック" panose="020B0600070205080204" pitchFamily="50" charset="-128"/>
              <a:ea typeface="ＭＳ Ｐゴシック" panose="020B0600070205080204" pitchFamily="50" charset="-128"/>
            </a:rPr>
            <a:t>22,656</a:t>
          </a:r>
          <a:r>
            <a:rPr kumimoji="1" lang="ja-JP" altLang="en-US" sz="1200">
              <a:latin typeface="ＭＳ Ｐゴシック" panose="020B0600070205080204" pitchFamily="50" charset="-128"/>
              <a:ea typeface="ＭＳ Ｐゴシック" panose="020B0600070205080204" pitchFamily="50" charset="-128"/>
            </a:rPr>
            <a:t>円上回っている。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今後も民間委託が可能な業務については適宜見直しを行う。</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48450</xdr:rowOff>
    </xdr:from>
    <xdr:to>
      <xdr:col>23</xdr:col>
      <xdr:colOff>133350</xdr:colOff>
      <xdr:row>81</xdr:row>
      <xdr:rowOff>55629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5900"/>
          <a:ext cx="838200" cy="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47084</xdr:rowOff>
    </xdr:from>
    <xdr:to>
      <xdr:col>19</xdr:col>
      <xdr:colOff>133350</xdr:colOff>
      <xdr:row>81</xdr:row>
      <xdr:rowOff>48450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4534"/>
          <a:ext cx="8890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43652</xdr:rowOff>
    </xdr:from>
    <xdr:to>
      <xdr:col>15</xdr:col>
      <xdr:colOff>82550</xdr:colOff>
      <xdr:row>81</xdr:row>
      <xdr:rowOff>47084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1102"/>
          <a:ext cx="889000" cy="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41322</xdr:rowOff>
    </xdr:from>
    <xdr:to>
      <xdr:col>11</xdr:col>
      <xdr:colOff>31750</xdr:colOff>
      <xdr:row>81</xdr:row>
      <xdr:rowOff>43652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8772"/>
          <a:ext cx="8890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4829</xdr:rowOff>
    </xdr:from>
    <xdr:to>
      <xdr:col>23</xdr:col>
      <xdr:colOff>184150</xdr:colOff>
      <xdr:row>81</xdr:row>
      <xdr:rowOff>106429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53106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169100</xdr:rowOff>
    </xdr:from>
    <xdr:to>
      <xdr:col>19</xdr:col>
      <xdr:colOff>184150</xdr:colOff>
      <xdr:row>81</xdr:row>
      <xdr:rowOff>99250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84027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167734</xdr:rowOff>
    </xdr:from>
    <xdr:to>
      <xdr:col>15</xdr:col>
      <xdr:colOff>133350</xdr:colOff>
      <xdr:row>81</xdr:row>
      <xdr:rowOff>97884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82661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164302</xdr:rowOff>
    </xdr:from>
    <xdr:to>
      <xdr:col>11</xdr:col>
      <xdr:colOff>82550</xdr:colOff>
      <xdr:row>81</xdr:row>
      <xdr:rowOff>94452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79229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161972</xdr:rowOff>
    </xdr:from>
    <xdr:to>
      <xdr:col>7</xdr:col>
      <xdr:colOff>31750</xdr:colOff>
      <xdr:row>81</xdr:row>
      <xdr:rowOff>92122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76899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4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現行の給料表は人事院勧告を完全実施し、手当の見直し等を行っており、ラスパイレス指数は類似団体平均とほぼ同水準となっている。人事評価制度の導入などにより、職務・職責に応じた給与構造への転換を図り、今後も類似団体平均水準を維持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536057"/>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48986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622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135164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222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6911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109963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7456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1.04</a:t>
          </a:r>
          <a:r>
            <a:rPr kumimoji="1" lang="ja-JP" altLang="en-US" sz="1200">
              <a:latin typeface="ＭＳ Ｐゴシック" panose="020B0600070205080204" pitchFamily="50" charset="-128"/>
              <a:ea typeface="ＭＳ Ｐゴシック" panose="020B0600070205080204" pitchFamily="50" charset="-128"/>
            </a:rPr>
            <a:t>人下回っており、定員適正化計画の成果が表れている。定員適正化計画において</a:t>
          </a:r>
          <a:r>
            <a:rPr kumimoji="1" lang="en-US" altLang="ja-JP" sz="1200">
              <a:latin typeface="ＭＳ Ｐゴシック" panose="020B0600070205080204" pitchFamily="50" charset="-128"/>
              <a:ea typeface="ＭＳ Ｐゴシック" panose="020B0600070205080204" pitchFamily="50" charset="-128"/>
            </a:rPr>
            <a:t>93</a:t>
          </a:r>
          <a:r>
            <a:rPr kumimoji="1" lang="ja-JP" altLang="en-US" sz="1200">
              <a:latin typeface="ＭＳ Ｐゴシック" panose="020B0600070205080204" pitchFamily="50" charset="-128"/>
              <a:ea typeface="ＭＳ Ｐゴシック" panose="020B0600070205080204" pitchFamily="50" charset="-128"/>
            </a:rPr>
            <a:t>人の削減を行い、旧八幡浜市と旧保内町との合併（</a:t>
          </a:r>
          <a:r>
            <a:rPr kumimoji="1" lang="en-US" altLang="ja-JP" sz="1200">
              <a:latin typeface="ＭＳ Ｐゴシック" panose="020B0600070205080204" pitchFamily="50" charset="-128"/>
              <a:ea typeface="ＭＳ Ｐゴシック" panose="020B0600070205080204" pitchFamily="50" charset="-128"/>
            </a:rPr>
            <a:t>H17.3.28</a:t>
          </a:r>
          <a:r>
            <a:rPr kumimoji="1" lang="ja-JP" altLang="en-US" sz="1200">
              <a:latin typeface="ＭＳ Ｐゴシック" panose="020B0600070205080204" pitchFamily="50" charset="-128"/>
              <a:ea typeface="ＭＳ Ｐゴシック" panose="020B0600070205080204" pitchFamily="50" charset="-128"/>
            </a:rPr>
            <a:t>）以降、退職者の不補充等により目標数値以上に職員数を削減してきたが、過剰な職員数の削減は住民サービスの低下を招くおそれがあるため、今後も引き続き中長期的な視点で職員採用を実施し、適正な人員配置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84117</xdr:rowOff>
    </xdr:from>
    <xdr:to>
      <xdr:col>81</xdr:col>
      <xdr:colOff>44450</xdr:colOff>
      <xdr:row>60</xdr:row>
      <xdr:rowOff>108246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7111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75269</xdr:rowOff>
    </xdr:from>
    <xdr:to>
      <xdr:col>77</xdr:col>
      <xdr:colOff>44450</xdr:colOff>
      <xdr:row>60</xdr:row>
      <xdr:rowOff>84117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62269"/>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63204</xdr:rowOff>
    </xdr:from>
    <xdr:to>
      <xdr:col>72</xdr:col>
      <xdr:colOff>203200</xdr:colOff>
      <xdr:row>60</xdr:row>
      <xdr:rowOff>75269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5020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47117</xdr:rowOff>
    </xdr:from>
    <xdr:to>
      <xdr:col>68</xdr:col>
      <xdr:colOff>152400</xdr:colOff>
      <xdr:row>60</xdr:row>
      <xdr:rowOff>63204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341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57446</xdr:rowOff>
    </xdr:from>
    <xdr:to>
      <xdr:col>81</xdr:col>
      <xdr:colOff>95250</xdr:colOff>
      <xdr:row>60</xdr:row>
      <xdr:rowOff>159046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73973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8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33317</xdr:rowOff>
    </xdr:from>
    <xdr:to>
      <xdr:col>77</xdr:col>
      <xdr:colOff>95250</xdr:colOff>
      <xdr:row>60</xdr:row>
      <xdr:rowOff>134917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145094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89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24469</xdr:rowOff>
    </xdr:from>
    <xdr:to>
      <xdr:col>73</xdr:col>
      <xdr:colOff>44450</xdr:colOff>
      <xdr:row>60</xdr:row>
      <xdr:rowOff>126069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136246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8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12404</xdr:rowOff>
    </xdr:from>
    <xdr:to>
      <xdr:col>68</xdr:col>
      <xdr:colOff>203200</xdr:colOff>
      <xdr:row>60</xdr:row>
      <xdr:rowOff>114004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124181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6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167767</xdr:rowOff>
    </xdr:from>
    <xdr:to>
      <xdr:col>64</xdr:col>
      <xdr:colOff>152400</xdr:colOff>
      <xdr:row>60</xdr:row>
      <xdr:rowOff>97917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108094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5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年度まで</a:t>
          </a:r>
          <a:r>
            <a:rPr kumimoji="1" lang="en-US" altLang="ja-JP" sz="1200">
              <a:latin typeface="ＭＳ Ｐゴシック" panose="020B0600070205080204" pitchFamily="50" charset="-128"/>
              <a:ea typeface="ＭＳ Ｐゴシック" panose="020B0600070205080204" pitchFamily="50" charset="-128"/>
            </a:rPr>
            <a:t>17.0</a:t>
          </a:r>
          <a:r>
            <a:rPr kumimoji="1" lang="ja-JP" altLang="en-US" sz="1200">
              <a:latin typeface="ＭＳ Ｐゴシック" panose="020B0600070205080204" pitchFamily="50" charset="-128"/>
              <a:ea typeface="ＭＳ Ｐゴシック" panose="020B0600070205080204" pitchFamily="50" charset="-128"/>
            </a:rPr>
            <a:t>％前後であった比率は、</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年度から資本費平準化債の発行により改善し、令和以降</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％台を推移していた。しかし、令和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年度は、単年度では普通交付税額の増（前年度比</a:t>
          </a:r>
          <a:r>
            <a:rPr kumimoji="1" lang="en-US" altLang="ja-JP" sz="1200">
              <a:latin typeface="ＭＳ Ｐゴシック" panose="020B0600070205080204" pitchFamily="50" charset="-128"/>
              <a:ea typeface="ＭＳ Ｐゴシック" panose="020B0600070205080204" pitchFamily="50" charset="-128"/>
            </a:rPr>
            <a:t>+177,669</a:t>
          </a:r>
          <a:r>
            <a:rPr kumimoji="1" lang="ja-JP" altLang="en-US" sz="1200">
              <a:latin typeface="ＭＳ Ｐゴシック" panose="020B0600070205080204" pitchFamily="50" charset="-128"/>
              <a:ea typeface="ＭＳ Ｐゴシック" panose="020B0600070205080204" pitchFamily="50" charset="-128"/>
            </a:rPr>
            <a:t>千円）等により前年度比で</a:t>
          </a:r>
          <a:r>
            <a:rPr kumimoji="1" lang="en-US" altLang="ja-JP" sz="1200">
              <a:latin typeface="ＭＳ Ｐゴシック" panose="020B0600070205080204" pitchFamily="50" charset="-128"/>
              <a:ea typeface="ＭＳ Ｐゴシック" panose="020B0600070205080204" pitchFamily="50" charset="-128"/>
            </a:rPr>
            <a:t>0.41</a:t>
          </a:r>
          <a:r>
            <a:rPr kumimoji="1" lang="ja-JP" altLang="en-US" sz="1200">
              <a:latin typeface="ＭＳ Ｐゴシック" panose="020B0600070205080204" pitchFamily="50" charset="-128"/>
              <a:ea typeface="ＭＳ Ｐゴシック" panose="020B0600070205080204" pitchFamily="50" charset="-128"/>
            </a:rPr>
            <a:t>ポイント改善し、</a:t>
          </a:r>
          <a:r>
            <a:rPr kumimoji="1" lang="en-US" altLang="ja-JP" sz="1200">
              <a:latin typeface="ＭＳ Ｐゴシック" panose="020B0600070205080204" pitchFamily="50" charset="-128"/>
              <a:ea typeface="ＭＳ Ｐゴシック" panose="020B0600070205080204" pitchFamily="50" charset="-128"/>
            </a:rPr>
            <a:t>10.63</a:t>
          </a:r>
          <a:r>
            <a:rPr kumimoji="1" lang="ja-JP" altLang="en-US" sz="1200">
              <a:latin typeface="ＭＳ Ｐゴシック" panose="020B0600070205080204" pitchFamily="50" charset="-128"/>
              <a:ea typeface="ＭＳ Ｐゴシック" panose="020B0600070205080204" pitchFamily="50" charset="-128"/>
            </a:rPr>
            <a:t>％となったものの、</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か年平均では、令和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9.5</a:t>
          </a:r>
          <a:r>
            <a:rPr kumimoji="1" lang="ja-JP" altLang="en-US" sz="1200">
              <a:latin typeface="ＭＳ Ｐゴシック" panose="020B0600070205080204" pitchFamily="50" charset="-128"/>
              <a:ea typeface="ＭＳ Ｐゴシック" panose="020B0600070205080204" pitchFamily="50" charset="-128"/>
            </a:rPr>
            <a:t>％が算定から外れたため、前年度比で</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悪化した。今後も、愛宕山プロジェクト（避難路整備等）や中学校跡地利用プロジェクト（養護老人ホーム整備事業等）等の大型事業が展開されることから、引き続き、事業実施の適正化を図り、過疎債等の交付税措置率の高い起債を優先発行し、比率の急激な上昇の抑制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38100</xdr:rowOff>
    </xdr:from>
    <xdr:to>
      <xdr:col>81</xdr:col>
      <xdr:colOff>44450</xdr:colOff>
      <xdr:row>37</xdr:row>
      <xdr:rowOff>46143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8175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26035</xdr:rowOff>
    </xdr:from>
    <xdr:to>
      <xdr:col>77</xdr:col>
      <xdr:colOff>44450</xdr:colOff>
      <xdr:row>37</xdr:row>
      <xdr:rowOff>38100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968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26035</xdr:rowOff>
    </xdr:from>
    <xdr:to>
      <xdr:col>72</xdr:col>
      <xdr:colOff>203200</xdr:colOff>
      <xdr:row>37</xdr:row>
      <xdr:rowOff>28046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96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28046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65663"/>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166793</xdr:rowOff>
    </xdr:from>
    <xdr:to>
      <xdr:col>81</xdr:col>
      <xdr:colOff>95250</xdr:colOff>
      <xdr:row>37</xdr:row>
      <xdr:rowOff>96943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138870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1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158750</xdr:rowOff>
    </xdr:from>
    <xdr:to>
      <xdr:col>77</xdr:col>
      <xdr:colOff>95250</xdr:colOff>
      <xdr:row>37</xdr:row>
      <xdr:rowOff>88900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73677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146685</xdr:rowOff>
    </xdr:from>
    <xdr:to>
      <xdr:col>73</xdr:col>
      <xdr:colOff>44450</xdr:colOff>
      <xdr:row>37</xdr:row>
      <xdr:rowOff>76835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61612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148696</xdr:rowOff>
    </xdr:from>
    <xdr:to>
      <xdr:col>68</xdr:col>
      <xdr:colOff>203200</xdr:colOff>
      <xdr:row>37</xdr:row>
      <xdr:rowOff>78846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63623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年度まで</a:t>
          </a:r>
          <a:r>
            <a:rPr kumimoji="1" lang="en-US" altLang="ja-JP" sz="1200">
              <a:latin typeface="ＭＳ Ｐゴシック" panose="020B0600070205080204" pitchFamily="50" charset="-128"/>
              <a:ea typeface="ＭＳ Ｐゴシック" panose="020B0600070205080204" pitchFamily="50" charset="-128"/>
            </a:rPr>
            <a:t>150</a:t>
          </a:r>
          <a:r>
            <a:rPr kumimoji="1" lang="ja-JP" altLang="en-US" sz="1200">
              <a:latin typeface="ＭＳ Ｐゴシック" panose="020B0600070205080204" pitchFamily="50" charset="-128"/>
              <a:ea typeface="ＭＳ Ｐゴシック" panose="020B0600070205080204" pitchFamily="50" charset="-128"/>
            </a:rPr>
            <a:t>％前後であった比率は、</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年度から資本費平準化債の発行により下水道事業への繰出金を抑制したことで飛躍的に改善された。令和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年度は、地方債残高の減少等により</a:t>
          </a:r>
          <a:r>
            <a:rPr kumimoji="1" lang="en-US" altLang="ja-JP" sz="1200">
              <a:latin typeface="ＭＳ Ｐゴシック" panose="020B0600070205080204" pitchFamily="50" charset="-128"/>
              <a:ea typeface="ＭＳ Ｐゴシック" panose="020B0600070205080204" pitchFamily="50" charset="-128"/>
            </a:rPr>
            <a:t>15.6</a:t>
          </a:r>
          <a:r>
            <a:rPr kumimoji="1" lang="ja-JP" altLang="en-US" sz="1200">
              <a:latin typeface="ＭＳ Ｐゴシック" panose="020B0600070205080204" pitchFamily="50" charset="-128"/>
              <a:ea typeface="ＭＳ Ｐゴシック" panose="020B0600070205080204" pitchFamily="50" charset="-128"/>
            </a:rPr>
            <a:t>ポイント改善したが、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年度は、基準財政需要額算入見込額の減（前年度比▲</a:t>
          </a:r>
          <a:r>
            <a:rPr kumimoji="1" lang="en-US" altLang="ja-JP" sz="1200">
              <a:latin typeface="ＭＳ Ｐゴシック" panose="020B0600070205080204" pitchFamily="50" charset="-128"/>
              <a:ea typeface="ＭＳ Ｐゴシック" panose="020B0600070205080204" pitchFamily="50" charset="-128"/>
            </a:rPr>
            <a:t>983,966</a:t>
          </a:r>
          <a:r>
            <a:rPr kumimoji="1" lang="ja-JP" altLang="en-US" sz="1200">
              <a:latin typeface="ＭＳ Ｐゴシック" panose="020B0600070205080204" pitchFamily="50" charset="-128"/>
              <a:ea typeface="ＭＳ Ｐゴシック" panose="020B0600070205080204" pitchFamily="50" charset="-128"/>
            </a:rPr>
            <a:t>千円）や公営企業等繰入見込額の増（同</a:t>
          </a:r>
          <a:r>
            <a:rPr kumimoji="1" lang="en-US" altLang="ja-JP" sz="1200">
              <a:latin typeface="ＭＳ Ｐゴシック" panose="020B0600070205080204" pitchFamily="50" charset="-128"/>
              <a:ea typeface="ＭＳ Ｐゴシック" panose="020B0600070205080204" pitchFamily="50" charset="-128"/>
            </a:rPr>
            <a:t>369,645</a:t>
          </a:r>
          <a:r>
            <a:rPr kumimoji="1" lang="ja-JP" altLang="en-US" sz="1200">
              <a:latin typeface="ＭＳ Ｐゴシック" panose="020B0600070205080204" pitchFamily="50" charset="-128"/>
              <a:ea typeface="ＭＳ Ｐゴシック" panose="020B0600070205080204" pitchFamily="50" charset="-128"/>
            </a:rPr>
            <a:t>千円）等により</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ポイント悪化し、類似団体平均との比較でも</a:t>
          </a:r>
          <a:r>
            <a:rPr kumimoji="1" lang="en-US" altLang="ja-JP" sz="1200">
              <a:latin typeface="ＭＳ Ｐゴシック" panose="020B0600070205080204" pitchFamily="50" charset="-128"/>
              <a:ea typeface="ＭＳ Ｐゴシック" panose="020B0600070205080204" pitchFamily="50" charset="-128"/>
            </a:rPr>
            <a:t>23.3</a:t>
          </a:r>
          <a:r>
            <a:rPr kumimoji="1" lang="ja-JP" altLang="en-US" sz="1200">
              <a:latin typeface="ＭＳ Ｐゴシック" panose="020B0600070205080204" pitchFamily="50" charset="-128"/>
              <a:ea typeface="ＭＳ Ｐゴシック" panose="020B0600070205080204" pitchFamily="50" charset="-128"/>
            </a:rPr>
            <a:t>ポイント上回った。今後、中長期的には、愛宕山プロジェクト（避難路整備等）や中学校跡地利用プロジェクト（養護老人ホーム整備事業等）等の大型プロジェクトが展開されることから、引き続き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72531</xdr:rowOff>
    </xdr:from>
    <xdr:to>
      <xdr:col>81</xdr:col>
      <xdr:colOff>44450</xdr:colOff>
      <xdr:row>16</xdr:row>
      <xdr:rowOff>80575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15731"/>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72531</xdr:rowOff>
    </xdr:from>
    <xdr:to>
      <xdr:col>77</xdr:col>
      <xdr:colOff>44450</xdr:colOff>
      <xdr:row>17</xdr:row>
      <xdr:rowOff>110208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15731"/>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110208</xdr:rowOff>
    </xdr:from>
    <xdr:to>
      <xdr:col>72</xdr:col>
      <xdr:colOff>203200</xdr:colOff>
      <xdr:row>18</xdr:row>
      <xdr:rowOff>118392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024858"/>
          <a:ext cx="889000" cy="17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118392</xdr:rowOff>
    </xdr:from>
    <xdr:to>
      <xdr:col>68</xdr:col>
      <xdr:colOff>152400</xdr:colOff>
      <xdr:row>18</xdr:row>
      <xdr:rowOff>167993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04492"/>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29775</xdr:rowOff>
    </xdr:from>
    <xdr:to>
      <xdr:col>81</xdr:col>
      <xdr:colOff>95250</xdr:colOff>
      <xdr:row>16</xdr:row>
      <xdr:rowOff>131375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1852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4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21731</xdr:rowOff>
    </xdr:from>
    <xdr:to>
      <xdr:col>77</xdr:col>
      <xdr:colOff>95250</xdr:colOff>
      <xdr:row>16</xdr:row>
      <xdr:rowOff>123331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108108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51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59408</xdr:rowOff>
    </xdr:from>
    <xdr:to>
      <xdr:col>73</xdr:col>
      <xdr:colOff>44450</xdr:colOff>
      <xdr:row>17</xdr:row>
      <xdr:rowOff>161008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7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145785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6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67592</xdr:rowOff>
    </xdr:from>
    <xdr:to>
      <xdr:col>68</xdr:col>
      <xdr:colOff>203200</xdr:colOff>
      <xdr:row>18</xdr:row>
      <xdr:rowOff>169192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1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153969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4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117193</xdr:rowOff>
    </xdr:from>
    <xdr:to>
      <xdr:col>64</xdr:col>
      <xdr:colOff>152400</xdr:colOff>
      <xdr:row>19</xdr:row>
      <xdr:rowOff>47343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20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32120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8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年度は職員退職手当や会計年度任用職員の勤勉手当が増加したことにより、前年度に比べ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ポイント上昇したが、定員適正化計画による人員削減も行っているため、類似団体平均からは</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ポイント下回っている。今後も引き続き中長期的な視点で職員採用を実施し、適正な人員配置に努める。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60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53848</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26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53848</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26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xdr:rowOff>
    </xdr:from>
    <xdr:to>
      <xdr:col>20</xdr:col>
      <xdr:colOff>38100</xdr:colOff>
      <xdr:row>36</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114825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高い状況が続いている。これは、八幡浜市行政改革大綱に基づき、業務の民間委託を推進し、職員人件費等から委託料へシフトしていることが要因である。環境センター運転管理業務、ゴミ収集運搬業務等の清掃費関係、養護老人ホーム管理、市民スポーツセンター管理、ふるさと納税受付業務等が民間委託の主なものであり、今後も積極的に進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77470</xdr:rowOff>
    </xdr:from>
    <xdr:to>
      <xdr:col>82</xdr:col>
      <xdr:colOff>107950</xdr:colOff>
      <xdr:row>17</xdr:row>
      <xdr:rowOff>168910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921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77470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702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16</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70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157480</xdr:rowOff>
    </xdr:from>
    <xdr:to>
      <xdr:col>69</xdr:col>
      <xdr:colOff>92075</xdr:colOff>
      <xdr:row>17</xdr:row>
      <xdr:rowOff>115570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006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118110</xdr:rowOff>
    </xdr:from>
    <xdr:to>
      <xdr:col>82</xdr:col>
      <xdr:colOff>158750</xdr:colOff>
      <xdr:row>18</xdr:row>
      <xdr:rowOff>48260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90187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106680</xdr:rowOff>
    </xdr:from>
    <xdr:to>
      <xdr:col>69</xdr:col>
      <xdr:colOff>142875</xdr:colOff>
      <xdr:row>17</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21607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類似団体平均以下の水準で推移している。これは、人口減少により社会福祉、児童福祉、老人福祉の給付が減少傾向にあることが要因であるとみられる。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102507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89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80735</xdr:rowOff>
    </xdr:from>
    <xdr:to>
      <xdr:col>19</xdr:col>
      <xdr:colOff>187325</xdr:colOff>
      <xdr:row>53</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675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80735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1567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113393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156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51707</xdr:rowOff>
    </xdr:from>
    <xdr:to>
      <xdr:col>24</xdr:col>
      <xdr:colOff>76200</xdr:colOff>
      <xdr:row>53</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68234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8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29935</xdr:rowOff>
    </xdr:from>
    <xdr:to>
      <xdr:col>15</xdr:col>
      <xdr:colOff>149225</xdr:colOff>
      <xdr:row>53</xdr:row>
      <xdr:rowOff>131535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141712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62593</xdr:rowOff>
    </xdr:from>
    <xdr:to>
      <xdr:col>6</xdr:col>
      <xdr:colOff>171450</xdr:colOff>
      <xdr:row>53</xdr:row>
      <xdr:rowOff>164193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4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1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水準の状況が続いている。今後、高齢化による介護保険事業会計への繰出金が増えることが予想されるため、介護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58</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20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76200</xdr:rowOff>
    </xdr:from>
    <xdr:to>
      <xdr:col>78</xdr:col>
      <xdr:colOff>69850</xdr:colOff>
      <xdr:row>58</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20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9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58</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99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下水道事業会計や市立八幡浜総合病院への繰出金が多額であったため、類似平均団体より高い傾向にあったが、下水道事業における資金不足回避のための繰出しを令和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年度以降行っていないため、同年度以降は類似団体平均に近くなった。引き続き、経営改善を求めていく。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また、補助金については、補助団体の活動状況等を的確に把握し、廃止・縮小を含めた見直しを図る。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1270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22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38</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44920"/>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44704</xdr:rowOff>
    </xdr:from>
    <xdr:to>
      <xdr:col>73</xdr:col>
      <xdr:colOff>180975</xdr:colOff>
      <xdr:row>38</xdr:row>
      <xdr:rowOff>72136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5598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72136</xdr:rowOff>
    </xdr:from>
    <xdr:to>
      <xdr:col>69</xdr:col>
      <xdr:colOff>92075</xdr:colOff>
      <xdr:row>39</xdr:row>
      <xdr:rowOff>46990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8723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165354</xdr:rowOff>
    </xdr:from>
    <xdr:to>
      <xdr:col>74</xdr:col>
      <xdr:colOff>31750</xdr:colOff>
      <xdr:row>38</xdr:row>
      <xdr:rowOff>95504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80281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21336</xdr:rowOff>
    </xdr:from>
    <xdr:to>
      <xdr:col>69</xdr:col>
      <xdr:colOff>142875</xdr:colOff>
      <xdr:row>38</xdr:row>
      <xdr:rowOff>122936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107713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167640</xdr:rowOff>
    </xdr:from>
    <xdr:to>
      <xdr:col>65</xdr:col>
      <xdr:colOff>53975</xdr:colOff>
      <xdr:row>39</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近年横ばい傾向にあったが、令和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年度に保内総合児童センター等の大型の建設事業の元金償還が開始したこと等により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％台となった。令和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年度に新火葬場建設事業等（借入額</a:t>
          </a:r>
          <a:r>
            <a:rPr kumimoji="1" lang="en-US" altLang="ja-JP" sz="1300">
              <a:latin typeface="ＭＳ Ｐゴシック" panose="020B0600070205080204" pitchFamily="50" charset="-128"/>
              <a:ea typeface="ＭＳ Ｐゴシック" panose="020B0600070205080204" pitchFamily="50" charset="-128"/>
            </a:rPr>
            <a:t>622,100</a:t>
          </a:r>
          <a:r>
            <a:rPr kumimoji="1" lang="ja-JP" altLang="en-US" sz="1300">
              <a:latin typeface="ＭＳ Ｐゴシック" panose="020B0600070205080204" pitchFamily="50" charset="-128"/>
              <a:ea typeface="ＭＳ Ｐゴシック" panose="020B0600070205080204" pitchFamily="50" charset="-128"/>
            </a:rPr>
            <a:t>千円）や給食センター建設事業（借入額</a:t>
          </a:r>
          <a:r>
            <a:rPr kumimoji="1" lang="en-US" altLang="ja-JP" sz="1300">
              <a:latin typeface="ＭＳ Ｐゴシック" panose="020B0600070205080204" pitchFamily="50" charset="-128"/>
              <a:ea typeface="ＭＳ Ｐゴシック" panose="020B0600070205080204" pitchFamily="50" charset="-128"/>
            </a:rPr>
            <a:t>235,000</a:t>
          </a:r>
          <a:r>
            <a:rPr kumimoji="1" lang="ja-JP" altLang="en-US" sz="1300">
              <a:latin typeface="ＭＳ Ｐゴシック" panose="020B0600070205080204" pitchFamily="50" charset="-128"/>
              <a:ea typeface="ＭＳ Ｐゴシック" panose="020B0600070205080204" pitchFamily="50" charset="-128"/>
            </a:rPr>
            <a:t>千円）等の元利償還が終了したこと等により、</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今後も、地方債発行額が元金償還額を下回るよう、大型事業の必要性等について精査に努める。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26035</xdr:rowOff>
    </xdr:from>
    <xdr:to>
      <xdr:col>24</xdr:col>
      <xdr:colOff>25400</xdr:colOff>
      <xdr:row>75</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8478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33655</xdr:rowOff>
    </xdr:from>
    <xdr:to>
      <xdr:col>19</xdr:col>
      <xdr:colOff>187325</xdr:colOff>
      <xdr:row>75</xdr:row>
      <xdr:rowOff>50800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924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33655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524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159385</xdr:rowOff>
    </xdr:from>
    <xdr:to>
      <xdr:col>11</xdr:col>
      <xdr:colOff>9525</xdr:colOff>
      <xdr:row>74</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466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146685</xdr:rowOff>
    </xdr:from>
    <xdr:to>
      <xdr:col>24</xdr:col>
      <xdr:colOff>76200</xdr:colOff>
      <xdr:row>75</xdr:row>
      <xdr:rowOff>76835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118762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0</xdr:rowOff>
    </xdr:from>
    <xdr:to>
      <xdr:col>20</xdr:col>
      <xdr:colOff>38100</xdr:colOff>
      <xdr:row>75</xdr:row>
      <xdr:rowOff>101600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86377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154305</xdr:rowOff>
    </xdr:from>
    <xdr:to>
      <xdr:col>15</xdr:col>
      <xdr:colOff>149225</xdr:colOff>
      <xdr:row>75</xdr:row>
      <xdr:rowOff>84455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69232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114300</xdr:rowOff>
    </xdr:from>
    <xdr:to>
      <xdr:col>11</xdr:col>
      <xdr:colOff>60325</xdr:colOff>
      <xdr:row>75</xdr:row>
      <xdr:rowOff>44450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54627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108585</xdr:rowOff>
    </xdr:from>
    <xdr:to>
      <xdr:col>6</xdr:col>
      <xdr:colOff>171450</xdr:colOff>
      <xdr:row>75</xdr:row>
      <xdr:rowOff>38735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48912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この項目は、公共下水道及び市立八幡浜総合病院への繰出金等の補助費等の増減が主に影響している。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経常収支比率を改善するには、経常一般財源の増加も大きな要因となるため、市税の収納率向上や市有財産の売却等、歳入確保に努める。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65278</xdr:rowOff>
    </xdr:from>
    <xdr:to>
      <xdr:col>82</xdr:col>
      <xdr:colOff>107950</xdr:colOff>
      <xdr:row>75</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92402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76</xdr:row>
      <xdr:rowOff>85852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92402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62992</xdr:rowOff>
    </xdr:from>
    <xdr:to>
      <xdr:col>73</xdr:col>
      <xdr:colOff>180975</xdr:colOff>
      <xdr:row>76</xdr:row>
      <xdr:rowOff>85852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931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62992</xdr:rowOff>
    </xdr:from>
    <xdr:to>
      <xdr:col>69</xdr:col>
      <xdr:colOff>92075</xdr:colOff>
      <xdr:row>77</xdr:row>
      <xdr:rowOff>129287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93192"/>
          <a:ext cx="889000" cy="23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92202</xdr:rowOff>
    </xdr:from>
    <xdr:to>
      <xdr:col>82</xdr:col>
      <xdr:colOff>158750</xdr:colOff>
      <xdr:row>76</xdr:row>
      <xdr:rowOff>22352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108729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9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xdr:rowOff>
    </xdr:from>
    <xdr:to>
      <xdr:col>78</xdr:col>
      <xdr:colOff>120650</xdr:colOff>
      <xdr:row>75</xdr:row>
      <xdr:rowOff>116078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126255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xdr:rowOff>
    </xdr:from>
    <xdr:to>
      <xdr:col>69</xdr:col>
      <xdr:colOff>142875</xdr:colOff>
      <xdr:row>76</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98569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164864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47790</xdr:rowOff>
    </xdr:from>
    <xdr:to>
      <xdr:col>29</xdr:col>
      <xdr:colOff>127000</xdr:colOff>
      <xdr:row>17</xdr:row>
      <xdr:rowOff>11805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38615"/>
          <a:ext cx="647700" cy="135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11805</xdr:rowOff>
    </xdr:from>
    <xdr:to>
      <xdr:col>26</xdr:col>
      <xdr:colOff>50800</xdr:colOff>
      <xdr:row>17</xdr:row>
      <xdr:rowOff>26254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74080"/>
          <a:ext cx="698500" cy="14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26254</xdr:rowOff>
    </xdr:from>
    <xdr:to>
      <xdr:col>22</xdr:col>
      <xdr:colOff>114300</xdr:colOff>
      <xdr:row>17</xdr:row>
      <xdr:rowOff>48038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88529"/>
          <a:ext cx="698500" cy="21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48038</xdr:rowOff>
    </xdr:from>
    <xdr:to>
      <xdr:col>18</xdr:col>
      <xdr:colOff>177800</xdr:colOff>
      <xdr:row>17</xdr:row>
      <xdr:rowOff>96358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10313"/>
          <a:ext cx="698500" cy="48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168440</xdr:rowOff>
    </xdr:from>
    <xdr:to>
      <xdr:col>29</xdr:col>
      <xdr:colOff>177800</xdr:colOff>
      <xdr:row>16</xdr:row>
      <xdr:rowOff>98590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87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13517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3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132455</xdr:rowOff>
    </xdr:from>
    <xdr:to>
      <xdr:col>26</xdr:col>
      <xdr:colOff>101600</xdr:colOff>
      <xdr:row>17</xdr:row>
      <xdr:rowOff>62605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23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72782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92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146904</xdr:rowOff>
    </xdr:from>
    <xdr:to>
      <xdr:col>22</xdr:col>
      <xdr:colOff>165100</xdr:colOff>
      <xdr:row>17</xdr:row>
      <xdr:rowOff>77054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37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87231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0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168688</xdr:rowOff>
    </xdr:from>
    <xdr:to>
      <xdr:col>19</xdr:col>
      <xdr:colOff>38100</xdr:colOff>
      <xdr:row>17</xdr:row>
      <xdr:rowOff>98838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59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109015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45558</xdr:rowOff>
    </xdr:from>
    <xdr:to>
      <xdr:col>15</xdr:col>
      <xdr:colOff>101600</xdr:colOff>
      <xdr:row>17</xdr:row>
      <xdr:rowOff>147158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07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157335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7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33473</xdr:rowOff>
    </xdr:from>
    <xdr:to>
      <xdr:col>29</xdr:col>
      <xdr:colOff>127000</xdr:colOff>
      <xdr:row>38</xdr:row>
      <xdr:rowOff>34087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1073"/>
          <a:ext cx="647700" cy="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18864</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86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33473</xdr:rowOff>
    </xdr:from>
    <xdr:to>
      <xdr:col>26</xdr:col>
      <xdr:colOff>50800</xdr:colOff>
      <xdr:row>38</xdr:row>
      <xdr:rowOff>50203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01073"/>
          <a:ext cx="698500" cy="16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49619</xdr:rowOff>
    </xdr:from>
    <xdr:to>
      <xdr:col>22</xdr:col>
      <xdr:colOff>114300</xdr:colOff>
      <xdr:row>38</xdr:row>
      <xdr:rowOff>50203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17219"/>
          <a:ext cx="698500" cy="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49619</xdr:rowOff>
    </xdr:from>
    <xdr:to>
      <xdr:col>18</xdr:col>
      <xdr:colOff>177800</xdr:colOff>
      <xdr:row>38</xdr:row>
      <xdr:rowOff>57662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17219"/>
          <a:ext cx="698500" cy="8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326187</xdr:rowOff>
    </xdr:from>
    <xdr:to>
      <xdr:col>29</xdr:col>
      <xdr:colOff>177800</xdr:colOff>
      <xdr:row>38</xdr:row>
      <xdr:rowOff>84887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50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171264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95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325573</xdr:rowOff>
    </xdr:from>
    <xdr:to>
      <xdr:col>26</xdr:col>
      <xdr:colOff>101600</xdr:colOff>
      <xdr:row>38</xdr:row>
      <xdr:rowOff>84273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0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94450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9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342303</xdr:rowOff>
    </xdr:from>
    <xdr:to>
      <xdr:col>22</xdr:col>
      <xdr:colOff>165100</xdr:colOff>
      <xdr:row>38</xdr:row>
      <xdr:rowOff>101003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7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111180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341719</xdr:rowOff>
    </xdr:from>
    <xdr:to>
      <xdr:col>19</xdr:col>
      <xdr:colOff>38100</xdr:colOff>
      <xdr:row>38</xdr:row>
      <xdr:rowOff>100419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6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110596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6862</xdr:rowOff>
    </xdr:from>
    <xdr:to>
      <xdr:col>15</xdr:col>
      <xdr:colOff>101600</xdr:colOff>
      <xdr:row>38</xdr:row>
      <xdr:rowOff>108462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118639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162353</xdr:rowOff>
    </xdr:from>
    <xdr:to>
      <xdr:col>24</xdr:col>
      <xdr:colOff>63500</xdr:colOff>
      <xdr:row>36</xdr:row>
      <xdr:rowOff>125734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3103"/>
          <a:ext cx="838200" cy="13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116198</xdr:rowOff>
    </xdr:from>
    <xdr:to>
      <xdr:col>19</xdr:col>
      <xdr:colOff>177800</xdr:colOff>
      <xdr:row>36</xdr:row>
      <xdr:rowOff>125734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88398"/>
          <a:ext cx="889000" cy="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116198</xdr:rowOff>
    </xdr:from>
    <xdr:to>
      <xdr:col>15</xdr:col>
      <xdr:colOff>50800</xdr:colOff>
      <xdr:row>36</xdr:row>
      <xdr:rowOff>162016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88398"/>
          <a:ext cx="889000" cy="4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162016</xdr:rowOff>
    </xdr:from>
    <xdr:to>
      <xdr:col>10</xdr:col>
      <xdr:colOff>114300</xdr:colOff>
      <xdr:row>37</xdr:row>
      <xdr:rowOff>68518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4216"/>
          <a:ext cx="8890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111553</xdr:rowOff>
    </xdr:from>
    <xdr:to>
      <xdr:col>24</xdr:col>
      <xdr:colOff>114300</xdr:colOff>
      <xdr:row>36</xdr:row>
      <xdr:rowOff>41703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89980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9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74934</xdr:rowOff>
    </xdr:from>
    <xdr:to>
      <xdr:col>20</xdr:col>
      <xdr:colOff>38100</xdr:colOff>
      <xdr:row>37</xdr:row>
      <xdr:rowOff>5084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4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167661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39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65398</xdr:rowOff>
    </xdr:from>
    <xdr:to>
      <xdr:col>15</xdr:col>
      <xdr:colOff>101600</xdr:colOff>
      <xdr:row>36</xdr:row>
      <xdr:rowOff>166998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3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12075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01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111216</xdr:rowOff>
    </xdr:from>
    <xdr:to>
      <xdr:col>10</xdr:col>
      <xdr:colOff>165100</xdr:colOff>
      <xdr:row>37</xdr:row>
      <xdr:rowOff>41366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32493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7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17718</xdr:rowOff>
    </xdr:from>
    <xdr:to>
      <xdr:col>6</xdr:col>
      <xdr:colOff>38100</xdr:colOff>
      <xdr:row>37</xdr:row>
      <xdr:rowOff>119318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6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110445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110486</xdr:rowOff>
    </xdr:from>
    <xdr:to>
      <xdr:col>24</xdr:col>
      <xdr:colOff>63500</xdr:colOff>
      <xdr:row>58</xdr:row>
      <xdr:rowOff>114110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4586"/>
          <a:ext cx="838200" cy="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114110</xdr:rowOff>
    </xdr:from>
    <xdr:to>
      <xdr:col>19</xdr:col>
      <xdr:colOff>177800</xdr:colOff>
      <xdr:row>58</xdr:row>
      <xdr:rowOff>115456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8210"/>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115456</xdr:rowOff>
    </xdr:from>
    <xdr:to>
      <xdr:col>15</xdr:col>
      <xdr:colOff>50800</xdr:colOff>
      <xdr:row>58</xdr:row>
      <xdr:rowOff>117715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9556"/>
          <a:ext cx="889000" cy="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117715</xdr:rowOff>
    </xdr:from>
    <xdr:to>
      <xdr:col>10</xdr:col>
      <xdr:colOff>114300</xdr:colOff>
      <xdr:row>58</xdr:row>
      <xdr:rowOff>118956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815"/>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59686</xdr:rowOff>
    </xdr:from>
    <xdr:to>
      <xdr:col>24</xdr:col>
      <xdr:colOff>114300</xdr:colOff>
      <xdr:row>58</xdr:row>
      <xdr:rowOff>161286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19063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63310</xdr:rowOff>
    </xdr:from>
    <xdr:to>
      <xdr:col>20</xdr:col>
      <xdr:colOff>38100</xdr:colOff>
      <xdr:row>58</xdr:row>
      <xdr:rowOff>164910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9987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64656</xdr:rowOff>
    </xdr:from>
    <xdr:to>
      <xdr:col>15</xdr:col>
      <xdr:colOff>101600</xdr:colOff>
      <xdr:row>58</xdr:row>
      <xdr:rowOff>166256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11333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66915</xdr:rowOff>
    </xdr:from>
    <xdr:to>
      <xdr:col>10</xdr:col>
      <xdr:colOff>165100</xdr:colOff>
      <xdr:row>58</xdr:row>
      <xdr:rowOff>168515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159642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94602</xdr:rowOff>
    </xdr:from>
    <xdr:to>
      <xdr:col>24</xdr:col>
      <xdr:colOff>63500</xdr:colOff>
      <xdr:row>78</xdr:row>
      <xdr:rowOff>110973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67702"/>
          <a:ext cx="838200" cy="1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64593</xdr:rowOff>
    </xdr:from>
    <xdr:to>
      <xdr:col>19</xdr:col>
      <xdr:colOff>177800</xdr:colOff>
      <xdr:row>78</xdr:row>
      <xdr:rowOff>110973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37693"/>
          <a:ext cx="889000" cy="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64593</xdr:rowOff>
    </xdr:from>
    <xdr:to>
      <xdr:col>15</xdr:col>
      <xdr:colOff>50800</xdr:colOff>
      <xdr:row>78</xdr:row>
      <xdr:rowOff>81381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37693"/>
          <a:ext cx="889000" cy="1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65787</xdr:rowOff>
    </xdr:from>
    <xdr:to>
      <xdr:col>10</xdr:col>
      <xdr:colOff>114300</xdr:colOff>
      <xdr:row>78</xdr:row>
      <xdr:rowOff>81381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38887"/>
          <a:ext cx="889000" cy="1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43802</xdr:rowOff>
    </xdr:from>
    <xdr:to>
      <xdr:col>24</xdr:col>
      <xdr:colOff>114300</xdr:colOff>
      <xdr:row>78</xdr:row>
      <xdr:rowOff>145402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60173</xdr:rowOff>
    </xdr:from>
    <xdr:to>
      <xdr:col>20</xdr:col>
      <xdr:colOff>38100</xdr:colOff>
      <xdr:row>78</xdr:row>
      <xdr:rowOff>161773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152900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2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13793</xdr:rowOff>
    </xdr:from>
    <xdr:to>
      <xdr:col>15</xdr:col>
      <xdr:colOff>101600</xdr:colOff>
      <xdr:row>78</xdr:row>
      <xdr:rowOff>115393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131920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6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30581</xdr:rowOff>
    </xdr:from>
    <xdr:to>
      <xdr:col>10</xdr:col>
      <xdr:colOff>165100</xdr:colOff>
      <xdr:row>78</xdr:row>
      <xdr:rowOff>132181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123308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9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14987</xdr:rowOff>
    </xdr:from>
    <xdr:to>
      <xdr:col>6</xdr:col>
      <xdr:colOff>38100</xdr:colOff>
      <xdr:row>78</xdr:row>
      <xdr:rowOff>116587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133114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6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6655</xdr:rowOff>
    </xdr:from>
    <xdr:to>
      <xdr:col>24</xdr:col>
      <xdr:colOff>63500</xdr:colOff>
      <xdr:row>97</xdr:row>
      <xdr:rowOff>30848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37305"/>
          <a:ext cx="8382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30848</xdr:rowOff>
    </xdr:from>
    <xdr:to>
      <xdr:col>19</xdr:col>
      <xdr:colOff>177800</xdr:colOff>
      <xdr:row>97</xdr:row>
      <xdr:rowOff>131814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61498"/>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4003</xdr:rowOff>
    </xdr:from>
    <xdr:to>
      <xdr:col>15</xdr:col>
      <xdr:colOff>50800</xdr:colOff>
      <xdr:row>97</xdr:row>
      <xdr:rowOff>131814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34653"/>
          <a:ext cx="889000" cy="12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4003</xdr:rowOff>
    </xdr:from>
    <xdr:to>
      <xdr:col>10</xdr:col>
      <xdr:colOff>114300</xdr:colOff>
      <xdr:row>98</xdr:row>
      <xdr:rowOff>34254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34653"/>
          <a:ext cx="889000" cy="20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127305</xdr:rowOff>
    </xdr:from>
    <xdr:to>
      <xdr:col>24</xdr:col>
      <xdr:colOff>114300</xdr:colOff>
      <xdr:row>97</xdr:row>
      <xdr:rowOff>57455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105732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6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151498</xdr:rowOff>
    </xdr:from>
    <xdr:to>
      <xdr:col>20</xdr:col>
      <xdr:colOff>38100</xdr:colOff>
      <xdr:row>97</xdr:row>
      <xdr:rowOff>81648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1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72775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0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81014</xdr:rowOff>
    </xdr:from>
    <xdr:to>
      <xdr:col>15</xdr:col>
      <xdr:colOff>101600</xdr:colOff>
      <xdr:row>98</xdr:row>
      <xdr:rowOff>11164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0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124653</xdr:rowOff>
    </xdr:from>
    <xdr:to>
      <xdr:col>10</xdr:col>
      <xdr:colOff>165100</xdr:colOff>
      <xdr:row>97</xdr:row>
      <xdr:rowOff>54803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8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45930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7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154904</xdr:rowOff>
    </xdr:from>
    <xdr:to>
      <xdr:col>6</xdr:col>
      <xdr:colOff>38100</xdr:colOff>
      <xdr:row>98</xdr:row>
      <xdr:rowOff>85054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76181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7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76763</xdr:rowOff>
    </xdr:from>
    <xdr:to>
      <xdr:col>55</xdr:col>
      <xdr:colOff>0</xdr:colOff>
      <xdr:row>36</xdr:row>
      <xdr:rowOff>80617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48963"/>
          <a:ext cx="8382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20119</xdr:rowOff>
    </xdr:from>
    <xdr:to>
      <xdr:col>50</xdr:col>
      <xdr:colOff>114300</xdr:colOff>
      <xdr:row>36</xdr:row>
      <xdr:rowOff>80617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192319"/>
          <a:ext cx="889000" cy="6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5035</xdr:rowOff>
    </xdr:from>
    <xdr:to>
      <xdr:col>45</xdr:col>
      <xdr:colOff>177800</xdr:colOff>
      <xdr:row>36</xdr:row>
      <xdr:rowOff>20119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77235"/>
          <a:ext cx="889000" cy="1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82955</xdr:rowOff>
    </xdr:from>
    <xdr:to>
      <xdr:col>41</xdr:col>
      <xdr:colOff>50800</xdr:colOff>
      <xdr:row>36</xdr:row>
      <xdr:rowOff>5035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12255"/>
          <a:ext cx="889000" cy="26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25963</xdr:rowOff>
    </xdr:from>
    <xdr:to>
      <xdr:col>55</xdr:col>
      <xdr:colOff>50800</xdr:colOff>
      <xdr:row>36</xdr:row>
      <xdr:rowOff>127563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9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48840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4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29817</xdr:rowOff>
    </xdr:from>
    <xdr:to>
      <xdr:col>50</xdr:col>
      <xdr:colOff>165100</xdr:colOff>
      <xdr:row>36</xdr:row>
      <xdr:rowOff>131417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0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147944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7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140769</xdr:rowOff>
    </xdr:from>
    <xdr:to>
      <xdr:col>46</xdr:col>
      <xdr:colOff>38100</xdr:colOff>
      <xdr:row>36</xdr:row>
      <xdr:rowOff>70919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4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87446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1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125685</xdr:rowOff>
    </xdr:from>
    <xdr:to>
      <xdr:col>41</xdr:col>
      <xdr:colOff>101600</xdr:colOff>
      <xdr:row>36</xdr:row>
      <xdr:rowOff>55835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72362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0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32155</xdr:rowOff>
    </xdr:from>
    <xdr:to>
      <xdr:col>36</xdr:col>
      <xdr:colOff>165100</xdr:colOff>
      <xdr:row>34</xdr:row>
      <xdr:rowOff>133755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150282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3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73987</xdr:rowOff>
    </xdr:from>
    <xdr:to>
      <xdr:col>55</xdr:col>
      <xdr:colOff>0</xdr:colOff>
      <xdr:row>57</xdr:row>
      <xdr:rowOff>72921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75187"/>
          <a:ext cx="838200" cy="17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108268</xdr:rowOff>
    </xdr:from>
    <xdr:to>
      <xdr:col>50</xdr:col>
      <xdr:colOff>114300</xdr:colOff>
      <xdr:row>57</xdr:row>
      <xdr:rowOff>72921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09468"/>
          <a:ext cx="889000" cy="13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26378</xdr:rowOff>
    </xdr:from>
    <xdr:to>
      <xdr:col>45</xdr:col>
      <xdr:colOff>177800</xdr:colOff>
      <xdr:row>56</xdr:row>
      <xdr:rowOff>108268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56128"/>
          <a:ext cx="889000" cy="2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26378</xdr:rowOff>
    </xdr:from>
    <xdr:to>
      <xdr:col>41</xdr:col>
      <xdr:colOff>50800</xdr:colOff>
      <xdr:row>55</xdr:row>
      <xdr:rowOff>137629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56128"/>
          <a:ext cx="889000" cy="1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23187</xdr:rowOff>
    </xdr:from>
    <xdr:to>
      <xdr:col>55</xdr:col>
      <xdr:colOff>50800</xdr:colOff>
      <xdr:row>56</xdr:row>
      <xdr:rowOff>124787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2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1614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22121</xdr:rowOff>
    </xdr:from>
    <xdr:to>
      <xdr:col>50</xdr:col>
      <xdr:colOff>165100</xdr:colOff>
      <xdr:row>57</xdr:row>
      <xdr:rowOff>123721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114848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57468</xdr:rowOff>
    </xdr:from>
    <xdr:to>
      <xdr:col>46</xdr:col>
      <xdr:colOff>38100</xdr:colOff>
      <xdr:row>56</xdr:row>
      <xdr:rowOff>159068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5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150195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5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147028</xdr:rowOff>
    </xdr:from>
    <xdr:to>
      <xdr:col>41</xdr:col>
      <xdr:colOff>101600</xdr:colOff>
      <xdr:row>55</xdr:row>
      <xdr:rowOff>77178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0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93705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8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86829</xdr:rowOff>
    </xdr:from>
    <xdr:to>
      <xdr:col>36</xdr:col>
      <xdr:colOff>165100</xdr:colOff>
      <xdr:row>56</xdr:row>
      <xdr:rowOff>16979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1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33506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91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5251</xdr:rowOff>
    </xdr:from>
    <xdr:to>
      <xdr:col>55</xdr:col>
      <xdr:colOff>0</xdr:colOff>
      <xdr:row>79</xdr:row>
      <xdr:rowOff>7503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49801"/>
          <a:ext cx="8382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7503</xdr:rowOff>
    </xdr:from>
    <xdr:to>
      <xdr:col>50</xdr:col>
      <xdr:colOff>114300</xdr:colOff>
      <xdr:row>79</xdr:row>
      <xdr:rowOff>20436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52053"/>
          <a:ext cx="889000" cy="1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20436</xdr:rowOff>
    </xdr:from>
    <xdr:to>
      <xdr:col>45</xdr:col>
      <xdr:colOff>177800</xdr:colOff>
      <xdr:row>79</xdr:row>
      <xdr:rowOff>26761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64986"/>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110744</xdr:rowOff>
    </xdr:from>
    <xdr:to>
      <xdr:col>41</xdr:col>
      <xdr:colOff>50800</xdr:colOff>
      <xdr:row>79</xdr:row>
      <xdr:rowOff>26761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140944"/>
          <a:ext cx="889000" cy="43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125901</xdr:rowOff>
    </xdr:from>
    <xdr:to>
      <xdr:col>55</xdr:col>
      <xdr:colOff>50800</xdr:colOff>
      <xdr:row>79</xdr:row>
      <xdr:rowOff>56051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40828</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128153</xdr:rowOff>
    </xdr:from>
    <xdr:to>
      <xdr:col>50</xdr:col>
      <xdr:colOff>165100</xdr:colOff>
      <xdr:row>79</xdr:row>
      <xdr:rowOff>58303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49430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141086</xdr:rowOff>
    </xdr:from>
    <xdr:to>
      <xdr:col>46</xdr:col>
      <xdr:colOff>38100</xdr:colOff>
      <xdr:row>79</xdr:row>
      <xdr:rowOff>71236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62363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147411</xdr:rowOff>
    </xdr:from>
    <xdr:to>
      <xdr:col>41</xdr:col>
      <xdr:colOff>101600</xdr:colOff>
      <xdr:row>79</xdr:row>
      <xdr:rowOff>77561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68688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1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59944</xdr:rowOff>
    </xdr:from>
    <xdr:to>
      <xdr:col>36</xdr:col>
      <xdr:colOff>165100</xdr:colOff>
      <xdr:row>76</xdr:row>
      <xdr:rowOff>161544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6621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86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160942</xdr:rowOff>
    </xdr:from>
    <xdr:to>
      <xdr:col>55</xdr:col>
      <xdr:colOff>0</xdr:colOff>
      <xdr:row>96</xdr:row>
      <xdr:rowOff>162361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48692"/>
          <a:ext cx="838200" cy="17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152479</xdr:rowOff>
    </xdr:from>
    <xdr:to>
      <xdr:col>50</xdr:col>
      <xdr:colOff>114300</xdr:colOff>
      <xdr:row>96</xdr:row>
      <xdr:rowOff>162361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40229"/>
          <a:ext cx="889000" cy="18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16444</xdr:rowOff>
    </xdr:from>
    <xdr:to>
      <xdr:col>45</xdr:col>
      <xdr:colOff>177800</xdr:colOff>
      <xdr:row>95</xdr:row>
      <xdr:rowOff>152479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132744"/>
          <a:ext cx="889000" cy="30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16444</xdr:rowOff>
    </xdr:from>
    <xdr:to>
      <xdr:col>41</xdr:col>
      <xdr:colOff>50800</xdr:colOff>
      <xdr:row>96</xdr:row>
      <xdr:rowOff>52598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132744"/>
          <a:ext cx="889000" cy="37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110142</xdr:rowOff>
    </xdr:from>
    <xdr:to>
      <xdr:col>55</xdr:col>
      <xdr:colOff>50800</xdr:colOff>
      <xdr:row>96</xdr:row>
      <xdr:rowOff>40292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133019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4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111561</xdr:rowOff>
    </xdr:from>
    <xdr:to>
      <xdr:col>50</xdr:col>
      <xdr:colOff>165100</xdr:colOff>
      <xdr:row>97</xdr:row>
      <xdr:rowOff>41711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7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32838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6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101679</xdr:rowOff>
    </xdr:from>
    <xdr:to>
      <xdr:col>46</xdr:col>
      <xdr:colOff>38100</xdr:colOff>
      <xdr:row>96</xdr:row>
      <xdr:rowOff>31829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48356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137094</xdr:rowOff>
    </xdr:from>
    <xdr:to>
      <xdr:col>41</xdr:col>
      <xdr:colOff>101600</xdr:colOff>
      <xdr:row>94</xdr:row>
      <xdr:rowOff>67244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0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83771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857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1798</xdr:rowOff>
    </xdr:from>
    <xdr:to>
      <xdr:col>36</xdr:col>
      <xdr:colOff>165100</xdr:colOff>
      <xdr:row>96</xdr:row>
      <xdr:rowOff>103398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119925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77664</xdr:rowOff>
    </xdr:from>
    <xdr:to>
      <xdr:col>85</xdr:col>
      <xdr:colOff>127000</xdr:colOff>
      <xdr:row>39</xdr:row>
      <xdr:rowOff>82224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64214"/>
          <a:ext cx="838200"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77664</xdr:rowOff>
    </xdr:from>
    <xdr:to>
      <xdr:col>81</xdr:col>
      <xdr:colOff>50800</xdr:colOff>
      <xdr:row>39</xdr:row>
      <xdr:rowOff>92893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64214"/>
          <a:ext cx="889000" cy="1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82909</xdr:rowOff>
    </xdr:from>
    <xdr:to>
      <xdr:col>76</xdr:col>
      <xdr:colOff>114300</xdr:colOff>
      <xdr:row>39</xdr:row>
      <xdr:rowOff>92893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9459"/>
          <a:ext cx="889000" cy="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75055</xdr:rowOff>
    </xdr:from>
    <xdr:to>
      <xdr:col>71</xdr:col>
      <xdr:colOff>177800</xdr:colOff>
      <xdr:row>39</xdr:row>
      <xdr:rowOff>82909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1605"/>
          <a:ext cx="889000" cy="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31424</xdr:rowOff>
    </xdr:from>
    <xdr:to>
      <xdr:col>85</xdr:col>
      <xdr:colOff>177800</xdr:colOff>
      <xdr:row>39</xdr:row>
      <xdr:rowOff>133024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26864</xdr:rowOff>
    </xdr:from>
    <xdr:to>
      <xdr:col>81</xdr:col>
      <xdr:colOff>101600</xdr:colOff>
      <xdr:row>39</xdr:row>
      <xdr:rowOff>128464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119591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42093</xdr:rowOff>
    </xdr:from>
    <xdr:to>
      <xdr:col>76</xdr:col>
      <xdr:colOff>165100</xdr:colOff>
      <xdr:row>39</xdr:row>
      <xdr:rowOff>143693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134820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32109</xdr:rowOff>
    </xdr:from>
    <xdr:to>
      <xdr:col>72</xdr:col>
      <xdr:colOff>38100</xdr:colOff>
      <xdr:row>39</xdr:row>
      <xdr:rowOff>133709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124836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24255</xdr:rowOff>
    </xdr:from>
    <xdr:to>
      <xdr:col>67</xdr:col>
      <xdr:colOff>101600</xdr:colOff>
      <xdr:row>39</xdr:row>
      <xdr:rowOff>125855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116982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3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114415</xdr:rowOff>
    </xdr:from>
    <xdr:to>
      <xdr:col>85</xdr:col>
      <xdr:colOff>127000</xdr:colOff>
      <xdr:row>77</xdr:row>
      <xdr:rowOff>118080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16065"/>
          <a:ext cx="838200" cy="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118080</xdr:rowOff>
    </xdr:from>
    <xdr:to>
      <xdr:col>81</xdr:col>
      <xdr:colOff>50800</xdr:colOff>
      <xdr:row>77</xdr:row>
      <xdr:rowOff>129246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19730"/>
          <a:ext cx="889000" cy="1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129246</xdr:rowOff>
    </xdr:from>
    <xdr:to>
      <xdr:col>76</xdr:col>
      <xdr:colOff>114300</xdr:colOff>
      <xdr:row>77</xdr:row>
      <xdr:rowOff>143966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0896"/>
          <a:ext cx="889000" cy="1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143966</xdr:rowOff>
    </xdr:from>
    <xdr:to>
      <xdr:col>71</xdr:col>
      <xdr:colOff>177800</xdr:colOff>
      <xdr:row>77</xdr:row>
      <xdr:rowOff>152481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5616"/>
          <a:ext cx="88900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63615</xdr:rowOff>
    </xdr:from>
    <xdr:to>
      <xdr:col>85</xdr:col>
      <xdr:colOff>177800</xdr:colOff>
      <xdr:row>77</xdr:row>
      <xdr:rowOff>165215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22992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5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67280</xdr:rowOff>
    </xdr:from>
    <xdr:to>
      <xdr:col>81</xdr:col>
      <xdr:colOff>101600</xdr:colOff>
      <xdr:row>77</xdr:row>
      <xdr:rowOff>168880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6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13957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4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78446</xdr:rowOff>
    </xdr:from>
    <xdr:to>
      <xdr:col>76</xdr:col>
      <xdr:colOff>165100</xdr:colOff>
      <xdr:row>78</xdr:row>
      <xdr:rowOff>8596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25123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5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93166</xdr:rowOff>
    </xdr:from>
    <xdr:to>
      <xdr:col>72</xdr:col>
      <xdr:colOff>38100</xdr:colOff>
      <xdr:row>78</xdr:row>
      <xdr:rowOff>23316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14443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101681</xdr:rowOff>
    </xdr:from>
    <xdr:to>
      <xdr:col>67</xdr:col>
      <xdr:colOff>101600</xdr:colOff>
      <xdr:row>78</xdr:row>
      <xdr:rowOff>31831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22958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5390</xdr:rowOff>
    </xdr:from>
    <xdr:to>
      <xdr:col>85</xdr:col>
      <xdr:colOff>127000</xdr:colOff>
      <xdr:row>99</xdr:row>
      <xdr:rowOff>14362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78940"/>
          <a:ext cx="838200" cy="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7274</xdr:rowOff>
    </xdr:from>
    <xdr:to>
      <xdr:col>81</xdr:col>
      <xdr:colOff>50800</xdr:colOff>
      <xdr:row>99</xdr:row>
      <xdr:rowOff>14362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80824"/>
          <a:ext cx="889000" cy="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7274</xdr:rowOff>
    </xdr:from>
    <xdr:to>
      <xdr:col>76</xdr:col>
      <xdr:colOff>114300</xdr:colOff>
      <xdr:row>99</xdr:row>
      <xdr:rowOff>32169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80824"/>
          <a:ext cx="889000" cy="2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32169</xdr:rowOff>
    </xdr:from>
    <xdr:to>
      <xdr:col>71</xdr:col>
      <xdr:colOff>177800</xdr:colOff>
      <xdr:row>99</xdr:row>
      <xdr:rowOff>34576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5719"/>
          <a:ext cx="889000" cy="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126040</xdr:rowOff>
    </xdr:from>
    <xdr:to>
      <xdr:col>85</xdr:col>
      <xdr:colOff>177800</xdr:colOff>
      <xdr:row>99</xdr:row>
      <xdr:rowOff>56190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135012</xdr:rowOff>
    </xdr:from>
    <xdr:to>
      <xdr:col>81</xdr:col>
      <xdr:colOff>101600</xdr:colOff>
      <xdr:row>99</xdr:row>
      <xdr:rowOff>65162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3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56289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2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127924</xdr:rowOff>
    </xdr:from>
    <xdr:to>
      <xdr:col>76</xdr:col>
      <xdr:colOff>165100</xdr:colOff>
      <xdr:row>99</xdr:row>
      <xdr:rowOff>58074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3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49201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2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152819</xdr:rowOff>
    </xdr:from>
    <xdr:to>
      <xdr:col>72</xdr:col>
      <xdr:colOff>38100</xdr:colOff>
      <xdr:row>99</xdr:row>
      <xdr:rowOff>82969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74096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04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155226</xdr:rowOff>
    </xdr:from>
    <xdr:to>
      <xdr:col>67</xdr:col>
      <xdr:colOff>101600</xdr:colOff>
      <xdr:row>99</xdr:row>
      <xdr:rowOff>85376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76503</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14427</xdr:rowOff>
    </xdr:from>
    <xdr:to>
      <xdr:col>116</xdr:col>
      <xdr:colOff>63500</xdr:colOff>
      <xdr:row>38</xdr:row>
      <xdr:rowOff>31670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29527"/>
          <a:ext cx="838200" cy="1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14427</xdr:rowOff>
    </xdr:from>
    <xdr:to>
      <xdr:col>111</xdr:col>
      <xdr:colOff>177800</xdr:colOff>
      <xdr:row>38</xdr:row>
      <xdr:rowOff>148910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29527"/>
          <a:ext cx="889000" cy="13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148910</xdr:rowOff>
    </xdr:from>
    <xdr:to>
      <xdr:col>107</xdr:col>
      <xdr:colOff>50800</xdr:colOff>
      <xdr:row>39</xdr:row>
      <xdr:rowOff>58939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64010"/>
          <a:ext cx="889000" cy="8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58939</xdr:rowOff>
    </xdr:from>
    <xdr:to>
      <xdr:col>102</xdr:col>
      <xdr:colOff>114300</xdr:colOff>
      <xdr:row>39</xdr:row>
      <xdr:rowOff>75921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45489"/>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152320</xdr:rowOff>
    </xdr:from>
    <xdr:to>
      <xdr:col>116</xdr:col>
      <xdr:colOff>114300</xdr:colOff>
      <xdr:row>38</xdr:row>
      <xdr:rowOff>82470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9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3747</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4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135077</xdr:rowOff>
    </xdr:from>
    <xdr:to>
      <xdr:col>112</xdr:col>
      <xdr:colOff>38100</xdr:colOff>
      <xdr:row>38</xdr:row>
      <xdr:rowOff>65227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81754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5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98110</xdr:rowOff>
    </xdr:from>
    <xdr:to>
      <xdr:col>107</xdr:col>
      <xdr:colOff>101600</xdr:colOff>
      <xdr:row>39</xdr:row>
      <xdr:rowOff>28260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1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19387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0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8139</xdr:rowOff>
    </xdr:from>
    <xdr:to>
      <xdr:col>102</xdr:col>
      <xdr:colOff>165100</xdr:colOff>
      <xdr:row>39</xdr:row>
      <xdr:rowOff>109739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100866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8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25121</xdr:rowOff>
    </xdr:from>
    <xdr:to>
      <xdr:col>98</xdr:col>
      <xdr:colOff>38100</xdr:colOff>
      <xdr:row>39</xdr:row>
      <xdr:rowOff>126721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1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117848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04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165295</xdr:rowOff>
    </xdr:from>
    <xdr:to>
      <xdr:col>116</xdr:col>
      <xdr:colOff>63500</xdr:colOff>
      <xdr:row>59</xdr:row>
      <xdr:rowOff>7645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09395"/>
          <a:ext cx="838200" cy="1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165295</xdr:rowOff>
    </xdr:from>
    <xdr:to>
      <xdr:col>111</xdr:col>
      <xdr:colOff>177800</xdr:colOff>
      <xdr:row>58</xdr:row>
      <xdr:rowOff>165936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09395"/>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165936</xdr:rowOff>
    </xdr:from>
    <xdr:to>
      <xdr:col>107</xdr:col>
      <xdr:colOff>50800</xdr:colOff>
      <xdr:row>58</xdr:row>
      <xdr:rowOff>166797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10036"/>
          <a:ext cx="889000" cy="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166797</xdr:rowOff>
    </xdr:from>
    <xdr:to>
      <xdr:col>102</xdr:col>
      <xdr:colOff>114300</xdr:colOff>
      <xdr:row>58</xdr:row>
      <xdr:rowOff>167764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10897"/>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128295</xdr:rowOff>
    </xdr:from>
    <xdr:to>
      <xdr:col>116</xdr:col>
      <xdr:colOff>114300</xdr:colOff>
      <xdr:row>59</xdr:row>
      <xdr:rowOff>58445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114495</xdr:rowOff>
    </xdr:from>
    <xdr:to>
      <xdr:col>112</xdr:col>
      <xdr:colOff>38100</xdr:colOff>
      <xdr:row>59</xdr:row>
      <xdr:rowOff>44645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61172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115136</xdr:rowOff>
    </xdr:from>
    <xdr:to>
      <xdr:col>107</xdr:col>
      <xdr:colOff>101600</xdr:colOff>
      <xdr:row>59</xdr:row>
      <xdr:rowOff>45286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61813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3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115997</xdr:rowOff>
    </xdr:from>
    <xdr:to>
      <xdr:col>102</xdr:col>
      <xdr:colOff>165100</xdr:colOff>
      <xdr:row>59</xdr:row>
      <xdr:rowOff>46147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6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62674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116964</xdr:rowOff>
    </xdr:from>
    <xdr:to>
      <xdr:col>98</xdr:col>
      <xdr:colOff>38100</xdr:colOff>
      <xdr:row>59</xdr:row>
      <xdr:rowOff>47114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63641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3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16942</xdr:rowOff>
    </xdr:from>
    <xdr:to>
      <xdr:col>116</xdr:col>
      <xdr:colOff>63500</xdr:colOff>
      <xdr:row>74</xdr:row>
      <xdr:rowOff>35668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04242"/>
          <a:ext cx="838200" cy="1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35668</xdr:rowOff>
    </xdr:from>
    <xdr:to>
      <xdr:col>111</xdr:col>
      <xdr:colOff>177800</xdr:colOff>
      <xdr:row>74</xdr:row>
      <xdr:rowOff>70282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22968"/>
          <a:ext cx="889000" cy="3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70282</xdr:rowOff>
    </xdr:from>
    <xdr:to>
      <xdr:col>107</xdr:col>
      <xdr:colOff>50800</xdr:colOff>
      <xdr:row>74</xdr:row>
      <xdr:rowOff>102971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57582"/>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102971</xdr:rowOff>
    </xdr:from>
    <xdr:to>
      <xdr:col>102</xdr:col>
      <xdr:colOff>114300</xdr:colOff>
      <xdr:row>74</xdr:row>
      <xdr:rowOff>147396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90271"/>
          <a:ext cx="889000" cy="4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137592</xdr:rowOff>
    </xdr:from>
    <xdr:to>
      <xdr:col>116</xdr:col>
      <xdr:colOff>114300</xdr:colOff>
      <xdr:row>74</xdr:row>
      <xdr:rowOff>67742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5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160469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0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156318</xdr:rowOff>
    </xdr:from>
    <xdr:to>
      <xdr:col>112</xdr:col>
      <xdr:colOff>38100</xdr:colOff>
      <xdr:row>74</xdr:row>
      <xdr:rowOff>86468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7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102995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4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19482</xdr:rowOff>
    </xdr:from>
    <xdr:to>
      <xdr:col>107</xdr:col>
      <xdr:colOff>101600</xdr:colOff>
      <xdr:row>74</xdr:row>
      <xdr:rowOff>121082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0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137609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8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52171</xdr:rowOff>
    </xdr:from>
    <xdr:to>
      <xdr:col>102</xdr:col>
      <xdr:colOff>165100</xdr:colOff>
      <xdr:row>74</xdr:row>
      <xdr:rowOff>153771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3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170298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96596</xdr:rowOff>
    </xdr:from>
    <xdr:to>
      <xdr:col>98</xdr:col>
      <xdr:colOff>38100</xdr:colOff>
      <xdr:row>75</xdr:row>
      <xdr:rowOff>26746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8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43273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5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798,365</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74,707</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定員適正化計画の成果の表れにより類似団体平均と同程度の水準で推移しているが、会計年度任用職員の勤勉手当の皆増等の影響により、前年度に比べ住民一人当たりで</a:t>
          </a:r>
          <a:r>
            <a:rPr kumimoji="1" lang="en-US" altLang="ja-JP" sz="1300">
              <a:latin typeface="ＭＳ Ｐゴシック" panose="020B0600070205080204" pitchFamily="50" charset="-128"/>
              <a:ea typeface="ＭＳ Ｐゴシック" panose="020B0600070205080204" pitchFamily="50" charset="-128"/>
            </a:rPr>
            <a:t>12,386</a:t>
          </a:r>
          <a:r>
            <a:rPr kumimoji="1" lang="ja-JP" altLang="en-US" sz="1300">
              <a:latin typeface="ＭＳ Ｐゴシック" panose="020B0600070205080204" pitchFamily="50" charset="-128"/>
              <a:ea typeface="ＭＳ Ｐゴシック" panose="020B0600070205080204" pitchFamily="50" charset="-128"/>
            </a:rPr>
            <a:t>円増加している。物件費は住民一人当たり</a:t>
          </a:r>
          <a:r>
            <a:rPr kumimoji="1" lang="en-US" altLang="ja-JP" sz="1300">
              <a:latin typeface="ＭＳ Ｐゴシック" panose="020B0600070205080204" pitchFamily="50" charset="-128"/>
              <a:ea typeface="ＭＳ Ｐゴシック" panose="020B0600070205080204" pitchFamily="50" charset="-128"/>
            </a:rPr>
            <a:t>127,795</a:t>
          </a:r>
          <a:r>
            <a:rPr kumimoji="1" lang="ja-JP" altLang="en-US" sz="1300">
              <a:latin typeface="ＭＳ Ｐゴシック" panose="020B0600070205080204" pitchFamily="50" charset="-128"/>
              <a:ea typeface="ＭＳ Ｐゴシック" panose="020B0600070205080204" pitchFamily="50" charset="-128"/>
            </a:rPr>
            <a:t>円となっており、ふるさと納税事業の受付業務委託料の増加等の影響により増加し、類似団体平均との差が広がった。補助費等が類似団体と比較して一人当たりのコストが高い状況が続いているのは、市立八幡浜総合病院への繰出金が多くなっているためである。下水道事業会計への繰出金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面整備が完了したことにより、今後は緩やかに減少していくことと見込まれるが、引き続き、全ての特別会計及び企業会計で経費支出の効率化に努める。普通建設事業費（うち更新整備）が類似団体平均より高くなったが、令和６年度は宮内小学校体育館長寿命化事業や弓道場建設事業等の大型事業が増加したことによる。今後も、愛宕山プロジェクト（避難路整備等）や中学校跡地利用プロジェクト（養護老人ホーム整備事業等）等の大型プロジェクトを予定しているが、公共施設等総合管理計画に基づき、長期的視点をもって公共施設等の更新・統廃合・長寿命化を計画的に行うことにより、財政負担の軽減・平準化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8445</xdr:rowOff>
    </xdr:from>
    <xdr:to>
      <xdr:col>24</xdr:col>
      <xdr:colOff>63500</xdr:colOff>
      <xdr:row>38</xdr:row>
      <xdr:rowOff>85027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23545"/>
          <a:ext cx="838200" cy="7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85027</xdr:rowOff>
    </xdr:from>
    <xdr:to>
      <xdr:col>19</xdr:col>
      <xdr:colOff>177800</xdr:colOff>
      <xdr:row>38</xdr:row>
      <xdr:rowOff>92456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0012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92456</xdr:rowOff>
    </xdr:from>
    <xdr:to>
      <xdr:col>15</xdr:col>
      <xdr:colOff>50800</xdr:colOff>
      <xdr:row>38</xdr:row>
      <xdr:rowOff>146939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07556"/>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146939</xdr:rowOff>
    </xdr:from>
    <xdr:to>
      <xdr:col>10</xdr:col>
      <xdr:colOff>114300</xdr:colOff>
      <xdr:row>38</xdr:row>
      <xdr:rowOff>153226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62039"/>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129096</xdr:rowOff>
    </xdr:from>
    <xdr:to>
      <xdr:col>24</xdr:col>
      <xdr:colOff>114300</xdr:colOff>
      <xdr:row>38</xdr:row>
      <xdr:rowOff>59246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7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107523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5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34227</xdr:rowOff>
    </xdr:from>
    <xdr:to>
      <xdr:col>20</xdr:col>
      <xdr:colOff>38100</xdr:colOff>
      <xdr:row>38</xdr:row>
      <xdr:rowOff>135827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4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126954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4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41656</xdr:rowOff>
    </xdr:from>
    <xdr:to>
      <xdr:col>15</xdr:col>
      <xdr:colOff>101600</xdr:colOff>
      <xdr:row>38</xdr:row>
      <xdr:rowOff>143256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134383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96139</xdr:rowOff>
    </xdr:from>
    <xdr:to>
      <xdr:col>10</xdr:col>
      <xdr:colOff>165100</xdr:colOff>
      <xdr:row>39</xdr:row>
      <xdr:rowOff>26289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1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17416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0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102426</xdr:rowOff>
    </xdr:from>
    <xdr:to>
      <xdr:col>6</xdr:col>
      <xdr:colOff>38100</xdr:colOff>
      <xdr:row>39</xdr:row>
      <xdr:rowOff>32576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1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23703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41410</xdr:rowOff>
    </xdr:from>
    <xdr:to>
      <xdr:col>24</xdr:col>
      <xdr:colOff>63500</xdr:colOff>
      <xdr:row>58</xdr:row>
      <xdr:rowOff>80231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5510"/>
          <a:ext cx="838200" cy="3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76729</xdr:rowOff>
    </xdr:from>
    <xdr:to>
      <xdr:col>19</xdr:col>
      <xdr:colOff>177800</xdr:colOff>
      <xdr:row>58</xdr:row>
      <xdr:rowOff>80231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0829"/>
          <a:ext cx="8890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76729</xdr:rowOff>
    </xdr:from>
    <xdr:to>
      <xdr:col>15</xdr:col>
      <xdr:colOff>50800</xdr:colOff>
      <xdr:row>58</xdr:row>
      <xdr:rowOff>101943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20829"/>
          <a:ext cx="889000" cy="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135096</xdr:rowOff>
    </xdr:from>
    <xdr:to>
      <xdr:col>10</xdr:col>
      <xdr:colOff>114300</xdr:colOff>
      <xdr:row>58</xdr:row>
      <xdr:rowOff>101943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7746"/>
          <a:ext cx="889000" cy="1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162060</xdr:rowOff>
    </xdr:from>
    <xdr:to>
      <xdr:col>24</xdr:col>
      <xdr:colOff>114300</xdr:colOff>
      <xdr:row>58</xdr:row>
      <xdr:rowOff>92210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29431</xdr:rowOff>
    </xdr:from>
    <xdr:to>
      <xdr:col>20</xdr:col>
      <xdr:colOff>38100</xdr:colOff>
      <xdr:row>58</xdr:row>
      <xdr:rowOff>131031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122158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25929</xdr:rowOff>
    </xdr:from>
    <xdr:to>
      <xdr:col>15</xdr:col>
      <xdr:colOff>101600</xdr:colOff>
      <xdr:row>58</xdr:row>
      <xdr:rowOff>127529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118656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51143</xdr:rowOff>
    </xdr:from>
    <xdr:to>
      <xdr:col>10</xdr:col>
      <xdr:colOff>165100</xdr:colOff>
      <xdr:row>58</xdr:row>
      <xdr:rowOff>152743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143870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84296</xdr:rowOff>
    </xdr:from>
    <xdr:to>
      <xdr:col>6</xdr:col>
      <xdr:colOff>38100</xdr:colOff>
      <xdr:row>58</xdr:row>
      <xdr:rowOff>14446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5573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9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53527</xdr:rowOff>
    </xdr:from>
    <xdr:to>
      <xdr:col>24</xdr:col>
      <xdr:colOff>63500</xdr:colOff>
      <xdr:row>77</xdr:row>
      <xdr:rowOff>74954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5177"/>
          <a:ext cx="838200" cy="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74954</xdr:rowOff>
    </xdr:from>
    <xdr:to>
      <xdr:col>19</xdr:col>
      <xdr:colOff>177800</xdr:colOff>
      <xdr:row>77</xdr:row>
      <xdr:rowOff>123064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6604"/>
          <a:ext cx="889000" cy="4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82279</xdr:rowOff>
    </xdr:from>
    <xdr:to>
      <xdr:col>15</xdr:col>
      <xdr:colOff>50800</xdr:colOff>
      <xdr:row>77</xdr:row>
      <xdr:rowOff>123064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83929"/>
          <a:ext cx="889000" cy="4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82279</xdr:rowOff>
    </xdr:from>
    <xdr:to>
      <xdr:col>10</xdr:col>
      <xdr:colOff>114300</xdr:colOff>
      <xdr:row>78</xdr:row>
      <xdr:rowOff>21579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3929"/>
          <a:ext cx="889000" cy="11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2727</xdr:rowOff>
    </xdr:from>
    <xdr:to>
      <xdr:col>24</xdr:col>
      <xdr:colOff>114300</xdr:colOff>
      <xdr:row>77</xdr:row>
      <xdr:rowOff>104327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152604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24154</xdr:rowOff>
    </xdr:from>
    <xdr:to>
      <xdr:col>20</xdr:col>
      <xdr:colOff>38100</xdr:colOff>
      <xdr:row>77</xdr:row>
      <xdr:rowOff>125754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116881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1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72264</xdr:rowOff>
    </xdr:from>
    <xdr:to>
      <xdr:col>15</xdr:col>
      <xdr:colOff>101600</xdr:colOff>
      <xdr:row>78</xdr:row>
      <xdr:rowOff>2414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164991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6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31479</xdr:rowOff>
    </xdr:from>
    <xdr:to>
      <xdr:col>10</xdr:col>
      <xdr:colOff>165100</xdr:colOff>
      <xdr:row>77</xdr:row>
      <xdr:rowOff>133079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124206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142229</xdr:rowOff>
    </xdr:from>
    <xdr:to>
      <xdr:col>6</xdr:col>
      <xdr:colOff>38100</xdr:colOff>
      <xdr:row>78</xdr:row>
      <xdr:rowOff>72379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63506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67163</xdr:rowOff>
    </xdr:from>
    <xdr:to>
      <xdr:col>24</xdr:col>
      <xdr:colOff>63500</xdr:colOff>
      <xdr:row>99</xdr:row>
      <xdr:rowOff>70855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0713"/>
          <a:ext cx="838200" cy="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70855</xdr:rowOff>
    </xdr:from>
    <xdr:to>
      <xdr:col>19</xdr:col>
      <xdr:colOff>177800</xdr:colOff>
      <xdr:row>99</xdr:row>
      <xdr:rowOff>71045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4405"/>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71045</xdr:rowOff>
    </xdr:from>
    <xdr:to>
      <xdr:col>15</xdr:col>
      <xdr:colOff>50800</xdr:colOff>
      <xdr:row>99</xdr:row>
      <xdr:rowOff>72332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4595"/>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72332</xdr:rowOff>
    </xdr:from>
    <xdr:to>
      <xdr:col>10</xdr:col>
      <xdr:colOff>114300</xdr:colOff>
      <xdr:row>99</xdr:row>
      <xdr:rowOff>74597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5882"/>
          <a:ext cx="889000" cy="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16363</xdr:rowOff>
    </xdr:from>
    <xdr:to>
      <xdr:col>24</xdr:col>
      <xdr:colOff>114300</xdr:colOff>
      <xdr:row>99</xdr:row>
      <xdr:rowOff>117963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147190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20055</xdr:rowOff>
    </xdr:from>
    <xdr:to>
      <xdr:col>20</xdr:col>
      <xdr:colOff>38100</xdr:colOff>
      <xdr:row>99</xdr:row>
      <xdr:rowOff>121655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138182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20245</xdr:rowOff>
    </xdr:from>
    <xdr:to>
      <xdr:col>15</xdr:col>
      <xdr:colOff>101600</xdr:colOff>
      <xdr:row>99</xdr:row>
      <xdr:rowOff>121845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138372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21532</xdr:rowOff>
    </xdr:from>
    <xdr:to>
      <xdr:col>10</xdr:col>
      <xdr:colOff>165100</xdr:colOff>
      <xdr:row>99</xdr:row>
      <xdr:rowOff>123132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139659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23797</xdr:rowOff>
    </xdr:from>
    <xdr:to>
      <xdr:col>6</xdr:col>
      <xdr:colOff>38100</xdr:colOff>
      <xdr:row>99</xdr:row>
      <xdr:rowOff>125397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141924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46300</xdr:rowOff>
    </xdr:from>
    <xdr:to>
      <xdr:col>55</xdr:col>
      <xdr:colOff>0</xdr:colOff>
      <xdr:row>38</xdr:row>
      <xdr:rowOff>51853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61400"/>
          <a:ext cx="8382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51853</xdr:rowOff>
    </xdr:from>
    <xdr:to>
      <xdr:col>50</xdr:col>
      <xdr:colOff>114300</xdr:colOff>
      <xdr:row>38</xdr:row>
      <xdr:rowOff>55771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66953"/>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55771</xdr:rowOff>
    </xdr:from>
    <xdr:to>
      <xdr:col>45</xdr:col>
      <xdr:colOff>177800</xdr:colOff>
      <xdr:row>38</xdr:row>
      <xdr:rowOff>60996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70871"/>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60996</xdr:rowOff>
    </xdr:from>
    <xdr:to>
      <xdr:col>41</xdr:col>
      <xdr:colOff>50800</xdr:colOff>
      <xdr:row>38</xdr:row>
      <xdr:rowOff>65242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76096"/>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166950</xdr:rowOff>
    </xdr:from>
    <xdr:to>
      <xdr:col>55</xdr:col>
      <xdr:colOff>50800</xdr:colOff>
      <xdr:row>38</xdr:row>
      <xdr:rowOff>97100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1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145377</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89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1053</xdr:rowOff>
    </xdr:from>
    <xdr:to>
      <xdr:col>50</xdr:col>
      <xdr:colOff>165100</xdr:colOff>
      <xdr:row>38</xdr:row>
      <xdr:rowOff>102653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1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93780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08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4971</xdr:rowOff>
    </xdr:from>
    <xdr:to>
      <xdr:col>46</xdr:col>
      <xdr:colOff>38100</xdr:colOff>
      <xdr:row>38</xdr:row>
      <xdr:rowOff>106571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97698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12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10196</xdr:rowOff>
    </xdr:from>
    <xdr:to>
      <xdr:col>41</xdr:col>
      <xdr:colOff>101600</xdr:colOff>
      <xdr:row>38</xdr:row>
      <xdr:rowOff>111796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2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102923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18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14442</xdr:rowOff>
    </xdr:from>
    <xdr:to>
      <xdr:col>36</xdr:col>
      <xdr:colOff>165100</xdr:colOff>
      <xdr:row>38</xdr:row>
      <xdr:rowOff>116042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2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107169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22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15875</xdr:rowOff>
    </xdr:from>
    <xdr:to>
      <xdr:col>55</xdr:col>
      <xdr:colOff>0</xdr:colOff>
      <xdr:row>56</xdr:row>
      <xdr:rowOff>28308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17075"/>
          <a:ext cx="838200" cy="1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15875</xdr:rowOff>
    </xdr:from>
    <xdr:to>
      <xdr:col>50</xdr:col>
      <xdr:colOff>114300</xdr:colOff>
      <xdr:row>56</xdr:row>
      <xdr:rowOff>56617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17075"/>
          <a:ext cx="889000" cy="4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82956</xdr:rowOff>
    </xdr:from>
    <xdr:to>
      <xdr:col>45</xdr:col>
      <xdr:colOff>177800</xdr:colOff>
      <xdr:row>56</xdr:row>
      <xdr:rowOff>56617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512706"/>
          <a:ext cx="889000" cy="1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82956</xdr:rowOff>
    </xdr:from>
    <xdr:to>
      <xdr:col>41</xdr:col>
      <xdr:colOff>50800</xdr:colOff>
      <xdr:row>55</xdr:row>
      <xdr:rowOff>139611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12706"/>
          <a:ext cx="889000" cy="5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148958</xdr:rowOff>
    </xdr:from>
    <xdr:to>
      <xdr:col>55</xdr:col>
      <xdr:colOff>50800</xdr:colOff>
      <xdr:row>56</xdr:row>
      <xdr:rowOff>79108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7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385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136525</xdr:rowOff>
    </xdr:from>
    <xdr:to>
      <xdr:col>50</xdr:col>
      <xdr:colOff>165100</xdr:colOff>
      <xdr:row>56</xdr:row>
      <xdr:rowOff>66675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6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83202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4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5817</xdr:rowOff>
    </xdr:from>
    <xdr:to>
      <xdr:col>46</xdr:col>
      <xdr:colOff>38100</xdr:colOff>
      <xdr:row>56</xdr:row>
      <xdr:rowOff>107417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0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123944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8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32156</xdr:rowOff>
    </xdr:from>
    <xdr:to>
      <xdr:col>41</xdr:col>
      <xdr:colOff>101600</xdr:colOff>
      <xdr:row>55</xdr:row>
      <xdr:rowOff>133756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6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150283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23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88811</xdr:rowOff>
    </xdr:from>
    <xdr:to>
      <xdr:col>36</xdr:col>
      <xdr:colOff>165100</xdr:colOff>
      <xdr:row>56</xdr:row>
      <xdr:rowOff>18961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35488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9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32006</xdr:rowOff>
    </xdr:from>
    <xdr:to>
      <xdr:col>55</xdr:col>
      <xdr:colOff>0</xdr:colOff>
      <xdr:row>78</xdr:row>
      <xdr:rowOff>66607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05106"/>
          <a:ext cx="838200" cy="3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149315</xdr:rowOff>
    </xdr:from>
    <xdr:to>
      <xdr:col>50</xdr:col>
      <xdr:colOff>114300</xdr:colOff>
      <xdr:row>78</xdr:row>
      <xdr:rowOff>32006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0965"/>
          <a:ext cx="889000" cy="5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73085</xdr:rowOff>
    </xdr:from>
    <xdr:to>
      <xdr:col>45</xdr:col>
      <xdr:colOff>177800</xdr:colOff>
      <xdr:row>77</xdr:row>
      <xdr:rowOff>149315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74735"/>
          <a:ext cx="889000" cy="7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73085</xdr:rowOff>
    </xdr:from>
    <xdr:to>
      <xdr:col>41</xdr:col>
      <xdr:colOff>50800</xdr:colOff>
      <xdr:row>77</xdr:row>
      <xdr:rowOff>133998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74735"/>
          <a:ext cx="889000" cy="6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15807</xdr:rowOff>
    </xdr:from>
    <xdr:to>
      <xdr:col>55</xdr:col>
      <xdr:colOff>50800</xdr:colOff>
      <xdr:row>78</xdr:row>
      <xdr:rowOff>117407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152656</xdr:rowOff>
    </xdr:from>
    <xdr:to>
      <xdr:col>50</xdr:col>
      <xdr:colOff>165100</xdr:colOff>
      <xdr:row>78</xdr:row>
      <xdr:rowOff>82806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5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73933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4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98515</xdr:rowOff>
    </xdr:from>
    <xdr:to>
      <xdr:col>46</xdr:col>
      <xdr:colOff>38100</xdr:colOff>
      <xdr:row>78</xdr:row>
      <xdr:rowOff>28665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45192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7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22285</xdr:rowOff>
    </xdr:from>
    <xdr:to>
      <xdr:col>41</xdr:col>
      <xdr:colOff>101600</xdr:colOff>
      <xdr:row>77</xdr:row>
      <xdr:rowOff>123885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2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140412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9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83198</xdr:rowOff>
    </xdr:from>
    <xdr:to>
      <xdr:col>36</xdr:col>
      <xdr:colOff>165100</xdr:colOff>
      <xdr:row>78</xdr:row>
      <xdr:rowOff>13348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29875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6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139151</xdr:rowOff>
    </xdr:from>
    <xdr:to>
      <xdr:col>55</xdr:col>
      <xdr:colOff>0</xdr:colOff>
      <xdr:row>96</xdr:row>
      <xdr:rowOff>14275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26901"/>
          <a:ext cx="838200" cy="4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142711</xdr:rowOff>
    </xdr:from>
    <xdr:to>
      <xdr:col>50</xdr:col>
      <xdr:colOff>114300</xdr:colOff>
      <xdr:row>96</xdr:row>
      <xdr:rowOff>14275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30461"/>
          <a:ext cx="889000" cy="4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69565</xdr:rowOff>
    </xdr:from>
    <xdr:to>
      <xdr:col>45</xdr:col>
      <xdr:colOff>177800</xdr:colOff>
      <xdr:row>95</xdr:row>
      <xdr:rowOff>142711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014415"/>
          <a:ext cx="889000" cy="41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69565</xdr:rowOff>
    </xdr:from>
    <xdr:to>
      <xdr:col>41</xdr:col>
      <xdr:colOff>50800</xdr:colOff>
      <xdr:row>95</xdr:row>
      <xdr:rowOff>46957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014415"/>
          <a:ext cx="889000" cy="3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88351</xdr:rowOff>
    </xdr:from>
    <xdr:to>
      <xdr:col>55</xdr:col>
      <xdr:colOff>50800</xdr:colOff>
      <xdr:row>96</xdr:row>
      <xdr:rowOff>18501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7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111228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2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134925</xdr:rowOff>
    </xdr:from>
    <xdr:to>
      <xdr:col>50</xdr:col>
      <xdr:colOff>165100</xdr:colOff>
      <xdr:row>96</xdr:row>
      <xdr:rowOff>65075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81602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9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91911</xdr:rowOff>
    </xdr:from>
    <xdr:to>
      <xdr:col>46</xdr:col>
      <xdr:colOff>38100</xdr:colOff>
      <xdr:row>96</xdr:row>
      <xdr:rowOff>22061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7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38588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5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18765</xdr:rowOff>
    </xdr:from>
    <xdr:to>
      <xdr:col>41</xdr:col>
      <xdr:colOff>101600</xdr:colOff>
      <xdr:row>93</xdr:row>
      <xdr:rowOff>120365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96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136892</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73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167607</xdr:rowOff>
    </xdr:from>
    <xdr:to>
      <xdr:col>36</xdr:col>
      <xdr:colOff>165100</xdr:colOff>
      <xdr:row>95</xdr:row>
      <xdr:rowOff>97757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114284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122827</xdr:rowOff>
    </xdr:from>
    <xdr:to>
      <xdr:col>85</xdr:col>
      <xdr:colOff>127000</xdr:colOff>
      <xdr:row>37</xdr:row>
      <xdr:rowOff>152830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6477"/>
          <a:ext cx="838200" cy="3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144872</xdr:rowOff>
    </xdr:from>
    <xdr:to>
      <xdr:col>81</xdr:col>
      <xdr:colOff>50800</xdr:colOff>
      <xdr:row>37</xdr:row>
      <xdr:rowOff>152830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88522"/>
          <a:ext cx="889000" cy="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144872</xdr:rowOff>
    </xdr:from>
    <xdr:to>
      <xdr:col>76</xdr:col>
      <xdr:colOff>114300</xdr:colOff>
      <xdr:row>37</xdr:row>
      <xdr:rowOff>167360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88522"/>
          <a:ext cx="889000" cy="2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128784</xdr:rowOff>
    </xdr:from>
    <xdr:to>
      <xdr:col>71</xdr:col>
      <xdr:colOff>177800</xdr:colOff>
      <xdr:row>37</xdr:row>
      <xdr:rowOff>167360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72434"/>
          <a:ext cx="889000" cy="3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72027</xdr:rowOff>
    </xdr:from>
    <xdr:to>
      <xdr:col>85</xdr:col>
      <xdr:colOff>177800</xdr:colOff>
      <xdr:row>38</xdr:row>
      <xdr:rowOff>2177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50454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102030</xdr:rowOff>
    </xdr:from>
    <xdr:to>
      <xdr:col>81</xdr:col>
      <xdr:colOff>101600</xdr:colOff>
      <xdr:row>38</xdr:row>
      <xdr:rowOff>32180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23307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94072</xdr:rowOff>
    </xdr:from>
    <xdr:to>
      <xdr:col>76</xdr:col>
      <xdr:colOff>165100</xdr:colOff>
      <xdr:row>38</xdr:row>
      <xdr:rowOff>24222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15349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116561</xdr:rowOff>
    </xdr:from>
    <xdr:to>
      <xdr:col>72</xdr:col>
      <xdr:colOff>38100</xdr:colOff>
      <xdr:row>38</xdr:row>
      <xdr:rowOff>46710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02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37837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77984</xdr:rowOff>
    </xdr:from>
    <xdr:to>
      <xdr:col>67</xdr:col>
      <xdr:colOff>101600</xdr:colOff>
      <xdr:row>38</xdr:row>
      <xdr:rowOff>8134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2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170711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1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63333</xdr:rowOff>
    </xdr:from>
    <xdr:to>
      <xdr:col>85</xdr:col>
      <xdr:colOff>127000</xdr:colOff>
      <xdr:row>56</xdr:row>
      <xdr:rowOff>89881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93083"/>
          <a:ext cx="838200" cy="19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39139</xdr:rowOff>
    </xdr:from>
    <xdr:to>
      <xdr:col>81</xdr:col>
      <xdr:colOff>50800</xdr:colOff>
      <xdr:row>56</xdr:row>
      <xdr:rowOff>89881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468889"/>
          <a:ext cx="889000" cy="22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39139</xdr:rowOff>
    </xdr:from>
    <xdr:to>
      <xdr:col>76</xdr:col>
      <xdr:colOff>114300</xdr:colOff>
      <xdr:row>56</xdr:row>
      <xdr:rowOff>62159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468889"/>
          <a:ext cx="889000" cy="19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32822</xdr:rowOff>
    </xdr:from>
    <xdr:to>
      <xdr:col>71</xdr:col>
      <xdr:colOff>177800</xdr:colOff>
      <xdr:row>56</xdr:row>
      <xdr:rowOff>62159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34022"/>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12533</xdr:rowOff>
    </xdr:from>
    <xdr:to>
      <xdr:col>85</xdr:col>
      <xdr:colOff>177800</xdr:colOff>
      <xdr:row>55</xdr:row>
      <xdr:rowOff>114133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4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35410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9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39081</xdr:rowOff>
    </xdr:from>
    <xdr:to>
      <xdr:col>81</xdr:col>
      <xdr:colOff>101600</xdr:colOff>
      <xdr:row>56</xdr:row>
      <xdr:rowOff>140681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4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131808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3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159789</xdr:rowOff>
    </xdr:from>
    <xdr:to>
      <xdr:col>76</xdr:col>
      <xdr:colOff>165100</xdr:colOff>
      <xdr:row>55</xdr:row>
      <xdr:rowOff>89939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1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106466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19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11359</xdr:rowOff>
    </xdr:from>
    <xdr:to>
      <xdr:col>72</xdr:col>
      <xdr:colOff>38100</xdr:colOff>
      <xdr:row>56</xdr:row>
      <xdr:rowOff>112959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1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104086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0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153472</xdr:rowOff>
    </xdr:from>
    <xdr:to>
      <xdr:col>67</xdr:col>
      <xdr:colOff>101600</xdr:colOff>
      <xdr:row>56</xdr:row>
      <xdr:rowOff>83622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8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74749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7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77665</xdr:rowOff>
    </xdr:from>
    <xdr:to>
      <xdr:col>85</xdr:col>
      <xdr:colOff>127000</xdr:colOff>
      <xdr:row>79</xdr:row>
      <xdr:rowOff>82223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2215"/>
          <a:ext cx="838200" cy="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77665</xdr:rowOff>
    </xdr:from>
    <xdr:to>
      <xdr:col>81</xdr:col>
      <xdr:colOff>50800</xdr:colOff>
      <xdr:row>79</xdr:row>
      <xdr:rowOff>92892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2215"/>
          <a:ext cx="889000" cy="1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82910</xdr:rowOff>
    </xdr:from>
    <xdr:to>
      <xdr:col>76</xdr:col>
      <xdr:colOff>114300</xdr:colOff>
      <xdr:row>79</xdr:row>
      <xdr:rowOff>92892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7460"/>
          <a:ext cx="8890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75056</xdr:rowOff>
    </xdr:from>
    <xdr:to>
      <xdr:col>71</xdr:col>
      <xdr:colOff>177800</xdr:colOff>
      <xdr:row>79</xdr:row>
      <xdr:rowOff>82910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19606"/>
          <a:ext cx="889000" cy="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31423</xdr:rowOff>
    </xdr:from>
    <xdr:to>
      <xdr:col>85</xdr:col>
      <xdr:colOff>177800</xdr:colOff>
      <xdr:row>79</xdr:row>
      <xdr:rowOff>133023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26865</xdr:rowOff>
    </xdr:from>
    <xdr:to>
      <xdr:col>81</xdr:col>
      <xdr:colOff>101600</xdr:colOff>
      <xdr:row>79</xdr:row>
      <xdr:rowOff>128465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119592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42092</xdr:rowOff>
    </xdr:from>
    <xdr:to>
      <xdr:col>76</xdr:col>
      <xdr:colOff>165100</xdr:colOff>
      <xdr:row>79</xdr:row>
      <xdr:rowOff>143692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134819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32110</xdr:rowOff>
    </xdr:from>
    <xdr:to>
      <xdr:col>72</xdr:col>
      <xdr:colOff>38100</xdr:colOff>
      <xdr:row>79</xdr:row>
      <xdr:rowOff>133710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124837</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24256</xdr:rowOff>
    </xdr:from>
    <xdr:to>
      <xdr:col>67</xdr:col>
      <xdr:colOff>101600</xdr:colOff>
      <xdr:row>79</xdr:row>
      <xdr:rowOff>125856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6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116983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114415</xdr:rowOff>
    </xdr:from>
    <xdr:to>
      <xdr:col>85</xdr:col>
      <xdr:colOff>127000</xdr:colOff>
      <xdr:row>97</xdr:row>
      <xdr:rowOff>118080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45065"/>
          <a:ext cx="838200" cy="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118080</xdr:rowOff>
    </xdr:from>
    <xdr:to>
      <xdr:col>81</xdr:col>
      <xdr:colOff>50800</xdr:colOff>
      <xdr:row>97</xdr:row>
      <xdr:rowOff>129246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48730"/>
          <a:ext cx="889000" cy="1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129246</xdr:rowOff>
    </xdr:from>
    <xdr:to>
      <xdr:col>76</xdr:col>
      <xdr:colOff>114300</xdr:colOff>
      <xdr:row>97</xdr:row>
      <xdr:rowOff>143966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9896"/>
          <a:ext cx="889000" cy="1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143966</xdr:rowOff>
    </xdr:from>
    <xdr:to>
      <xdr:col>71</xdr:col>
      <xdr:colOff>177800</xdr:colOff>
      <xdr:row>97</xdr:row>
      <xdr:rowOff>152481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4616"/>
          <a:ext cx="88900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63615</xdr:rowOff>
    </xdr:from>
    <xdr:to>
      <xdr:col>85</xdr:col>
      <xdr:colOff>177800</xdr:colOff>
      <xdr:row>97</xdr:row>
      <xdr:rowOff>165215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22992</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67280</xdr:rowOff>
    </xdr:from>
    <xdr:to>
      <xdr:col>81</xdr:col>
      <xdr:colOff>101600</xdr:colOff>
      <xdr:row>97</xdr:row>
      <xdr:rowOff>168880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13957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7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78446</xdr:rowOff>
    </xdr:from>
    <xdr:to>
      <xdr:col>76</xdr:col>
      <xdr:colOff>165100</xdr:colOff>
      <xdr:row>98</xdr:row>
      <xdr:rowOff>8596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25123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8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93166</xdr:rowOff>
    </xdr:from>
    <xdr:to>
      <xdr:col>72</xdr:col>
      <xdr:colOff>38100</xdr:colOff>
      <xdr:row>98</xdr:row>
      <xdr:rowOff>23316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14443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101681</xdr:rowOff>
    </xdr:from>
    <xdr:to>
      <xdr:col>67</xdr:col>
      <xdr:colOff>101600</xdr:colOff>
      <xdr:row>98</xdr:row>
      <xdr:rowOff>31831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22958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2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エネルギー価格・物価高騰対策関連事業として実施した低所得者支援臨時給付金等により、引き続き高くなっている。衛生費は、廃止した（旧）北環境センターの解体工事を実施したことにより、教育費は、宮内小学校体育館寿命化事業や弓道場建設事業等の大型事業を実施したことにより、それぞれ増加した。一方、商工費は、コロナ禍以降、物価高騰対策を含めて実施していた「やわたはま生活応援商品券事業」のような商品券事業を行わなかったため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愛媛県八幡浜市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年度の財政調整基金残高は、ふるさと納税の増加等により基金を積み増すことができ、標準財政規模の</a:t>
          </a:r>
          <a:r>
            <a:rPr kumimoji="1" lang="en-US" altLang="ja-JP" sz="1300">
              <a:latin typeface="ＭＳ ゴシック" pitchFamily="49" charset="-128"/>
              <a:ea typeface="ＭＳ ゴシック" pitchFamily="49" charset="-128"/>
            </a:rPr>
            <a:t>10</a:t>
          </a:r>
          <a:r>
            <a:rPr kumimoji="1" lang="ja-JP" altLang="en-US" sz="1300">
              <a:latin typeface="ＭＳ ゴシック" pitchFamily="49" charset="-128"/>
              <a:ea typeface="ＭＳ ゴシック" pitchFamily="49" charset="-128"/>
            </a:rPr>
            <a:t>％超を持続している良好な状態である。一方、実質収支の標準財政規模に対する割合は、人件費や物価高騰の影響もあり、前年度に比べ</a:t>
          </a:r>
          <a:r>
            <a:rPr kumimoji="1" lang="en-US" altLang="ja-JP" sz="1300">
              <a:latin typeface="ＭＳ ゴシック" pitchFamily="49" charset="-128"/>
              <a:ea typeface="ＭＳ ゴシック" pitchFamily="49" charset="-128"/>
            </a:rPr>
            <a:t>6.81</a:t>
          </a:r>
          <a:r>
            <a:rPr kumimoji="1" lang="ja-JP" altLang="en-US" sz="1300">
              <a:latin typeface="ＭＳ ゴシック" pitchFamily="49" charset="-128"/>
              <a:ea typeface="ＭＳ ゴシック" pitchFamily="49" charset="-128"/>
            </a:rPr>
            <a:t>ポイント低下したため、事業の優先度・必要性を厳しく精査し、歳出の見直しを進めるとともに、今後も財政調整基金を積み増しできるよう歳入と歳出のバランスを考え、財政の健全化に努める。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愛媛県八幡浜市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年度において、全ての会計で実質赤字は生じていないため、算定される比率はない。過去においても赤字となった会計はなく、良好な状態となっているため、引き続き現在の財政状態を維持していく。</a:t>
          </a:r>
        </a:p>
        <a:p>
          <a:r>
            <a:rPr kumimoji="1" lang="ja-JP" altLang="en-US" sz="1400">
              <a:latin typeface="ＭＳ ゴシック" pitchFamily="49" charset="-128"/>
              <a:ea typeface="ＭＳ ゴシック" pitchFamily="49" charset="-128"/>
            </a:rPr>
            <a:t>　なお、市立八幡浜総合病院事業会計の標準財政規模比が前年度比▲</a:t>
          </a:r>
          <a:r>
            <a:rPr kumimoji="1" lang="en-US" altLang="ja-JP" sz="1400">
              <a:latin typeface="ＭＳ ゴシック" pitchFamily="49" charset="-128"/>
              <a:ea typeface="ＭＳ ゴシック" pitchFamily="49" charset="-128"/>
            </a:rPr>
            <a:t>5.17</a:t>
          </a:r>
          <a:r>
            <a:rPr kumimoji="1" lang="ja-JP" altLang="en-US" sz="1400">
              <a:latin typeface="ＭＳ ゴシック" pitchFamily="49" charset="-128"/>
              <a:ea typeface="ＭＳ ゴシック" pitchFamily="49" charset="-128"/>
            </a:rPr>
            <a:t>ポイントとなっている主な要因は、令和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年度に新型コロナウイルス感染症の位置付けが「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類感染症」に変更されたことに伴い、医療体制確保事業費補助金等が終了したこと等により、事業収益が前年度比△</a:t>
          </a:r>
          <a:r>
            <a:rPr kumimoji="1" lang="en-US" altLang="ja-JP" sz="1400">
              <a:latin typeface="ＭＳ ゴシック" pitchFamily="49" charset="-128"/>
              <a:ea typeface="ＭＳ ゴシック" pitchFamily="49" charset="-128"/>
            </a:rPr>
            <a:t>297</a:t>
          </a:r>
          <a:r>
            <a:rPr kumimoji="1" lang="ja-JP" altLang="en-US" sz="1400">
              <a:latin typeface="ＭＳ ゴシック" pitchFamily="49" charset="-128"/>
              <a:ea typeface="ＭＳ ゴシック" pitchFamily="49" charset="-128"/>
            </a:rPr>
            <a:t>百万円となったためであり、コロナ禍前の水準に戻りつつある。</a:t>
          </a:r>
        </a:p>
        <a:p>
          <a:r>
            <a:rPr kumimoji="1" lang="ja-JP" altLang="en-US" sz="1400">
              <a:latin typeface="ＭＳ ゴシック" pitchFamily="49" charset="-128"/>
              <a:ea typeface="ＭＳ ゴシック" pitchFamily="49" charset="-128"/>
            </a:rPr>
            <a:t>　また、一般会計の標準財政規模比が前年度比▲</a:t>
          </a:r>
          <a:r>
            <a:rPr kumimoji="1" lang="en-US" altLang="ja-JP" sz="1400">
              <a:latin typeface="ＭＳ ゴシック" pitchFamily="49" charset="-128"/>
              <a:ea typeface="ＭＳ ゴシック" pitchFamily="49" charset="-128"/>
            </a:rPr>
            <a:t>6.81</a:t>
          </a:r>
          <a:r>
            <a:rPr kumimoji="1" lang="ja-JP" altLang="en-US" sz="1400">
              <a:latin typeface="ＭＳ ゴシック" pitchFamily="49" charset="-128"/>
              <a:ea typeface="ＭＳ ゴシック" pitchFamily="49" charset="-128"/>
            </a:rPr>
            <a:t>ポイントとなっている主な要因は、ふるさと納税寄附金の増額等により歳入は増加しているものの、宮内小学校体育館長寿命化事業や弓道場建設事業といった大型事業の増加により歳出が大幅に増加したこと等により、実質収支額が前年度比▲</a:t>
          </a:r>
          <a:r>
            <a:rPr kumimoji="1" lang="en-US" altLang="ja-JP" sz="1400">
              <a:latin typeface="ＭＳ ゴシック" pitchFamily="49" charset="-128"/>
              <a:ea typeface="ＭＳ ゴシック" pitchFamily="49" charset="-128"/>
            </a:rPr>
            <a:t>806</a:t>
          </a:r>
          <a:r>
            <a:rPr kumimoji="1" lang="ja-JP" altLang="en-US" sz="1400">
              <a:latin typeface="ＭＳ ゴシック" pitchFamily="49" charset="-128"/>
              <a:ea typeface="ＭＳ ゴシック" pitchFamily="49" charset="-128"/>
            </a:rPr>
            <a:t>百万円となったためである。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愛媛県八幡浜市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新火葬場建設事業や給食センター建設事業等の元利償還が終了したことにより元利償還金は若干減少したが、今後も八幡浜港フェリー埠頭再整備事業（令和元～３年度同意分）等の元金償還の開始により増加が見込ま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公営企業債の元利償還金に対する繰入金は、市立病院改築事業に伴う企業債発行により平成</a:t>
          </a:r>
          <a:r>
            <a:rPr kumimoji="1" lang="en-US" altLang="ja-JP" sz="1300">
              <a:latin typeface="ＭＳ ゴシック" pitchFamily="49" charset="-128"/>
              <a:ea typeface="ＭＳ ゴシック" pitchFamily="49" charset="-128"/>
            </a:rPr>
            <a:t>25</a:t>
          </a:r>
          <a:r>
            <a:rPr kumimoji="1" lang="ja-JP" altLang="en-US" sz="1300">
              <a:latin typeface="ＭＳ ゴシック" pitchFamily="49" charset="-128"/>
              <a:ea typeface="ＭＳ ゴシック" pitchFamily="49" charset="-128"/>
            </a:rPr>
            <a:t>年度から増加傾向にある。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算入公債費等は、近年、過疎債等の算入率の高い地方債を優先発行しているため今後増加する見込みであり、分子の改善要因となるが、地方債発行額を元金償還額より抑える方針とし、比率の改善に努める。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公債費負担平準化の観点から、満期一括償還地方債を借入していないため該当なし。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愛媛県八幡浜市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一般会計等に係る地方債の現在高は、平成</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年度借入の臨時財政対策債（借入額</a:t>
          </a:r>
          <a:r>
            <a:rPr kumimoji="1" lang="en-US" altLang="ja-JP" sz="1300">
              <a:latin typeface="ＭＳ ゴシック" pitchFamily="49" charset="-128"/>
              <a:ea typeface="ＭＳ ゴシック" pitchFamily="49" charset="-128"/>
            </a:rPr>
            <a:t>686,400</a:t>
          </a:r>
          <a:r>
            <a:rPr kumimoji="1" lang="ja-JP" altLang="en-US" sz="1300">
              <a:latin typeface="ＭＳ ゴシック" pitchFamily="49" charset="-128"/>
              <a:ea typeface="ＭＳ ゴシック" pitchFamily="49" charset="-128"/>
            </a:rPr>
            <a:t>千円）や平成</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年度借入の合併特例事業債（同</a:t>
          </a:r>
          <a:r>
            <a:rPr kumimoji="1" lang="en-US" altLang="ja-JP" sz="1300">
              <a:latin typeface="ＭＳ ゴシック" pitchFamily="49" charset="-128"/>
              <a:ea typeface="ＭＳ ゴシック" pitchFamily="49" charset="-128"/>
            </a:rPr>
            <a:t>428,700</a:t>
          </a:r>
          <a:r>
            <a:rPr kumimoji="1" lang="ja-JP" altLang="en-US" sz="1300">
              <a:latin typeface="ＭＳ ゴシック" pitchFamily="49" charset="-128"/>
              <a:ea typeface="ＭＳ ゴシック" pitchFamily="49" charset="-128"/>
            </a:rPr>
            <a:t>千円）等の償還終了により若干減少したものの、引き続き高い水準で推移している。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公営企業債等繰入見込額は、令和元年度に借入をした公営企業債（港湾整備事業）の元金償還開始により、前年度を上回った。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充当可能基金である財政調整基金及び減債基金の積み増しを行い、比率の改善に努める。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基準財政需要額算入見込額が減少傾向にあるが、これは、臨時財政対策債の発行可能額の減少や、上記記載の起債償還終了等により公債費が減少していることが主な要因である。ただし、今後の起債の発行にあたっては、過疎債等の参入率の高い地方債を発行するように努め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愛媛県八幡浜市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百万円増加しているが、これは、決算剰余金の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を積み立てたことによる財政調整基金の増等によるものである。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当市は財政力が弱く、交付税等の動向に大きく左右されるため、今後も厳しい財政状況を見込んでいる。各種基金を有効活用し、将来の財政需要、経済情勢の変化に備え、財政の健全な運営を図る。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地域振興基金：当市における市民の一体感の醸成及び地域振興を図る。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地域福祉基金：本格的な高齢社会を迎え、地域における高齢者等の保健及び福祉の増進を図る。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百万円減少しているが、これは、市内３中学校の統合に伴い、受入れ生徒数が増えることとなる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統合先の中学校（旧・八代中学校）内に、武道場の新設並びにテニスコート及び駐輪場の拡張に係る工事請負費等に充</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当するために取り崩した等によるものである。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百万円減少しているが、これは、地域における高齢者等の保健及び福祉の増進を図るため、民間団体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・ボランティア団体に助成するために取り崩したことによるものである。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地域振興基金については、新市建設計画（計画自体は令和６年度が終了年度）に位置付けられた事業の推進を図る財源として活用し、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その他の特定目的基金についても、それぞれの目的に応じて適切な活用を図る。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百万円増加しているが、これは、地方財政法第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を積み立てたこと等によるものである。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月末時点の当市の人口は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人となり、合併以降初めて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を下回ることとなった。今後も人口減少が進むと予想されることから、市税や交付税の減少を見込む一方、災害等の予期せぬ事態に備えておく必要もあるため、将来を見据えた適正な水準を維持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百万円減少しているが、これは、臨時財政対策債償還基金費として追加交付された普通交付税等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百万円を積み立てた一方で、市債の元利償還の財源に充てるため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市債の元利償還の財源として必要な基金であるため、繰上償還等が発生した場合を含め、同基金を活用し、財政の健全な運営を図るよう努める。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BF9929-CEC2-46DB-BA9C-DE5334AA4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8AC636F-E3F4-4BE3-9640-A643BD96D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8C76358-6591-4950-942E-C7B460CEDC2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94BF5C8-254B-45C0-99C8-9BEB9D9CB7F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162B329-F875-4975-8F86-E7C38F5DB34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D338AAD-D7CF-4476-99A6-4A440D1FEFD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550D438-892A-4C3E-BB05-CF1CB2A82EA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E912751-13F3-49AC-AF42-657D4AA272E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96F703A-0CD2-4488-9F9A-230E7FF8E4A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106E15A-8D69-4C48-B4C3-3D133128194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AB751B8-6F53-43FF-99B2-A074FE66141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CD36FDC-5A5A-452A-9697-09AE48435B3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592D47E-3F9F-45AD-BCAE-ED438363880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19E91D6-DC7C-445D-BDC6-465DBB90830C}"/>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5C7B1B9-BD05-4463-BF76-11B0B1AD6D7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477D82B-867D-40A2-9091-B5174C50E04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6D5D0B7-5672-4462-96E5-9F9D00D10F6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9D570A3-7954-44FE-A27D-0A2E1A2B89E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69FFEC7-3A32-4B12-9207-2C996598B8C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47A960C-7149-4B1D-B5B4-A41D7B10376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224BF4A-BC44-4A37-9A40-FFA2AEE63720}"/>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7F60FA1-96F8-445D-834F-ECDDBC299B7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684C129-2413-4739-B6AD-D7415B0A5C4D}"/>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EEABF36-39B4-4BB0-B965-CBF68E1633A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6BC264C-0136-4F8A-83B3-7C2323785A5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823BC60-81C5-4372-82C1-7DF6B1BA02A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E385A38-29CC-4E7D-8BB3-ECB9A2EF38A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0915055-2889-4FAE-9D57-C90A3734034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46FD488-7ABF-4A5C-9730-6F5ED3AC882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1F8C07E-A8AB-4C60-AF78-C0E911D890B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E139651-45C6-41DF-9A5A-8DA63EC7E795}"/>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6A9B505-0B60-41AF-A235-27A4A563D32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69FF521-334F-4F92-828B-45CF4177671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3703C45-CD37-481F-B620-0378691E21D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038AD9C-0672-4F12-8E82-FDC986CA67B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32B28FC-941B-4480-951B-0ADF410DA9A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6E0AFE4-D0A4-4336-8E56-89DA04AE869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86963F-F479-460C-B8B1-DCC95F28828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661012F-1151-474B-AD21-76B5944DF8B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96D8B07-5AEF-4543-AD95-4C2668B8589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2398C73-1A95-40E2-9713-D8BFB93DE80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0423FBC-D82D-4117-A3D4-A6381D8F1F2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8836A63-DDA7-43D6-ABF2-E19EE46F9EE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079DC59-BFFF-449D-8803-BE035FC94706}"/>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7738F1-6ED6-4C11-BE3D-7FA5A417029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3DE8DB3-C1E8-467F-B491-BED26B331B8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4CA5AC6-0BD6-4191-BEFC-3E9809A6C21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有形固定資産減価償却率は、類似団体内平均を下回っているものの、前年度比で、その差は</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ポイント縮まった。施設類型別で比較すると、「保健センター・保健所」、「一般廃棄物処理施設」、「図書館」は、類似団体内平均値よりも</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ポイント以上高くなっている。</a:t>
          </a:r>
        </a:p>
        <a:p>
          <a:r>
            <a:rPr kumimoji="1" lang="ja-JP" altLang="en-US" sz="1100">
              <a:latin typeface="ＭＳ Ｐゴシック" panose="020B0600070205080204" pitchFamily="50" charset="-128"/>
              <a:ea typeface="ＭＳ Ｐゴシック" panose="020B0600070205080204" pitchFamily="50" charset="-128"/>
            </a:rPr>
            <a:t>　今後、施設の更新については、固定資産台帳等を活用し、施設の経年状況等を比較・分析しながら、中長期的な視点で検討する。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236EA8B-9AD2-4FF3-B5C9-DEA024FDBAA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5ADCC08-7F28-4D24-B753-D233A57FA78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1699F3E-9312-40A5-B9DF-F14460C6A3C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D5C4818-45FF-4471-B900-5D2571DCF6E1}"/>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9A8D16AD-30EA-47E6-9029-E10B78EEA9C6}"/>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630553A-598B-4055-A4AF-5BF0A77828DC}"/>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746F266-19A7-4981-B4A1-FE66C8C5D6D5}"/>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93AD0B7-98DC-4DC6-9760-07184FBF9C85}"/>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732ADE4-D2A3-4E37-BBBD-A1A1AD9D7846}"/>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90BBF8E-E5BC-441B-907C-D2E05C78851D}"/>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AC2AE69-C2AC-4E56-A663-251E5F734290}"/>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8274EA6-3397-4794-9DE3-20E74C4A9B0D}"/>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A34E33E-3CE5-4CD4-89FF-CE2D4DCBC86A}"/>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93D73A1-5A91-4847-BE5C-CC444B7C7C7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3AABC3FD-15A5-442C-88E2-397DDACA24C5}"/>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BF48743-965D-47D2-B5B5-F54F8CC898D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3DF6786E-FA5F-4DF3-9269-F6ECFFEC39FE}"/>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AAA3A852-A269-4F41-B4C0-55D723FB0A65}"/>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FE4B0D98-F192-440F-B2D8-1901C4E7AB30}"/>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F9505DF-DBBF-494D-9949-7C11005C1E51}"/>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350C8E52-67BE-4DA4-80F6-E621F290C726}"/>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5B25FDF2-4678-4FA7-9658-27E823B213B0}"/>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4AB1E50D-B55E-4245-810B-958A796E2A6C}"/>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11EBD464-BFAE-40A5-9B7C-447DF8554885}"/>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F251319E-F913-413B-905A-7977320BBA2C}"/>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1DD5278-E5AE-43A7-A0F1-2C551B1CB284}"/>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8B25B8D9-8AEA-47EA-B718-1273EC0440A6}"/>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070B96D-1FBA-4A4C-BEDA-EE0EA2A471B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01DF06A-B96E-4384-970A-4508FB8748C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AEE0648-4F42-47A4-BE48-11AA933EC70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23FEA03-4816-4A46-B27A-A31FF671E04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44C3544-60A7-4913-9101-6657795A6F65}"/>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126047</xdr:rowOff>
    </xdr:from>
    <xdr:to>
      <xdr:col>23</xdr:col>
      <xdr:colOff>136525</xdr:colOff>
      <xdr:row>31</xdr:row>
      <xdr:rowOff>56197</xdr:rowOff>
    </xdr:to>
    <xdr:sp macro="" textlink="">
      <xdr:nvSpPr>
        <xdr:cNvPr id="81" name="楕円 80">
          <a:extLst>
            <a:ext uri="{FF2B5EF4-FFF2-40B4-BE49-F238E27FC236}">
              <a16:creationId xmlns:a16="http://schemas.microsoft.com/office/drawing/2014/main" id="{5D5C9C0E-08D0-4A02-8B77-4DDC9D3E60F7}"/>
            </a:ext>
          </a:extLst>
        </xdr:cNvPr>
        <xdr:cNvSpPr/>
      </xdr:nvSpPr>
      <xdr:spPr>
        <a:xfrm>
          <a:off x="4254500" y="57997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148924</xdr:rowOff>
    </xdr:from>
    <xdr:ext cx="405111" cy="259045"/>
    <xdr:sp macro="" textlink="">
      <xdr:nvSpPr>
        <xdr:cNvPr id="82" name="有形固定資産減価償却率該当値テキスト">
          <a:extLst>
            <a:ext uri="{FF2B5EF4-FFF2-40B4-BE49-F238E27FC236}">
              <a16:creationId xmlns:a16="http://schemas.microsoft.com/office/drawing/2014/main" id="{1B4AD3D3-290F-4DB6-9ABC-2D4B3BD064A2}"/>
            </a:ext>
          </a:extLst>
        </xdr:cNvPr>
        <xdr:cNvSpPr txBox="1"/>
      </xdr:nvSpPr>
      <xdr:spPr>
        <a:xfrm>
          <a:off x="4359275" y="566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100859</xdr:rowOff>
    </xdr:from>
    <xdr:to>
      <xdr:col>19</xdr:col>
      <xdr:colOff>187325</xdr:colOff>
      <xdr:row>31</xdr:row>
      <xdr:rowOff>31009</xdr:rowOff>
    </xdr:to>
    <xdr:sp macro="" textlink="">
      <xdr:nvSpPr>
        <xdr:cNvPr id="83" name="楕円 82">
          <a:extLst>
            <a:ext uri="{FF2B5EF4-FFF2-40B4-BE49-F238E27FC236}">
              <a16:creationId xmlns:a16="http://schemas.microsoft.com/office/drawing/2014/main" id="{7BDBBB2E-6825-4AC1-BD3B-536C06EE5A0A}"/>
            </a:ext>
          </a:extLst>
        </xdr:cNvPr>
        <xdr:cNvSpPr/>
      </xdr:nvSpPr>
      <xdr:spPr>
        <a:xfrm>
          <a:off x="3616325" y="578093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151659</xdr:rowOff>
    </xdr:from>
    <xdr:to>
      <xdr:col>23</xdr:col>
      <xdr:colOff>85725</xdr:colOff>
      <xdr:row>31</xdr:row>
      <xdr:rowOff>5397</xdr:rowOff>
    </xdr:to>
    <xdr:cxnSp macro="">
      <xdr:nvCxnSpPr>
        <xdr:cNvPr id="84" name="直線コネクタ 83">
          <a:extLst>
            <a:ext uri="{FF2B5EF4-FFF2-40B4-BE49-F238E27FC236}">
              <a16:creationId xmlns:a16="http://schemas.microsoft.com/office/drawing/2014/main" id="{2C190C53-7B2A-4477-BC0A-D654FE414696}"/>
            </a:ext>
          </a:extLst>
        </xdr:cNvPr>
        <xdr:cNvCxnSpPr/>
      </xdr:nvCxnSpPr>
      <xdr:spPr>
        <a:xfrm>
          <a:off x="3673475" y="5828559"/>
          <a:ext cx="628650" cy="1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75671</xdr:rowOff>
    </xdr:from>
    <xdr:to>
      <xdr:col>15</xdr:col>
      <xdr:colOff>187325</xdr:colOff>
      <xdr:row>31</xdr:row>
      <xdr:rowOff>5821</xdr:rowOff>
    </xdr:to>
    <xdr:sp macro="" textlink="">
      <xdr:nvSpPr>
        <xdr:cNvPr id="85" name="楕円 84">
          <a:extLst>
            <a:ext uri="{FF2B5EF4-FFF2-40B4-BE49-F238E27FC236}">
              <a16:creationId xmlns:a16="http://schemas.microsoft.com/office/drawing/2014/main" id="{1721AD83-DFB8-4658-874C-EC14ADD7481C}"/>
            </a:ext>
          </a:extLst>
        </xdr:cNvPr>
        <xdr:cNvSpPr/>
      </xdr:nvSpPr>
      <xdr:spPr>
        <a:xfrm>
          <a:off x="2930525" y="57525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126471</xdr:rowOff>
    </xdr:from>
    <xdr:to>
      <xdr:col>19</xdr:col>
      <xdr:colOff>136525</xdr:colOff>
      <xdr:row>30</xdr:row>
      <xdr:rowOff>151659</xdr:rowOff>
    </xdr:to>
    <xdr:cxnSp macro="">
      <xdr:nvCxnSpPr>
        <xdr:cNvPr id="86" name="直線コネクタ 85">
          <a:extLst>
            <a:ext uri="{FF2B5EF4-FFF2-40B4-BE49-F238E27FC236}">
              <a16:creationId xmlns:a16="http://schemas.microsoft.com/office/drawing/2014/main" id="{EF17CF1A-EF4F-41F6-B46E-26D0B00786AF}"/>
            </a:ext>
          </a:extLst>
        </xdr:cNvPr>
        <xdr:cNvCxnSpPr/>
      </xdr:nvCxnSpPr>
      <xdr:spPr>
        <a:xfrm>
          <a:off x="2987675" y="5800196"/>
          <a:ext cx="6858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87" name="楕円 86">
          <a:extLst>
            <a:ext uri="{FF2B5EF4-FFF2-40B4-BE49-F238E27FC236}">
              <a16:creationId xmlns:a16="http://schemas.microsoft.com/office/drawing/2014/main" id="{4D6B8306-FEA2-45D2-AC33-7E35BD6488F8}"/>
            </a:ext>
          </a:extLst>
        </xdr:cNvPr>
        <xdr:cNvSpPr/>
      </xdr:nvSpPr>
      <xdr:spPr>
        <a:xfrm>
          <a:off x="22447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126471</xdr:rowOff>
    </xdr:to>
    <xdr:cxnSp macro="">
      <xdr:nvCxnSpPr>
        <xdr:cNvPr id="88" name="直線コネクタ 87">
          <a:extLst>
            <a:ext uri="{FF2B5EF4-FFF2-40B4-BE49-F238E27FC236}">
              <a16:creationId xmlns:a16="http://schemas.microsoft.com/office/drawing/2014/main" id="{D555ABB5-A1F2-4126-9F68-4A4C96D1F7A1}"/>
            </a:ext>
          </a:extLst>
        </xdr:cNvPr>
        <xdr:cNvCxnSpPr/>
      </xdr:nvCxnSpPr>
      <xdr:spPr>
        <a:xfrm>
          <a:off x="2301875" y="5790777"/>
          <a:ext cx="6858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81068</xdr:rowOff>
    </xdr:from>
    <xdr:to>
      <xdr:col>7</xdr:col>
      <xdr:colOff>187325</xdr:colOff>
      <xdr:row>31</xdr:row>
      <xdr:rowOff>11218</xdr:rowOff>
    </xdr:to>
    <xdr:sp macro="" textlink="">
      <xdr:nvSpPr>
        <xdr:cNvPr id="89" name="楕円 88">
          <a:extLst>
            <a:ext uri="{FF2B5EF4-FFF2-40B4-BE49-F238E27FC236}">
              <a16:creationId xmlns:a16="http://schemas.microsoft.com/office/drawing/2014/main" id="{4940D373-05DF-4B81-A560-EB24FE4D1398}"/>
            </a:ext>
          </a:extLst>
        </xdr:cNvPr>
        <xdr:cNvSpPr/>
      </xdr:nvSpPr>
      <xdr:spPr>
        <a:xfrm>
          <a:off x="1558925" y="57611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113877</xdr:rowOff>
    </xdr:from>
    <xdr:to>
      <xdr:col>11</xdr:col>
      <xdr:colOff>136525</xdr:colOff>
      <xdr:row>30</xdr:row>
      <xdr:rowOff>131868</xdr:rowOff>
    </xdr:to>
    <xdr:cxnSp macro="">
      <xdr:nvCxnSpPr>
        <xdr:cNvPr id="90" name="直線コネクタ 89">
          <a:extLst>
            <a:ext uri="{FF2B5EF4-FFF2-40B4-BE49-F238E27FC236}">
              <a16:creationId xmlns:a16="http://schemas.microsoft.com/office/drawing/2014/main" id="{29F4A078-B113-4555-AF3E-361AB5CC2C95}"/>
            </a:ext>
          </a:extLst>
        </xdr:cNvPr>
        <xdr:cNvCxnSpPr/>
      </xdr:nvCxnSpPr>
      <xdr:spPr>
        <a:xfrm flipV="1">
          <a:off x="1616075" y="5790777"/>
          <a:ext cx="6858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B5701867-0BFD-4213-A5ED-EEEDB5088FB6}"/>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2D4D8ADD-49BA-4973-97C0-E35BB905096A}"/>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E84544BF-9133-4E79-AA04-D1489B16EEBC}"/>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382B3619-5B78-476C-BF4B-DAEAF2561621}"/>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47536</xdr:rowOff>
    </xdr:from>
    <xdr:ext cx="405111" cy="259045"/>
    <xdr:sp macro="" textlink="">
      <xdr:nvSpPr>
        <xdr:cNvPr id="95" name="n_1mainValue有形固定資産減価償却率">
          <a:extLst>
            <a:ext uri="{FF2B5EF4-FFF2-40B4-BE49-F238E27FC236}">
              <a16:creationId xmlns:a16="http://schemas.microsoft.com/office/drawing/2014/main" id="{FB67F465-B5B7-45F0-91EE-E1CADE9E6378}"/>
            </a:ext>
          </a:extLst>
        </xdr:cNvPr>
        <xdr:cNvSpPr txBox="1"/>
      </xdr:nvSpPr>
      <xdr:spPr>
        <a:xfrm>
          <a:off x="3474094" y="5565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22348</xdr:rowOff>
    </xdr:from>
    <xdr:ext cx="405111" cy="259045"/>
    <xdr:sp macro="" textlink="">
      <xdr:nvSpPr>
        <xdr:cNvPr id="96" name="n_2mainValue有形固定資産減価償却率">
          <a:extLst>
            <a:ext uri="{FF2B5EF4-FFF2-40B4-BE49-F238E27FC236}">
              <a16:creationId xmlns:a16="http://schemas.microsoft.com/office/drawing/2014/main" id="{BD5F8487-6BF5-4978-909A-9AAFBADBC4C1}"/>
            </a:ext>
          </a:extLst>
        </xdr:cNvPr>
        <xdr:cNvSpPr txBox="1"/>
      </xdr:nvSpPr>
      <xdr:spPr>
        <a:xfrm>
          <a:off x="2797819" y="5540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97" name="n_3mainValue有形固定資産減価償却率">
          <a:extLst>
            <a:ext uri="{FF2B5EF4-FFF2-40B4-BE49-F238E27FC236}">
              <a16:creationId xmlns:a16="http://schemas.microsoft.com/office/drawing/2014/main" id="{3B2E9C5D-5472-400C-A5C2-CFEE142C5AB9}"/>
            </a:ext>
          </a:extLst>
        </xdr:cNvPr>
        <xdr:cNvSpPr txBox="1"/>
      </xdr:nvSpPr>
      <xdr:spPr>
        <a:xfrm>
          <a:off x="21120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macro="" textlink="">
      <xdr:nvSpPr>
        <xdr:cNvPr id="98" name="n_4mainValue有形固定資産減価償却率">
          <a:extLst>
            <a:ext uri="{FF2B5EF4-FFF2-40B4-BE49-F238E27FC236}">
              <a16:creationId xmlns:a16="http://schemas.microsoft.com/office/drawing/2014/main" id="{B8F4C336-2F93-40E5-BC5B-DC599FEC41EF}"/>
            </a:ext>
          </a:extLst>
        </xdr:cNvPr>
        <xdr:cNvSpPr txBox="1"/>
      </xdr:nvSpPr>
      <xdr:spPr>
        <a:xfrm>
          <a:off x="1426219" y="554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9040710-CF00-4F52-A468-133E5AB1245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C90CED7-DF19-4170-A52E-180CF64C422C}"/>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FF540A7-B3B9-4ED6-BA25-63DAFD0BA6A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5335C68-31ED-4D9A-8073-9E557E9E888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313C6A4-68EC-4B9B-BEFE-048B7C54E80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45F27FF-20EF-47D0-99F5-5B9DC33A3A7D}"/>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45F7621-24F3-40E8-A3FC-63173E849B3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A96FF6B-9311-4485-959F-35405C9C4A2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F1CC0BA-5504-48F0-8FA6-B915596E81A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7213839-18BF-45AC-92D9-18118000370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061CECF-AA76-4496-BA6E-D3970F0C8D4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EC57BCF-7CC7-41E3-96ED-EC58873BE75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CBC8A5B-5ED1-4433-B087-10A380F6C47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合併特例事業債（借入額</a:t>
          </a:r>
          <a:r>
            <a:rPr kumimoji="1" lang="en-US" altLang="ja-JP" sz="1100">
              <a:latin typeface="ＭＳ Ｐゴシック" panose="020B0600070205080204" pitchFamily="50" charset="-128"/>
              <a:ea typeface="ＭＳ Ｐゴシック" panose="020B0600070205080204" pitchFamily="50" charset="-128"/>
            </a:rPr>
            <a:t>622</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年償還）等の元金償還が終了したことにより地方債現在高が</a:t>
          </a:r>
          <a:r>
            <a:rPr kumimoji="1" lang="en-US" altLang="ja-JP" sz="1100">
              <a:latin typeface="ＭＳ Ｐゴシック" panose="020B0600070205080204" pitchFamily="50" charset="-128"/>
              <a:ea typeface="ＭＳ Ｐゴシック" panose="020B0600070205080204" pitchFamily="50" charset="-128"/>
            </a:rPr>
            <a:t>836</a:t>
          </a:r>
          <a:r>
            <a:rPr kumimoji="1" lang="ja-JP" altLang="en-US" sz="1100">
              <a:latin typeface="ＭＳ Ｐゴシック" panose="020B0600070205080204" pitchFamily="50" charset="-128"/>
              <a:ea typeface="ＭＳ Ｐゴシック" panose="020B0600070205080204" pitchFamily="50" charset="-128"/>
            </a:rPr>
            <a:t>百万円減少し、充当可能基金残高が微増となったこと等により、債務償還比率の分子が</a:t>
          </a:r>
          <a:r>
            <a:rPr kumimoji="1" lang="en-US" altLang="ja-JP" sz="1100">
              <a:latin typeface="ＭＳ Ｐゴシック" panose="020B0600070205080204" pitchFamily="50" charset="-128"/>
              <a:ea typeface="ＭＳ Ｐゴシック" panose="020B0600070205080204" pitchFamily="50" charset="-128"/>
            </a:rPr>
            <a:t>894</a:t>
          </a:r>
          <a:r>
            <a:rPr kumimoji="1" lang="ja-JP" altLang="en-US" sz="1100">
              <a:latin typeface="ＭＳ Ｐゴシック" panose="020B0600070205080204" pitchFamily="50" charset="-128"/>
              <a:ea typeface="ＭＳ Ｐゴシック" panose="020B0600070205080204" pitchFamily="50" charset="-128"/>
            </a:rPr>
            <a:t>百万円減少したため、前年度比で</a:t>
          </a:r>
          <a:r>
            <a:rPr kumimoji="1" lang="en-US" altLang="ja-JP" sz="1100">
              <a:latin typeface="ＭＳ Ｐゴシック" panose="020B0600070205080204" pitchFamily="50" charset="-128"/>
              <a:ea typeface="ＭＳ Ｐゴシック" panose="020B0600070205080204" pitchFamily="50" charset="-128"/>
            </a:rPr>
            <a:t>6.6</a:t>
          </a:r>
          <a:r>
            <a:rPr kumimoji="1" lang="ja-JP" altLang="en-US" sz="1100">
              <a:latin typeface="ＭＳ Ｐゴシック" panose="020B0600070205080204" pitchFamily="50" charset="-128"/>
              <a:ea typeface="ＭＳ Ｐゴシック" panose="020B0600070205080204" pitchFamily="50" charset="-128"/>
            </a:rPr>
            <a:t>ポイント低下し、類似団体内平均と同程度を維持している。</a:t>
          </a:r>
        </a:p>
        <a:p>
          <a:r>
            <a:rPr kumimoji="1" lang="ja-JP" altLang="en-US" sz="1100">
              <a:latin typeface="ＭＳ Ｐゴシック" panose="020B0600070205080204" pitchFamily="50" charset="-128"/>
              <a:ea typeface="ＭＳ Ｐゴシック" panose="020B0600070205080204" pitchFamily="50" charset="-128"/>
            </a:rPr>
            <a:t>　今後、地方債の借入については、事業の重要性等を精査し、災害復旧事業債等を除く地方債について、原則として発行額を元金償還額以下に抑える方針で取り組んでいく。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B7A6B35-9C0A-4AE1-B3C3-E6AEE70E292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4E65797-1050-4017-98CA-38FD15A482B0}"/>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8FDF9C5-8DB1-47A6-B66D-F7995B5B676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6C012F14-D152-47A8-B194-16F1FECED02C}"/>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35DD1BCA-E728-4624-85E8-FD4CB97AF57E}"/>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92EFFF92-48A6-411B-A42D-FA3DBA973812}"/>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7A38EAB-0A11-406A-BB89-E9927EEABBF2}"/>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F9F941F6-4980-4292-A73A-CC46A3421064}"/>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170D969C-4611-41B6-B21E-75F3CF8A0CBC}"/>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879A7F9-86D3-48BD-A4FD-FDE1222F8C48}"/>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24965E10-9A49-424F-BE76-1754F95434B4}"/>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D831D91-5F16-465B-AC55-D9E968B2C97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0DC4FE7-3507-4376-A0D8-6DDF78FB33B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58A9CCC3-D29F-4E98-AA5E-0CA6AF78B26F}"/>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FF9BE33B-BF6E-44DF-92A7-9D20C5A04BDC}"/>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A6FDC6B4-9D29-46CE-9CDE-B21777EAF69D}"/>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39D52DB-1858-4BAB-BEE5-83F91D697CDC}"/>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26BF7A46-F8BA-482A-8762-BC976E5688A4}"/>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0" name="債務償還比率平均値テキスト">
          <a:extLst>
            <a:ext uri="{FF2B5EF4-FFF2-40B4-BE49-F238E27FC236}">
              <a16:creationId xmlns:a16="http://schemas.microsoft.com/office/drawing/2014/main" id="{B9FB941A-080D-4B68-B57B-28C7A261301F}"/>
            </a:ext>
          </a:extLst>
        </xdr:cNvPr>
        <xdr:cNvSpPr txBox="1"/>
      </xdr:nvSpPr>
      <xdr:spPr>
        <a:xfrm>
          <a:off x="13379450" y="5562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19C73D72-FEC3-4BBF-98A8-93A862EDAAC5}"/>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108DD8FF-8F64-4854-9012-595468E8328D}"/>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686B8297-5A55-4C27-9BD1-AE4EFE55A5F7}"/>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6B4DE69-C8D3-4970-B61D-8C18294A3362}"/>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80D52C54-3B37-4273-A77C-DD19D8C0E6E2}"/>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464141B-A323-4C50-8069-0F1E64FF346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2A63E6D-1116-443F-AA34-E739B4383FF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9777544-3AB5-4292-8591-8E36BF9C3DA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DFBE55A-C431-4A0E-8C1E-FA0CBFCB2CE8}"/>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CD6056A-A472-459E-8355-1042BECBE23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55819</xdr:rowOff>
    </xdr:from>
    <xdr:to>
      <xdr:col>76</xdr:col>
      <xdr:colOff>73025</xdr:colOff>
      <xdr:row>29</xdr:row>
      <xdr:rowOff>157419</xdr:rowOff>
    </xdr:to>
    <xdr:sp macro="" textlink="">
      <xdr:nvSpPr>
        <xdr:cNvPr id="141" name="楕円 140">
          <a:extLst>
            <a:ext uri="{FF2B5EF4-FFF2-40B4-BE49-F238E27FC236}">
              <a16:creationId xmlns:a16="http://schemas.microsoft.com/office/drawing/2014/main" id="{46F80919-47CA-4E64-8231-01411D98BCE2}"/>
            </a:ext>
          </a:extLst>
        </xdr:cNvPr>
        <xdr:cNvSpPr/>
      </xdr:nvSpPr>
      <xdr:spPr>
        <a:xfrm>
          <a:off x="13293725" y="55707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78696</xdr:rowOff>
    </xdr:from>
    <xdr:ext cx="469744" cy="259045"/>
    <xdr:sp macro="" textlink="">
      <xdr:nvSpPr>
        <xdr:cNvPr id="142" name="債務償還比率該当値テキスト">
          <a:extLst>
            <a:ext uri="{FF2B5EF4-FFF2-40B4-BE49-F238E27FC236}">
              <a16:creationId xmlns:a16="http://schemas.microsoft.com/office/drawing/2014/main" id="{1C3FFC29-A5A5-4FC2-93E6-654C1C1CF088}"/>
            </a:ext>
          </a:extLst>
        </xdr:cNvPr>
        <xdr:cNvSpPr txBox="1"/>
      </xdr:nvSpPr>
      <xdr:spPr>
        <a:xfrm>
          <a:off x="13379450" y="543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61519</xdr:rowOff>
    </xdr:from>
    <xdr:to>
      <xdr:col>72</xdr:col>
      <xdr:colOff>123825</xdr:colOff>
      <xdr:row>29</xdr:row>
      <xdr:rowOff>163119</xdr:rowOff>
    </xdr:to>
    <xdr:sp macro="" textlink="">
      <xdr:nvSpPr>
        <xdr:cNvPr id="143" name="楕円 142">
          <a:extLst>
            <a:ext uri="{FF2B5EF4-FFF2-40B4-BE49-F238E27FC236}">
              <a16:creationId xmlns:a16="http://schemas.microsoft.com/office/drawing/2014/main" id="{E512ACC9-20F0-42B3-92DB-E97CDBDFA284}"/>
            </a:ext>
          </a:extLst>
        </xdr:cNvPr>
        <xdr:cNvSpPr/>
      </xdr:nvSpPr>
      <xdr:spPr>
        <a:xfrm>
          <a:off x="12646025" y="55796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106619</xdr:rowOff>
    </xdr:from>
    <xdr:to>
      <xdr:col>76</xdr:col>
      <xdr:colOff>22225</xdr:colOff>
      <xdr:row>29</xdr:row>
      <xdr:rowOff>112319</xdr:rowOff>
    </xdr:to>
    <xdr:cxnSp macro="">
      <xdr:nvCxnSpPr>
        <xdr:cNvPr id="144" name="直線コネクタ 143">
          <a:extLst>
            <a:ext uri="{FF2B5EF4-FFF2-40B4-BE49-F238E27FC236}">
              <a16:creationId xmlns:a16="http://schemas.microsoft.com/office/drawing/2014/main" id="{20A31B4D-8E39-4B44-8FC3-90CFB40C1E17}"/>
            </a:ext>
          </a:extLst>
        </xdr:cNvPr>
        <xdr:cNvCxnSpPr/>
      </xdr:nvCxnSpPr>
      <xdr:spPr>
        <a:xfrm flipV="1">
          <a:off x="12693650" y="5618419"/>
          <a:ext cx="638175" cy="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156170</xdr:rowOff>
    </xdr:from>
    <xdr:to>
      <xdr:col>68</xdr:col>
      <xdr:colOff>123825</xdr:colOff>
      <xdr:row>30</xdr:row>
      <xdr:rowOff>86320</xdr:rowOff>
    </xdr:to>
    <xdr:sp macro="" textlink="">
      <xdr:nvSpPr>
        <xdr:cNvPr id="145" name="楕円 144">
          <a:extLst>
            <a:ext uri="{FF2B5EF4-FFF2-40B4-BE49-F238E27FC236}">
              <a16:creationId xmlns:a16="http://schemas.microsoft.com/office/drawing/2014/main" id="{80DFA069-E06A-4E81-B5AE-4F4975C735BE}"/>
            </a:ext>
          </a:extLst>
        </xdr:cNvPr>
        <xdr:cNvSpPr/>
      </xdr:nvSpPr>
      <xdr:spPr>
        <a:xfrm>
          <a:off x="11960225" y="56743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112319</xdr:rowOff>
    </xdr:from>
    <xdr:to>
      <xdr:col>72</xdr:col>
      <xdr:colOff>73025</xdr:colOff>
      <xdr:row>30</xdr:row>
      <xdr:rowOff>35520</xdr:rowOff>
    </xdr:to>
    <xdr:cxnSp macro="">
      <xdr:nvCxnSpPr>
        <xdr:cNvPr id="146" name="直線コネクタ 145">
          <a:extLst>
            <a:ext uri="{FF2B5EF4-FFF2-40B4-BE49-F238E27FC236}">
              <a16:creationId xmlns:a16="http://schemas.microsoft.com/office/drawing/2014/main" id="{4A9D668B-A0AB-4254-A0A2-8AEFAD55F1C9}"/>
            </a:ext>
          </a:extLst>
        </xdr:cNvPr>
        <xdr:cNvCxnSpPr/>
      </xdr:nvCxnSpPr>
      <xdr:spPr>
        <a:xfrm flipV="1">
          <a:off x="12007850" y="5627294"/>
          <a:ext cx="685800" cy="8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169900</xdr:rowOff>
    </xdr:from>
    <xdr:to>
      <xdr:col>64</xdr:col>
      <xdr:colOff>123825</xdr:colOff>
      <xdr:row>30</xdr:row>
      <xdr:rowOff>100050</xdr:rowOff>
    </xdr:to>
    <xdr:sp macro="" textlink="">
      <xdr:nvSpPr>
        <xdr:cNvPr id="147" name="楕円 146">
          <a:extLst>
            <a:ext uri="{FF2B5EF4-FFF2-40B4-BE49-F238E27FC236}">
              <a16:creationId xmlns:a16="http://schemas.microsoft.com/office/drawing/2014/main" id="{8AE6F2A3-BBA4-4B8D-B6F0-F91595DF52C3}"/>
            </a:ext>
          </a:extLst>
        </xdr:cNvPr>
        <xdr:cNvSpPr/>
      </xdr:nvSpPr>
      <xdr:spPr>
        <a:xfrm>
          <a:off x="11274425" y="5675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35520</xdr:rowOff>
    </xdr:from>
    <xdr:to>
      <xdr:col>68</xdr:col>
      <xdr:colOff>73025</xdr:colOff>
      <xdr:row>30</xdr:row>
      <xdr:rowOff>49250</xdr:rowOff>
    </xdr:to>
    <xdr:cxnSp macro="">
      <xdr:nvCxnSpPr>
        <xdr:cNvPr id="148" name="直線コネクタ 147">
          <a:extLst>
            <a:ext uri="{FF2B5EF4-FFF2-40B4-BE49-F238E27FC236}">
              <a16:creationId xmlns:a16="http://schemas.microsoft.com/office/drawing/2014/main" id="{833878D5-2EA1-4605-9302-F3FC849A55C2}"/>
            </a:ext>
          </a:extLst>
        </xdr:cNvPr>
        <xdr:cNvCxnSpPr/>
      </xdr:nvCxnSpPr>
      <xdr:spPr>
        <a:xfrm flipV="1">
          <a:off x="11322050" y="5712420"/>
          <a:ext cx="685800" cy="1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155539</xdr:rowOff>
    </xdr:from>
    <xdr:to>
      <xdr:col>60</xdr:col>
      <xdr:colOff>123825</xdr:colOff>
      <xdr:row>31</xdr:row>
      <xdr:rowOff>85689</xdr:rowOff>
    </xdr:to>
    <xdr:sp macro="" textlink="">
      <xdr:nvSpPr>
        <xdr:cNvPr id="149" name="楕円 148">
          <a:extLst>
            <a:ext uri="{FF2B5EF4-FFF2-40B4-BE49-F238E27FC236}">
              <a16:creationId xmlns:a16="http://schemas.microsoft.com/office/drawing/2014/main" id="{B16DC4DB-CB65-408C-96E0-16EC638BE595}"/>
            </a:ext>
          </a:extLst>
        </xdr:cNvPr>
        <xdr:cNvSpPr/>
      </xdr:nvSpPr>
      <xdr:spPr>
        <a:xfrm>
          <a:off x="10588625" y="58324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49250</xdr:rowOff>
    </xdr:from>
    <xdr:to>
      <xdr:col>64</xdr:col>
      <xdr:colOff>73025</xdr:colOff>
      <xdr:row>31</xdr:row>
      <xdr:rowOff>34889</xdr:rowOff>
    </xdr:to>
    <xdr:cxnSp macro="">
      <xdr:nvCxnSpPr>
        <xdr:cNvPr id="150" name="直線コネクタ 149">
          <a:extLst>
            <a:ext uri="{FF2B5EF4-FFF2-40B4-BE49-F238E27FC236}">
              <a16:creationId xmlns:a16="http://schemas.microsoft.com/office/drawing/2014/main" id="{0EDA2A02-7157-4D42-A21B-28F0B2EB0B65}"/>
            </a:ext>
          </a:extLst>
        </xdr:cNvPr>
        <xdr:cNvCxnSpPr/>
      </xdr:nvCxnSpPr>
      <xdr:spPr>
        <a:xfrm flipV="1">
          <a:off x="10636250" y="5722975"/>
          <a:ext cx="685800" cy="14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8208C359-99AB-4C8C-B960-487962A21E64}"/>
            </a:ext>
          </a:extLst>
        </xdr:cNvPr>
        <xdr:cNvSpPr txBox="1"/>
      </xdr:nvSpPr>
      <xdr:spPr>
        <a:xfrm>
          <a:off x="12465127" y="567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1FA0EFA6-1728-459A-B892-E40850BE61FE}"/>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F3294D6-BEE2-4308-9424-0AA55229547C}"/>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876D1CFA-47B6-472D-8A35-514184052384}"/>
            </a:ext>
          </a:extLst>
        </xdr:cNvPr>
        <xdr:cNvSpPr txBox="1"/>
      </xdr:nvSpPr>
      <xdr:spPr>
        <a:xfrm>
          <a:off x="1041725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8196</xdr:rowOff>
    </xdr:from>
    <xdr:ext cx="469744" cy="259045"/>
    <xdr:sp macro="" textlink="">
      <xdr:nvSpPr>
        <xdr:cNvPr id="155" name="n_1mainValue債務償還比率">
          <a:extLst>
            <a:ext uri="{FF2B5EF4-FFF2-40B4-BE49-F238E27FC236}">
              <a16:creationId xmlns:a16="http://schemas.microsoft.com/office/drawing/2014/main" id="{865FA89F-1544-499D-B5B6-00607851141F}"/>
            </a:ext>
          </a:extLst>
        </xdr:cNvPr>
        <xdr:cNvSpPr txBox="1"/>
      </xdr:nvSpPr>
      <xdr:spPr>
        <a:xfrm>
          <a:off x="12465127" y="536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77447</xdr:rowOff>
    </xdr:from>
    <xdr:ext cx="469744" cy="259045"/>
    <xdr:sp macro="" textlink="">
      <xdr:nvSpPr>
        <xdr:cNvPr id="156" name="n_2mainValue債務償還比率">
          <a:extLst>
            <a:ext uri="{FF2B5EF4-FFF2-40B4-BE49-F238E27FC236}">
              <a16:creationId xmlns:a16="http://schemas.microsoft.com/office/drawing/2014/main" id="{9CDB6573-1486-4A18-8DFF-76D213EF897E}"/>
            </a:ext>
          </a:extLst>
        </xdr:cNvPr>
        <xdr:cNvSpPr txBox="1"/>
      </xdr:nvSpPr>
      <xdr:spPr>
        <a:xfrm>
          <a:off x="11788852" y="575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91177</xdr:rowOff>
    </xdr:from>
    <xdr:ext cx="469744" cy="259045"/>
    <xdr:sp macro="" textlink="">
      <xdr:nvSpPr>
        <xdr:cNvPr id="157" name="n_3mainValue債務償還比率">
          <a:extLst>
            <a:ext uri="{FF2B5EF4-FFF2-40B4-BE49-F238E27FC236}">
              <a16:creationId xmlns:a16="http://schemas.microsoft.com/office/drawing/2014/main" id="{67E3D76A-BC1B-48FC-8AEA-9F8F8ED3B28E}"/>
            </a:ext>
          </a:extLst>
        </xdr:cNvPr>
        <xdr:cNvSpPr txBox="1"/>
      </xdr:nvSpPr>
      <xdr:spPr>
        <a:xfrm>
          <a:off x="11103052" y="576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76816</xdr:rowOff>
    </xdr:from>
    <xdr:ext cx="469744" cy="259045"/>
    <xdr:sp macro="" textlink="">
      <xdr:nvSpPr>
        <xdr:cNvPr id="158" name="n_4mainValue債務償還比率">
          <a:extLst>
            <a:ext uri="{FF2B5EF4-FFF2-40B4-BE49-F238E27FC236}">
              <a16:creationId xmlns:a16="http://schemas.microsoft.com/office/drawing/2014/main" id="{FDA399E8-FA88-49DC-8C51-22B2D22FEE31}"/>
            </a:ext>
          </a:extLst>
        </xdr:cNvPr>
        <xdr:cNvSpPr txBox="1"/>
      </xdr:nvSpPr>
      <xdr:spPr>
        <a:xfrm>
          <a:off x="10417252" y="591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A690D21-AD30-4481-8DFB-F28EC290571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1A2AEA67-31EC-4F3E-A8EF-78C8C0750EA4}"/>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EA9EC55-2402-4633-AEF0-7FFD43EF73B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8AF29D4-7946-4AF3-9BD6-88CFAD155EC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CD9A1B2-27B7-4F1E-910D-4AC7B2AF420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BB9DAF3-B40B-4CBE-8AC0-CD0DE992A53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CD4DE95-CB60-4963-A049-F70B2580DD2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65E0CC-4499-40FD-9026-F1F294D835D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92DC9E-4CE5-4315-A736-3016232691A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65D45F-70DC-402E-9651-DD0CCEA95E2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B5AD98-D772-4EA9-9DA4-2BC69A2A9BA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7E8F07-E80C-45FC-BD83-C7D8A73396A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C49044-2DC0-4D5C-8B29-72EBD9CA921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D3EF9C-EBB9-4CBB-9256-FD12288B872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CCA2BEF-15CB-4A83-8AD1-3CB460D6F12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010D38-4A47-41D8-83E2-D9410E05F70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4A8848-9FED-4FB8-95EF-9CEA18F7A95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8FDB32-C3D5-455F-A2E5-E856E4F4DAB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D12316-3406-4A9B-9542-37584D1F40F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F36C60-41A9-499F-A49F-7113876B869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7F00CC-D69B-4CEC-B69D-A7A192378D4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C4620C3-CAE1-4A52-AB7C-7E4346E60D6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29F264-CF17-4A3B-97D5-4BA9F94512B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81E409-A5B5-4B38-869B-54290B8122A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DF611B-A887-4083-81AE-22B3081494B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F50392-E858-4F5B-8910-96BD94B81D7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3A711C-4EE0-41C0-8EB5-C078D7729BD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C1A2DA-0FDD-4079-B29E-3AD9D0B7C4D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26D4F8-9191-402E-AB9E-1768EE8FDD4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3C5B92-4EBC-4A99-B82D-5B19B9D4D2C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2E86761-CF40-4EC8-8C9A-5F9A712026F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4E11EB-69D1-4539-A079-ECE3B2FBACD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A4CDAA-2F3E-45AA-8C68-455794608AE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D5B86B-39BA-47AC-9E5E-CB403E525CB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9631B7-DE9D-4727-B815-CF423DFFCFE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0B5AF30-FDB7-4EE5-960A-CC7C9E7C6A8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96C703-6798-4C3E-AC4F-714BC835BF8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F6ABAD-346E-4FBB-A774-3B2F645981D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F8EF7A-F825-429A-9CCB-9CFBB9616FD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6D7FF3-A69A-40B3-BE34-45E3C778A03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6A051E6-6DDE-4B22-B054-07B87B771C0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7AC428-6000-4C8E-9257-42960F02D42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797C8A-5277-419E-AF04-CA4702454B9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4A09F4-00D9-47AA-9B42-18B0FD9EE74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961CACD-52D8-4F95-9B3E-5499F3E4885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F81015-A99B-49C2-B2E5-49D138A8BAC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E41262-C43F-4848-95FE-695A7765A68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37067E-EC30-425E-8797-83B3602CE5E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12200B9-07F8-4D63-8AA4-3501EFC158E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B409152-F62E-426C-B2D0-E0EC37BE765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C5493F-CB3D-4A41-AD75-B6EE6F21A34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729AE41-A225-4318-ACC4-CA1223BFA15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4FF786D-5917-4AA7-9A95-E60D30751AA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4EC47E-57F1-47C9-9F67-ED0D2B295DF9}"/>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ED08B20-7B2D-45FD-826E-9FF0E7D99ED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A04DCA-36D0-476D-B7A3-341FA3B1921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9A9D0E-8425-40CB-9EC1-20FE509E414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2E04342-E49A-4141-AB79-13AD3AF5CD3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317D5DE-F48F-46F9-AC40-0DC3BFD1389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FD18E0E-B068-48CD-AA61-6264D704ED4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CC16D00-EE61-4F6C-BFAC-E9FDB6FBA5D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4B09F56E-1600-47C7-9167-0A17904B5CDA}"/>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637EEB8-E842-4517-B699-1B8B08321712}"/>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5E9E7C93-044B-4827-AFE9-C7C00DC9DA35}"/>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F9AA88D-8F8B-46CC-87EF-2DFB0BF19EF5}"/>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A229A28-BAF4-4320-8819-783F4B62DF6B}"/>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7E3E0D78-3AC7-4712-9C8D-0F1C827F5B76}"/>
            </a:ext>
          </a:extLst>
        </xdr:cNvPr>
        <xdr:cNvSpPr txBox="1"/>
      </xdr:nvSpPr>
      <xdr:spPr>
        <a:xfrm>
          <a:off x="4219575" y="6188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6D5024A2-EDD1-4D78-834B-7409840E9F5C}"/>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402BD0E-F6FA-4893-AE43-1DADD755BC90}"/>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D09867A-0F09-4ED0-83E6-FCB4804C9CD8}"/>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6264BFBA-D8FB-43C7-B79B-2051217466A5}"/>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5FAF9810-AC20-4BFD-A0C1-B3B51C9F0559}"/>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50A1C2-99FA-4766-96C9-6A649DA7EC5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17882A-C67C-44B8-8A84-8BDD4A98C84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36D6F2-9A33-4BB4-891F-C06AA12E86F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699734-84FF-4ACF-9E4E-032CAE8182A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5B0ACE5-4003-491D-9599-C22DE01DBAF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3" name="楕円 72">
          <a:extLst>
            <a:ext uri="{FF2B5EF4-FFF2-40B4-BE49-F238E27FC236}">
              <a16:creationId xmlns:a16="http://schemas.microsoft.com/office/drawing/2014/main" id="{6B6DBDA3-F2AA-4A81-87C1-C17A3754C7E6}"/>
            </a:ext>
          </a:extLst>
        </xdr:cNvPr>
        <xdr:cNvSpPr/>
      </xdr:nvSpPr>
      <xdr:spPr>
        <a:xfrm>
          <a:off x="4124325" y="61645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84EFCC7F-6F44-4F38-978A-E8011989DCD0}"/>
            </a:ext>
          </a:extLst>
        </xdr:cNvPr>
        <xdr:cNvSpPr txBox="1"/>
      </xdr:nvSpPr>
      <xdr:spPr>
        <a:xfrm>
          <a:off x="4219575"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147320</xdr:rowOff>
    </xdr:from>
    <xdr:to>
      <xdr:col>20</xdr:col>
      <xdr:colOff>38100</xdr:colOff>
      <xdr:row>38</xdr:row>
      <xdr:rowOff>77470</xdr:rowOff>
    </xdr:to>
    <xdr:sp macro="" textlink="">
      <xdr:nvSpPr>
        <xdr:cNvPr id="75" name="楕円 74">
          <a:extLst>
            <a:ext uri="{FF2B5EF4-FFF2-40B4-BE49-F238E27FC236}">
              <a16:creationId xmlns:a16="http://schemas.microsoft.com/office/drawing/2014/main" id="{6D9CCD35-EB96-4787-9B08-C16AB9135CD6}"/>
            </a:ext>
          </a:extLst>
        </xdr:cNvPr>
        <xdr:cNvSpPr/>
      </xdr:nvSpPr>
      <xdr:spPr>
        <a:xfrm>
          <a:off x="3381375" y="6144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26670</xdr:rowOff>
    </xdr:from>
    <xdr:to>
      <xdr:col>24</xdr:col>
      <xdr:colOff>63500</xdr:colOff>
      <xdr:row>38</xdr:row>
      <xdr:rowOff>40005</xdr:rowOff>
    </xdr:to>
    <xdr:cxnSp macro="">
      <xdr:nvCxnSpPr>
        <xdr:cNvPr id="76" name="直線コネクタ 75">
          <a:extLst>
            <a:ext uri="{FF2B5EF4-FFF2-40B4-BE49-F238E27FC236}">
              <a16:creationId xmlns:a16="http://schemas.microsoft.com/office/drawing/2014/main" id="{E894F787-B271-43EE-8C39-CD25D7333B8F}"/>
            </a:ext>
          </a:extLst>
        </xdr:cNvPr>
        <xdr:cNvCxnSpPr/>
      </xdr:nvCxnSpPr>
      <xdr:spPr>
        <a:xfrm>
          <a:off x="3429000" y="6192520"/>
          <a:ext cx="7524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130175</xdr:rowOff>
    </xdr:from>
    <xdr:to>
      <xdr:col>15</xdr:col>
      <xdr:colOff>101600</xdr:colOff>
      <xdr:row>38</xdr:row>
      <xdr:rowOff>60325</xdr:rowOff>
    </xdr:to>
    <xdr:sp macro="" textlink="">
      <xdr:nvSpPr>
        <xdr:cNvPr id="77" name="楕円 76">
          <a:extLst>
            <a:ext uri="{FF2B5EF4-FFF2-40B4-BE49-F238E27FC236}">
              <a16:creationId xmlns:a16="http://schemas.microsoft.com/office/drawing/2014/main" id="{31A7EF91-1B79-449E-B6EE-B4D04FC5B496}"/>
            </a:ext>
          </a:extLst>
        </xdr:cNvPr>
        <xdr:cNvSpPr/>
      </xdr:nvSpPr>
      <xdr:spPr>
        <a:xfrm>
          <a:off x="2571750" y="6130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xdr:rowOff>
    </xdr:from>
    <xdr:to>
      <xdr:col>19</xdr:col>
      <xdr:colOff>177800</xdr:colOff>
      <xdr:row>38</xdr:row>
      <xdr:rowOff>26670</xdr:rowOff>
    </xdr:to>
    <xdr:cxnSp macro="">
      <xdr:nvCxnSpPr>
        <xdr:cNvPr id="78" name="直線コネクタ 77">
          <a:extLst>
            <a:ext uri="{FF2B5EF4-FFF2-40B4-BE49-F238E27FC236}">
              <a16:creationId xmlns:a16="http://schemas.microsoft.com/office/drawing/2014/main" id="{29193E3A-CD37-45BC-8798-E46BBE943103}"/>
            </a:ext>
          </a:extLst>
        </xdr:cNvPr>
        <xdr:cNvCxnSpPr/>
      </xdr:nvCxnSpPr>
      <xdr:spPr>
        <a:xfrm>
          <a:off x="2619375" y="6169025"/>
          <a:ext cx="80962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608332E4-97CD-4C15-A22E-F32810510352}"/>
            </a:ext>
          </a:extLst>
        </xdr:cNvPr>
        <xdr:cNvSpPr/>
      </xdr:nvSpPr>
      <xdr:spPr>
        <a:xfrm>
          <a:off x="1781175" y="6104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9525</xdr:rowOff>
    </xdr:to>
    <xdr:cxnSp macro="">
      <xdr:nvCxnSpPr>
        <xdr:cNvPr id="80" name="直線コネクタ 79">
          <a:extLst>
            <a:ext uri="{FF2B5EF4-FFF2-40B4-BE49-F238E27FC236}">
              <a16:creationId xmlns:a16="http://schemas.microsoft.com/office/drawing/2014/main" id="{8B99EC45-31C9-4E17-806F-3725D2792983}"/>
            </a:ext>
          </a:extLst>
        </xdr:cNvPr>
        <xdr:cNvCxnSpPr/>
      </xdr:nvCxnSpPr>
      <xdr:spPr>
        <a:xfrm>
          <a:off x="1828800" y="616204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90170</xdr:rowOff>
    </xdr:from>
    <xdr:to>
      <xdr:col>6</xdr:col>
      <xdr:colOff>38100</xdr:colOff>
      <xdr:row>38</xdr:row>
      <xdr:rowOff>20320</xdr:rowOff>
    </xdr:to>
    <xdr:sp macro="" textlink="">
      <xdr:nvSpPr>
        <xdr:cNvPr id="81" name="楕円 80">
          <a:extLst>
            <a:ext uri="{FF2B5EF4-FFF2-40B4-BE49-F238E27FC236}">
              <a16:creationId xmlns:a16="http://schemas.microsoft.com/office/drawing/2014/main" id="{6D6DE7A2-A53E-4E5E-A6BE-E41C9CE6EBB6}"/>
            </a:ext>
          </a:extLst>
        </xdr:cNvPr>
        <xdr:cNvSpPr/>
      </xdr:nvSpPr>
      <xdr:spPr>
        <a:xfrm>
          <a:off x="981075" y="6087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140970</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8A37F079-AFB6-4A8F-BD1B-E995F511E270}"/>
            </a:ext>
          </a:extLst>
        </xdr:cNvPr>
        <xdr:cNvCxnSpPr/>
      </xdr:nvCxnSpPr>
      <xdr:spPr>
        <a:xfrm>
          <a:off x="1028700" y="614489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53B60FCE-E178-4C36-A445-BF1A034FBC9D}"/>
            </a:ext>
          </a:extLst>
        </xdr:cNvPr>
        <xdr:cNvSpPr txBox="1"/>
      </xdr:nvSpPr>
      <xdr:spPr>
        <a:xfrm>
          <a:off x="32391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C55F3246-A94D-493F-A2F7-A4A914CDDD45}"/>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C8F2B05-7F57-43B3-AE64-CA923FF1697B}"/>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58D36675-D19B-4987-8460-4F8E0D0D53F1}"/>
            </a:ext>
          </a:extLst>
        </xdr:cNvPr>
        <xdr:cNvSpPr txBox="1"/>
      </xdr:nvSpPr>
      <xdr:spPr>
        <a:xfrm>
          <a:off x="848369"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93997</xdr:rowOff>
    </xdr:from>
    <xdr:ext cx="405111" cy="259045"/>
    <xdr:sp macro="" textlink="">
      <xdr:nvSpPr>
        <xdr:cNvPr id="87" name="n_1mainValue【道路】&#10;有形固定資産減価償却率">
          <a:extLst>
            <a:ext uri="{FF2B5EF4-FFF2-40B4-BE49-F238E27FC236}">
              <a16:creationId xmlns:a16="http://schemas.microsoft.com/office/drawing/2014/main" id="{37460081-646B-4D59-8818-0CA2B2EB802F}"/>
            </a:ext>
          </a:extLst>
        </xdr:cNvPr>
        <xdr:cNvSpPr txBox="1"/>
      </xdr:nvSpPr>
      <xdr:spPr>
        <a:xfrm>
          <a:off x="32391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8" name="n_2mainValue【道路】&#10;有形固定資産減価償却率">
          <a:extLst>
            <a:ext uri="{FF2B5EF4-FFF2-40B4-BE49-F238E27FC236}">
              <a16:creationId xmlns:a16="http://schemas.microsoft.com/office/drawing/2014/main" id="{3B9A3A49-6E51-491B-B593-EFB281F522CA}"/>
            </a:ext>
          </a:extLst>
        </xdr:cNvPr>
        <xdr:cNvSpPr txBox="1"/>
      </xdr:nvSpPr>
      <xdr:spPr>
        <a:xfrm>
          <a:off x="24390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635DA844-6764-43B9-9A24-C867E6946CFB}"/>
            </a:ext>
          </a:extLst>
        </xdr:cNvPr>
        <xdr:cNvSpPr txBox="1"/>
      </xdr:nvSpPr>
      <xdr:spPr>
        <a:xfrm>
          <a:off x="1648469"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36847</xdr:rowOff>
    </xdr:from>
    <xdr:ext cx="405111" cy="259045"/>
    <xdr:sp macro="" textlink="">
      <xdr:nvSpPr>
        <xdr:cNvPr id="90" name="n_4mainValue【道路】&#10;有形固定資産減価償却率">
          <a:extLst>
            <a:ext uri="{FF2B5EF4-FFF2-40B4-BE49-F238E27FC236}">
              <a16:creationId xmlns:a16="http://schemas.microsoft.com/office/drawing/2014/main" id="{A2A430E1-BB51-4E99-95DF-FF6D3DEEE81B}"/>
            </a:ext>
          </a:extLst>
        </xdr:cNvPr>
        <xdr:cNvSpPr txBox="1"/>
      </xdr:nvSpPr>
      <xdr:spPr>
        <a:xfrm>
          <a:off x="848369"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2C862E-435A-41AE-B461-A4EE64F03D9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3873B70-8661-45F4-AAFE-A871629C690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A68C717-3A45-4C78-ADA8-D7148BA8216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539012A-1437-48B5-A3A1-27208C0486C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81BD034-BB5A-4F40-81B4-3A53BB014A6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12EC7C0-9D27-4F64-B488-067E12B61A1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B3FDC8F-ED18-4619-81D3-78E506981EC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4ACD188-910E-409D-BAFE-EAF54596663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3160A4A-298D-405F-9DFA-106AFB1B62B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1CEA73C-D8D9-4400-B8E0-D05DAF5F496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96CEF8D-DDB0-40E5-B476-D705E422B3D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F90BBA3-8253-4741-969B-BA7F27E6567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328C43F-AF68-4917-9234-A09C76D1127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30D97F8-5E09-4FA5-B521-6851E5D8088E}"/>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A3E3B24-42D9-453E-877F-79382B8681DB}"/>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0C83D07-0303-4D98-B4DC-02ADE74A0533}"/>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D2CD2D0-B712-43C9-9CD6-4A0E0B78057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5ECEE7A-D4BD-4C78-A116-201B71CDC734}"/>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82B8A6E-98C0-4412-BD3C-AD7BEAD1BCD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863997F-037D-41E5-BC9D-8155FE8FDADF}"/>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495763C-2FF5-4C26-A995-F0AF368B222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7CFE313-AD0B-4A75-A146-F8B4BE1CE1B2}"/>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5D6FD61-6B68-499C-B1C0-1121994EBBD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3989BECD-BA89-4AC6-9C3E-46E23DD7FF85}"/>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E92F767F-8C20-4C8E-8CD3-2CBB63F45AED}"/>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465FD364-58B0-4690-8D45-58403AE30A5C}"/>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4EE93AC-2953-4411-9C1F-2A56E9899713}"/>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F61C1775-E50E-4390-AFF0-993FD0F0E202}"/>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FA927C4-E261-4C32-B749-AB73B0B7B56D}"/>
            </a:ext>
          </a:extLst>
        </xdr:cNvPr>
        <xdr:cNvSpPr txBox="1"/>
      </xdr:nvSpPr>
      <xdr:spPr>
        <a:xfrm>
          <a:off x="9467850" y="6164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3CC34E17-8DEE-4815-A871-7F8D556F4055}"/>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41A548C-81E4-4C62-A0B6-652F13967047}"/>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6AFCFC6-C111-4C13-AB1E-A8112858AF99}"/>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EE9D20AD-573C-40B5-8320-EFA447732522}"/>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74B4FA98-B9EC-4CE8-94A6-D496CC992370}"/>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51D86BE-3A9C-4488-A6B2-D4E63BE1847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463615-D865-481D-81E1-51A53E50276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252279-E15B-46C5-A4F0-50AADC2026A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2D0B4B0-B5D0-4C68-897E-D02EC82154F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994059-A6D9-4C7C-8395-AF7581C0BEB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41993</xdr:rowOff>
    </xdr:from>
    <xdr:to>
      <xdr:col>55</xdr:col>
      <xdr:colOff>50800</xdr:colOff>
      <xdr:row>40</xdr:row>
      <xdr:rowOff>143593</xdr:rowOff>
    </xdr:to>
    <xdr:sp macro="" textlink="">
      <xdr:nvSpPr>
        <xdr:cNvPr id="130" name="楕円 129">
          <a:extLst>
            <a:ext uri="{FF2B5EF4-FFF2-40B4-BE49-F238E27FC236}">
              <a16:creationId xmlns:a16="http://schemas.microsoft.com/office/drawing/2014/main" id="{CD791BAF-F9ED-4AFF-AE0C-F7751BE5A0C0}"/>
            </a:ext>
          </a:extLst>
        </xdr:cNvPr>
        <xdr:cNvSpPr/>
      </xdr:nvSpPr>
      <xdr:spPr>
        <a:xfrm>
          <a:off x="9401175" y="65316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20420</xdr:rowOff>
    </xdr:from>
    <xdr:ext cx="534377" cy="259045"/>
    <xdr:sp macro="" textlink="">
      <xdr:nvSpPr>
        <xdr:cNvPr id="131" name="【道路】&#10;一人当たり延長該当値テキスト">
          <a:extLst>
            <a:ext uri="{FF2B5EF4-FFF2-40B4-BE49-F238E27FC236}">
              <a16:creationId xmlns:a16="http://schemas.microsoft.com/office/drawing/2014/main" id="{0A3E0558-82E4-4FBE-9107-6AC4BD6409B5}"/>
            </a:ext>
          </a:extLst>
        </xdr:cNvPr>
        <xdr:cNvSpPr txBox="1"/>
      </xdr:nvSpPr>
      <xdr:spPr>
        <a:xfrm>
          <a:off x="9467850" y="650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48622</xdr:rowOff>
    </xdr:from>
    <xdr:to>
      <xdr:col>50</xdr:col>
      <xdr:colOff>165100</xdr:colOff>
      <xdr:row>40</xdr:row>
      <xdr:rowOff>150222</xdr:rowOff>
    </xdr:to>
    <xdr:sp macro="" textlink="">
      <xdr:nvSpPr>
        <xdr:cNvPr id="132" name="楕円 131">
          <a:extLst>
            <a:ext uri="{FF2B5EF4-FFF2-40B4-BE49-F238E27FC236}">
              <a16:creationId xmlns:a16="http://schemas.microsoft.com/office/drawing/2014/main" id="{7974401D-84A9-4D63-8433-93AC1FFF44D5}"/>
            </a:ext>
          </a:extLst>
        </xdr:cNvPr>
        <xdr:cNvSpPr/>
      </xdr:nvSpPr>
      <xdr:spPr>
        <a:xfrm>
          <a:off x="8639175" y="65319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92793</xdr:rowOff>
    </xdr:from>
    <xdr:to>
      <xdr:col>55</xdr:col>
      <xdr:colOff>0</xdr:colOff>
      <xdr:row>40</xdr:row>
      <xdr:rowOff>99422</xdr:rowOff>
    </xdr:to>
    <xdr:cxnSp macro="">
      <xdr:nvCxnSpPr>
        <xdr:cNvPr id="133" name="直線コネクタ 132">
          <a:extLst>
            <a:ext uri="{FF2B5EF4-FFF2-40B4-BE49-F238E27FC236}">
              <a16:creationId xmlns:a16="http://schemas.microsoft.com/office/drawing/2014/main" id="{9B1EAAF8-A097-4F6A-B09E-255F7FD947B3}"/>
            </a:ext>
          </a:extLst>
        </xdr:cNvPr>
        <xdr:cNvCxnSpPr/>
      </xdr:nvCxnSpPr>
      <xdr:spPr>
        <a:xfrm flipV="1">
          <a:off x="8686800" y="6579318"/>
          <a:ext cx="742950" cy="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53689</xdr:rowOff>
    </xdr:from>
    <xdr:to>
      <xdr:col>46</xdr:col>
      <xdr:colOff>38100</xdr:colOff>
      <xdr:row>40</xdr:row>
      <xdr:rowOff>155289</xdr:rowOff>
    </xdr:to>
    <xdr:sp macro="" textlink="">
      <xdr:nvSpPr>
        <xdr:cNvPr id="134" name="楕円 133">
          <a:extLst>
            <a:ext uri="{FF2B5EF4-FFF2-40B4-BE49-F238E27FC236}">
              <a16:creationId xmlns:a16="http://schemas.microsoft.com/office/drawing/2014/main" id="{FDF1F229-11B5-43CF-A8B9-D9F311A72FBF}"/>
            </a:ext>
          </a:extLst>
        </xdr:cNvPr>
        <xdr:cNvSpPr/>
      </xdr:nvSpPr>
      <xdr:spPr>
        <a:xfrm>
          <a:off x="7839075" y="65370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99422</xdr:rowOff>
    </xdr:from>
    <xdr:to>
      <xdr:col>50</xdr:col>
      <xdr:colOff>114300</xdr:colOff>
      <xdr:row>40</xdr:row>
      <xdr:rowOff>104489</xdr:rowOff>
    </xdr:to>
    <xdr:cxnSp macro="">
      <xdr:nvCxnSpPr>
        <xdr:cNvPr id="135" name="直線コネクタ 134">
          <a:extLst>
            <a:ext uri="{FF2B5EF4-FFF2-40B4-BE49-F238E27FC236}">
              <a16:creationId xmlns:a16="http://schemas.microsoft.com/office/drawing/2014/main" id="{A6D63088-926A-4995-A617-6D1E61BDCB4A}"/>
            </a:ext>
          </a:extLst>
        </xdr:cNvPr>
        <xdr:cNvCxnSpPr/>
      </xdr:nvCxnSpPr>
      <xdr:spPr>
        <a:xfrm flipV="1">
          <a:off x="7886700" y="6589122"/>
          <a:ext cx="8001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59099</xdr:rowOff>
    </xdr:from>
    <xdr:to>
      <xdr:col>41</xdr:col>
      <xdr:colOff>101600</xdr:colOff>
      <xdr:row>40</xdr:row>
      <xdr:rowOff>160699</xdr:rowOff>
    </xdr:to>
    <xdr:sp macro="" textlink="">
      <xdr:nvSpPr>
        <xdr:cNvPr id="136" name="楕円 135">
          <a:extLst>
            <a:ext uri="{FF2B5EF4-FFF2-40B4-BE49-F238E27FC236}">
              <a16:creationId xmlns:a16="http://schemas.microsoft.com/office/drawing/2014/main" id="{1F50E726-AD02-4A24-B05C-4B009821F8BB}"/>
            </a:ext>
          </a:extLst>
        </xdr:cNvPr>
        <xdr:cNvSpPr/>
      </xdr:nvSpPr>
      <xdr:spPr>
        <a:xfrm>
          <a:off x="7029450" y="6545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104489</xdr:rowOff>
    </xdr:from>
    <xdr:to>
      <xdr:col>45</xdr:col>
      <xdr:colOff>177800</xdr:colOff>
      <xdr:row>40</xdr:row>
      <xdr:rowOff>109899</xdr:rowOff>
    </xdr:to>
    <xdr:cxnSp macro="">
      <xdr:nvCxnSpPr>
        <xdr:cNvPr id="137" name="直線コネクタ 136">
          <a:extLst>
            <a:ext uri="{FF2B5EF4-FFF2-40B4-BE49-F238E27FC236}">
              <a16:creationId xmlns:a16="http://schemas.microsoft.com/office/drawing/2014/main" id="{98C614F3-46DB-4FA0-A91B-769147B7ED11}"/>
            </a:ext>
          </a:extLst>
        </xdr:cNvPr>
        <xdr:cNvCxnSpPr/>
      </xdr:nvCxnSpPr>
      <xdr:spPr>
        <a:xfrm flipV="1">
          <a:off x="7077075" y="659418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64815</xdr:rowOff>
    </xdr:from>
    <xdr:to>
      <xdr:col>36</xdr:col>
      <xdr:colOff>165100</xdr:colOff>
      <xdr:row>40</xdr:row>
      <xdr:rowOff>166415</xdr:rowOff>
    </xdr:to>
    <xdr:sp macro="" textlink="">
      <xdr:nvSpPr>
        <xdr:cNvPr id="138" name="楕円 137">
          <a:extLst>
            <a:ext uri="{FF2B5EF4-FFF2-40B4-BE49-F238E27FC236}">
              <a16:creationId xmlns:a16="http://schemas.microsoft.com/office/drawing/2014/main" id="{306E5472-8F1D-4BA4-9AA7-84C52DC05A02}"/>
            </a:ext>
          </a:extLst>
        </xdr:cNvPr>
        <xdr:cNvSpPr/>
      </xdr:nvSpPr>
      <xdr:spPr>
        <a:xfrm>
          <a:off x="6238875" y="65545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109899</xdr:rowOff>
    </xdr:from>
    <xdr:to>
      <xdr:col>41</xdr:col>
      <xdr:colOff>50800</xdr:colOff>
      <xdr:row>40</xdr:row>
      <xdr:rowOff>115615</xdr:rowOff>
    </xdr:to>
    <xdr:cxnSp macro="">
      <xdr:nvCxnSpPr>
        <xdr:cNvPr id="139" name="直線コネクタ 138">
          <a:extLst>
            <a:ext uri="{FF2B5EF4-FFF2-40B4-BE49-F238E27FC236}">
              <a16:creationId xmlns:a16="http://schemas.microsoft.com/office/drawing/2014/main" id="{0E91BEF9-BFA2-4834-A3F7-F02756894F47}"/>
            </a:ext>
          </a:extLst>
        </xdr:cNvPr>
        <xdr:cNvCxnSpPr/>
      </xdr:nvCxnSpPr>
      <xdr:spPr>
        <a:xfrm flipV="1">
          <a:off x="6286500" y="6593249"/>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584ABB12-CE05-4DEF-B7AF-53E981D09B27}"/>
            </a:ext>
          </a:extLst>
        </xdr:cNvPr>
        <xdr:cNvSpPr txBox="1"/>
      </xdr:nvSpPr>
      <xdr:spPr>
        <a:xfrm>
          <a:off x="8429136" y="60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62C3B12B-078C-4280-9F43-6826EC11B869}"/>
            </a:ext>
          </a:extLst>
        </xdr:cNvPr>
        <xdr:cNvSpPr txBox="1"/>
      </xdr:nvSpPr>
      <xdr:spPr>
        <a:xfrm>
          <a:off x="7648086" y="60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AE91475C-BB9D-4676-85BC-9528189A6FC3}"/>
            </a:ext>
          </a:extLst>
        </xdr:cNvPr>
        <xdr:cNvSpPr txBox="1"/>
      </xdr:nvSpPr>
      <xdr:spPr>
        <a:xfrm>
          <a:off x="6847986" y="610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D96AFACC-79A8-4604-885A-1AD09A93978B}"/>
            </a:ext>
          </a:extLst>
        </xdr:cNvPr>
        <xdr:cNvSpPr txBox="1"/>
      </xdr:nvSpPr>
      <xdr:spPr>
        <a:xfrm>
          <a:off x="6038361" y="614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141349</xdr:rowOff>
    </xdr:from>
    <xdr:ext cx="534377" cy="259045"/>
    <xdr:sp macro="" textlink="">
      <xdr:nvSpPr>
        <xdr:cNvPr id="144" name="n_1mainValue【道路】&#10;一人当たり延長">
          <a:extLst>
            <a:ext uri="{FF2B5EF4-FFF2-40B4-BE49-F238E27FC236}">
              <a16:creationId xmlns:a16="http://schemas.microsoft.com/office/drawing/2014/main" id="{6A40ABC7-68B1-4578-A150-0F851EFDB554}"/>
            </a:ext>
          </a:extLst>
        </xdr:cNvPr>
        <xdr:cNvSpPr txBox="1"/>
      </xdr:nvSpPr>
      <xdr:spPr>
        <a:xfrm>
          <a:off x="8429136" y="663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146416</xdr:rowOff>
    </xdr:from>
    <xdr:ext cx="534377" cy="259045"/>
    <xdr:sp macro="" textlink="">
      <xdr:nvSpPr>
        <xdr:cNvPr id="145" name="n_2mainValue【道路】&#10;一人当たり延長">
          <a:extLst>
            <a:ext uri="{FF2B5EF4-FFF2-40B4-BE49-F238E27FC236}">
              <a16:creationId xmlns:a16="http://schemas.microsoft.com/office/drawing/2014/main" id="{928310BF-5363-4AF2-87F7-1B5302C89B7E}"/>
            </a:ext>
          </a:extLst>
        </xdr:cNvPr>
        <xdr:cNvSpPr txBox="1"/>
      </xdr:nvSpPr>
      <xdr:spPr>
        <a:xfrm>
          <a:off x="7648086" y="662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151826</xdr:rowOff>
    </xdr:from>
    <xdr:ext cx="534377" cy="259045"/>
    <xdr:sp macro="" textlink="">
      <xdr:nvSpPr>
        <xdr:cNvPr id="146" name="n_3mainValue【道路】&#10;一人当たり延長">
          <a:extLst>
            <a:ext uri="{FF2B5EF4-FFF2-40B4-BE49-F238E27FC236}">
              <a16:creationId xmlns:a16="http://schemas.microsoft.com/office/drawing/2014/main" id="{73A65A66-8F7E-4A57-9F15-10C341FE7DB4}"/>
            </a:ext>
          </a:extLst>
        </xdr:cNvPr>
        <xdr:cNvSpPr txBox="1"/>
      </xdr:nvSpPr>
      <xdr:spPr>
        <a:xfrm>
          <a:off x="6847986" y="663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157542</xdr:rowOff>
    </xdr:from>
    <xdr:ext cx="534377" cy="259045"/>
    <xdr:sp macro="" textlink="">
      <xdr:nvSpPr>
        <xdr:cNvPr id="147" name="n_4mainValue【道路】&#10;一人当たり延長">
          <a:extLst>
            <a:ext uri="{FF2B5EF4-FFF2-40B4-BE49-F238E27FC236}">
              <a16:creationId xmlns:a16="http://schemas.microsoft.com/office/drawing/2014/main" id="{443A82F3-7DC3-4146-9492-CF568838E987}"/>
            </a:ext>
          </a:extLst>
        </xdr:cNvPr>
        <xdr:cNvSpPr txBox="1"/>
      </xdr:nvSpPr>
      <xdr:spPr>
        <a:xfrm>
          <a:off x="6038361" y="664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3648935-42E9-46E0-8C0F-4423C5E5FE1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32822FA-00B7-4F5B-BAFF-396F058144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3FDC33D-B6B3-4EE7-83F2-D6414F91D40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7E40D57-D923-4E99-987A-0281B826E15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7B034FA-846E-48D8-8E66-998E9238875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D477A8B-2595-4046-A6CD-D304FF3E1D08}"/>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4A01BD9-A1E3-49DF-A338-179822BC4EB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C30D66B-00F5-411D-BE16-4C35D9BDD93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4A0751B-B4A3-4AC6-B521-0C2158BD759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34A5D96-CE5A-4887-848E-9964D6974C7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DAD9DA3-A75D-4C0E-AA7C-A9F7E0B1A4D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4240FFC-9356-42B0-8E80-BDB7F6EC123A}"/>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C9821B2-D9D4-42BD-B88B-1D7B2F763FC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8EF9BA9-0253-4CA9-B917-BC2B91736B9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B4E8622-D2F4-41E9-BD4F-63FD8B0849AD}"/>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69C870C-63E4-4E51-A9DB-57DA5078B51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52AB1F8-0025-47A1-8EA7-5DCF30528CAE}"/>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D6046B9-16F5-420A-B98D-24696875247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FECF882-02DA-4AB8-8AB6-B29FDE925EB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A1926A3-ED90-4D49-B087-61A9BFDA3FC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471671-C800-46F8-AE1D-97A32CCA390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3D472BC-BDA9-404C-B7F2-9D92CEA699C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FCD98A8-ADD3-40C3-A46A-BA36EA05188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C77FD6E-98CB-4D82-9AEB-7DF58C78952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DE2537D-43D6-45C2-99A6-70DC77BFA44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31C5C0AC-54C8-4BB2-B39D-D1A3DF0E8371}"/>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F7C915E-A747-487E-BC58-615C5CC5AB14}"/>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5B7BD35-30BF-4551-BC39-2041C4B67034}"/>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6904854-E386-4213-ACAF-85CCF3F9CD27}"/>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899F5218-2A85-43CF-A0BA-E9C2C501C0BC}"/>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A2518D6-0CC0-4928-8C91-DFE2FBCFA04F}"/>
            </a:ext>
          </a:extLst>
        </xdr:cNvPr>
        <xdr:cNvSpPr txBox="1"/>
      </xdr:nvSpPr>
      <xdr:spPr>
        <a:xfrm>
          <a:off x="4219575" y="9775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B820D29A-D370-4F67-85A4-BD8664E2739C}"/>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1A383DA0-1EE0-4F77-9811-CF769D89465F}"/>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BA19AC57-F45F-4077-9F37-EABEA65073C1}"/>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50FD1376-DD75-4ABE-8B19-C236ADD4AEBA}"/>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9FC5BB8-C804-4CEB-BF41-916F2D9172C9}"/>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007223-B231-48BC-B54C-039F08B2367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28A2930-A936-48F3-81B1-E9AD59F8F26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4BA6B64-9A69-4C7E-8EE7-12BFCCDD4F7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8210B1-4631-4B71-92C1-E58E2A16801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791CEAD-185D-4A9B-8AA0-A4E7DD638E3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9" name="楕円 188">
          <a:extLst>
            <a:ext uri="{FF2B5EF4-FFF2-40B4-BE49-F238E27FC236}">
              <a16:creationId xmlns:a16="http://schemas.microsoft.com/office/drawing/2014/main" id="{8B95C99A-3AD7-4FE5-8CBB-17AC150EFE93}"/>
            </a:ext>
          </a:extLst>
        </xdr:cNvPr>
        <xdr:cNvSpPr/>
      </xdr:nvSpPr>
      <xdr:spPr>
        <a:xfrm>
          <a:off x="4124325"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082D6E2-6E31-4C85-812A-7F214D25FFD0}"/>
            </a:ext>
          </a:extLst>
        </xdr:cNvPr>
        <xdr:cNvSpPr txBox="1"/>
      </xdr:nvSpPr>
      <xdr:spPr>
        <a:xfrm>
          <a:off x="4219575"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76563</xdr:rowOff>
    </xdr:from>
    <xdr:to>
      <xdr:col>20</xdr:col>
      <xdr:colOff>38100</xdr:colOff>
      <xdr:row>63</xdr:row>
      <xdr:rowOff>6713</xdr:rowOff>
    </xdr:to>
    <xdr:sp macro="" textlink="">
      <xdr:nvSpPr>
        <xdr:cNvPr id="191" name="楕円 190">
          <a:extLst>
            <a:ext uri="{FF2B5EF4-FFF2-40B4-BE49-F238E27FC236}">
              <a16:creationId xmlns:a16="http://schemas.microsoft.com/office/drawing/2014/main" id="{B7AE3F85-B5F5-4C9F-B967-746E16335096}"/>
            </a:ext>
          </a:extLst>
        </xdr:cNvPr>
        <xdr:cNvSpPr/>
      </xdr:nvSpPr>
      <xdr:spPr>
        <a:xfrm>
          <a:off x="3381375" y="10125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114300</xdr:rowOff>
    </xdr:from>
    <xdr:to>
      <xdr:col>24</xdr:col>
      <xdr:colOff>63500</xdr:colOff>
      <xdr:row>62</xdr:row>
      <xdr:rowOff>127363</xdr:rowOff>
    </xdr:to>
    <xdr:cxnSp macro="">
      <xdr:nvCxnSpPr>
        <xdr:cNvPr id="192" name="直線コネクタ 191">
          <a:extLst>
            <a:ext uri="{FF2B5EF4-FFF2-40B4-BE49-F238E27FC236}">
              <a16:creationId xmlns:a16="http://schemas.microsoft.com/office/drawing/2014/main" id="{5F2A98F2-7F3C-41BD-9751-AC39D5BE8170}"/>
            </a:ext>
          </a:extLst>
        </xdr:cNvPr>
        <xdr:cNvCxnSpPr/>
      </xdr:nvCxnSpPr>
      <xdr:spPr>
        <a:xfrm flipV="1">
          <a:off x="3429000" y="10163175"/>
          <a:ext cx="7524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96157</xdr:rowOff>
    </xdr:from>
    <xdr:to>
      <xdr:col>15</xdr:col>
      <xdr:colOff>101600</xdr:colOff>
      <xdr:row>63</xdr:row>
      <xdr:rowOff>26307</xdr:rowOff>
    </xdr:to>
    <xdr:sp macro="" textlink="">
      <xdr:nvSpPr>
        <xdr:cNvPr id="193" name="楕円 192">
          <a:extLst>
            <a:ext uri="{FF2B5EF4-FFF2-40B4-BE49-F238E27FC236}">
              <a16:creationId xmlns:a16="http://schemas.microsoft.com/office/drawing/2014/main" id="{87334341-07BA-45AD-A0A0-4A71082F5F85}"/>
            </a:ext>
          </a:extLst>
        </xdr:cNvPr>
        <xdr:cNvSpPr/>
      </xdr:nvSpPr>
      <xdr:spPr>
        <a:xfrm>
          <a:off x="2571750" y="101450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127363</xdr:rowOff>
    </xdr:from>
    <xdr:to>
      <xdr:col>19</xdr:col>
      <xdr:colOff>177800</xdr:colOff>
      <xdr:row>62</xdr:row>
      <xdr:rowOff>146957</xdr:rowOff>
    </xdr:to>
    <xdr:cxnSp macro="">
      <xdr:nvCxnSpPr>
        <xdr:cNvPr id="194" name="直線コネクタ 193">
          <a:extLst>
            <a:ext uri="{FF2B5EF4-FFF2-40B4-BE49-F238E27FC236}">
              <a16:creationId xmlns:a16="http://schemas.microsoft.com/office/drawing/2014/main" id="{20822D78-AA22-4FAF-99F0-F6DAE67BB57E}"/>
            </a:ext>
          </a:extLst>
        </xdr:cNvPr>
        <xdr:cNvCxnSpPr/>
      </xdr:nvCxnSpPr>
      <xdr:spPr>
        <a:xfrm flipV="1">
          <a:off x="2619375" y="10173063"/>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94524</xdr:rowOff>
    </xdr:from>
    <xdr:to>
      <xdr:col>10</xdr:col>
      <xdr:colOff>165100</xdr:colOff>
      <xdr:row>63</xdr:row>
      <xdr:rowOff>24674</xdr:rowOff>
    </xdr:to>
    <xdr:sp macro="" textlink="">
      <xdr:nvSpPr>
        <xdr:cNvPr id="195" name="楕円 194">
          <a:extLst>
            <a:ext uri="{FF2B5EF4-FFF2-40B4-BE49-F238E27FC236}">
              <a16:creationId xmlns:a16="http://schemas.microsoft.com/office/drawing/2014/main" id="{0F98BE4F-0B8E-4D02-AE1D-8B8455073CE0}"/>
            </a:ext>
          </a:extLst>
        </xdr:cNvPr>
        <xdr:cNvSpPr/>
      </xdr:nvSpPr>
      <xdr:spPr>
        <a:xfrm>
          <a:off x="1781175" y="101433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145324</xdr:rowOff>
    </xdr:from>
    <xdr:to>
      <xdr:col>15</xdr:col>
      <xdr:colOff>50800</xdr:colOff>
      <xdr:row>62</xdr:row>
      <xdr:rowOff>146957</xdr:rowOff>
    </xdr:to>
    <xdr:cxnSp macro="">
      <xdr:nvCxnSpPr>
        <xdr:cNvPr id="196" name="直線コネクタ 195">
          <a:extLst>
            <a:ext uri="{FF2B5EF4-FFF2-40B4-BE49-F238E27FC236}">
              <a16:creationId xmlns:a16="http://schemas.microsoft.com/office/drawing/2014/main" id="{3F4483BA-A8CC-4B5D-88F1-FA746B81062A}"/>
            </a:ext>
          </a:extLst>
        </xdr:cNvPr>
        <xdr:cNvCxnSpPr/>
      </xdr:nvCxnSpPr>
      <xdr:spPr>
        <a:xfrm>
          <a:off x="1828800" y="10191024"/>
          <a:ext cx="7905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74930</xdr:rowOff>
    </xdr:from>
    <xdr:to>
      <xdr:col>6</xdr:col>
      <xdr:colOff>38100</xdr:colOff>
      <xdr:row>63</xdr:row>
      <xdr:rowOff>5080</xdr:rowOff>
    </xdr:to>
    <xdr:sp macro="" textlink="">
      <xdr:nvSpPr>
        <xdr:cNvPr id="197" name="楕円 196">
          <a:extLst>
            <a:ext uri="{FF2B5EF4-FFF2-40B4-BE49-F238E27FC236}">
              <a16:creationId xmlns:a16="http://schemas.microsoft.com/office/drawing/2014/main" id="{65689184-FBE5-431B-B9FC-E350D9E4EFEA}"/>
            </a:ext>
          </a:extLst>
        </xdr:cNvPr>
        <xdr:cNvSpPr/>
      </xdr:nvSpPr>
      <xdr:spPr>
        <a:xfrm>
          <a:off x="981075" y="101238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125730</xdr:rowOff>
    </xdr:from>
    <xdr:to>
      <xdr:col>10</xdr:col>
      <xdr:colOff>114300</xdr:colOff>
      <xdr:row>62</xdr:row>
      <xdr:rowOff>145324</xdr:rowOff>
    </xdr:to>
    <xdr:cxnSp macro="">
      <xdr:nvCxnSpPr>
        <xdr:cNvPr id="198" name="直線コネクタ 197">
          <a:extLst>
            <a:ext uri="{FF2B5EF4-FFF2-40B4-BE49-F238E27FC236}">
              <a16:creationId xmlns:a16="http://schemas.microsoft.com/office/drawing/2014/main" id="{86200D39-F457-4E55-9E8C-1F4AB93E717B}"/>
            </a:ext>
          </a:extLst>
        </xdr:cNvPr>
        <xdr:cNvCxnSpPr/>
      </xdr:nvCxnSpPr>
      <xdr:spPr>
        <a:xfrm>
          <a:off x="1028700" y="10171430"/>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71030C5-47B1-4AFE-96D7-926B02272BBA}"/>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FD4DFF2-F502-49A4-A426-F059F09D9BCA}"/>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BE7BD7B-4D60-47A7-9A00-7E5478F6DEDD}"/>
            </a:ext>
          </a:extLst>
        </xdr:cNvPr>
        <xdr:cNvSpPr txBox="1"/>
      </xdr:nvSpPr>
      <xdr:spPr>
        <a:xfrm>
          <a:off x="1648469" y="965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A27DDB4-9895-4789-808E-CE4EB0D70475}"/>
            </a:ext>
          </a:extLst>
        </xdr:cNvPr>
        <xdr:cNvSpPr txBox="1"/>
      </xdr:nvSpPr>
      <xdr:spPr>
        <a:xfrm>
          <a:off x="848369" y="962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169290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CB8FB31-009D-450D-8499-99FFABCEF0F2}"/>
            </a:ext>
          </a:extLst>
        </xdr:cNvPr>
        <xdr:cNvSpPr txBox="1"/>
      </xdr:nvSpPr>
      <xdr:spPr>
        <a:xfrm>
          <a:off x="3239144" y="1020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17434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E0BAD26-327B-44D0-B4D2-39C55AF0ADCE}"/>
            </a:ext>
          </a:extLst>
        </xdr:cNvPr>
        <xdr:cNvSpPr txBox="1"/>
      </xdr:nvSpPr>
      <xdr:spPr>
        <a:xfrm>
          <a:off x="2439044" y="1022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15801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21A86BB-A2B3-4A57-8A11-A170114AAFAF}"/>
            </a:ext>
          </a:extLst>
        </xdr:cNvPr>
        <xdr:cNvSpPr txBox="1"/>
      </xdr:nvSpPr>
      <xdr:spPr>
        <a:xfrm>
          <a:off x="1648469" y="1022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167657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6C29E93-9A27-4497-9D04-4229898769AF}"/>
            </a:ext>
          </a:extLst>
        </xdr:cNvPr>
        <xdr:cNvSpPr txBox="1"/>
      </xdr:nvSpPr>
      <xdr:spPr>
        <a:xfrm>
          <a:off x="848369"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18064F6-6653-451C-9708-D54B822DCDC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E3431B9-7612-4A45-9A73-B7E70616D1E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858B07A-DB34-41BC-8212-BB7EC273BBD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5234377-153E-43E1-9ABE-3986007EAA8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F33BC60-7F59-40AA-B9FB-49F4D15C207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F930F79-766B-481C-B71B-95763D1046C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7FAA9B5-7CB2-4529-B2FC-2C440D3A08B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DAAE718-8F61-4BC3-A43C-C86D44EF8C2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BA90FE7-79BE-430E-AE0B-380C5B1E15F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4DF9ECE-71F3-4570-9647-AE6A8B3AF99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E862BE2-FFA7-47E6-A00A-337B6D6B9C6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7DA529F-00F4-4598-B7E1-3AE631CF1A02}"/>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86B257B-9BEA-45D4-B361-EB299FC0C6A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9F7A9DB-E842-455E-B446-B14E48434F36}"/>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EF79EA2-EEB9-493E-BC5F-407AB661A38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E5854E7-79C5-4DEF-AA11-687922C42692}"/>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EFE3608-AC06-4763-B137-DC622CE37B7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0596EAE-9995-48A2-BAC9-B2D8CF9960FF}"/>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B0A30D9-D45C-4235-AA03-9DAFD112A3D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F2BED01-77E6-4542-822B-0B2031829ADA}"/>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36028E1-FE75-4F01-9A20-A3233544307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B71851E-03A3-467A-B8F6-447A9F79437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2E5C436-E26D-44C0-8936-A5971A82D5E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3F68F697-5A66-4DDD-8800-2E0A4F2BD4C5}"/>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53FF2FE-B716-4C80-A367-F7CE6A81CF52}"/>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A594E84-448A-4622-A093-6E0A4EB9B029}"/>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F5ACD19-B781-4043-BDFB-084BB2614463}"/>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87F7CAF4-EE59-40A5-99A3-E8A721917DE1}"/>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97E12E0-3F4E-4379-9008-2D0E45429E36}"/>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89433504-5D2B-424E-913C-CF0FE9A555E4}"/>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8ABE4BC-FDB5-4710-8700-E5D20A4C94B7}"/>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2374305-A680-48E8-BA07-CB70EC0926EF}"/>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738B0542-0882-4113-8F1B-75089ACC8C84}"/>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744155E-13BD-4C7F-B775-A30DC007D2D1}"/>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6205AC6-958C-47BC-9EA6-E72EBF7A49F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B29798F-D9E3-4A09-8D15-1DCF2E43275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DBF4E0-2C82-41C4-B428-25B80704389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BE2CC51-4A0D-466A-A0C1-F128AE1E4B5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85D0747-3C4C-47A2-B46D-3C20DC2BD0C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107357</xdr:rowOff>
    </xdr:from>
    <xdr:to>
      <xdr:col>55</xdr:col>
      <xdr:colOff>50800</xdr:colOff>
      <xdr:row>64</xdr:row>
      <xdr:rowOff>37507</xdr:rowOff>
    </xdr:to>
    <xdr:sp macro="" textlink="">
      <xdr:nvSpPr>
        <xdr:cNvPr id="246" name="楕円 245">
          <a:extLst>
            <a:ext uri="{FF2B5EF4-FFF2-40B4-BE49-F238E27FC236}">
              <a16:creationId xmlns:a16="http://schemas.microsoft.com/office/drawing/2014/main" id="{9EF320EC-C910-45C2-B86A-946B5B2D45C9}"/>
            </a:ext>
          </a:extLst>
        </xdr:cNvPr>
        <xdr:cNvSpPr/>
      </xdr:nvSpPr>
      <xdr:spPr>
        <a:xfrm>
          <a:off x="9401175" y="1031498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22284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6588E09-61D1-48DE-BEA8-AEBC8DFB0A6A}"/>
            </a:ext>
          </a:extLst>
        </xdr:cNvPr>
        <xdr:cNvSpPr txBox="1"/>
      </xdr:nvSpPr>
      <xdr:spPr>
        <a:xfrm>
          <a:off x="9467850" y="1023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111564</xdr:rowOff>
    </xdr:from>
    <xdr:to>
      <xdr:col>50</xdr:col>
      <xdr:colOff>165100</xdr:colOff>
      <xdr:row>64</xdr:row>
      <xdr:rowOff>41714</xdr:rowOff>
    </xdr:to>
    <xdr:sp macro="" textlink="">
      <xdr:nvSpPr>
        <xdr:cNvPr id="248" name="楕円 247">
          <a:extLst>
            <a:ext uri="{FF2B5EF4-FFF2-40B4-BE49-F238E27FC236}">
              <a16:creationId xmlns:a16="http://schemas.microsoft.com/office/drawing/2014/main" id="{A8124263-015D-41F4-9805-60F27253C58B}"/>
            </a:ext>
          </a:extLst>
        </xdr:cNvPr>
        <xdr:cNvSpPr/>
      </xdr:nvSpPr>
      <xdr:spPr>
        <a:xfrm>
          <a:off x="8639175" y="103223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158157</xdr:rowOff>
    </xdr:from>
    <xdr:to>
      <xdr:col>55</xdr:col>
      <xdr:colOff>0</xdr:colOff>
      <xdr:row>63</xdr:row>
      <xdr:rowOff>162364</xdr:rowOff>
    </xdr:to>
    <xdr:cxnSp macro="">
      <xdr:nvCxnSpPr>
        <xdr:cNvPr id="249" name="直線コネクタ 248">
          <a:extLst>
            <a:ext uri="{FF2B5EF4-FFF2-40B4-BE49-F238E27FC236}">
              <a16:creationId xmlns:a16="http://schemas.microsoft.com/office/drawing/2014/main" id="{9C274703-219B-4C0A-9464-25F8C84BB8AA}"/>
            </a:ext>
          </a:extLst>
        </xdr:cNvPr>
        <xdr:cNvCxnSpPr/>
      </xdr:nvCxnSpPr>
      <xdr:spPr>
        <a:xfrm flipV="1">
          <a:off x="8686800" y="1037213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116366</xdr:rowOff>
    </xdr:from>
    <xdr:to>
      <xdr:col>46</xdr:col>
      <xdr:colOff>38100</xdr:colOff>
      <xdr:row>64</xdr:row>
      <xdr:rowOff>46516</xdr:rowOff>
    </xdr:to>
    <xdr:sp macro="" textlink="">
      <xdr:nvSpPr>
        <xdr:cNvPr id="250" name="楕円 249">
          <a:extLst>
            <a:ext uri="{FF2B5EF4-FFF2-40B4-BE49-F238E27FC236}">
              <a16:creationId xmlns:a16="http://schemas.microsoft.com/office/drawing/2014/main" id="{D780A4CE-F4ED-4A5F-92F2-12011B1F2954}"/>
            </a:ext>
          </a:extLst>
        </xdr:cNvPr>
        <xdr:cNvSpPr/>
      </xdr:nvSpPr>
      <xdr:spPr>
        <a:xfrm>
          <a:off x="7839075" y="10327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162364</xdr:rowOff>
    </xdr:from>
    <xdr:to>
      <xdr:col>50</xdr:col>
      <xdr:colOff>114300</xdr:colOff>
      <xdr:row>63</xdr:row>
      <xdr:rowOff>167166</xdr:rowOff>
    </xdr:to>
    <xdr:cxnSp macro="">
      <xdr:nvCxnSpPr>
        <xdr:cNvPr id="251" name="直線コネクタ 250">
          <a:extLst>
            <a:ext uri="{FF2B5EF4-FFF2-40B4-BE49-F238E27FC236}">
              <a16:creationId xmlns:a16="http://schemas.microsoft.com/office/drawing/2014/main" id="{93B7CA15-FFAD-44EB-AAC6-6E1F0DF92033}"/>
            </a:ext>
          </a:extLst>
        </xdr:cNvPr>
        <xdr:cNvCxnSpPr/>
      </xdr:nvCxnSpPr>
      <xdr:spPr>
        <a:xfrm flipV="1">
          <a:off x="7886700" y="10369989"/>
          <a:ext cx="8001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118881</xdr:rowOff>
    </xdr:from>
    <xdr:to>
      <xdr:col>41</xdr:col>
      <xdr:colOff>101600</xdr:colOff>
      <xdr:row>64</xdr:row>
      <xdr:rowOff>49031</xdr:rowOff>
    </xdr:to>
    <xdr:sp macro="" textlink="">
      <xdr:nvSpPr>
        <xdr:cNvPr id="252" name="楕円 251">
          <a:extLst>
            <a:ext uri="{FF2B5EF4-FFF2-40B4-BE49-F238E27FC236}">
              <a16:creationId xmlns:a16="http://schemas.microsoft.com/office/drawing/2014/main" id="{4DD43172-C029-4226-9FF4-8A1D13EEB0A5}"/>
            </a:ext>
          </a:extLst>
        </xdr:cNvPr>
        <xdr:cNvSpPr/>
      </xdr:nvSpPr>
      <xdr:spPr>
        <a:xfrm>
          <a:off x="7029450" y="103328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167166</xdr:rowOff>
    </xdr:from>
    <xdr:to>
      <xdr:col>45</xdr:col>
      <xdr:colOff>177800</xdr:colOff>
      <xdr:row>63</xdr:row>
      <xdr:rowOff>169681</xdr:rowOff>
    </xdr:to>
    <xdr:cxnSp macro="">
      <xdr:nvCxnSpPr>
        <xdr:cNvPr id="253" name="直線コネクタ 252">
          <a:extLst>
            <a:ext uri="{FF2B5EF4-FFF2-40B4-BE49-F238E27FC236}">
              <a16:creationId xmlns:a16="http://schemas.microsoft.com/office/drawing/2014/main" id="{F6756B9B-120C-4D2E-9A4A-646B1CD01CB1}"/>
            </a:ext>
          </a:extLst>
        </xdr:cNvPr>
        <xdr:cNvCxnSpPr/>
      </xdr:nvCxnSpPr>
      <xdr:spPr>
        <a:xfrm flipV="1">
          <a:off x="7077075" y="1037479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120523</xdr:rowOff>
    </xdr:from>
    <xdr:to>
      <xdr:col>36</xdr:col>
      <xdr:colOff>165100</xdr:colOff>
      <xdr:row>64</xdr:row>
      <xdr:rowOff>50673</xdr:rowOff>
    </xdr:to>
    <xdr:sp macro="" textlink="">
      <xdr:nvSpPr>
        <xdr:cNvPr id="254" name="楕円 253">
          <a:extLst>
            <a:ext uri="{FF2B5EF4-FFF2-40B4-BE49-F238E27FC236}">
              <a16:creationId xmlns:a16="http://schemas.microsoft.com/office/drawing/2014/main" id="{6973D901-1CD6-420B-B17B-D5FE44EF4DF4}"/>
            </a:ext>
          </a:extLst>
        </xdr:cNvPr>
        <xdr:cNvSpPr/>
      </xdr:nvSpPr>
      <xdr:spPr>
        <a:xfrm>
          <a:off x="6238875" y="103344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169681</xdr:rowOff>
    </xdr:from>
    <xdr:to>
      <xdr:col>41</xdr:col>
      <xdr:colOff>50800</xdr:colOff>
      <xdr:row>63</xdr:row>
      <xdr:rowOff>171323</xdr:rowOff>
    </xdr:to>
    <xdr:cxnSp macro="">
      <xdr:nvCxnSpPr>
        <xdr:cNvPr id="255" name="直線コネクタ 254">
          <a:extLst>
            <a:ext uri="{FF2B5EF4-FFF2-40B4-BE49-F238E27FC236}">
              <a16:creationId xmlns:a16="http://schemas.microsoft.com/office/drawing/2014/main" id="{7D31FFA5-6BB2-410F-8879-438B5831B523}"/>
            </a:ext>
          </a:extLst>
        </xdr:cNvPr>
        <xdr:cNvCxnSpPr/>
      </xdr:nvCxnSpPr>
      <xdr:spPr>
        <a:xfrm flipV="1">
          <a:off x="6286500" y="10370956"/>
          <a:ext cx="790575" cy="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2268BB7-A01A-4573-849A-8A69FB977842}"/>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C7CDF95-86D3-4400-B457-CDB0C8F31B44}"/>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D002CF3-3FD5-4C1F-8AEA-31469FDA32AA}"/>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185B92A-430B-4C00-B3EE-E0B038CCCBFB}"/>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32841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C61448C-8F72-4F25-B658-7748E08F99E8}"/>
            </a:ext>
          </a:extLst>
        </xdr:cNvPr>
        <xdr:cNvSpPr txBox="1"/>
      </xdr:nvSpPr>
      <xdr:spPr>
        <a:xfrm>
          <a:off x="8399995" y="1040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37643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BC31ADB-651B-42E5-B535-030C59526A6A}"/>
            </a:ext>
          </a:extLst>
        </xdr:cNvPr>
        <xdr:cNvSpPr txBox="1"/>
      </xdr:nvSpPr>
      <xdr:spPr>
        <a:xfrm>
          <a:off x="7609420" y="1041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40158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64FB203-6D0B-4B8E-AF0B-4520FD532D34}"/>
            </a:ext>
          </a:extLst>
        </xdr:cNvPr>
        <xdr:cNvSpPr txBox="1"/>
      </xdr:nvSpPr>
      <xdr:spPr>
        <a:xfrm>
          <a:off x="6818845" y="1041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41800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B14C188-F212-4673-A465-81055ED14FCF}"/>
            </a:ext>
          </a:extLst>
        </xdr:cNvPr>
        <xdr:cNvSpPr txBox="1"/>
      </xdr:nvSpPr>
      <xdr:spPr>
        <a:xfrm>
          <a:off x="6009220" y="1041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7459DBB-26AA-4E05-84B7-344ABB0D90A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53EB81-F1B6-496A-B336-DBB5CE09298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43C9E0B-E734-4796-8110-1A3933409F4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00FB58B-E5FF-43EC-8304-319660E1C96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617B086-7362-4035-A437-61C651356EE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1B9A06D-1AA0-4874-B471-30DB440519B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AE3313C-2F48-4FC6-94A2-6C27655A80E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4B8CB46-7375-4D22-A257-28A1C879CC8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F91D0D3-A7C5-4083-B7A4-CF8F29A3B01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C7B3276-690F-4D56-8A40-91B28AEE529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F597508-F129-4AF9-8A69-0351B0149A5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FC536F8-94AD-45BD-B7AB-82313BE4A4E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71DB68F-E06C-49A4-9926-CDFA7F4C671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427467C-F5DB-4EE7-AAE4-028B62E3F2C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0DC6B34-037F-4FC4-AEE9-0D05DDFAD1A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BD18C7F-A3C9-4697-B65A-111B39B252DE}"/>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1AA2E32-D502-4EE8-BB28-0DA5B4E062D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565C6CD-D2B1-4BC8-9C02-FB56B04104E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183C4CB-04E6-4863-B678-2DF77B34FB0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5441158-86B5-4459-9754-43F7A12AD1C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9A0DC0A-E675-46A2-872F-C202E2D17D3D}"/>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E93B9F9-55AA-4628-A4E6-46F48B9184F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7E2F0DF-A49D-42C9-9B6D-E6024E63B4F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4B0BE7A5-D0DC-4CD5-8AD1-37B94F54BD84}"/>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2CAEFED-5D7F-4292-899D-1233F3922BD8}"/>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161CB63E-3239-4A22-B4E5-E1203DF88D4B}"/>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A4D9497-5008-4179-903D-99BA84011E57}"/>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147418AC-DEF1-4AD2-B4CD-E6B3BDB9888D}"/>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08FAB90-06FD-4FE6-AF35-BEF4132A7C48}"/>
            </a:ext>
          </a:extLst>
        </xdr:cNvPr>
        <xdr:cNvSpPr txBox="1"/>
      </xdr:nvSpPr>
      <xdr:spPr>
        <a:xfrm>
          <a:off x="42195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C2CE70E0-5E64-4095-B67F-0FA3519AFE01}"/>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124E9371-2D82-4E5B-9A15-3DDA49685241}"/>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6528CD09-BB45-4365-8758-AB046C6ED5CB}"/>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24EAF96C-DA60-4272-80DC-5DF960B5D265}"/>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8637DB6D-8D7C-4460-9798-035102FBD5FC}"/>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F77CFB3-1F89-4FDA-BF01-782DB762AA2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29B8ED-1717-49EA-AD86-58F4A0B0913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56E27E1-96C0-4359-81D9-5EE5E24836E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E4E12F0-1AE1-4FE4-AE8C-BA41A596337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BE91DE7-ED8D-4CF7-8E5F-ACC8A219BFC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3" name="楕円 302">
          <a:extLst>
            <a:ext uri="{FF2B5EF4-FFF2-40B4-BE49-F238E27FC236}">
              <a16:creationId xmlns:a16="http://schemas.microsoft.com/office/drawing/2014/main" id="{0DC34695-A064-428D-AB3D-6CB274E148FF}"/>
            </a:ext>
          </a:extLst>
        </xdr:cNvPr>
        <xdr:cNvSpPr/>
      </xdr:nvSpPr>
      <xdr:spPr>
        <a:xfrm>
          <a:off x="4124325" y="13555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87647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7767189-964F-4CF5-8F81-6EE3855539A7}"/>
            </a:ext>
          </a:extLst>
        </xdr:cNvPr>
        <xdr:cNvSpPr txBox="1"/>
      </xdr:nvSpPr>
      <xdr:spPr>
        <a:xfrm>
          <a:off x="4219575"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93980</xdr:rowOff>
    </xdr:from>
    <xdr:to>
      <xdr:col>20</xdr:col>
      <xdr:colOff>38100</xdr:colOff>
      <xdr:row>84</xdr:row>
      <xdr:rowOff>24130</xdr:rowOff>
    </xdr:to>
    <xdr:sp macro="" textlink="">
      <xdr:nvSpPr>
        <xdr:cNvPr id="305" name="楕円 304">
          <a:extLst>
            <a:ext uri="{FF2B5EF4-FFF2-40B4-BE49-F238E27FC236}">
              <a16:creationId xmlns:a16="http://schemas.microsoft.com/office/drawing/2014/main" id="{284E62F5-0517-47E2-BC4E-A3111CB139E4}"/>
            </a:ext>
          </a:extLst>
        </xdr:cNvPr>
        <xdr:cNvSpPr/>
      </xdr:nvSpPr>
      <xdr:spPr>
        <a:xfrm>
          <a:off x="3381375" y="13543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144780</xdr:rowOff>
    </xdr:from>
    <xdr:to>
      <xdr:col>24</xdr:col>
      <xdr:colOff>63500</xdr:colOff>
      <xdr:row>83</xdr:row>
      <xdr:rowOff>160020</xdr:rowOff>
    </xdr:to>
    <xdr:cxnSp macro="">
      <xdr:nvCxnSpPr>
        <xdr:cNvPr id="306" name="直線コネクタ 305">
          <a:extLst>
            <a:ext uri="{FF2B5EF4-FFF2-40B4-BE49-F238E27FC236}">
              <a16:creationId xmlns:a16="http://schemas.microsoft.com/office/drawing/2014/main" id="{C330C33D-7032-4A15-89E6-1BE49F872450}"/>
            </a:ext>
          </a:extLst>
        </xdr:cNvPr>
        <xdr:cNvCxnSpPr/>
      </xdr:nvCxnSpPr>
      <xdr:spPr>
        <a:xfrm>
          <a:off x="3429000" y="13590905"/>
          <a:ext cx="7524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74930</xdr:rowOff>
    </xdr:from>
    <xdr:to>
      <xdr:col>15</xdr:col>
      <xdr:colOff>101600</xdr:colOff>
      <xdr:row>84</xdr:row>
      <xdr:rowOff>5080</xdr:rowOff>
    </xdr:to>
    <xdr:sp macro="" textlink="">
      <xdr:nvSpPr>
        <xdr:cNvPr id="307" name="楕円 306">
          <a:extLst>
            <a:ext uri="{FF2B5EF4-FFF2-40B4-BE49-F238E27FC236}">
              <a16:creationId xmlns:a16="http://schemas.microsoft.com/office/drawing/2014/main" id="{6171282A-EDB7-44F4-A201-5AEFD44DA207}"/>
            </a:ext>
          </a:extLst>
        </xdr:cNvPr>
        <xdr:cNvSpPr/>
      </xdr:nvSpPr>
      <xdr:spPr>
        <a:xfrm>
          <a:off x="2571750" y="135242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125730</xdr:rowOff>
    </xdr:from>
    <xdr:to>
      <xdr:col>19</xdr:col>
      <xdr:colOff>177800</xdr:colOff>
      <xdr:row>83</xdr:row>
      <xdr:rowOff>144780</xdr:rowOff>
    </xdr:to>
    <xdr:cxnSp macro="">
      <xdr:nvCxnSpPr>
        <xdr:cNvPr id="308" name="直線コネクタ 307">
          <a:extLst>
            <a:ext uri="{FF2B5EF4-FFF2-40B4-BE49-F238E27FC236}">
              <a16:creationId xmlns:a16="http://schemas.microsoft.com/office/drawing/2014/main" id="{1BAADE78-10EB-43BD-A453-0B74D2C3D07C}"/>
            </a:ext>
          </a:extLst>
        </xdr:cNvPr>
        <xdr:cNvCxnSpPr/>
      </xdr:nvCxnSpPr>
      <xdr:spPr>
        <a:xfrm>
          <a:off x="2619375" y="1357185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57150</xdr:rowOff>
    </xdr:from>
    <xdr:to>
      <xdr:col>10</xdr:col>
      <xdr:colOff>165100</xdr:colOff>
      <xdr:row>83</xdr:row>
      <xdr:rowOff>158750</xdr:rowOff>
    </xdr:to>
    <xdr:sp macro="" textlink="">
      <xdr:nvSpPr>
        <xdr:cNvPr id="309" name="楕円 308">
          <a:extLst>
            <a:ext uri="{FF2B5EF4-FFF2-40B4-BE49-F238E27FC236}">
              <a16:creationId xmlns:a16="http://schemas.microsoft.com/office/drawing/2014/main" id="{340262D8-0680-4E79-A96B-48F44982B8FF}"/>
            </a:ext>
          </a:extLst>
        </xdr:cNvPr>
        <xdr:cNvSpPr/>
      </xdr:nvSpPr>
      <xdr:spPr>
        <a:xfrm>
          <a:off x="1781175" y="135064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107950</xdr:rowOff>
    </xdr:from>
    <xdr:to>
      <xdr:col>15</xdr:col>
      <xdr:colOff>50800</xdr:colOff>
      <xdr:row>83</xdr:row>
      <xdr:rowOff>125730</xdr:rowOff>
    </xdr:to>
    <xdr:cxnSp macro="">
      <xdr:nvCxnSpPr>
        <xdr:cNvPr id="310" name="直線コネクタ 309">
          <a:extLst>
            <a:ext uri="{FF2B5EF4-FFF2-40B4-BE49-F238E27FC236}">
              <a16:creationId xmlns:a16="http://schemas.microsoft.com/office/drawing/2014/main" id="{6D4F1944-F2DD-4C36-8220-93F27C4A3BDC}"/>
            </a:ext>
          </a:extLst>
        </xdr:cNvPr>
        <xdr:cNvCxnSpPr/>
      </xdr:nvCxnSpPr>
      <xdr:spPr>
        <a:xfrm>
          <a:off x="1828800" y="13554075"/>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39370</xdr:rowOff>
    </xdr:from>
    <xdr:to>
      <xdr:col>6</xdr:col>
      <xdr:colOff>38100</xdr:colOff>
      <xdr:row>83</xdr:row>
      <xdr:rowOff>140970</xdr:rowOff>
    </xdr:to>
    <xdr:sp macro="" textlink="">
      <xdr:nvSpPr>
        <xdr:cNvPr id="311" name="楕円 310">
          <a:extLst>
            <a:ext uri="{FF2B5EF4-FFF2-40B4-BE49-F238E27FC236}">
              <a16:creationId xmlns:a16="http://schemas.microsoft.com/office/drawing/2014/main" id="{79FC082D-7565-4084-BE66-0B61EEAD0CD9}"/>
            </a:ext>
          </a:extLst>
        </xdr:cNvPr>
        <xdr:cNvSpPr/>
      </xdr:nvSpPr>
      <xdr:spPr>
        <a:xfrm>
          <a:off x="981075" y="134886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90170</xdr:rowOff>
    </xdr:from>
    <xdr:to>
      <xdr:col>10</xdr:col>
      <xdr:colOff>114300</xdr:colOff>
      <xdr:row>83</xdr:row>
      <xdr:rowOff>107950</xdr:rowOff>
    </xdr:to>
    <xdr:cxnSp macro="">
      <xdr:nvCxnSpPr>
        <xdr:cNvPr id="312" name="直線コネクタ 311">
          <a:extLst>
            <a:ext uri="{FF2B5EF4-FFF2-40B4-BE49-F238E27FC236}">
              <a16:creationId xmlns:a16="http://schemas.microsoft.com/office/drawing/2014/main" id="{4E3F0C01-E2C5-46A8-8BE1-3665B566515B}"/>
            </a:ext>
          </a:extLst>
        </xdr:cNvPr>
        <xdr:cNvCxnSpPr/>
      </xdr:nvCxnSpPr>
      <xdr:spPr>
        <a:xfrm>
          <a:off x="1028700" y="13536295"/>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CF752571-28B3-434C-BDBE-C40C70344816}"/>
            </a:ext>
          </a:extLst>
        </xdr:cNvPr>
        <xdr:cNvSpPr txBox="1"/>
      </xdr:nvSpPr>
      <xdr:spPr>
        <a:xfrm>
          <a:off x="3239144"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FD14637F-30D1-41F8-BE9E-7D04445FF899}"/>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4CADDD9F-9763-4E8A-A7F9-7AEF651E7FE3}"/>
            </a:ext>
          </a:extLst>
        </xdr:cNvPr>
        <xdr:cNvSpPr txBox="1"/>
      </xdr:nvSpPr>
      <xdr:spPr>
        <a:xfrm>
          <a:off x="164846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B824DE75-F8E9-40C2-86DE-04855D49098E}"/>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15257</xdr:rowOff>
    </xdr:from>
    <xdr:ext cx="405111" cy="259045"/>
    <xdr:sp macro="" textlink="">
      <xdr:nvSpPr>
        <xdr:cNvPr id="317" name="n_1mainValue【公営住宅】&#10;有形固定資産減価償却率">
          <a:extLst>
            <a:ext uri="{FF2B5EF4-FFF2-40B4-BE49-F238E27FC236}">
              <a16:creationId xmlns:a16="http://schemas.microsoft.com/office/drawing/2014/main" id="{442E6E86-663E-4EF5-B78C-A367CCE89CEA}"/>
            </a:ext>
          </a:extLst>
        </xdr:cNvPr>
        <xdr:cNvSpPr txBox="1"/>
      </xdr:nvSpPr>
      <xdr:spPr>
        <a:xfrm>
          <a:off x="32391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167657</xdr:rowOff>
    </xdr:from>
    <xdr:ext cx="405111" cy="259045"/>
    <xdr:sp macro="" textlink="">
      <xdr:nvSpPr>
        <xdr:cNvPr id="318" name="n_2mainValue【公営住宅】&#10;有形固定資産減価償却率">
          <a:extLst>
            <a:ext uri="{FF2B5EF4-FFF2-40B4-BE49-F238E27FC236}">
              <a16:creationId xmlns:a16="http://schemas.microsoft.com/office/drawing/2014/main" id="{9C7F13AC-DFBA-4A2B-9006-7DCD4E4608AB}"/>
            </a:ext>
          </a:extLst>
        </xdr:cNvPr>
        <xdr:cNvSpPr txBox="1"/>
      </xdr:nvSpPr>
      <xdr:spPr>
        <a:xfrm>
          <a:off x="2439044" y="1361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149877</xdr:rowOff>
    </xdr:from>
    <xdr:ext cx="405111" cy="259045"/>
    <xdr:sp macro="" textlink="">
      <xdr:nvSpPr>
        <xdr:cNvPr id="319" name="n_3mainValue【公営住宅】&#10;有形固定資産減価償却率">
          <a:extLst>
            <a:ext uri="{FF2B5EF4-FFF2-40B4-BE49-F238E27FC236}">
              <a16:creationId xmlns:a16="http://schemas.microsoft.com/office/drawing/2014/main" id="{93064ECE-3ACD-4E99-AA95-606B051CEABB}"/>
            </a:ext>
          </a:extLst>
        </xdr:cNvPr>
        <xdr:cNvSpPr txBox="1"/>
      </xdr:nvSpPr>
      <xdr:spPr>
        <a:xfrm>
          <a:off x="1648469" y="1359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132097</xdr:rowOff>
    </xdr:from>
    <xdr:ext cx="405111" cy="259045"/>
    <xdr:sp macro="" textlink="">
      <xdr:nvSpPr>
        <xdr:cNvPr id="320" name="n_4mainValue【公営住宅】&#10;有形固定資産減価償却率">
          <a:extLst>
            <a:ext uri="{FF2B5EF4-FFF2-40B4-BE49-F238E27FC236}">
              <a16:creationId xmlns:a16="http://schemas.microsoft.com/office/drawing/2014/main" id="{60D93999-C01A-43F4-B513-F3929AC06E1E}"/>
            </a:ext>
          </a:extLst>
        </xdr:cNvPr>
        <xdr:cNvSpPr txBox="1"/>
      </xdr:nvSpPr>
      <xdr:spPr>
        <a:xfrm>
          <a:off x="848369"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DB22E58-F54D-4569-94C5-C4569FE81A4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917A0EE-5227-4C44-B74E-6C2666B3ECA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B3DD040-336D-4EA7-8C77-B825E2C8792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C5A8AA7-9A6A-486D-B56D-E4204F5D83B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9220F38-086F-4455-8145-B607C9FCC5B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58C8291-729B-4265-B1C4-9AE0EB27BAB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40056D5-865A-4014-8F13-7F7D1A0C51B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1885470-5B13-49B4-A365-7CDE1760501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352F422-E7A1-4BB1-B53D-3B2CA6C600E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B614224-7495-436E-9C00-0045E4CF508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4B8AF3F-28CA-4C03-B79B-043395EDE7CB}"/>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4A4EB74-C4D0-41BD-977E-EE1F2E58832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F115991-D8AC-43D7-AAC9-24842FD1239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F89A3431-5364-4FD2-8B77-C45F723DCB6F}"/>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3279FEA-8F7B-411B-B29D-1D656F7C3A5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C14DB42D-6992-4CF8-8675-42AD7AF1A8C3}"/>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7F607BE-6D15-4D43-96FA-BD45FEC3E3E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436A18F8-3929-4D41-95F9-F4F1E2F9C982}"/>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A86B222-4A32-4B78-945B-EDECFC609E3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F911FBFB-EB3D-4028-BA58-17408054CAD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06B3DBA-A85E-4995-82CD-452972B11CB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5B1FAD5-E0F4-4CAA-9A04-06A247D8191A}"/>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D23F05F-0D42-4755-BF73-11D80BD2A952}"/>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A1D0AF73-F133-4523-AA4E-4AD0E500D2A8}"/>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8D521C24-AFB7-4CBF-B31A-95B4CB1C27C3}"/>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6F39D2AC-CC59-4FD6-9F77-7C1FB7028AE4}"/>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9B0271E8-9584-4F3B-81EE-DC70A6C2880C}"/>
            </a:ext>
          </a:extLst>
        </xdr:cNvPr>
        <xdr:cNvSpPr txBox="1"/>
      </xdr:nvSpPr>
      <xdr:spPr>
        <a:xfrm>
          <a:off x="9467850" y="13850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33C1CE6-DA3F-4A25-BF4F-D673301800C7}"/>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DCC3C98-9739-4230-A3CC-FA55E97304E5}"/>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2C95C0B3-56CF-43E6-B270-361C67EBB8BD}"/>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37DBD566-2F39-4D2A-B40D-405DD2E552B9}"/>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93DAEC3-CEC6-42A5-960F-63A8BA9457B3}"/>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5CD6DAF-62EE-4A29-8BA9-F49AA5DAC14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E539658-1E7A-4A4C-885E-3FCEEB4108C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A71ADCC-E2F9-48C6-956E-3CD0286E4E0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0FF029-024D-432A-AD9B-5FDE8126ED5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5C4DB89-953C-4032-B380-E8B32AD71EE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34345</xdr:rowOff>
    </xdr:from>
    <xdr:to>
      <xdr:col>55</xdr:col>
      <xdr:colOff>50800</xdr:colOff>
      <xdr:row>85</xdr:row>
      <xdr:rowOff>135945</xdr:rowOff>
    </xdr:to>
    <xdr:sp macro="" textlink="">
      <xdr:nvSpPr>
        <xdr:cNvPr id="358" name="楕円 357">
          <a:extLst>
            <a:ext uri="{FF2B5EF4-FFF2-40B4-BE49-F238E27FC236}">
              <a16:creationId xmlns:a16="http://schemas.microsoft.com/office/drawing/2014/main" id="{06039A33-9D7E-469B-9483-82D52165CBD7}"/>
            </a:ext>
          </a:extLst>
        </xdr:cNvPr>
        <xdr:cNvSpPr/>
      </xdr:nvSpPr>
      <xdr:spPr>
        <a:xfrm>
          <a:off x="9401175" y="1380432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165172</xdr:rowOff>
    </xdr:from>
    <xdr:ext cx="469744" cy="259045"/>
    <xdr:sp macro="" textlink="">
      <xdr:nvSpPr>
        <xdr:cNvPr id="359" name="【公営住宅】&#10;一人当たり面積該当値テキスト">
          <a:extLst>
            <a:ext uri="{FF2B5EF4-FFF2-40B4-BE49-F238E27FC236}">
              <a16:creationId xmlns:a16="http://schemas.microsoft.com/office/drawing/2014/main" id="{B52E0DF6-20B2-4B7F-AE98-D45D70EF5629}"/>
            </a:ext>
          </a:extLst>
        </xdr:cNvPr>
        <xdr:cNvSpPr txBox="1"/>
      </xdr:nvSpPr>
      <xdr:spPr>
        <a:xfrm>
          <a:off x="9467850" y="1361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37272</xdr:rowOff>
    </xdr:from>
    <xdr:to>
      <xdr:col>50</xdr:col>
      <xdr:colOff>165100</xdr:colOff>
      <xdr:row>85</xdr:row>
      <xdr:rowOff>138872</xdr:rowOff>
    </xdr:to>
    <xdr:sp macro="" textlink="">
      <xdr:nvSpPr>
        <xdr:cNvPr id="360" name="楕円 359">
          <a:extLst>
            <a:ext uri="{FF2B5EF4-FFF2-40B4-BE49-F238E27FC236}">
              <a16:creationId xmlns:a16="http://schemas.microsoft.com/office/drawing/2014/main" id="{C8279B48-A3EC-4788-8737-DCE4D28B5406}"/>
            </a:ext>
          </a:extLst>
        </xdr:cNvPr>
        <xdr:cNvSpPr/>
      </xdr:nvSpPr>
      <xdr:spPr>
        <a:xfrm>
          <a:off x="8639175" y="1381042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85145</xdr:rowOff>
    </xdr:from>
    <xdr:to>
      <xdr:col>55</xdr:col>
      <xdr:colOff>0</xdr:colOff>
      <xdr:row>85</xdr:row>
      <xdr:rowOff>88072</xdr:rowOff>
    </xdr:to>
    <xdr:cxnSp macro="">
      <xdr:nvCxnSpPr>
        <xdr:cNvPr id="361" name="直線コネクタ 360">
          <a:extLst>
            <a:ext uri="{FF2B5EF4-FFF2-40B4-BE49-F238E27FC236}">
              <a16:creationId xmlns:a16="http://schemas.microsoft.com/office/drawing/2014/main" id="{A49F26CB-DAC3-4757-BFE7-D92260EC79CF}"/>
            </a:ext>
          </a:extLst>
        </xdr:cNvPr>
        <xdr:cNvCxnSpPr/>
      </xdr:nvCxnSpPr>
      <xdr:spPr>
        <a:xfrm flipV="1">
          <a:off x="8686800" y="138614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39421</xdr:rowOff>
    </xdr:from>
    <xdr:to>
      <xdr:col>46</xdr:col>
      <xdr:colOff>38100</xdr:colOff>
      <xdr:row>85</xdr:row>
      <xdr:rowOff>141021</xdr:rowOff>
    </xdr:to>
    <xdr:sp macro="" textlink="">
      <xdr:nvSpPr>
        <xdr:cNvPr id="362" name="楕円 361">
          <a:extLst>
            <a:ext uri="{FF2B5EF4-FFF2-40B4-BE49-F238E27FC236}">
              <a16:creationId xmlns:a16="http://schemas.microsoft.com/office/drawing/2014/main" id="{10F025A8-131E-46EB-8BA7-CFB92F902FE1}"/>
            </a:ext>
          </a:extLst>
        </xdr:cNvPr>
        <xdr:cNvSpPr/>
      </xdr:nvSpPr>
      <xdr:spPr>
        <a:xfrm>
          <a:off x="7839075" y="138125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88072</xdr:rowOff>
    </xdr:from>
    <xdr:to>
      <xdr:col>50</xdr:col>
      <xdr:colOff>114300</xdr:colOff>
      <xdr:row>85</xdr:row>
      <xdr:rowOff>90221</xdr:rowOff>
    </xdr:to>
    <xdr:cxnSp macro="">
      <xdr:nvCxnSpPr>
        <xdr:cNvPr id="363" name="直線コネクタ 362">
          <a:extLst>
            <a:ext uri="{FF2B5EF4-FFF2-40B4-BE49-F238E27FC236}">
              <a16:creationId xmlns:a16="http://schemas.microsoft.com/office/drawing/2014/main" id="{0C854585-FA21-406A-AFFC-4814FA2E2FE4}"/>
            </a:ext>
          </a:extLst>
        </xdr:cNvPr>
        <xdr:cNvCxnSpPr/>
      </xdr:nvCxnSpPr>
      <xdr:spPr>
        <a:xfrm flipV="1">
          <a:off x="7886700" y="13858047"/>
          <a:ext cx="8001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41661</xdr:rowOff>
    </xdr:from>
    <xdr:to>
      <xdr:col>41</xdr:col>
      <xdr:colOff>101600</xdr:colOff>
      <xdr:row>85</xdr:row>
      <xdr:rowOff>143261</xdr:rowOff>
    </xdr:to>
    <xdr:sp macro="" textlink="">
      <xdr:nvSpPr>
        <xdr:cNvPr id="364" name="楕円 363">
          <a:extLst>
            <a:ext uri="{FF2B5EF4-FFF2-40B4-BE49-F238E27FC236}">
              <a16:creationId xmlns:a16="http://schemas.microsoft.com/office/drawing/2014/main" id="{C367ECFC-26AB-44C2-9005-D3363628411C}"/>
            </a:ext>
          </a:extLst>
        </xdr:cNvPr>
        <xdr:cNvSpPr/>
      </xdr:nvSpPr>
      <xdr:spPr>
        <a:xfrm>
          <a:off x="7029450" y="138179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90221</xdr:rowOff>
    </xdr:from>
    <xdr:to>
      <xdr:col>45</xdr:col>
      <xdr:colOff>177800</xdr:colOff>
      <xdr:row>85</xdr:row>
      <xdr:rowOff>92461</xdr:rowOff>
    </xdr:to>
    <xdr:cxnSp macro="">
      <xdr:nvCxnSpPr>
        <xdr:cNvPr id="365" name="直線コネクタ 364">
          <a:extLst>
            <a:ext uri="{FF2B5EF4-FFF2-40B4-BE49-F238E27FC236}">
              <a16:creationId xmlns:a16="http://schemas.microsoft.com/office/drawing/2014/main" id="{DE66CDA4-A984-4916-A641-021044846F46}"/>
            </a:ext>
          </a:extLst>
        </xdr:cNvPr>
        <xdr:cNvCxnSpPr/>
      </xdr:nvCxnSpPr>
      <xdr:spPr>
        <a:xfrm flipV="1">
          <a:off x="7077075" y="13860196"/>
          <a:ext cx="809625"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43490</xdr:rowOff>
    </xdr:from>
    <xdr:to>
      <xdr:col>36</xdr:col>
      <xdr:colOff>165100</xdr:colOff>
      <xdr:row>85</xdr:row>
      <xdr:rowOff>145090</xdr:rowOff>
    </xdr:to>
    <xdr:sp macro="" textlink="">
      <xdr:nvSpPr>
        <xdr:cNvPr id="366" name="楕円 365">
          <a:extLst>
            <a:ext uri="{FF2B5EF4-FFF2-40B4-BE49-F238E27FC236}">
              <a16:creationId xmlns:a16="http://schemas.microsoft.com/office/drawing/2014/main" id="{DB3209A8-C5EA-452D-9FB4-F140EA14844A}"/>
            </a:ext>
          </a:extLst>
        </xdr:cNvPr>
        <xdr:cNvSpPr/>
      </xdr:nvSpPr>
      <xdr:spPr>
        <a:xfrm>
          <a:off x="6238875" y="13819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92461</xdr:rowOff>
    </xdr:from>
    <xdr:to>
      <xdr:col>41</xdr:col>
      <xdr:colOff>50800</xdr:colOff>
      <xdr:row>85</xdr:row>
      <xdr:rowOff>94290</xdr:rowOff>
    </xdr:to>
    <xdr:cxnSp macro="">
      <xdr:nvCxnSpPr>
        <xdr:cNvPr id="367" name="直線コネクタ 366">
          <a:extLst>
            <a:ext uri="{FF2B5EF4-FFF2-40B4-BE49-F238E27FC236}">
              <a16:creationId xmlns:a16="http://schemas.microsoft.com/office/drawing/2014/main" id="{BC44F7D3-DE1F-43FF-ABFF-8F621AF791B4}"/>
            </a:ext>
          </a:extLst>
        </xdr:cNvPr>
        <xdr:cNvCxnSpPr/>
      </xdr:nvCxnSpPr>
      <xdr:spPr>
        <a:xfrm flipV="1">
          <a:off x="6286500" y="13865611"/>
          <a:ext cx="79057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3B810C97-1B48-4336-ABF2-01A2B64D96D2}"/>
            </a:ext>
          </a:extLst>
        </xdr:cNvPr>
        <xdr:cNvSpPr txBox="1"/>
      </xdr:nvSpPr>
      <xdr:spPr>
        <a:xfrm>
          <a:off x="8458277" y="139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D6933104-23BD-40A0-A98F-2E82C02388DF}"/>
            </a:ext>
          </a:extLst>
        </xdr:cNvPr>
        <xdr:cNvSpPr txBox="1"/>
      </xdr:nvSpPr>
      <xdr:spPr>
        <a:xfrm>
          <a:off x="7677227" y="1395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AE8F0E21-9000-4C6F-BFA9-76693F907111}"/>
            </a:ext>
          </a:extLst>
        </xdr:cNvPr>
        <xdr:cNvSpPr txBox="1"/>
      </xdr:nvSpPr>
      <xdr:spPr>
        <a:xfrm>
          <a:off x="6867602" y="139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0C29C15D-9923-4D2F-B4EE-E795D3A4D6C7}"/>
            </a:ext>
          </a:extLst>
        </xdr:cNvPr>
        <xdr:cNvSpPr txBox="1"/>
      </xdr:nvSpPr>
      <xdr:spPr>
        <a:xfrm>
          <a:off x="6067502" y="1396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155399</xdr:rowOff>
    </xdr:from>
    <xdr:ext cx="469744" cy="259045"/>
    <xdr:sp macro="" textlink="">
      <xdr:nvSpPr>
        <xdr:cNvPr id="372" name="n_1mainValue【公営住宅】&#10;一人当たり面積">
          <a:extLst>
            <a:ext uri="{FF2B5EF4-FFF2-40B4-BE49-F238E27FC236}">
              <a16:creationId xmlns:a16="http://schemas.microsoft.com/office/drawing/2014/main" id="{7FB4FE7A-94CC-4E60-8F72-12C45E95A37C}"/>
            </a:ext>
          </a:extLst>
        </xdr:cNvPr>
        <xdr:cNvSpPr txBox="1"/>
      </xdr:nvSpPr>
      <xdr:spPr>
        <a:xfrm>
          <a:off x="8458277" y="13604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157548</xdr:rowOff>
    </xdr:from>
    <xdr:ext cx="469744" cy="259045"/>
    <xdr:sp macro="" textlink="">
      <xdr:nvSpPr>
        <xdr:cNvPr id="373" name="n_2mainValue【公営住宅】&#10;一人当たり面積">
          <a:extLst>
            <a:ext uri="{FF2B5EF4-FFF2-40B4-BE49-F238E27FC236}">
              <a16:creationId xmlns:a16="http://schemas.microsoft.com/office/drawing/2014/main" id="{CF872D88-E841-4FC7-9F64-2195BD8E0AEB}"/>
            </a:ext>
          </a:extLst>
        </xdr:cNvPr>
        <xdr:cNvSpPr txBox="1"/>
      </xdr:nvSpPr>
      <xdr:spPr>
        <a:xfrm>
          <a:off x="7677227" y="1361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159788</xdr:rowOff>
    </xdr:from>
    <xdr:ext cx="469744" cy="259045"/>
    <xdr:sp macro="" textlink="">
      <xdr:nvSpPr>
        <xdr:cNvPr id="374" name="n_3mainValue【公営住宅】&#10;一人当たり面積">
          <a:extLst>
            <a:ext uri="{FF2B5EF4-FFF2-40B4-BE49-F238E27FC236}">
              <a16:creationId xmlns:a16="http://schemas.microsoft.com/office/drawing/2014/main" id="{5685A488-132D-493D-8A12-F614605597E1}"/>
            </a:ext>
          </a:extLst>
        </xdr:cNvPr>
        <xdr:cNvSpPr txBox="1"/>
      </xdr:nvSpPr>
      <xdr:spPr>
        <a:xfrm>
          <a:off x="6867602" y="136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161617</xdr:rowOff>
    </xdr:from>
    <xdr:ext cx="469744" cy="259045"/>
    <xdr:sp macro="" textlink="">
      <xdr:nvSpPr>
        <xdr:cNvPr id="375" name="n_4mainValue【公営住宅】&#10;一人当たり面積">
          <a:extLst>
            <a:ext uri="{FF2B5EF4-FFF2-40B4-BE49-F238E27FC236}">
              <a16:creationId xmlns:a16="http://schemas.microsoft.com/office/drawing/2014/main" id="{B9B99B56-96E3-4B5F-A5DE-0CBDF4609500}"/>
            </a:ext>
          </a:extLst>
        </xdr:cNvPr>
        <xdr:cNvSpPr txBox="1"/>
      </xdr:nvSpPr>
      <xdr:spPr>
        <a:xfrm>
          <a:off x="6067502" y="1361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653DAA8-83A4-4CB0-83DB-FE81994DA8F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5032398-A74E-46E4-A75D-3087BAC4DE7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C2766AB-CC0A-4B1C-B7CE-76E9A10EA5B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3AF8415-04B9-4473-9CFD-8894299B32B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777BF01-409B-443D-B544-B9A60800855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C45E05B-9961-4F7F-A7EF-60361C916E5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635826D-0B3C-4C65-8AB3-5A96D63568D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FC5B880-5D21-467E-B664-34339E89691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8D40C64A-F8D8-4E40-9495-6EBDE56115B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F1D70DC-E468-45C9-9572-7AD23CF7B1A1}"/>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50C3EAF-3107-4853-9D58-70555FC2149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4FDB0D4-F66D-447F-8980-F010FCE3CC41}"/>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B4365E3-4FAA-4F0E-8B8C-1FD5089F30E5}"/>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9631D9B-D066-4419-8EAE-C0352D11DAED}"/>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7A730C6-8F84-465D-8BC4-2EA5CBE23459}"/>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899939D-6E3D-4359-B58D-E8CF23976D8D}"/>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0D1ED47-1FDB-4668-A442-21B034231C7F}"/>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96B64B5-196C-4C64-BE03-BB3C5977103F}"/>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36189FE-C3E6-4F66-9540-BCC835EB7A3F}"/>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C6019F2-FC7C-4C55-B33B-45E800FC10D4}"/>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6160D79-980D-4738-8BB6-6B7B90F9C669}"/>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9CC45F1-6AF3-4D0B-9CEE-754158893AB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900643D-F8E9-49DC-A5A9-042BDF172225}"/>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44BD6BC-1354-4569-81A9-E75185D5A9A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A3143057-209E-4F92-8EB0-7AD0110B821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DDB88E60-8E45-4B20-B056-B09C93245D86}"/>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472E6911-5083-4411-AA0A-863A49E723FD}"/>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53DE9F41-C88C-4931-B294-83C6090AFFA9}"/>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54E2D837-C6CF-4614-99BF-6DCC98D84C81}"/>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C587D712-B1D6-4DC1-B2CB-6E57A1F0AAC6}"/>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62BF729-BC33-40DA-9DDE-EE4153A830AA}"/>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B1B57D8B-E2B9-4796-B872-114893C75D5F}"/>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362B95B-2ADF-4EE8-804F-6FFAD21F20AD}"/>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F31D7329-E3F7-4CC3-A54E-6D696777E32D}"/>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6160CF01-125F-4034-82B6-C0DC8557DCA4}"/>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F8017CA-155D-4C90-8955-9ADE5EBC4B9A}"/>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C412215-4601-43E6-9959-299CFBBF946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509A2D5-F3A7-4044-9EDE-BA9B4D3743D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D41A0A6-2EB9-4CED-853E-29E6C1F4702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09217FD-E6AB-40C6-B40A-1421CEAD877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1B5C19-B13B-4EFF-B152-301BC349FC0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131536</xdr:rowOff>
    </xdr:from>
    <xdr:to>
      <xdr:col>24</xdr:col>
      <xdr:colOff>114300</xdr:colOff>
      <xdr:row>103</xdr:row>
      <xdr:rowOff>61686</xdr:rowOff>
    </xdr:to>
    <xdr:sp macro="" textlink="">
      <xdr:nvSpPr>
        <xdr:cNvPr id="417" name="楕円 416">
          <a:extLst>
            <a:ext uri="{FF2B5EF4-FFF2-40B4-BE49-F238E27FC236}">
              <a16:creationId xmlns:a16="http://schemas.microsoft.com/office/drawing/2014/main" id="{2EDD4523-2BB4-411E-A219-1DB63FACA586}"/>
            </a:ext>
          </a:extLst>
        </xdr:cNvPr>
        <xdr:cNvSpPr/>
      </xdr:nvSpPr>
      <xdr:spPr>
        <a:xfrm>
          <a:off x="4124325" y="167621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154413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3721B77-18BF-4BD5-A760-893B308172C4}"/>
            </a:ext>
          </a:extLst>
        </xdr:cNvPr>
        <xdr:cNvSpPr txBox="1"/>
      </xdr:nvSpPr>
      <xdr:spPr>
        <a:xfrm>
          <a:off x="4219575" y="1661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100512</xdr:rowOff>
    </xdr:from>
    <xdr:to>
      <xdr:col>20</xdr:col>
      <xdr:colOff>38100</xdr:colOff>
      <xdr:row>103</xdr:row>
      <xdr:rowOff>30662</xdr:rowOff>
    </xdr:to>
    <xdr:sp macro="" textlink="">
      <xdr:nvSpPr>
        <xdr:cNvPr id="419" name="楕円 418">
          <a:extLst>
            <a:ext uri="{FF2B5EF4-FFF2-40B4-BE49-F238E27FC236}">
              <a16:creationId xmlns:a16="http://schemas.microsoft.com/office/drawing/2014/main" id="{F703565A-0FD1-4E79-A4FB-8F42727423B9}"/>
            </a:ext>
          </a:extLst>
        </xdr:cNvPr>
        <xdr:cNvSpPr/>
      </xdr:nvSpPr>
      <xdr:spPr>
        <a:xfrm>
          <a:off x="3381375" y="167343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151312</xdr:rowOff>
    </xdr:from>
    <xdr:to>
      <xdr:col>24</xdr:col>
      <xdr:colOff>63500</xdr:colOff>
      <xdr:row>103</xdr:row>
      <xdr:rowOff>10886</xdr:rowOff>
    </xdr:to>
    <xdr:cxnSp macro="">
      <xdr:nvCxnSpPr>
        <xdr:cNvPr id="420" name="直線コネクタ 419">
          <a:extLst>
            <a:ext uri="{FF2B5EF4-FFF2-40B4-BE49-F238E27FC236}">
              <a16:creationId xmlns:a16="http://schemas.microsoft.com/office/drawing/2014/main" id="{953B47BE-F660-4373-972C-D09D23B12BBB}"/>
            </a:ext>
          </a:extLst>
        </xdr:cNvPr>
        <xdr:cNvCxnSpPr/>
      </xdr:nvCxnSpPr>
      <xdr:spPr>
        <a:xfrm>
          <a:off x="3429000" y="16781962"/>
          <a:ext cx="7524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71120</xdr:rowOff>
    </xdr:from>
    <xdr:to>
      <xdr:col>15</xdr:col>
      <xdr:colOff>101600</xdr:colOff>
      <xdr:row>103</xdr:row>
      <xdr:rowOff>1270</xdr:rowOff>
    </xdr:to>
    <xdr:sp macro="" textlink="">
      <xdr:nvSpPr>
        <xdr:cNvPr id="421" name="楕円 420">
          <a:extLst>
            <a:ext uri="{FF2B5EF4-FFF2-40B4-BE49-F238E27FC236}">
              <a16:creationId xmlns:a16="http://schemas.microsoft.com/office/drawing/2014/main" id="{BC7077C8-6A65-4344-A8C7-B0A4F39964B6}"/>
            </a:ext>
          </a:extLst>
        </xdr:cNvPr>
        <xdr:cNvSpPr/>
      </xdr:nvSpPr>
      <xdr:spPr>
        <a:xfrm>
          <a:off x="2571750" y="16698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121920</xdr:rowOff>
    </xdr:from>
    <xdr:to>
      <xdr:col>19</xdr:col>
      <xdr:colOff>177800</xdr:colOff>
      <xdr:row>102</xdr:row>
      <xdr:rowOff>151312</xdr:rowOff>
    </xdr:to>
    <xdr:cxnSp macro="">
      <xdr:nvCxnSpPr>
        <xdr:cNvPr id="422" name="直線コネクタ 421">
          <a:extLst>
            <a:ext uri="{FF2B5EF4-FFF2-40B4-BE49-F238E27FC236}">
              <a16:creationId xmlns:a16="http://schemas.microsoft.com/office/drawing/2014/main" id="{E468D035-46A9-440A-B81F-322EA850DEB4}"/>
            </a:ext>
          </a:extLst>
        </xdr:cNvPr>
        <xdr:cNvCxnSpPr/>
      </xdr:nvCxnSpPr>
      <xdr:spPr>
        <a:xfrm>
          <a:off x="2619375" y="16755745"/>
          <a:ext cx="80962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43362</xdr:rowOff>
    </xdr:from>
    <xdr:to>
      <xdr:col>10</xdr:col>
      <xdr:colOff>165100</xdr:colOff>
      <xdr:row>102</xdr:row>
      <xdr:rowOff>144962</xdr:rowOff>
    </xdr:to>
    <xdr:sp macro="" textlink="">
      <xdr:nvSpPr>
        <xdr:cNvPr id="423" name="楕円 422">
          <a:extLst>
            <a:ext uri="{FF2B5EF4-FFF2-40B4-BE49-F238E27FC236}">
              <a16:creationId xmlns:a16="http://schemas.microsoft.com/office/drawing/2014/main" id="{6E2ADCE1-628C-4AA7-A84C-BE3C89607C61}"/>
            </a:ext>
          </a:extLst>
        </xdr:cNvPr>
        <xdr:cNvSpPr/>
      </xdr:nvSpPr>
      <xdr:spPr>
        <a:xfrm>
          <a:off x="1781175" y="166771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94162</xdr:rowOff>
    </xdr:from>
    <xdr:to>
      <xdr:col>15</xdr:col>
      <xdr:colOff>50800</xdr:colOff>
      <xdr:row>102</xdr:row>
      <xdr:rowOff>121920</xdr:rowOff>
    </xdr:to>
    <xdr:cxnSp macro="">
      <xdr:nvCxnSpPr>
        <xdr:cNvPr id="424" name="直線コネクタ 423">
          <a:extLst>
            <a:ext uri="{FF2B5EF4-FFF2-40B4-BE49-F238E27FC236}">
              <a16:creationId xmlns:a16="http://schemas.microsoft.com/office/drawing/2014/main" id="{470293AC-C5F4-464B-A21B-A4A98F8CC537}"/>
            </a:ext>
          </a:extLst>
        </xdr:cNvPr>
        <xdr:cNvCxnSpPr/>
      </xdr:nvCxnSpPr>
      <xdr:spPr>
        <a:xfrm>
          <a:off x="1828800" y="16724812"/>
          <a:ext cx="7905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110308</xdr:rowOff>
    </xdr:from>
    <xdr:to>
      <xdr:col>6</xdr:col>
      <xdr:colOff>38100</xdr:colOff>
      <xdr:row>103</xdr:row>
      <xdr:rowOff>40458</xdr:rowOff>
    </xdr:to>
    <xdr:sp macro="" textlink="">
      <xdr:nvSpPr>
        <xdr:cNvPr id="425" name="楕円 424">
          <a:extLst>
            <a:ext uri="{FF2B5EF4-FFF2-40B4-BE49-F238E27FC236}">
              <a16:creationId xmlns:a16="http://schemas.microsoft.com/office/drawing/2014/main" id="{7FC282EC-FA7C-409A-B8D6-57440E7A37D3}"/>
            </a:ext>
          </a:extLst>
        </xdr:cNvPr>
        <xdr:cNvSpPr/>
      </xdr:nvSpPr>
      <xdr:spPr>
        <a:xfrm>
          <a:off x="981075" y="167377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94162</xdr:rowOff>
    </xdr:from>
    <xdr:to>
      <xdr:col>10</xdr:col>
      <xdr:colOff>114300</xdr:colOff>
      <xdr:row>102</xdr:row>
      <xdr:rowOff>161108</xdr:rowOff>
    </xdr:to>
    <xdr:cxnSp macro="">
      <xdr:nvCxnSpPr>
        <xdr:cNvPr id="426" name="直線コネクタ 425">
          <a:extLst>
            <a:ext uri="{FF2B5EF4-FFF2-40B4-BE49-F238E27FC236}">
              <a16:creationId xmlns:a16="http://schemas.microsoft.com/office/drawing/2014/main" id="{2D0A0FDD-4CCA-4BB4-8C54-A925D940163D}"/>
            </a:ext>
          </a:extLst>
        </xdr:cNvPr>
        <xdr:cNvCxnSpPr/>
      </xdr:nvCxnSpPr>
      <xdr:spPr>
        <a:xfrm flipV="1">
          <a:off x="1028700" y="16724812"/>
          <a:ext cx="800100" cy="7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B3B16297-53F5-4592-8AE3-9697B5F571EB}"/>
            </a:ext>
          </a:extLst>
        </xdr:cNvPr>
        <xdr:cNvSpPr txBox="1"/>
      </xdr:nvSpPr>
      <xdr:spPr>
        <a:xfrm>
          <a:off x="32391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181D556B-304D-48E1-941D-313F01DF1166}"/>
            </a:ext>
          </a:extLst>
        </xdr:cNvPr>
        <xdr:cNvSpPr txBox="1"/>
      </xdr:nvSpPr>
      <xdr:spPr>
        <a:xfrm>
          <a:off x="2439044"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491BD064-7BF4-499D-B6C7-3E3115B3C426}"/>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8630A2E8-79F1-4D6D-B327-EEB8B613943B}"/>
            </a:ext>
          </a:extLst>
        </xdr:cNvPr>
        <xdr:cNvSpPr txBox="1"/>
      </xdr:nvSpPr>
      <xdr:spPr>
        <a:xfrm>
          <a:off x="848369"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47189</xdr:rowOff>
    </xdr:from>
    <xdr:ext cx="405111" cy="259045"/>
    <xdr:sp macro="" textlink="">
      <xdr:nvSpPr>
        <xdr:cNvPr id="431" name="n_1mainValue【港湾・漁港】&#10;有形固定資産減価償却率">
          <a:extLst>
            <a:ext uri="{FF2B5EF4-FFF2-40B4-BE49-F238E27FC236}">
              <a16:creationId xmlns:a16="http://schemas.microsoft.com/office/drawing/2014/main" id="{45E21801-7724-4021-B9D1-29E39FAF2959}"/>
            </a:ext>
          </a:extLst>
        </xdr:cNvPr>
        <xdr:cNvSpPr txBox="1"/>
      </xdr:nvSpPr>
      <xdr:spPr>
        <a:xfrm>
          <a:off x="3239144" y="16509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17797</xdr:rowOff>
    </xdr:from>
    <xdr:ext cx="405111" cy="259045"/>
    <xdr:sp macro="" textlink="">
      <xdr:nvSpPr>
        <xdr:cNvPr id="432" name="n_2mainValue【港湾・漁港】&#10;有形固定資産減価償却率">
          <a:extLst>
            <a:ext uri="{FF2B5EF4-FFF2-40B4-BE49-F238E27FC236}">
              <a16:creationId xmlns:a16="http://schemas.microsoft.com/office/drawing/2014/main" id="{7759F2C4-C8CE-4B8F-8C5D-20145C9D01F0}"/>
            </a:ext>
          </a:extLst>
        </xdr:cNvPr>
        <xdr:cNvSpPr txBox="1"/>
      </xdr:nvSpPr>
      <xdr:spPr>
        <a:xfrm>
          <a:off x="2439044"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161489</xdr:rowOff>
    </xdr:from>
    <xdr:ext cx="405111" cy="259045"/>
    <xdr:sp macro="" textlink="">
      <xdr:nvSpPr>
        <xdr:cNvPr id="433" name="n_3mainValue【港湾・漁港】&#10;有形固定資産減価償却率">
          <a:extLst>
            <a:ext uri="{FF2B5EF4-FFF2-40B4-BE49-F238E27FC236}">
              <a16:creationId xmlns:a16="http://schemas.microsoft.com/office/drawing/2014/main" id="{2FDB32CD-9EC3-43DF-9C95-D2C2757E2506}"/>
            </a:ext>
          </a:extLst>
        </xdr:cNvPr>
        <xdr:cNvSpPr txBox="1"/>
      </xdr:nvSpPr>
      <xdr:spPr>
        <a:xfrm>
          <a:off x="1648469" y="16452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56985</xdr:rowOff>
    </xdr:from>
    <xdr:ext cx="405111" cy="259045"/>
    <xdr:sp macro="" textlink="">
      <xdr:nvSpPr>
        <xdr:cNvPr id="434" name="n_4mainValue【港湾・漁港】&#10;有形固定資産減価償却率">
          <a:extLst>
            <a:ext uri="{FF2B5EF4-FFF2-40B4-BE49-F238E27FC236}">
              <a16:creationId xmlns:a16="http://schemas.microsoft.com/office/drawing/2014/main" id="{4F20030C-FC8F-42CB-B575-E9AACB7476E7}"/>
            </a:ext>
          </a:extLst>
        </xdr:cNvPr>
        <xdr:cNvSpPr txBox="1"/>
      </xdr:nvSpPr>
      <xdr:spPr>
        <a:xfrm>
          <a:off x="848369" y="1651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57C6CE1-8BB0-437C-98C7-3EF7331BB06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0105869-542D-45FD-920E-84D05FF4981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DA8CD9C-B84D-4838-BB75-7669F5437B9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E74AFCA-7027-45CF-9822-FF4962C1C69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FD4380D-79CD-4ED9-9FE3-C5250E07F1A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DE4E83C-1BBE-4808-946E-80D95198701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9969B0E-E46E-4362-ADC2-6F418D6EB7A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2C14747-A6FF-42EF-B805-119D45EC266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E91D516-4550-4167-901C-EC60F2CEB09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815BEDF-09AF-43A3-B5C9-3EE6F49D83F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2DB063BA-C30D-42D9-98A2-7B28F4C3E508}"/>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A669C74F-61E0-4F6B-85C6-2765B240281B}"/>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A283C37C-85F0-4EC7-BBC2-EA43140F6794}"/>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7B020077-CD82-49B2-8188-0B8002BC5C8A}"/>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F71DB24-31ED-4E4E-A56A-ACD67FEAA539}"/>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9187496B-DA32-441B-A0AB-E07A98591609}"/>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EEA14713-7AFD-4666-BC28-D8B11B90E8E7}"/>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11FBD1B8-19F2-4502-9387-18714D9C94B4}"/>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3F7E29C-1C65-4F92-93F3-10A94521DD9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2E849D87-82DB-4E04-BDEF-CDE0C978B3E3}"/>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A0A8D6F8-1999-4DFA-BD95-C63198C61EC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043B0C21-90D1-48CB-A814-897801B3B585}"/>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1458A17D-8466-400D-ACB1-81279E2DD8B9}"/>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F026AB32-BABE-4D2D-B38D-83842C043F90}"/>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56EA0648-B88E-4BAF-9960-6899110AABC1}"/>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422E73CF-3237-4692-96BF-F83F4DB925E5}"/>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DF8FF433-B8B3-46A0-AEDB-8301EF4C8136}"/>
            </a:ext>
          </a:extLst>
        </xdr:cNvPr>
        <xdr:cNvSpPr txBox="1"/>
      </xdr:nvSpPr>
      <xdr:spPr>
        <a:xfrm>
          <a:off x="9467850" y="174487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ADDF5A28-66AA-4766-B0A9-1FAB993D1EF8}"/>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3B2A7D4B-3AAF-4B09-9073-5D2811A948E2}"/>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D844B229-1CFE-430B-8ED5-79A64633FCE4}"/>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ECC26747-5C3F-451A-B48C-C8F3DE3A140D}"/>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6145CFB2-C954-415A-9DC4-EC40941292ED}"/>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3D7D7E0-EFEE-4D89-BA42-A06E96B97C5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CF29B20-5D4A-4F8B-AD3C-B555AF99094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DD41069-1330-4BB5-9ECD-25FB0E78767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6FC0074-2213-4D77-A155-FDB3B162E74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445AAF0-F406-4272-9CF8-4279B3CE300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55257</xdr:rowOff>
    </xdr:from>
    <xdr:to>
      <xdr:col>55</xdr:col>
      <xdr:colOff>50800</xdr:colOff>
      <xdr:row>106</xdr:row>
      <xdr:rowOff>156857</xdr:rowOff>
    </xdr:to>
    <xdr:sp macro="" textlink="">
      <xdr:nvSpPr>
        <xdr:cNvPr id="472" name="楕円 471">
          <a:extLst>
            <a:ext uri="{FF2B5EF4-FFF2-40B4-BE49-F238E27FC236}">
              <a16:creationId xmlns:a16="http://schemas.microsoft.com/office/drawing/2014/main" id="{D8B1EB6F-B31F-4A47-B2A8-291533B57768}"/>
            </a:ext>
          </a:extLst>
        </xdr:cNvPr>
        <xdr:cNvSpPr/>
      </xdr:nvSpPr>
      <xdr:spPr>
        <a:xfrm>
          <a:off x="9401175" y="1737170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78134</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D4708221-922D-405A-972B-29A69E6FA1E5}"/>
            </a:ext>
          </a:extLst>
        </xdr:cNvPr>
        <xdr:cNvSpPr txBox="1"/>
      </xdr:nvSpPr>
      <xdr:spPr>
        <a:xfrm>
          <a:off x="9467850" y="1722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62681</xdr:rowOff>
    </xdr:from>
    <xdr:to>
      <xdr:col>50</xdr:col>
      <xdr:colOff>165100</xdr:colOff>
      <xdr:row>106</xdr:row>
      <xdr:rowOff>164281</xdr:rowOff>
    </xdr:to>
    <xdr:sp macro="" textlink="">
      <xdr:nvSpPr>
        <xdr:cNvPr id="474" name="楕円 473">
          <a:extLst>
            <a:ext uri="{FF2B5EF4-FFF2-40B4-BE49-F238E27FC236}">
              <a16:creationId xmlns:a16="http://schemas.microsoft.com/office/drawing/2014/main" id="{546001D0-016E-4053-8B2F-9AD775BDFF45}"/>
            </a:ext>
          </a:extLst>
        </xdr:cNvPr>
        <xdr:cNvSpPr/>
      </xdr:nvSpPr>
      <xdr:spPr>
        <a:xfrm>
          <a:off x="8639175" y="173823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106057</xdr:rowOff>
    </xdr:from>
    <xdr:to>
      <xdr:col>55</xdr:col>
      <xdr:colOff>0</xdr:colOff>
      <xdr:row>106</xdr:row>
      <xdr:rowOff>113481</xdr:rowOff>
    </xdr:to>
    <xdr:cxnSp macro="">
      <xdr:nvCxnSpPr>
        <xdr:cNvPr id="475" name="直線コネクタ 474">
          <a:extLst>
            <a:ext uri="{FF2B5EF4-FFF2-40B4-BE49-F238E27FC236}">
              <a16:creationId xmlns:a16="http://schemas.microsoft.com/office/drawing/2014/main" id="{646E17A0-1415-4195-87EF-B6CD0003D0E2}"/>
            </a:ext>
          </a:extLst>
        </xdr:cNvPr>
        <xdr:cNvCxnSpPr/>
      </xdr:nvCxnSpPr>
      <xdr:spPr>
        <a:xfrm flipV="1">
          <a:off x="8686800" y="17419332"/>
          <a:ext cx="742950" cy="1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69752</xdr:rowOff>
    </xdr:from>
    <xdr:to>
      <xdr:col>46</xdr:col>
      <xdr:colOff>38100</xdr:colOff>
      <xdr:row>106</xdr:row>
      <xdr:rowOff>171352</xdr:rowOff>
    </xdr:to>
    <xdr:sp macro="" textlink="">
      <xdr:nvSpPr>
        <xdr:cNvPr id="476" name="楕円 475">
          <a:extLst>
            <a:ext uri="{FF2B5EF4-FFF2-40B4-BE49-F238E27FC236}">
              <a16:creationId xmlns:a16="http://schemas.microsoft.com/office/drawing/2014/main" id="{A0052937-87A5-42D5-A267-60F5CE33C94A}"/>
            </a:ext>
          </a:extLst>
        </xdr:cNvPr>
        <xdr:cNvSpPr/>
      </xdr:nvSpPr>
      <xdr:spPr>
        <a:xfrm>
          <a:off x="7839075" y="173830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113481</xdr:rowOff>
    </xdr:from>
    <xdr:to>
      <xdr:col>50</xdr:col>
      <xdr:colOff>114300</xdr:colOff>
      <xdr:row>106</xdr:row>
      <xdr:rowOff>120552</xdr:rowOff>
    </xdr:to>
    <xdr:cxnSp macro="">
      <xdr:nvCxnSpPr>
        <xdr:cNvPr id="477" name="直線コネクタ 476">
          <a:extLst>
            <a:ext uri="{FF2B5EF4-FFF2-40B4-BE49-F238E27FC236}">
              <a16:creationId xmlns:a16="http://schemas.microsoft.com/office/drawing/2014/main" id="{E90E6B36-4AD5-4AFC-9FAF-1BF3005C8FC3}"/>
            </a:ext>
          </a:extLst>
        </xdr:cNvPr>
        <xdr:cNvCxnSpPr/>
      </xdr:nvCxnSpPr>
      <xdr:spPr>
        <a:xfrm flipV="1">
          <a:off x="7886700" y="17429931"/>
          <a:ext cx="8001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77093</xdr:rowOff>
    </xdr:from>
    <xdr:to>
      <xdr:col>41</xdr:col>
      <xdr:colOff>101600</xdr:colOff>
      <xdr:row>107</xdr:row>
      <xdr:rowOff>7243</xdr:rowOff>
    </xdr:to>
    <xdr:sp macro="" textlink="">
      <xdr:nvSpPr>
        <xdr:cNvPr id="478" name="楕円 477">
          <a:extLst>
            <a:ext uri="{FF2B5EF4-FFF2-40B4-BE49-F238E27FC236}">
              <a16:creationId xmlns:a16="http://schemas.microsoft.com/office/drawing/2014/main" id="{07E74160-A4B5-45F2-8583-1CB0BB21DBA7}"/>
            </a:ext>
          </a:extLst>
        </xdr:cNvPr>
        <xdr:cNvSpPr/>
      </xdr:nvSpPr>
      <xdr:spPr>
        <a:xfrm>
          <a:off x="7029450" y="173935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120552</xdr:rowOff>
    </xdr:from>
    <xdr:to>
      <xdr:col>45</xdr:col>
      <xdr:colOff>177800</xdr:colOff>
      <xdr:row>106</xdr:row>
      <xdr:rowOff>127893</xdr:rowOff>
    </xdr:to>
    <xdr:cxnSp macro="">
      <xdr:nvCxnSpPr>
        <xdr:cNvPr id="479" name="直線コネクタ 478">
          <a:extLst>
            <a:ext uri="{FF2B5EF4-FFF2-40B4-BE49-F238E27FC236}">
              <a16:creationId xmlns:a16="http://schemas.microsoft.com/office/drawing/2014/main" id="{02A840D2-8B47-4F55-848D-4D8F3A83AB14}"/>
            </a:ext>
          </a:extLst>
        </xdr:cNvPr>
        <xdr:cNvCxnSpPr/>
      </xdr:nvCxnSpPr>
      <xdr:spPr>
        <a:xfrm flipV="1">
          <a:off x="7077075" y="17440177"/>
          <a:ext cx="809625"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130406</xdr:rowOff>
    </xdr:from>
    <xdr:to>
      <xdr:col>36</xdr:col>
      <xdr:colOff>165100</xdr:colOff>
      <xdr:row>107</xdr:row>
      <xdr:rowOff>60556</xdr:rowOff>
    </xdr:to>
    <xdr:sp macro="" textlink="">
      <xdr:nvSpPr>
        <xdr:cNvPr id="480" name="楕円 479">
          <a:extLst>
            <a:ext uri="{FF2B5EF4-FFF2-40B4-BE49-F238E27FC236}">
              <a16:creationId xmlns:a16="http://schemas.microsoft.com/office/drawing/2014/main" id="{8F1A2921-7420-4CF3-8447-F743C1902822}"/>
            </a:ext>
          </a:extLst>
        </xdr:cNvPr>
        <xdr:cNvSpPr/>
      </xdr:nvSpPr>
      <xdr:spPr>
        <a:xfrm>
          <a:off x="6238875" y="174468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127893</xdr:rowOff>
    </xdr:from>
    <xdr:to>
      <xdr:col>41</xdr:col>
      <xdr:colOff>50800</xdr:colOff>
      <xdr:row>107</xdr:row>
      <xdr:rowOff>9756</xdr:rowOff>
    </xdr:to>
    <xdr:cxnSp macro="">
      <xdr:nvCxnSpPr>
        <xdr:cNvPr id="481" name="直線コネクタ 480">
          <a:extLst>
            <a:ext uri="{FF2B5EF4-FFF2-40B4-BE49-F238E27FC236}">
              <a16:creationId xmlns:a16="http://schemas.microsoft.com/office/drawing/2014/main" id="{9C8014F8-2B39-4C00-9106-51F40E0A929C}"/>
            </a:ext>
          </a:extLst>
        </xdr:cNvPr>
        <xdr:cNvCxnSpPr/>
      </xdr:nvCxnSpPr>
      <xdr:spPr>
        <a:xfrm flipV="1">
          <a:off x="6286500" y="17441168"/>
          <a:ext cx="790575" cy="5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DFFDBD2-8AF2-4864-B54F-DD7C54B5274C}"/>
            </a:ext>
          </a:extLst>
        </xdr:cNvPr>
        <xdr:cNvSpPr txBox="1"/>
      </xdr:nvSpPr>
      <xdr:spPr>
        <a:xfrm>
          <a:off x="8399995" y="1757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E15E9C22-9B02-4144-9C6D-7984C5402D7A}"/>
            </a:ext>
          </a:extLst>
        </xdr:cNvPr>
        <xdr:cNvSpPr txBox="1"/>
      </xdr:nvSpPr>
      <xdr:spPr>
        <a:xfrm>
          <a:off x="7609420" y="1758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FF1BDEB0-07D3-42B6-AF7C-5A290E79DD96}"/>
            </a:ext>
          </a:extLst>
        </xdr:cNvPr>
        <xdr:cNvSpPr txBox="1"/>
      </xdr:nvSpPr>
      <xdr:spPr>
        <a:xfrm>
          <a:off x="6818845" y="1759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1D8AC3BD-4CCA-42D8-896F-55A8E861BE01}"/>
            </a:ext>
          </a:extLst>
        </xdr:cNvPr>
        <xdr:cNvSpPr txBox="1"/>
      </xdr:nvSpPr>
      <xdr:spPr>
        <a:xfrm>
          <a:off x="6009220" y="1762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9358</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C6C44EC3-AB80-4D5B-9659-9E42846B5DC4}"/>
            </a:ext>
          </a:extLst>
        </xdr:cNvPr>
        <xdr:cNvSpPr txBox="1"/>
      </xdr:nvSpPr>
      <xdr:spPr>
        <a:xfrm>
          <a:off x="8399995" y="17157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16429</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C39898D1-989C-48D6-A207-3380C6ADA384}"/>
            </a:ext>
          </a:extLst>
        </xdr:cNvPr>
        <xdr:cNvSpPr txBox="1"/>
      </xdr:nvSpPr>
      <xdr:spPr>
        <a:xfrm>
          <a:off x="7609420" y="171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23770</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69909277-5751-45C7-9293-3F82AB86F22E}"/>
            </a:ext>
          </a:extLst>
        </xdr:cNvPr>
        <xdr:cNvSpPr txBox="1"/>
      </xdr:nvSpPr>
      <xdr:spPr>
        <a:xfrm>
          <a:off x="6818845" y="1717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77083</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83768ED2-40B6-4688-B03E-4EA72D612F39}"/>
            </a:ext>
          </a:extLst>
        </xdr:cNvPr>
        <xdr:cNvSpPr txBox="1"/>
      </xdr:nvSpPr>
      <xdr:spPr>
        <a:xfrm>
          <a:off x="6009220" y="1722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B04D0442-2919-4E12-AB8E-9C5A00CF5E8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9D079036-4862-4B02-90E6-2C1087F6699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263F1F9-AC35-40AE-B006-E4D46FADCD1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C761871-57CA-4997-A859-D325C840995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6774746-079C-493A-9B4B-83AEC70F867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87DB6CF0-C734-4998-BA0E-92B14AB7D70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996B3AE-E829-46BA-A918-F0E401094A7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7A6EA91-846D-4EA0-8151-B3A552EB86E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BF0FDE9-8170-4AA2-AD6A-0A1D655C8C6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D7270B7-1E4E-44C9-B118-FD66B7F4A20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73A4A8CE-6A23-4441-B533-1FC4C2A2E8C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58B5CAE7-D1A2-41CB-AB6C-F24EFEA1C5B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3EFEC6F-0FA9-4759-BA47-7E3288E70246}"/>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D10A02F0-DC0B-4DC5-BD33-EE520092074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F3142AF9-DCCC-41F0-A451-2AD84A141E3C}"/>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7D1196BC-BF9E-4050-9629-74655AF41E1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04B8E45-88BD-46FB-A4AB-5341B738A1A1}"/>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F7F188B-50D1-4A82-B236-2EB9D4A2C52C}"/>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3F2C6EFD-8581-47A8-8502-3DE99297561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E8FD699D-F25E-4F3D-9C16-B82C5534232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7324BEB8-A806-4E3B-97DD-FAA44976EC3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1AEA920F-2660-470E-95C3-0B8D402A2820}"/>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BC013B2-D04A-47C4-B3CA-82D73537E984}"/>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591EC7A-BA6E-4137-A487-2D4AF36C3CC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A63AAA90-882F-4F88-9AF8-8BA51D4DF6D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511876D0-F350-4577-BC6D-FC03A8A6FF3B}"/>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B6A126F-AE28-4FDB-8D63-C7BA8513991C}"/>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CCC56DF4-55F0-4A18-B1A4-70A3C1A07FB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D24FA202-C3F9-4572-8EFB-631BC0655944}"/>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E856B831-083C-4D7B-81F2-237D2820DEDF}"/>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2E1EE247-720F-47C5-9A0C-96B7A64C0E05}"/>
            </a:ext>
          </a:extLst>
        </xdr:cNvPr>
        <xdr:cNvSpPr txBox="1"/>
      </xdr:nvSpPr>
      <xdr:spPr>
        <a:xfrm>
          <a:off x="14735175" y="6070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F414EAFF-D918-4EC3-B988-3097E875B5E6}"/>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9C885797-F35F-48DC-8C88-30E78FF8B83C}"/>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2D10775E-F44C-4E7F-9542-8C6E08AF2469}"/>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CB55A144-E882-4C72-B670-E059FAC79067}"/>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2328B93F-66B3-4D03-8D28-5AC1D905C1AF}"/>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40AF24C-1477-4DBA-B588-4D174141481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533ED45-E9FE-47B8-9661-15B688CEE14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0DBFC2F-53F5-4668-9F95-CDD621C5659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2A19227-032C-4B89-A0C7-C3B3EDCD95E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542A3BE-497E-4F3A-831B-1D44B31CB05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531" name="楕円 530">
          <a:extLst>
            <a:ext uri="{FF2B5EF4-FFF2-40B4-BE49-F238E27FC236}">
              <a16:creationId xmlns:a16="http://schemas.microsoft.com/office/drawing/2014/main" id="{570C07C3-F2E8-4857-8EA3-3A348863E623}"/>
            </a:ext>
          </a:extLst>
        </xdr:cNvPr>
        <xdr:cNvSpPr/>
      </xdr:nvSpPr>
      <xdr:spPr>
        <a:xfrm>
          <a:off x="14649450" y="62696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82204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2658F187-ABB9-472D-BCE6-C7A28907A4D2}"/>
            </a:ext>
          </a:extLst>
        </xdr:cNvPr>
        <xdr:cNvSpPr txBox="1"/>
      </xdr:nvSpPr>
      <xdr:spPr>
        <a:xfrm>
          <a:off x="14735175" y="624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71120</xdr:rowOff>
    </xdr:from>
    <xdr:to>
      <xdr:col>81</xdr:col>
      <xdr:colOff>101600</xdr:colOff>
      <xdr:row>39</xdr:row>
      <xdr:rowOff>1270</xdr:rowOff>
    </xdr:to>
    <xdr:sp macro="" textlink="">
      <xdr:nvSpPr>
        <xdr:cNvPr id="533" name="楕円 532">
          <a:extLst>
            <a:ext uri="{FF2B5EF4-FFF2-40B4-BE49-F238E27FC236}">
              <a16:creationId xmlns:a16="http://schemas.microsoft.com/office/drawing/2014/main" id="{71D22DA8-16A8-4814-8444-4FF73D85FF7B}"/>
            </a:ext>
          </a:extLst>
        </xdr:cNvPr>
        <xdr:cNvSpPr/>
      </xdr:nvSpPr>
      <xdr:spPr>
        <a:xfrm>
          <a:off x="13887450"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121920</xdr:rowOff>
    </xdr:from>
    <xdr:to>
      <xdr:col>85</xdr:col>
      <xdr:colOff>127000</xdr:colOff>
      <xdr:row>38</xdr:row>
      <xdr:rowOff>154577</xdr:rowOff>
    </xdr:to>
    <xdr:cxnSp macro="">
      <xdr:nvCxnSpPr>
        <xdr:cNvPr id="534" name="直線コネクタ 533">
          <a:extLst>
            <a:ext uri="{FF2B5EF4-FFF2-40B4-BE49-F238E27FC236}">
              <a16:creationId xmlns:a16="http://schemas.microsoft.com/office/drawing/2014/main" id="{729CB59D-850A-4EF0-95F2-FD858FDB6A42}"/>
            </a:ext>
          </a:extLst>
        </xdr:cNvPr>
        <xdr:cNvCxnSpPr/>
      </xdr:nvCxnSpPr>
      <xdr:spPr>
        <a:xfrm>
          <a:off x="13935075" y="6287770"/>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20501</xdr:rowOff>
    </xdr:from>
    <xdr:to>
      <xdr:col>76</xdr:col>
      <xdr:colOff>165100</xdr:colOff>
      <xdr:row>38</xdr:row>
      <xdr:rowOff>122101</xdr:rowOff>
    </xdr:to>
    <xdr:sp macro="" textlink="">
      <xdr:nvSpPr>
        <xdr:cNvPr id="535" name="楕円 534">
          <a:extLst>
            <a:ext uri="{FF2B5EF4-FFF2-40B4-BE49-F238E27FC236}">
              <a16:creationId xmlns:a16="http://schemas.microsoft.com/office/drawing/2014/main" id="{A928539A-8CCB-4C36-8697-26385A70D749}"/>
            </a:ext>
          </a:extLst>
        </xdr:cNvPr>
        <xdr:cNvSpPr/>
      </xdr:nvSpPr>
      <xdr:spPr>
        <a:xfrm>
          <a:off x="13096875" y="61831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71301</xdr:rowOff>
    </xdr:from>
    <xdr:to>
      <xdr:col>81</xdr:col>
      <xdr:colOff>50800</xdr:colOff>
      <xdr:row>38</xdr:row>
      <xdr:rowOff>121920</xdr:rowOff>
    </xdr:to>
    <xdr:cxnSp macro="">
      <xdr:nvCxnSpPr>
        <xdr:cNvPr id="536" name="直線コネクタ 535">
          <a:extLst>
            <a:ext uri="{FF2B5EF4-FFF2-40B4-BE49-F238E27FC236}">
              <a16:creationId xmlns:a16="http://schemas.microsoft.com/office/drawing/2014/main" id="{763B4043-D793-4A8E-8064-A957227FE19D}"/>
            </a:ext>
          </a:extLst>
        </xdr:cNvPr>
        <xdr:cNvCxnSpPr/>
      </xdr:nvCxnSpPr>
      <xdr:spPr>
        <a:xfrm>
          <a:off x="13144500" y="6230801"/>
          <a:ext cx="790575"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141333</xdr:rowOff>
    </xdr:from>
    <xdr:to>
      <xdr:col>72</xdr:col>
      <xdr:colOff>38100</xdr:colOff>
      <xdr:row>38</xdr:row>
      <xdr:rowOff>71482</xdr:rowOff>
    </xdr:to>
    <xdr:sp macro="" textlink="">
      <xdr:nvSpPr>
        <xdr:cNvPr id="537" name="楕円 536">
          <a:extLst>
            <a:ext uri="{FF2B5EF4-FFF2-40B4-BE49-F238E27FC236}">
              <a16:creationId xmlns:a16="http://schemas.microsoft.com/office/drawing/2014/main" id="{AB477F84-6061-42F8-80EB-4EB6CDBB0F4A}"/>
            </a:ext>
          </a:extLst>
        </xdr:cNvPr>
        <xdr:cNvSpPr/>
      </xdr:nvSpPr>
      <xdr:spPr>
        <a:xfrm>
          <a:off x="12296775" y="614525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20683</xdr:rowOff>
    </xdr:from>
    <xdr:to>
      <xdr:col>76</xdr:col>
      <xdr:colOff>114300</xdr:colOff>
      <xdr:row>38</xdr:row>
      <xdr:rowOff>71301</xdr:rowOff>
    </xdr:to>
    <xdr:cxnSp macro="">
      <xdr:nvCxnSpPr>
        <xdr:cNvPr id="538" name="直線コネクタ 537">
          <a:extLst>
            <a:ext uri="{FF2B5EF4-FFF2-40B4-BE49-F238E27FC236}">
              <a16:creationId xmlns:a16="http://schemas.microsoft.com/office/drawing/2014/main" id="{ED0863C6-D7DD-45BD-B48C-ECBCDBF20467}"/>
            </a:ext>
          </a:extLst>
        </xdr:cNvPr>
        <xdr:cNvCxnSpPr/>
      </xdr:nvCxnSpPr>
      <xdr:spPr>
        <a:xfrm>
          <a:off x="12344400" y="6183358"/>
          <a:ext cx="800100"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87449</xdr:rowOff>
    </xdr:from>
    <xdr:to>
      <xdr:col>67</xdr:col>
      <xdr:colOff>101600</xdr:colOff>
      <xdr:row>38</xdr:row>
      <xdr:rowOff>17599</xdr:rowOff>
    </xdr:to>
    <xdr:sp macro="" textlink="">
      <xdr:nvSpPr>
        <xdr:cNvPr id="539" name="楕円 538">
          <a:extLst>
            <a:ext uri="{FF2B5EF4-FFF2-40B4-BE49-F238E27FC236}">
              <a16:creationId xmlns:a16="http://schemas.microsoft.com/office/drawing/2014/main" id="{E6A0ECDC-2C15-4FAE-B980-EE40C5506D08}"/>
            </a:ext>
          </a:extLst>
        </xdr:cNvPr>
        <xdr:cNvSpPr/>
      </xdr:nvSpPr>
      <xdr:spPr>
        <a:xfrm>
          <a:off x="11487150" y="60850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138249</xdr:rowOff>
    </xdr:from>
    <xdr:to>
      <xdr:col>71</xdr:col>
      <xdr:colOff>177800</xdr:colOff>
      <xdr:row>38</xdr:row>
      <xdr:rowOff>20683</xdr:rowOff>
    </xdr:to>
    <xdr:cxnSp macro="">
      <xdr:nvCxnSpPr>
        <xdr:cNvPr id="540" name="直線コネクタ 539">
          <a:extLst>
            <a:ext uri="{FF2B5EF4-FFF2-40B4-BE49-F238E27FC236}">
              <a16:creationId xmlns:a16="http://schemas.microsoft.com/office/drawing/2014/main" id="{21F0454A-6C03-4351-8909-2DB864C53089}"/>
            </a:ext>
          </a:extLst>
        </xdr:cNvPr>
        <xdr:cNvCxnSpPr/>
      </xdr:nvCxnSpPr>
      <xdr:spPr>
        <a:xfrm>
          <a:off x="11534775" y="6142174"/>
          <a:ext cx="809625"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E2F5BDFB-7B49-48EB-A00F-8E091F8B49EC}"/>
            </a:ext>
          </a:extLst>
        </xdr:cNvPr>
        <xdr:cNvSpPr txBox="1"/>
      </xdr:nvSpPr>
      <xdr:spPr>
        <a:xfrm>
          <a:off x="1374521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B3CB6FB2-5AB8-47CB-B36C-8C9E8AA30708}"/>
            </a:ext>
          </a:extLst>
        </xdr:cNvPr>
        <xdr:cNvSpPr txBox="1"/>
      </xdr:nvSpPr>
      <xdr:spPr>
        <a:xfrm>
          <a:off x="12964169"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AD9CED2E-D630-4925-983B-AA04A2440888}"/>
            </a:ext>
          </a:extLst>
        </xdr:cNvPr>
        <xdr:cNvSpPr txBox="1"/>
      </xdr:nvSpPr>
      <xdr:spPr>
        <a:xfrm>
          <a:off x="121640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16E0AA64-27B9-43FE-8957-1CDADD644781}"/>
            </a:ext>
          </a:extLst>
        </xdr:cNvPr>
        <xdr:cNvSpPr txBox="1"/>
      </xdr:nvSpPr>
      <xdr:spPr>
        <a:xfrm>
          <a:off x="1135444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163847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B953CCF6-4476-4EE5-8D95-33EF06BDDB93}"/>
            </a:ext>
          </a:extLst>
        </xdr:cNvPr>
        <xdr:cNvSpPr txBox="1"/>
      </xdr:nvSpPr>
      <xdr:spPr>
        <a:xfrm>
          <a:off x="13745219"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138628</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5C7A12A-B021-404D-9253-EF0CC574A3FE}"/>
            </a:ext>
          </a:extLst>
        </xdr:cNvPr>
        <xdr:cNvSpPr txBox="1"/>
      </xdr:nvSpPr>
      <xdr:spPr>
        <a:xfrm>
          <a:off x="12964169" y="5980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88010</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38E12306-C881-464E-A253-B8CEBA985482}"/>
            </a:ext>
          </a:extLst>
        </xdr:cNvPr>
        <xdr:cNvSpPr txBox="1"/>
      </xdr:nvSpPr>
      <xdr:spPr>
        <a:xfrm>
          <a:off x="12164069" y="5923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34126</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5A42E2FA-D51C-4831-A0DE-E83A9C1BD1D9}"/>
            </a:ext>
          </a:extLst>
        </xdr:cNvPr>
        <xdr:cNvSpPr txBox="1"/>
      </xdr:nvSpPr>
      <xdr:spPr>
        <a:xfrm>
          <a:off x="11354444" y="5869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85E8D04-E90D-4E23-A82C-C10BA97ADEE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DF0EF62-992B-49F0-90D8-36B4165C890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2749C77-FC63-44A8-BACC-62DDF3345C8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1FE428D0-42D3-45C7-9047-4EF066320C4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49701F8-66C0-4FCF-BC0D-D0F5E670EAC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91A197B-5EF0-4E92-A9E1-384294E5FE7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BDB8CD4-807D-4013-84A3-8C35E8E3543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84C517A-7A9F-4423-9CFC-F4ECFE19B37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95E8B428-B663-43BA-A075-38362F526FE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9E22F52-CDBC-42D7-AA47-A79F14CBD6C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13D3CCB-B20F-4626-BF86-84C679E0440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D0FBB3BA-BACF-4CAD-BBC2-AE6440C8C07A}"/>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0AD8D28-80B0-4979-B603-94CCA55BCFFD}"/>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6B0C525C-99F1-441F-883C-D9C5972C5F5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3250EA9-F30D-4337-ADE4-7F7BB968110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B85E302-5AD0-44F3-B5EC-375B0CE070E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D54CCC2-4DC7-464B-BB12-7D5C06ECEEC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13A27C89-C6F3-4591-95EF-80D42100C83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9E1B14D-CFB2-4F7C-B792-9F260A02125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33989F26-6C4F-4AE7-8D8A-D95A468027D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B706A67-8ADA-4062-99FF-B563E174328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C6AAC48B-9202-44AE-A567-ED719679D493}"/>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C2AD0E96-256B-403F-9A4F-254ECD496AE2}"/>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63518EAF-D8C9-44AC-8112-937C975BC4D8}"/>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E0E27DD5-6937-45FB-A0F9-668262ABDC92}"/>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424B1BA-0005-4700-B508-732CE19ECEB3}"/>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14D7FAB6-E080-4821-894E-AFFC0C62FB8A}"/>
            </a:ext>
          </a:extLst>
        </xdr:cNvPr>
        <xdr:cNvSpPr txBox="1"/>
      </xdr:nvSpPr>
      <xdr:spPr>
        <a:xfrm>
          <a:off x="19992975" y="628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86DB597D-7881-471C-BB57-A4038A979248}"/>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77E424-A818-4240-AAD1-E5C078343A8B}"/>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2C7E4F48-0327-483F-B8AA-416CF070A448}"/>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53DA5000-99EA-4A61-B78F-578CA14D2D76}"/>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4E69C4E0-0967-4150-8EB9-A03184BDC113}"/>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3AD168C-7DC2-42BD-A475-7F055452176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1591541-A88D-41E1-85DE-A2CD3D1CAAA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6CCFD89-6393-48C5-A6E4-55B9D7FD679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790480B-8A55-4CE8-839A-31D9D69401C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473C4CB-EEDD-4341-870C-D38B0341374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36830</xdr:rowOff>
    </xdr:from>
    <xdr:to>
      <xdr:col>116</xdr:col>
      <xdr:colOff>114300</xdr:colOff>
      <xdr:row>38</xdr:row>
      <xdr:rowOff>138430</xdr:rowOff>
    </xdr:to>
    <xdr:sp macro="" textlink="">
      <xdr:nvSpPr>
        <xdr:cNvPr id="586" name="楕円 585">
          <a:extLst>
            <a:ext uri="{FF2B5EF4-FFF2-40B4-BE49-F238E27FC236}">
              <a16:creationId xmlns:a16="http://schemas.microsoft.com/office/drawing/2014/main" id="{1956D36E-6B6E-4B9E-BC2C-1745D13A49C2}"/>
            </a:ext>
          </a:extLst>
        </xdr:cNvPr>
        <xdr:cNvSpPr/>
      </xdr:nvSpPr>
      <xdr:spPr>
        <a:xfrm>
          <a:off x="19897725" y="61995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59707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24CC42AC-C0A7-4D8D-988F-B751809F06B0}"/>
            </a:ext>
          </a:extLst>
        </xdr:cNvPr>
        <xdr:cNvSpPr txBox="1"/>
      </xdr:nvSpPr>
      <xdr:spPr>
        <a:xfrm>
          <a:off x="19992975"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50546</xdr:rowOff>
    </xdr:from>
    <xdr:to>
      <xdr:col>112</xdr:col>
      <xdr:colOff>38100</xdr:colOff>
      <xdr:row>38</xdr:row>
      <xdr:rowOff>152146</xdr:rowOff>
    </xdr:to>
    <xdr:sp macro="" textlink="">
      <xdr:nvSpPr>
        <xdr:cNvPr id="588" name="楕円 587">
          <a:extLst>
            <a:ext uri="{FF2B5EF4-FFF2-40B4-BE49-F238E27FC236}">
              <a16:creationId xmlns:a16="http://schemas.microsoft.com/office/drawing/2014/main" id="{634588CB-E704-4F75-8F5D-F193AEF76C66}"/>
            </a:ext>
          </a:extLst>
        </xdr:cNvPr>
        <xdr:cNvSpPr/>
      </xdr:nvSpPr>
      <xdr:spPr>
        <a:xfrm>
          <a:off x="19154775" y="62100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87630</xdr:rowOff>
    </xdr:from>
    <xdr:to>
      <xdr:col>116</xdr:col>
      <xdr:colOff>63500</xdr:colOff>
      <xdr:row>38</xdr:row>
      <xdr:rowOff>101346</xdr:rowOff>
    </xdr:to>
    <xdr:cxnSp macro="">
      <xdr:nvCxnSpPr>
        <xdr:cNvPr id="589" name="直線コネクタ 588">
          <a:extLst>
            <a:ext uri="{FF2B5EF4-FFF2-40B4-BE49-F238E27FC236}">
              <a16:creationId xmlns:a16="http://schemas.microsoft.com/office/drawing/2014/main" id="{CEDB9BCD-DC58-4CC1-B1A4-08F4E1378485}"/>
            </a:ext>
          </a:extLst>
        </xdr:cNvPr>
        <xdr:cNvCxnSpPr/>
      </xdr:nvCxnSpPr>
      <xdr:spPr>
        <a:xfrm flipV="1">
          <a:off x="19202400" y="6247130"/>
          <a:ext cx="7524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59690</xdr:rowOff>
    </xdr:from>
    <xdr:to>
      <xdr:col>107</xdr:col>
      <xdr:colOff>101600</xdr:colOff>
      <xdr:row>38</xdr:row>
      <xdr:rowOff>161290</xdr:rowOff>
    </xdr:to>
    <xdr:sp macro="" textlink="">
      <xdr:nvSpPr>
        <xdr:cNvPr id="590" name="楕円 589">
          <a:extLst>
            <a:ext uri="{FF2B5EF4-FFF2-40B4-BE49-F238E27FC236}">
              <a16:creationId xmlns:a16="http://schemas.microsoft.com/office/drawing/2014/main" id="{FC922609-FBDA-472C-9A55-03E66D2696BB}"/>
            </a:ext>
          </a:extLst>
        </xdr:cNvPr>
        <xdr:cNvSpPr/>
      </xdr:nvSpPr>
      <xdr:spPr>
        <a:xfrm>
          <a:off x="18345150" y="6222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101346</xdr:rowOff>
    </xdr:from>
    <xdr:to>
      <xdr:col>111</xdr:col>
      <xdr:colOff>177800</xdr:colOff>
      <xdr:row>38</xdr:row>
      <xdr:rowOff>110490</xdr:rowOff>
    </xdr:to>
    <xdr:cxnSp macro="">
      <xdr:nvCxnSpPr>
        <xdr:cNvPr id="591" name="直線コネクタ 590">
          <a:extLst>
            <a:ext uri="{FF2B5EF4-FFF2-40B4-BE49-F238E27FC236}">
              <a16:creationId xmlns:a16="http://schemas.microsoft.com/office/drawing/2014/main" id="{01BE48E3-B53B-4338-BB2B-B14A15C2BEFE}"/>
            </a:ext>
          </a:extLst>
        </xdr:cNvPr>
        <xdr:cNvCxnSpPr/>
      </xdr:nvCxnSpPr>
      <xdr:spPr>
        <a:xfrm flipV="1">
          <a:off x="18392775" y="6267196"/>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68834</xdr:rowOff>
    </xdr:from>
    <xdr:to>
      <xdr:col>102</xdr:col>
      <xdr:colOff>165100</xdr:colOff>
      <xdr:row>38</xdr:row>
      <xdr:rowOff>170434</xdr:rowOff>
    </xdr:to>
    <xdr:sp macro="" textlink="">
      <xdr:nvSpPr>
        <xdr:cNvPr id="592" name="楕円 591">
          <a:extLst>
            <a:ext uri="{FF2B5EF4-FFF2-40B4-BE49-F238E27FC236}">
              <a16:creationId xmlns:a16="http://schemas.microsoft.com/office/drawing/2014/main" id="{04191165-ECF7-4930-98A8-CB81B6383970}"/>
            </a:ext>
          </a:extLst>
        </xdr:cNvPr>
        <xdr:cNvSpPr/>
      </xdr:nvSpPr>
      <xdr:spPr>
        <a:xfrm>
          <a:off x="17554575" y="62283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110490</xdr:rowOff>
    </xdr:from>
    <xdr:to>
      <xdr:col>107</xdr:col>
      <xdr:colOff>50800</xdr:colOff>
      <xdr:row>38</xdr:row>
      <xdr:rowOff>119634</xdr:rowOff>
    </xdr:to>
    <xdr:cxnSp macro="">
      <xdr:nvCxnSpPr>
        <xdr:cNvPr id="593" name="直線コネクタ 592">
          <a:extLst>
            <a:ext uri="{FF2B5EF4-FFF2-40B4-BE49-F238E27FC236}">
              <a16:creationId xmlns:a16="http://schemas.microsoft.com/office/drawing/2014/main" id="{0B4298E7-B7FB-409F-8B1E-184D390C5DF4}"/>
            </a:ext>
          </a:extLst>
        </xdr:cNvPr>
        <xdr:cNvCxnSpPr/>
      </xdr:nvCxnSpPr>
      <xdr:spPr>
        <a:xfrm flipV="1">
          <a:off x="17602200" y="6269990"/>
          <a:ext cx="790575"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80264</xdr:rowOff>
    </xdr:from>
    <xdr:to>
      <xdr:col>98</xdr:col>
      <xdr:colOff>38100</xdr:colOff>
      <xdr:row>39</xdr:row>
      <xdr:rowOff>10414</xdr:rowOff>
    </xdr:to>
    <xdr:sp macro="" textlink="">
      <xdr:nvSpPr>
        <xdr:cNvPr id="594" name="楕円 593">
          <a:extLst>
            <a:ext uri="{FF2B5EF4-FFF2-40B4-BE49-F238E27FC236}">
              <a16:creationId xmlns:a16="http://schemas.microsoft.com/office/drawing/2014/main" id="{30C45244-0064-41AA-A091-260E7BEBE444}"/>
            </a:ext>
          </a:extLst>
        </xdr:cNvPr>
        <xdr:cNvSpPr/>
      </xdr:nvSpPr>
      <xdr:spPr>
        <a:xfrm>
          <a:off x="16754475" y="624611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119634</xdr:rowOff>
    </xdr:from>
    <xdr:to>
      <xdr:col>102</xdr:col>
      <xdr:colOff>114300</xdr:colOff>
      <xdr:row>38</xdr:row>
      <xdr:rowOff>131064</xdr:rowOff>
    </xdr:to>
    <xdr:cxnSp macro="">
      <xdr:nvCxnSpPr>
        <xdr:cNvPr id="595" name="直線コネクタ 594">
          <a:extLst>
            <a:ext uri="{FF2B5EF4-FFF2-40B4-BE49-F238E27FC236}">
              <a16:creationId xmlns:a16="http://schemas.microsoft.com/office/drawing/2014/main" id="{FAC45AA0-8C7B-46B6-8750-AB20286AC9F7}"/>
            </a:ext>
          </a:extLst>
        </xdr:cNvPr>
        <xdr:cNvCxnSpPr/>
      </xdr:nvCxnSpPr>
      <xdr:spPr>
        <a:xfrm flipV="1">
          <a:off x="16802100" y="6285484"/>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2B7B843-E6FA-4A58-B86D-0A478994F130}"/>
            </a:ext>
          </a:extLst>
        </xdr:cNvPr>
        <xdr:cNvSpPr txBox="1"/>
      </xdr:nvSpPr>
      <xdr:spPr>
        <a:xfrm>
          <a:off x="18983402"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9EFF20F5-587C-418B-BB60-5F133D5FDCE6}"/>
            </a:ext>
          </a:extLst>
        </xdr:cNvPr>
        <xdr:cNvSpPr txBox="1"/>
      </xdr:nvSpPr>
      <xdr:spPr>
        <a:xfrm>
          <a:off x="18183302"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CC7C13DD-BE74-4924-8ED1-74D572B28D62}"/>
            </a:ext>
          </a:extLst>
        </xdr:cNvPr>
        <xdr:cNvSpPr txBox="1"/>
      </xdr:nvSpPr>
      <xdr:spPr>
        <a:xfrm>
          <a:off x="17383202"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8E1CA2A7-65CA-420C-8006-092BF3D3E38E}"/>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168673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85D7B794-357B-4378-8C5F-F691925FACE3}"/>
            </a:ext>
          </a:extLst>
        </xdr:cNvPr>
        <xdr:cNvSpPr txBox="1"/>
      </xdr:nvSpPr>
      <xdr:spPr>
        <a:xfrm>
          <a:off x="18983402" y="599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6367</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FD855F43-5FFD-405A-9474-03D04DF592D0}"/>
            </a:ext>
          </a:extLst>
        </xdr:cNvPr>
        <xdr:cNvSpPr txBox="1"/>
      </xdr:nvSpPr>
      <xdr:spPr>
        <a:xfrm>
          <a:off x="18183302" y="60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15511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C1E59922-80AE-4727-9134-BCB541F1C5E6}"/>
            </a:ext>
          </a:extLst>
        </xdr:cNvPr>
        <xdr:cNvSpPr txBox="1"/>
      </xdr:nvSpPr>
      <xdr:spPr>
        <a:xfrm>
          <a:off x="17383202" y="60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26941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6EB4115-E81C-464A-8643-3A6B71CDA0BC}"/>
            </a:ext>
          </a:extLst>
        </xdr:cNvPr>
        <xdr:cNvSpPr txBox="1"/>
      </xdr:nvSpPr>
      <xdr:spPr>
        <a:xfrm>
          <a:off x="16592627" y="60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07DE17-44CA-4E4C-82D7-5E34DB461BE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18AEA8E-94B7-406D-B928-BCD52F6EA85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C9556EB-A765-42BF-BB74-174C9D3712E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C6809467-C490-4CF5-8C39-1A181DF21A3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3989B70-DCC9-48A4-B30B-9882501A250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40490F1-53FB-4547-98A2-6BE00FAF74C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51E31EBE-3BC0-4E40-9FEE-79034EC5E99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1C1EFCFC-D318-4D6B-83DE-E31BC5C218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9D1A875F-89B7-4F14-BD6B-BD663BF2781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533533C-939A-4A2B-9922-764065F34A0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6BE6FA1-94F6-4CDB-B277-BCC4E21F903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8E2A19B1-1F11-4888-8794-3247DC3DD3B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B4F63D31-663C-451D-B480-EEC002294357}"/>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93D13222-4153-46AF-87A8-2D4BF3BAD4D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6059CDB2-379D-4C50-AACE-95CBF2D62500}"/>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6BC8BE6C-7E16-4AEC-AA76-29344A67AEA1}"/>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56BAC2C0-FC58-4FF5-A112-EE90AEF4975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539ADB10-936A-4390-B3C7-E3FCFA85F840}"/>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396A6B8-54AE-48B8-840D-5701E09F4FC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C2A68450-6B75-4842-9460-81D5CA84C97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3E4F63BB-2223-466F-AEB9-5E1EAED70A8D}"/>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2432DE35-4E17-499A-AC89-C4BC58935CFE}"/>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2C6958DF-6142-4950-A543-A2DE84D530CA}"/>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A016542-789A-4A26-9898-7F4A2B7BE70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9C008795-4286-4FD6-A384-A4742EC4D8A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5F0FEA10-D437-4635-AF0E-DF08F916AB9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D2F7135E-74D3-495A-8331-40D3EB5A4205}"/>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AFFFC93F-9563-460B-B6A9-6D60B1BA4DBB}"/>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96990280-FD6A-4A22-ABFF-CA8EC9F6B03A}"/>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5FD060F1-3362-425A-9C27-8AC67A6487A3}"/>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535D9560-DA6F-490D-99FC-0666B4DBF5FB}"/>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771D58F7-F6E2-4CF1-B2B8-BD69A51A6EF1}"/>
            </a:ext>
          </a:extLst>
        </xdr:cNvPr>
        <xdr:cNvSpPr txBox="1"/>
      </xdr:nvSpPr>
      <xdr:spPr>
        <a:xfrm>
          <a:off x="14735175" y="954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C90A8578-CDE5-43A4-B44D-F0A067C7C8CF}"/>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A645BD6F-8706-4C48-996A-B8A27EAEEDD7}"/>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E8285749-7843-4FD0-9D31-E0FE0EEDEA09}"/>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DD94742-2686-4C45-927F-761CF8E544F8}"/>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07BA8067-B451-440A-8FE6-0854E8E0744A}"/>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244C9E1-E337-4F91-BE08-D4809BC2D80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C4C8BBB-FED0-4A4B-8CE7-D0A84948749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5E42FD8-A408-4D22-BED1-DA52D20F21D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A3703FB-FC16-47C1-B741-D257473EDC8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2D17158-914A-4E04-AC02-407759F9A0B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81462</xdr:rowOff>
    </xdr:from>
    <xdr:to>
      <xdr:col>85</xdr:col>
      <xdr:colOff>177800</xdr:colOff>
      <xdr:row>62</xdr:row>
      <xdr:rowOff>11612</xdr:rowOff>
    </xdr:to>
    <xdr:sp macro="" textlink="">
      <xdr:nvSpPr>
        <xdr:cNvPr id="646" name="楕円 645">
          <a:extLst>
            <a:ext uri="{FF2B5EF4-FFF2-40B4-BE49-F238E27FC236}">
              <a16:creationId xmlns:a16="http://schemas.microsoft.com/office/drawing/2014/main" id="{9A2717A9-C839-4213-86E2-C88115BD1D9C}"/>
            </a:ext>
          </a:extLst>
        </xdr:cNvPr>
        <xdr:cNvSpPr/>
      </xdr:nvSpPr>
      <xdr:spPr>
        <a:xfrm>
          <a:off x="14649450" y="99715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59889</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85FEB5B1-6F70-455C-80EB-A77127D10850}"/>
            </a:ext>
          </a:extLst>
        </xdr:cNvPr>
        <xdr:cNvSpPr txBox="1"/>
      </xdr:nvSpPr>
      <xdr:spPr>
        <a:xfrm>
          <a:off x="14735175"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648" name="楕円 647">
          <a:extLst>
            <a:ext uri="{FF2B5EF4-FFF2-40B4-BE49-F238E27FC236}">
              <a16:creationId xmlns:a16="http://schemas.microsoft.com/office/drawing/2014/main" id="{AEA6564B-3349-4A3C-8184-E7A8B42394A7}"/>
            </a:ext>
          </a:extLst>
        </xdr:cNvPr>
        <xdr:cNvSpPr/>
      </xdr:nvSpPr>
      <xdr:spPr>
        <a:xfrm>
          <a:off x="13887450" y="9912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132262</xdr:rowOff>
    </xdr:to>
    <xdr:cxnSp macro="">
      <xdr:nvCxnSpPr>
        <xdr:cNvPr id="649" name="直線コネクタ 648">
          <a:extLst>
            <a:ext uri="{FF2B5EF4-FFF2-40B4-BE49-F238E27FC236}">
              <a16:creationId xmlns:a16="http://schemas.microsoft.com/office/drawing/2014/main" id="{4AC707D0-CCAC-4972-8956-861B8D9482E9}"/>
            </a:ext>
          </a:extLst>
        </xdr:cNvPr>
        <xdr:cNvCxnSpPr/>
      </xdr:nvCxnSpPr>
      <xdr:spPr>
        <a:xfrm>
          <a:off x="13935075" y="9970135"/>
          <a:ext cx="762000"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141877</xdr:rowOff>
    </xdr:from>
    <xdr:to>
      <xdr:col>76</xdr:col>
      <xdr:colOff>165100</xdr:colOff>
      <xdr:row>61</xdr:row>
      <xdr:rowOff>72027</xdr:rowOff>
    </xdr:to>
    <xdr:sp macro="" textlink="">
      <xdr:nvSpPr>
        <xdr:cNvPr id="650" name="楕円 649">
          <a:extLst>
            <a:ext uri="{FF2B5EF4-FFF2-40B4-BE49-F238E27FC236}">
              <a16:creationId xmlns:a16="http://schemas.microsoft.com/office/drawing/2014/main" id="{C6525710-3BBC-4D6F-91D4-5FF937BC7559}"/>
            </a:ext>
          </a:extLst>
        </xdr:cNvPr>
        <xdr:cNvSpPr/>
      </xdr:nvSpPr>
      <xdr:spPr>
        <a:xfrm>
          <a:off x="13096875" y="98700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21227</xdr:rowOff>
    </xdr:from>
    <xdr:to>
      <xdr:col>81</xdr:col>
      <xdr:colOff>50800</xdr:colOff>
      <xdr:row>61</xdr:row>
      <xdr:rowOff>80010</xdr:rowOff>
    </xdr:to>
    <xdr:cxnSp macro="">
      <xdr:nvCxnSpPr>
        <xdr:cNvPr id="651" name="直線コネクタ 650">
          <a:extLst>
            <a:ext uri="{FF2B5EF4-FFF2-40B4-BE49-F238E27FC236}">
              <a16:creationId xmlns:a16="http://schemas.microsoft.com/office/drawing/2014/main" id="{F4F2255A-BB02-4BA0-BB83-DF3684D9C404}"/>
            </a:ext>
          </a:extLst>
        </xdr:cNvPr>
        <xdr:cNvCxnSpPr/>
      </xdr:nvCxnSpPr>
      <xdr:spPr>
        <a:xfrm>
          <a:off x="13144500" y="9908177"/>
          <a:ext cx="790575" cy="6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87993</xdr:rowOff>
    </xdr:from>
    <xdr:to>
      <xdr:col>72</xdr:col>
      <xdr:colOff>38100</xdr:colOff>
      <xdr:row>62</xdr:row>
      <xdr:rowOff>18143</xdr:rowOff>
    </xdr:to>
    <xdr:sp macro="" textlink="">
      <xdr:nvSpPr>
        <xdr:cNvPr id="652" name="楕円 651">
          <a:extLst>
            <a:ext uri="{FF2B5EF4-FFF2-40B4-BE49-F238E27FC236}">
              <a16:creationId xmlns:a16="http://schemas.microsoft.com/office/drawing/2014/main" id="{E87586C6-A4E6-4977-9E03-A48BFB6ADC85}"/>
            </a:ext>
          </a:extLst>
        </xdr:cNvPr>
        <xdr:cNvSpPr/>
      </xdr:nvSpPr>
      <xdr:spPr>
        <a:xfrm>
          <a:off x="12296775" y="9971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21227</xdr:rowOff>
    </xdr:from>
    <xdr:to>
      <xdr:col>76</xdr:col>
      <xdr:colOff>114300</xdr:colOff>
      <xdr:row>61</xdr:row>
      <xdr:rowOff>138793</xdr:rowOff>
    </xdr:to>
    <xdr:cxnSp macro="">
      <xdr:nvCxnSpPr>
        <xdr:cNvPr id="653" name="直線コネクタ 652">
          <a:extLst>
            <a:ext uri="{FF2B5EF4-FFF2-40B4-BE49-F238E27FC236}">
              <a16:creationId xmlns:a16="http://schemas.microsoft.com/office/drawing/2014/main" id="{8D33E655-186F-4C4C-A586-42687501B892}"/>
            </a:ext>
          </a:extLst>
        </xdr:cNvPr>
        <xdr:cNvCxnSpPr/>
      </xdr:nvCxnSpPr>
      <xdr:spPr>
        <a:xfrm flipV="1">
          <a:off x="12344400" y="9908177"/>
          <a:ext cx="800100" cy="12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654" name="楕円 653">
          <a:extLst>
            <a:ext uri="{FF2B5EF4-FFF2-40B4-BE49-F238E27FC236}">
              <a16:creationId xmlns:a16="http://schemas.microsoft.com/office/drawing/2014/main" id="{E444E4E4-FADA-4F21-92AB-FD70F9E9D224}"/>
            </a:ext>
          </a:extLst>
        </xdr:cNvPr>
        <xdr:cNvSpPr/>
      </xdr:nvSpPr>
      <xdr:spPr>
        <a:xfrm>
          <a:off x="11487150" y="100109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138793</xdr:rowOff>
    </xdr:from>
    <xdr:to>
      <xdr:col>71</xdr:col>
      <xdr:colOff>177800</xdr:colOff>
      <xdr:row>62</xdr:row>
      <xdr:rowOff>6531</xdr:rowOff>
    </xdr:to>
    <xdr:cxnSp macro="">
      <xdr:nvCxnSpPr>
        <xdr:cNvPr id="655" name="直線コネクタ 654">
          <a:extLst>
            <a:ext uri="{FF2B5EF4-FFF2-40B4-BE49-F238E27FC236}">
              <a16:creationId xmlns:a16="http://schemas.microsoft.com/office/drawing/2014/main" id="{2878510B-30D1-4A4C-94E6-1762ABCB5D09}"/>
            </a:ext>
          </a:extLst>
        </xdr:cNvPr>
        <xdr:cNvCxnSpPr/>
      </xdr:nvCxnSpPr>
      <xdr:spPr>
        <a:xfrm flipV="1">
          <a:off x="11534775" y="10028918"/>
          <a:ext cx="809625"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9D9FF195-EBAE-41DE-A938-D00ED72E0C4A}"/>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D3C9A661-B5BE-4EBA-B625-A81C9309A1F3}"/>
            </a:ext>
          </a:extLst>
        </xdr:cNvPr>
        <xdr:cNvSpPr txBox="1"/>
      </xdr:nvSpPr>
      <xdr:spPr>
        <a:xfrm>
          <a:off x="129641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90F4CB8B-5B65-4207-860F-C473303F1249}"/>
            </a:ext>
          </a:extLst>
        </xdr:cNvPr>
        <xdr:cNvSpPr txBox="1"/>
      </xdr:nvSpPr>
      <xdr:spPr>
        <a:xfrm>
          <a:off x="12164069" y="938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06C27F2B-067A-41E1-8975-45279081CC26}"/>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660" name="n_1mainValue【学校施設】&#10;有形固定資産減価償却率">
          <a:extLst>
            <a:ext uri="{FF2B5EF4-FFF2-40B4-BE49-F238E27FC236}">
              <a16:creationId xmlns:a16="http://schemas.microsoft.com/office/drawing/2014/main" id="{A4DE86A6-80ED-4529-8562-FDACFE92A32C}"/>
            </a:ext>
          </a:extLst>
        </xdr:cNvPr>
        <xdr:cNvSpPr txBox="1"/>
      </xdr:nvSpPr>
      <xdr:spPr>
        <a:xfrm>
          <a:off x="1374521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63154</xdr:rowOff>
    </xdr:from>
    <xdr:ext cx="405111" cy="259045"/>
    <xdr:sp macro="" textlink="">
      <xdr:nvSpPr>
        <xdr:cNvPr id="661" name="n_2mainValue【学校施設】&#10;有形固定資産減価償却率">
          <a:extLst>
            <a:ext uri="{FF2B5EF4-FFF2-40B4-BE49-F238E27FC236}">
              <a16:creationId xmlns:a16="http://schemas.microsoft.com/office/drawing/2014/main" id="{52031476-ABBE-4321-83BC-39430ADC417C}"/>
            </a:ext>
          </a:extLst>
        </xdr:cNvPr>
        <xdr:cNvSpPr txBox="1"/>
      </xdr:nvSpPr>
      <xdr:spPr>
        <a:xfrm>
          <a:off x="12964169"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9270</xdr:rowOff>
    </xdr:from>
    <xdr:ext cx="405111" cy="259045"/>
    <xdr:sp macro="" textlink="">
      <xdr:nvSpPr>
        <xdr:cNvPr id="662" name="n_3mainValue【学校施設】&#10;有形固定資産減価償却率">
          <a:extLst>
            <a:ext uri="{FF2B5EF4-FFF2-40B4-BE49-F238E27FC236}">
              <a16:creationId xmlns:a16="http://schemas.microsoft.com/office/drawing/2014/main" id="{B93CD32E-3C4B-4599-8FA5-4CAB9BF573ED}"/>
            </a:ext>
          </a:extLst>
        </xdr:cNvPr>
        <xdr:cNvSpPr txBox="1"/>
      </xdr:nvSpPr>
      <xdr:spPr>
        <a:xfrm>
          <a:off x="12164069"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663" name="n_4mainValue【学校施設】&#10;有形固定資産減価償却率">
          <a:extLst>
            <a:ext uri="{FF2B5EF4-FFF2-40B4-BE49-F238E27FC236}">
              <a16:creationId xmlns:a16="http://schemas.microsoft.com/office/drawing/2014/main" id="{824AB1E7-1EB5-484E-BEAC-41799B537130}"/>
            </a:ext>
          </a:extLst>
        </xdr:cNvPr>
        <xdr:cNvSpPr txBox="1"/>
      </xdr:nvSpPr>
      <xdr:spPr>
        <a:xfrm>
          <a:off x="11354444"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6EF16C9-C486-457F-8653-9E7488A0365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F8C21C9C-9997-4BC2-8B9B-9623437A71E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E530A96A-5FEF-401D-AF65-0B41E4F9872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2ACB153C-AFB9-4403-B636-34AACE7571B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7249A27C-093A-4F7E-82EA-90F8F0E011E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8265E837-48CD-49B6-AD74-5966618766F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79F75A64-C302-46B7-AA02-5F5A9FFB67E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D796370-B1C2-425E-A2E2-2E38153857B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72A143C9-724D-42AB-B671-42B33EA7AAF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2FB4B570-E8D7-4DDD-932C-9A45E76FD35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4D238F39-247F-4DCF-A51B-D324AE199EE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AFFC8A5-6A58-4FF6-891F-33355F6151D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277EA4B3-FAC5-45FB-8277-35D7F220EFB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306337C3-C185-4251-AA4E-E1BB8D45696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88944EE9-9D53-4F75-8278-91D7BCE2E4B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78DE2E89-6830-41BC-A3EA-1F171038805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5AD4D844-25B7-42E9-83B6-2C5B8EE41EAA}"/>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D68479CA-661F-46CB-BF2E-C7452675E670}"/>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8B1350B9-DB92-4407-9092-B58B6D8EB80A}"/>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7412A08A-37B7-491B-ABDA-81288337364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B7F8007E-95EB-4374-8B24-4038F94ACF2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2D738FC5-4F9D-40F1-9FA7-9B965E542EC1}"/>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663AAB21-F857-4D75-A1F5-7527564A547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5C27D0B-BF95-4823-86DE-2A2F1A064F1E}"/>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A8E6B600-F446-40E0-9F5C-D2B50C716C42}"/>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248E1AAF-86B3-4BC9-BAC2-B709452635EA}"/>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55B6050C-C126-44BC-9E16-9B4D9D2A9EAB}"/>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FD7812E5-9441-4453-A940-47368B2FADDE}"/>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309DC9DF-17F0-4A31-B923-B0623C7C4C3F}"/>
            </a:ext>
          </a:extLst>
        </xdr:cNvPr>
        <xdr:cNvSpPr txBox="1"/>
      </xdr:nvSpPr>
      <xdr:spPr>
        <a:xfrm>
          <a:off x="19992975" y="9955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F6024F20-5769-406B-A9F4-BCFC7ED097F1}"/>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70D019F9-8138-4641-89B1-BB91FC42F2BA}"/>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0123D3D1-1E00-48F4-A56E-DB25B68AF7E3}"/>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682D6CDA-E164-45D7-BEFF-AEFAA1153B8A}"/>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4D3E3F31-2315-4A7C-A89C-F81127457E33}"/>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81D241B-F753-4806-8EC8-F09B5A97D0B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355D1B3-8663-4A6B-B846-B41E62071A4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E5C1CCE9-98F9-4446-97B9-E98DC0BD8CA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BD5B66D-2FAF-4C2E-9B9F-843C527890C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139205D-BE4C-427C-93D0-B5912B999CE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33020</xdr:rowOff>
    </xdr:from>
    <xdr:to>
      <xdr:col>116</xdr:col>
      <xdr:colOff>114300</xdr:colOff>
      <xdr:row>61</xdr:row>
      <xdr:rowOff>134620</xdr:rowOff>
    </xdr:to>
    <xdr:sp macro="" textlink="">
      <xdr:nvSpPr>
        <xdr:cNvPr id="703" name="楕円 702">
          <a:extLst>
            <a:ext uri="{FF2B5EF4-FFF2-40B4-BE49-F238E27FC236}">
              <a16:creationId xmlns:a16="http://schemas.microsoft.com/office/drawing/2014/main" id="{9C35465B-515A-4BC1-AEA4-448774D8EE06}"/>
            </a:ext>
          </a:extLst>
        </xdr:cNvPr>
        <xdr:cNvSpPr/>
      </xdr:nvSpPr>
      <xdr:spPr>
        <a:xfrm>
          <a:off x="19897725" y="9916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55897</xdr:rowOff>
    </xdr:from>
    <xdr:ext cx="469744" cy="259045"/>
    <xdr:sp macro="" textlink="">
      <xdr:nvSpPr>
        <xdr:cNvPr id="704" name="【学校施設】&#10;一人当たり面積該当値テキスト">
          <a:extLst>
            <a:ext uri="{FF2B5EF4-FFF2-40B4-BE49-F238E27FC236}">
              <a16:creationId xmlns:a16="http://schemas.microsoft.com/office/drawing/2014/main" id="{97F011AA-7996-4374-9F78-EECBD38CE3D2}"/>
            </a:ext>
          </a:extLst>
        </xdr:cNvPr>
        <xdr:cNvSpPr txBox="1"/>
      </xdr:nvSpPr>
      <xdr:spPr>
        <a:xfrm>
          <a:off x="19992975" y="978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45021</xdr:rowOff>
    </xdr:from>
    <xdr:to>
      <xdr:col>112</xdr:col>
      <xdr:colOff>38100</xdr:colOff>
      <xdr:row>61</xdr:row>
      <xdr:rowOff>146621</xdr:rowOff>
    </xdr:to>
    <xdr:sp macro="" textlink="">
      <xdr:nvSpPr>
        <xdr:cNvPr id="705" name="楕円 704">
          <a:extLst>
            <a:ext uri="{FF2B5EF4-FFF2-40B4-BE49-F238E27FC236}">
              <a16:creationId xmlns:a16="http://schemas.microsoft.com/office/drawing/2014/main" id="{CD1B09E4-2EB3-476A-B9B0-C9AFEEDF797A}"/>
            </a:ext>
          </a:extLst>
        </xdr:cNvPr>
        <xdr:cNvSpPr/>
      </xdr:nvSpPr>
      <xdr:spPr>
        <a:xfrm>
          <a:off x="19154775" y="99351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83820</xdr:rowOff>
    </xdr:from>
    <xdr:to>
      <xdr:col>116</xdr:col>
      <xdr:colOff>63500</xdr:colOff>
      <xdr:row>61</xdr:row>
      <xdr:rowOff>95821</xdr:rowOff>
    </xdr:to>
    <xdr:cxnSp macro="">
      <xdr:nvCxnSpPr>
        <xdr:cNvPr id="706" name="直線コネクタ 705">
          <a:extLst>
            <a:ext uri="{FF2B5EF4-FFF2-40B4-BE49-F238E27FC236}">
              <a16:creationId xmlns:a16="http://schemas.microsoft.com/office/drawing/2014/main" id="{98A14F81-3F57-4002-96F9-FBAC53553BBE}"/>
            </a:ext>
          </a:extLst>
        </xdr:cNvPr>
        <xdr:cNvCxnSpPr/>
      </xdr:nvCxnSpPr>
      <xdr:spPr>
        <a:xfrm flipV="1">
          <a:off x="19202400" y="9973945"/>
          <a:ext cx="752475"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53784</xdr:rowOff>
    </xdr:from>
    <xdr:to>
      <xdr:col>107</xdr:col>
      <xdr:colOff>101600</xdr:colOff>
      <xdr:row>61</xdr:row>
      <xdr:rowOff>155384</xdr:rowOff>
    </xdr:to>
    <xdr:sp macro="" textlink="">
      <xdr:nvSpPr>
        <xdr:cNvPr id="707" name="楕円 706">
          <a:extLst>
            <a:ext uri="{FF2B5EF4-FFF2-40B4-BE49-F238E27FC236}">
              <a16:creationId xmlns:a16="http://schemas.microsoft.com/office/drawing/2014/main" id="{1E41953B-FEB4-434E-AD2A-D0E5686B6FC8}"/>
            </a:ext>
          </a:extLst>
        </xdr:cNvPr>
        <xdr:cNvSpPr/>
      </xdr:nvSpPr>
      <xdr:spPr>
        <a:xfrm>
          <a:off x="18345150" y="99375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95821</xdr:rowOff>
    </xdr:from>
    <xdr:to>
      <xdr:col>111</xdr:col>
      <xdr:colOff>177800</xdr:colOff>
      <xdr:row>61</xdr:row>
      <xdr:rowOff>104584</xdr:rowOff>
    </xdr:to>
    <xdr:cxnSp macro="">
      <xdr:nvCxnSpPr>
        <xdr:cNvPr id="708" name="直線コネクタ 707">
          <a:extLst>
            <a:ext uri="{FF2B5EF4-FFF2-40B4-BE49-F238E27FC236}">
              <a16:creationId xmlns:a16="http://schemas.microsoft.com/office/drawing/2014/main" id="{E8588C1F-485B-4033-8BB7-9EE4A3C47151}"/>
            </a:ext>
          </a:extLst>
        </xdr:cNvPr>
        <xdr:cNvCxnSpPr/>
      </xdr:nvCxnSpPr>
      <xdr:spPr>
        <a:xfrm flipV="1">
          <a:off x="18392775" y="9982771"/>
          <a:ext cx="809625"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62929</xdr:rowOff>
    </xdr:from>
    <xdr:to>
      <xdr:col>102</xdr:col>
      <xdr:colOff>165100</xdr:colOff>
      <xdr:row>61</xdr:row>
      <xdr:rowOff>164529</xdr:rowOff>
    </xdr:to>
    <xdr:sp macro="" textlink="">
      <xdr:nvSpPr>
        <xdr:cNvPr id="709" name="楕円 708">
          <a:extLst>
            <a:ext uri="{FF2B5EF4-FFF2-40B4-BE49-F238E27FC236}">
              <a16:creationId xmlns:a16="http://schemas.microsoft.com/office/drawing/2014/main" id="{A2425FC2-5B8D-467E-B78C-DB20964F5DB5}"/>
            </a:ext>
          </a:extLst>
        </xdr:cNvPr>
        <xdr:cNvSpPr/>
      </xdr:nvSpPr>
      <xdr:spPr>
        <a:xfrm>
          <a:off x="17554575" y="99530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104584</xdr:rowOff>
    </xdr:from>
    <xdr:to>
      <xdr:col>107</xdr:col>
      <xdr:colOff>50800</xdr:colOff>
      <xdr:row>61</xdr:row>
      <xdr:rowOff>113729</xdr:rowOff>
    </xdr:to>
    <xdr:cxnSp macro="">
      <xdr:nvCxnSpPr>
        <xdr:cNvPr id="710" name="直線コネクタ 709">
          <a:extLst>
            <a:ext uri="{FF2B5EF4-FFF2-40B4-BE49-F238E27FC236}">
              <a16:creationId xmlns:a16="http://schemas.microsoft.com/office/drawing/2014/main" id="{11292FC6-4C2F-4CDB-93CD-BA8DB92C2826}"/>
            </a:ext>
          </a:extLst>
        </xdr:cNvPr>
        <xdr:cNvCxnSpPr/>
      </xdr:nvCxnSpPr>
      <xdr:spPr>
        <a:xfrm flipV="1">
          <a:off x="17602200" y="9994709"/>
          <a:ext cx="790575"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71120</xdr:rowOff>
    </xdr:from>
    <xdr:to>
      <xdr:col>98</xdr:col>
      <xdr:colOff>38100</xdr:colOff>
      <xdr:row>62</xdr:row>
      <xdr:rowOff>1270</xdr:rowOff>
    </xdr:to>
    <xdr:sp macro="" textlink="">
      <xdr:nvSpPr>
        <xdr:cNvPr id="711" name="楕円 710">
          <a:extLst>
            <a:ext uri="{FF2B5EF4-FFF2-40B4-BE49-F238E27FC236}">
              <a16:creationId xmlns:a16="http://schemas.microsoft.com/office/drawing/2014/main" id="{14613C3E-14CF-4BBF-9BEE-A25864678FEC}"/>
            </a:ext>
          </a:extLst>
        </xdr:cNvPr>
        <xdr:cNvSpPr/>
      </xdr:nvSpPr>
      <xdr:spPr>
        <a:xfrm>
          <a:off x="16754475" y="9954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113729</xdr:rowOff>
    </xdr:from>
    <xdr:to>
      <xdr:col>102</xdr:col>
      <xdr:colOff>114300</xdr:colOff>
      <xdr:row>61</xdr:row>
      <xdr:rowOff>121920</xdr:rowOff>
    </xdr:to>
    <xdr:cxnSp macro="">
      <xdr:nvCxnSpPr>
        <xdr:cNvPr id="712" name="直線コネクタ 711">
          <a:extLst>
            <a:ext uri="{FF2B5EF4-FFF2-40B4-BE49-F238E27FC236}">
              <a16:creationId xmlns:a16="http://schemas.microsoft.com/office/drawing/2014/main" id="{2BDED097-2FBE-471E-B24E-A29E1CC7E883}"/>
            </a:ext>
          </a:extLst>
        </xdr:cNvPr>
        <xdr:cNvCxnSpPr/>
      </xdr:nvCxnSpPr>
      <xdr:spPr>
        <a:xfrm flipV="1">
          <a:off x="16802100" y="10000679"/>
          <a:ext cx="800100" cy="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2BCE79B6-C890-4483-BE48-BEDABE7CCA77}"/>
            </a:ext>
          </a:extLst>
        </xdr:cNvPr>
        <xdr:cNvSpPr txBox="1"/>
      </xdr:nvSpPr>
      <xdr:spPr>
        <a:xfrm>
          <a:off x="18983402" y="1005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86A35912-BA10-4CB4-A7F7-229A9EFF3DE4}"/>
            </a:ext>
          </a:extLst>
        </xdr:cNvPr>
        <xdr:cNvSpPr txBox="1"/>
      </xdr:nvSpPr>
      <xdr:spPr>
        <a:xfrm>
          <a:off x="18183302" y="1006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3A425D17-82CA-4127-A0FB-3B7D5D242AAB}"/>
            </a:ext>
          </a:extLst>
        </xdr:cNvPr>
        <xdr:cNvSpPr txBox="1"/>
      </xdr:nvSpPr>
      <xdr:spPr>
        <a:xfrm>
          <a:off x="17383202"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EBE39718-3E75-459B-B078-CFAB7BBA61B9}"/>
            </a:ext>
          </a:extLst>
        </xdr:cNvPr>
        <xdr:cNvSpPr txBox="1"/>
      </xdr:nvSpPr>
      <xdr:spPr>
        <a:xfrm>
          <a:off x="16592627" y="1006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163148</xdr:rowOff>
    </xdr:from>
    <xdr:ext cx="469744" cy="259045"/>
    <xdr:sp macro="" textlink="">
      <xdr:nvSpPr>
        <xdr:cNvPr id="717" name="n_1mainValue【学校施設】&#10;一人当たり面積">
          <a:extLst>
            <a:ext uri="{FF2B5EF4-FFF2-40B4-BE49-F238E27FC236}">
              <a16:creationId xmlns:a16="http://schemas.microsoft.com/office/drawing/2014/main" id="{4D120F9D-5342-4868-9EB1-0EEB33159647}"/>
            </a:ext>
          </a:extLst>
        </xdr:cNvPr>
        <xdr:cNvSpPr txBox="1"/>
      </xdr:nvSpPr>
      <xdr:spPr>
        <a:xfrm>
          <a:off x="18983402" y="972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461</xdr:rowOff>
    </xdr:from>
    <xdr:ext cx="469744" cy="259045"/>
    <xdr:sp macro="" textlink="">
      <xdr:nvSpPr>
        <xdr:cNvPr id="718" name="n_2mainValue【学校施設】&#10;一人当たり面積">
          <a:extLst>
            <a:ext uri="{FF2B5EF4-FFF2-40B4-BE49-F238E27FC236}">
              <a16:creationId xmlns:a16="http://schemas.microsoft.com/office/drawing/2014/main" id="{D48465B3-12A3-406F-87D8-E5D68AC649DE}"/>
            </a:ext>
          </a:extLst>
        </xdr:cNvPr>
        <xdr:cNvSpPr txBox="1"/>
      </xdr:nvSpPr>
      <xdr:spPr>
        <a:xfrm>
          <a:off x="18183302" y="972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9606</xdr:rowOff>
    </xdr:from>
    <xdr:ext cx="469744" cy="259045"/>
    <xdr:sp macro="" textlink="">
      <xdr:nvSpPr>
        <xdr:cNvPr id="719" name="n_3mainValue【学校施設】&#10;一人当たり面積">
          <a:extLst>
            <a:ext uri="{FF2B5EF4-FFF2-40B4-BE49-F238E27FC236}">
              <a16:creationId xmlns:a16="http://schemas.microsoft.com/office/drawing/2014/main" id="{612F473D-7D27-41A5-9070-66560A2E9CF6}"/>
            </a:ext>
          </a:extLst>
        </xdr:cNvPr>
        <xdr:cNvSpPr txBox="1"/>
      </xdr:nvSpPr>
      <xdr:spPr>
        <a:xfrm>
          <a:off x="17383202" y="973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17797</xdr:rowOff>
    </xdr:from>
    <xdr:ext cx="469744" cy="259045"/>
    <xdr:sp macro="" textlink="">
      <xdr:nvSpPr>
        <xdr:cNvPr id="720" name="n_4mainValue【学校施設】&#10;一人当たり面積">
          <a:extLst>
            <a:ext uri="{FF2B5EF4-FFF2-40B4-BE49-F238E27FC236}">
              <a16:creationId xmlns:a16="http://schemas.microsoft.com/office/drawing/2014/main" id="{AE604D04-D63E-4236-9F97-EC9BF98C8C01}"/>
            </a:ext>
          </a:extLst>
        </xdr:cNvPr>
        <xdr:cNvSpPr txBox="1"/>
      </xdr:nvSpPr>
      <xdr:spPr>
        <a:xfrm>
          <a:off x="16592627" y="974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6AE63137-C78D-401E-81FA-2BACABE24D5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6029852E-ADC8-4F42-AD4F-7DB3A19FC6D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DB14768-5B73-46F9-9B01-E823CAC661F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E36A7E4B-BE4C-4902-9E89-C848A5D8CFF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F7DCD42-7A8D-4105-9FB0-7DF03164F77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19AA26AF-0F2C-47FE-BB83-44DC0D87000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8B365A18-7E90-4D32-8DC1-C518878BB8F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F1E4D7E2-B0F6-4772-9073-022A708E51A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60407077-BBE7-4033-9B44-6F405493022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FF3D5B7-ED5B-47A3-80DF-BCFC8E80524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954FC764-B39E-4587-95FA-D6E3948E815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C8A1DD20-1E56-4727-9C42-BC203308B66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43CBE3A5-7D8D-4000-BF28-1C9985889E8A}"/>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754C388D-DBAB-438C-8DF8-3BF7A18A014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8EB55792-66AD-48D2-8F60-8AC190D62EA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3955E054-FBD6-43ED-8D6F-B1305F9B210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42D004EA-B395-4E74-85B3-127BD90692D8}"/>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52D8F1CA-8CC0-4CE6-876A-109BF18C3F3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ADD9B108-997A-4ED4-AD2E-C25C7B9D758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A65CCE42-284F-4AC2-B07A-589FC4E6478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2FB39F3B-C932-4B4C-B4C3-26376E22C8D8}"/>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25B3CFB2-A4CD-4D48-B571-C35034AB33B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C8DBADCD-BCEF-4DDC-8AEA-ECC7679153F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72042036-0358-44C3-8D3A-BA113FE75061}"/>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749DD131-FE2C-4980-BAD3-55176F8AA56C}"/>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83E186EC-9B1B-479A-8296-C36C13B48C0E}"/>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34660D03-2A22-426B-8715-E0B3E5A6ABB5}"/>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6BA31917-1681-4CC7-85F0-AB1DD396AB5F}"/>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89C6227F-AFCC-41E6-AA87-42BDD0F63C81}"/>
            </a:ext>
          </a:extLst>
        </xdr:cNvPr>
        <xdr:cNvSpPr txBox="1"/>
      </xdr:nvSpPr>
      <xdr:spPr>
        <a:xfrm>
          <a:off x="14735175" y="13208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7CCD9B4C-B1FE-4416-93F7-D99EFC01F43A}"/>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167C728D-48E6-424A-9DBA-6116C20500F1}"/>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220C004E-B47A-498E-A54A-189C67956C31}"/>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F78CCB15-ABC1-4F56-B165-043265CA15B1}"/>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1DE3EBC9-D2F0-49C9-8477-E2BAAD9372A4}"/>
            </a:ext>
          </a:extLst>
        </xdr:cNvPr>
        <xdr:cNvSpPr/>
      </xdr:nvSpPr>
      <xdr:spPr>
        <a:xfrm>
          <a:off x="11487150" y="13230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8BD09AE-E6F6-4E32-B2AE-22876F639B4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C723F56-3FE8-4A0C-B8FE-DC41FAB9004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BA1E64C-AC89-47AA-95DC-CBCEB6403E5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DF31C6E-8067-41EC-8182-0E4ED2EE0FB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F39DD8F-6A5B-45B0-9211-27E693C2664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156211</xdr:rowOff>
    </xdr:from>
    <xdr:to>
      <xdr:col>85</xdr:col>
      <xdr:colOff>177800</xdr:colOff>
      <xdr:row>80</xdr:row>
      <xdr:rowOff>86361</xdr:rowOff>
    </xdr:to>
    <xdr:sp macro="" textlink="">
      <xdr:nvSpPr>
        <xdr:cNvPr id="760" name="楕円 759">
          <a:extLst>
            <a:ext uri="{FF2B5EF4-FFF2-40B4-BE49-F238E27FC236}">
              <a16:creationId xmlns:a16="http://schemas.microsoft.com/office/drawing/2014/main" id="{7A015159-9D7A-4CF6-9906-876CA239ED28}"/>
            </a:ext>
          </a:extLst>
        </xdr:cNvPr>
        <xdr:cNvSpPr/>
      </xdr:nvSpPr>
      <xdr:spPr>
        <a:xfrm>
          <a:off x="14649450" y="129609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7638</xdr:rowOff>
    </xdr:from>
    <xdr:ext cx="405111" cy="259045"/>
    <xdr:sp macro="" textlink="">
      <xdr:nvSpPr>
        <xdr:cNvPr id="761" name="【児童館】&#10;有形固定資産減価償却率該当値テキスト">
          <a:extLst>
            <a:ext uri="{FF2B5EF4-FFF2-40B4-BE49-F238E27FC236}">
              <a16:creationId xmlns:a16="http://schemas.microsoft.com/office/drawing/2014/main" id="{2A09A892-60FA-4AD4-B98C-590C6393C3CA}"/>
            </a:ext>
          </a:extLst>
        </xdr:cNvPr>
        <xdr:cNvSpPr txBox="1"/>
      </xdr:nvSpPr>
      <xdr:spPr>
        <a:xfrm>
          <a:off x="14735175" y="1281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100330</xdr:rowOff>
    </xdr:from>
    <xdr:to>
      <xdr:col>81</xdr:col>
      <xdr:colOff>101600</xdr:colOff>
      <xdr:row>80</xdr:row>
      <xdr:rowOff>30480</xdr:rowOff>
    </xdr:to>
    <xdr:sp macro="" textlink="">
      <xdr:nvSpPr>
        <xdr:cNvPr id="762" name="楕円 761">
          <a:extLst>
            <a:ext uri="{FF2B5EF4-FFF2-40B4-BE49-F238E27FC236}">
              <a16:creationId xmlns:a16="http://schemas.microsoft.com/office/drawing/2014/main" id="{F23BC082-89E7-4236-B735-43D727C74A5A}"/>
            </a:ext>
          </a:extLst>
        </xdr:cNvPr>
        <xdr:cNvSpPr/>
      </xdr:nvSpPr>
      <xdr:spPr>
        <a:xfrm>
          <a:off x="13887450" y="129051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151130</xdr:rowOff>
    </xdr:from>
    <xdr:to>
      <xdr:col>85</xdr:col>
      <xdr:colOff>127000</xdr:colOff>
      <xdr:row>80</xdr:row>
      <xdr:rowOff>35561</xdr:rowOff>
    </xdr:to>
    <xdr:cxnSp macro="">
      <xdr:nvCxnSpPr>
        <xdr:cNvPr id="763" name="直線コネクタ 762">
          <a:extLst>
            <a:ext uri="{FF2B5EF4-FFF2-40B4-BE49-F238E27FC236}">
              <a16:creationId xmlns:a16="http://schemas.microsoft.com/office/drawing/2014/main" id="{32185ED9-7E21-4E1E-815E-65B24B11A156}"/>
            </a:ext>
          </a:extLst>
        </xdr:cNvPr>
        <xdr:cNvCxnSpPr/>
      </xdr:nvCxnSpPr>
      <xdr:spPr>
        <a:xfrm>
          <a:off x="13935075" y="12952730"/>
          <a:ext cx="762000" cy="4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43180</xdr:rowOff>
    </xdr:from>
    <xdr:to>
      <xdr:col>76</xdr:col>
      <xdr:colOff>165100</xdr:colOff>
      <xdr:row>79</xdr:row>
      <xdr:rowOff>144780</xdr:rowOff>
    </xdr:to>
    <xdr:sp macro="" textlink="">
      <xdr:nvSpPr>
        <xdr:cNvPr id="764" name="楕円 763">
          <a:extLst>
            <a:ext uri="{FF2B5EF4-FFF2-40B4-BE49-F238E27FC236}">
              <a16:creationId xmlns:a16="http://schemas.microsoft.com/office/drawing/2014/main" id="{5980F306-B7C2-4723-BD1C-CBABB8E8420B}"/>
            </a:ext>
          </a:extLst>
        </xdr:cNvPr>
        <xdr:cNvSpPr/>
      </xdr:nvSpPr>
      <xdr:spPr>
        <a:xfrm>
          <a:off x="13096875" y="12847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93980</xdr:rowOff>
    </xdr:from>
    <xdr:to>
      <xdr:col>81</xdr:col>
      <xdr:colOff>50800</xdr:colOff>
      <xdr:row>79</xdr:row>
      <xdr:rowOff>151130</xdr:rowOff>
    </xdr:to>
    <xdr:cxnSp macro="">
      <xdr:nvCxnSpPr>
        <xdr:cNvPr id="765" name="直線コネクタ 764">
          <a:extLst>
            <a:ext uri="{FF2B5EF4-FFF2-40B4-BE49-F238E27FC236}">
              <a16:creationId xmlns:a16="http://schemas.microsoft.com/office/drawing/2014/main" id="{8908F344-E0EA-490B-BE3E-D7FCBF384B90}"/>
            </a:ext>
          </a:extLst>
        </xdr:cNvPr>
        <xdr:cNvCxnSpPr/>
      </xdr:nvCxnSpPr>
      <xdr:spPr>
        <a:xfrm>
          <a:off x="13144500" y="1289558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157480</xdr:rowOff>
    </xdr:from>
    <xdr:to>
      <xdr:col>72</xdr:col>
      <xdr:colOff>38100</xdr:colOff>
      <xdr:row>79</xdr:row>
      <xdr:rowOff>87630</xdr:rowOff>
    </xdr:to>
    <xdr:sp macro="" textlink="">
      <xdr:nvSpPr>
        <xdr:cNvPr id="766" name="楕円 765">
          <a:extLst>
            <a:ext uri="{FF2B5EF4-FFF2-40B4-BE49-F238E27FC236}">
              <a16:creationId xmlns:a16="http://schemas.microsoft.com/office/drawing/2014/main" id="{F8166803-9763-4232-B17A-6B586018E73C}"/>
            </a:ext>
          </a:extLst>
        </xdr:cNvPr>
        <xdr:cNvSpPr/>
      </xdr:nvSpPr>
      <xdr:spPr>
        <a:xfrm>
          <a:off x="12296775" y="128003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36830</xdr:rowOff>
    </xdr:from>
    <xdr:to>
      <xdr:col>76</xdr:col>
      <xdr:colOff>114300</xdr:colOff>
      <xdr:row>79</xdr:row>
      <xdr:rowOff>93980</xdr:rowOff>
    </xdr:to>
    <xdr:cxnSp macro="">
      <xdr:nvCxnSpPr>
        <xdr:cNvPr id="767" name="直線コネクタ 766">
          <a:extLst>
            <a:ext uri="{FF2B5EF4-FFF2-40B4-BE49-F238E27FC236}">
              <a16:creationId xmlns:a16="http://schemas.microsoft.com/office/drawing/2014/main" id="{91A85314-F8E0-485F-80AA-91B6E4266910}"/>
            </a:ext>
          </a:extLst>
        </xdr:cNvPr>
        <xdr:cNvCxnSpPr/>
      </xdr:nvCxnSpPr>
      <xdr:spPr>
        <a:xfrm>
          <a:off x="12344400" y="12838430"/>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100330</xdr:rowOff>
    </xdr:from>
    <xdr:to>
      <xdr:col>67</xdr:col>
      <xdr:colOff>101600</xdr:colOff>
      <xdr:row>79</xdr:row>
      <xdr:rowOff>30480</xdr:rowOff>
    </xdr:to>
    <xdr:sp macro="" textlink="">
      <xdr:nvSpPr>
        <xdr:cNvPr id="768" name="楕円 767">
          <a:extLst>
            <a:ext uri="{FF2B5EF4-FFF2-40B4-BE49-F238E27FC236}">
              <a16:creationId xmlns:a16="http://schemas.microsoft.com/office/drawing/2014/main" id="{1A99DECA-6A2D-46EE-8EB6-41D7426C403B}"/>
            </a:ext>
          </a:extLst>
        </xdr:cNvPr>
        <xdr:cNvSpPr/>
      </xdr:nvSpPr>
      <xdr:spPr>
        <a:xfrm>
          <a:off x="11487150" y="127431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151130</xdr:rowOff>
    </xdr:from>
    <xdr:to>
      <xdr:col>71</xdr:col>
      <xdr:colOff>177800</xdr:colOff>
      <xdr:row>79</xdr:row>
      <xdr:rowOff>36830</xdr:rowOff>
    </xdr:to>
    <xdr:cxnSp macro="">
      <xdr:nvCxnSpPr>
        <xdr:cNvPr id="769" name="直線コネクタ 768">
          <a:extLst>
            <a:ext uri="{FF2B5EF4-FFF2-40B4-BE49-F238E27FC236}">
              <a16:creationId xmlns:a16="http://schemas.microsoft.com/office/drawing/2014/main" id="{0B306D68-4055-4979-A30D-889B08772377}"/>
            </a:ext>
          </a:extLst>
        </xdr:cNvPr>
        <xdr:cNvCxnSpPr/>
      </xdr:nvCxnSpPr>
      <xdr:spPr>
        <a:xfrm>
          <a:off x="11534775" y="12790805"/>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770" name="n_1aveValue【児童館】&#10;有形固定資産減価償却率">
          <a:extLst>
            <a:ext uri="{FF2B5EF4-FFF2-40B4-BE49-F238E27FC236}">
              <a16:creationId xmlns:a16="http://schemas.microsoft.com/office/drawing/2014/main" id="{EE27650D-C0B9-4E9D-A713-358B81618968}"/>
            </a:ext>
          </a:extLst>
        </xdr:cNvPr>
        <xdr:cNvSpPr txBox="1"/>
      </xdr:nvSpPr>
      <xdr:spPr>
        <a:xfrm>
          <a:off x="13745219" y="1335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771" name="n_2aveValue【児童館】&#10;有形固定資産減価償却率">
          <a:extLst>
            <a:ext uri="{FF2B5EF4-FFF2-40B4-BE49-F238E27FC236}">
              <a16:creationId xmlns:a16="http://schemas.microsoft.com/office/drawing/2014/main" id="{19F85C35-735F-4570-A586-F8482AFD00FA}"/>
            </a:ext>
          </a:extLst>
        </xdr:cNvPr>
        <xdr:cNvSpPr txBox="1"/>
      </xdr:nvSpPr>
      <xdr:spPr>
        <a:xfrm>
          <a:off x="12964169" y="1336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772" name="n_3aveValue【児童館】&#10;有形固定資産減価償却率">
          <a:extLst>
            <a:ext uri="{FF2B5EF4-FFF2-40B4-BE49-F238E27FC236}">
              <a16:creationId xmlns:a16="http://schemas.microsoft.com/office/drawing/2014/main" id="{C80018EA-4CF8-470C-B373-78C0E10CAEE6}"/>
            </a:ext>
          </a:extLst>
        </xdr:cNvPr>
        <xdr:cNvSpPr txBox="1"/>
      </xdr:nvSpPr>
      <xdr:spPr>
        <a:xfrm>
          <a:off x="12164069"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773" name="n_4aveValue【児童館】&#10;有形固定資産減価償却率">
          <a:extLst>
            <a:ext uri="{FF2B5EF4-FFF2-40B4-BE49-F238E27FC236}">
              <a16:creationId xmlns:a16="http://schemas.microsoft.com/office/drawing/2014/main" id="{55BDC04D-2882-4AA1-904D-A58168D53880}"/>
            </a:ext>
          </a:extLst>
        </xdr:cNvPr>
        <xdr:cNvSpPr txBox="1"/>
      </xdr:nvSpPr>
      <xdr:spPr>
        <a:xfrm>
          <a:off x="11354444" y="1331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47007</xdr:rowOff>
    </xdr:from>
    <xdr:ext cx="405111" cy="259045"/>
    <xdr:sp macro="" textlink="">
      <xdr:nvSpPr>
        <xdr:cNvPr id="774" name="n_1mainValue【児童館】&#10;有形固定資産減価償却率">
          <a:extLst>
            <a:ext uri="{FF2B5EF4-FFF2-40B4-BE49-F238E27FC236}">
              <a16:creationId xmlns:a16="http://schemas.microsoft.com/office/drawing/2014/main" id="{D854BA1E-BDF1-46AB-B121-FE9AAFD1F9AA}"/>
            </a:ext>
          </a:extLst>
        </xdr:cNvPr>
        <xdr:cNvSpPr txBox="1"/>
      </xdr:nvSpPr>
      <xdr:spPr>
        <a:xfrm>
          <a:off x="13745219" y="1268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161307</xdr:rowOff>
    </xdr:from>
    <xdr:ext cx="405111" cy="259045"/>
    <xdr:sp macro="" textlink="">
      <xdr:nvSpPr>
        <xdr:cNvPr id="775" name="n_2mainValue【児童館】&#10;有形固定資産減価償却率">
          <a:extLst>
            <a:ext uri="{FF2B5EF4-FFF2-40B4-BE49-F238E27FC236}">
              <a16:creationId xmlns:a16="http://schemas.microsoft.com/office/drawing/2014/main" id="{AFAF268C-53B8-4DE7-9DB9-C3BBFEFAB7E7}"/>
            </a:ext>
          </a:extLst>
        </xdr:cNvPr>
        <xdr:cNvSpPr txBox="1"/>
      </xdr:nvSpPr>
      <xdr:spPr>
        <a:xfrm>
          <a:off x="12964169"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104157</xdr:rowOff>
    </xdr:from>
    <xdr:ext cx="405111" cy="259045"/>
    <xdr:sp macro="" textlink="">
      <xdr:nvSpPr>
        <xdr:cNvPr id="776" name="n_3mainValue【児童館】&#10;有形固定資産減価償却率">
          <a:extLst>
            <a:ext uri="{FF2B5EF4-FFF2-40B4-BE49-F238E27FC236}">
              <a16:creationId xmlns:a16="http://schemas.microsoft.com/office/drawing/2014/main" id="{1B69C09F-0828-41A6-8F70-19E411AB65AB}"/>
            </a:ext>
          </a:extLst>
        </xdr:cNvPr>
        <xdr:cNvSpPr txBox="1"/>
      </xdr:nvSpPr>
      <xdr:spPr>
        <a:xfrm>
          <a:off x="12164069" y="1258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47007</xdr:rowOff>
    </xdr:from>
    <xdr:ext cx="405111" cy="259045"/>
    <xdr:sp macro="" textlink="">
      <xdr:nvSpPr>
        <xdr:cNvPr id="777" name="n_4mainValue【児童館】&#10;有形固定資産減価償却率">
          <a:extLst>
            <a:ext uri="{FF2B5EF4-FFF2-40B4-BE49-F238E27FC236}">
              <a16:creationId xmlns:a16="http://schemas.microsoft.com/office/drawing/2014/main" id="{CE570D6C-23D6-4543-827C-A81D2CCF7ACB}"/>
            </a:ext>
          </a:extLst>
        </xdr:cNvPr>
        <xdr:cNvSpPr txBox="1"/>
      </xdr:nvSpPr>
      <xdr:spPr>
        <a:xfrm>
          <a:off x="11354444"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1C89BA29-1A17-4595-8B5B-DE6FD817AB0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B1D54BAC-715C-417D-BF01-F2DD48AD63A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49383819-B8F9-4F25-8C78-FFF8395EB74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4B17120A-F828-40BE-A5CC-1C3F1600A5F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E417C291-12FC-4571-9F68-48E2C19B69B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FB8FEA7A-141F-471D-B3C2-2504635F68F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38A17AFA-291E-4AA0-A1EB-9F9CC6857CC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AB94105E-ACC0-483A-B6FE-F39F85C2BCC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1314F260-344D-4CF8-A096-BD4B5DAB405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4A72BE59-3385-4786-9045-6B87647062C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7300618B-BD13-4EEE-81F9-1A16DBD97A3D}"/>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B4F2A030-5558-4F0E-9BF4-3F51F231593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52DF0534-ABE3-447B-B475-F26E0980D82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168FF5AA-0E9A-4DEE-9DA0-A6F90A69C95D}"/>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758DF759-0D08-40C3-877A-1E73CDEF862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D3E6C05B-CFEC-4C34-A35C-0EDAEBBEDBF1}"/>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2373672F-5CAD-47A4-91DE-B99128444B18}"/>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1306B654-6B5D-4ED2-BAA1-4278119624E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168CEDB9-74C1-4338-8157-7DB07462E91A}"/>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48A00FF2-0DE0-4B43-8DE8-A4287EB08F8F}"/>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41731262-8035-4C13-AF81-88521C426D56}"/>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C782A19C-E1BD-43ED-BB69-36C54FC0DFD1}"/>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2F2DECA2-2A9F-4EB9-8B72-0FE86C41D3A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04A0CA75-39E6-4458-9899-FA76750426F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A1425116-691E-4334-82F7-BD48846B9D4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9463B51A-C833-4F9E-90AB-E8979A270C50}"/>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FB123D4E-D2C9-4A06-AD66-1712ECBB37AF}"/>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F83584B9-D4FE-445B-ACD5-DF1B9E2CFCF6}"/>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5E3BDA39-FD4A-4FF0-917A-AC87A6B7B065}"/>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76750D93-FE4A-40D0-B68D-76C2F21CA0F9}"/>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808" name="【児童館】&#10;一人当たり面積平均値テキスト">
          <a:extLst>
            <a:ext uri="{FF2B5EF4-FFF2-40B4-BE49-F238E27FC236}">
              <a16:creationId xmlns:a16="http://schemas.microsoft.com/office/drawing/2014/main" id="{C121B70E-F520-41FF-92A4-A04D16A4350C}"/>
            </a:ext>
          </a:extLst>
        </xdr:cNvPr>
        <xdr:cNvSpPr txBox="1"/>
      </xdr:nvSpPr>
      <xdr:spPr>
        <a:xfrm>
          <a:off x="19992975" y="1371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DB0C0688-80A6-4DCE-A648-71F7866D7DD0}"/>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3F689EC1-BF3F-48C9-AF3D-176DC2163CD9}"/>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52096DF2-0480-44EE-B5EA-66E8D8FF4003}"/>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017DE2EC-D3A3-4354-B605-0ACAA1DC96F9}"/>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0EBAF7BA-54EE-4011-96A7-56F2D91A4B42}"/>
            </a:ext>
          </a:extLst>
        </xdr:cNvPr>
        <xdr:cNvSpPr/>
      </xdr:nvSpPr>
      <xdr:spPr>
        <a:xfrm>
          <a:off x="16754475" y="137377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8A7B80C-9E86-4B92-8D75-E8F626793A0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25E8EFB-E355-4983-A82D-533D5048AB8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85D914D-DE83-46E1-A5DF-AE872C20695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2E8329F-28ED-482D-8B6E-5DA1D520BBA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5658D4E-1963-43D5-85D8-C47754DB5BF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819" name="楕円 818">
          <a:extLst>
            <a:ext uri="{FF2B5EF4-FFF2-40B4-BE49-F238E27FC236}">
              <a16:creationId xmlns:a16="http://schemas.microsoft.com/office/drawing/2014/main" id="{BC1A57D6-5389-442C-80E3-56090CF0A65C}"/>
            </a:ext>
          </a:extLst>
        </xdr:cNvPr>
        <xdr:cNvSpPr/>
      </xdr:nvSpPr>
      <xdr:spPr>
        <a:xfrm>
          <a:off x="19897725" y="136475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59163</xdr:rowOff>
    </xdr:from>
    <xdr:ext cx="469744" cy="259045"/>
    <xdr:sp macro="" textlink="">
      <xdr:nvSpPr>
        <xdr:cNvPr id="820" name="【児童館】&#10;一人当たり面積該当値テキスト">
          <a:extLst>
            <a:ext uri="{FF2B5EF4-FFF2-40B4-BE49-F238E27FC236}">
              <a16:creationId xmlns:a16="http://schemas.microsoft.com/office/drawing/2014/main" id="{48CA22B4-487C-47EC-8D25-0C97A58D884A}"/>
            </a:ext>
          </a:extLst>
        </xdr:cNvPr>
        <xdr:cNvSpPr txBox="1"/>
      </xdr:nvSpPr>
      <xdr:spPr>
        <a:xfrm>
          <a:off x="19992975" y="135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36286</xdr:rowOff>
    </xdr:from>
    <xdr:to>
      <xdr:col>112</xdr:col>
      <xdr:colOff>38100</xdr:colOff>
      <xdr:row>84</xdr:row>
      <xdr:rowOff>137886</xdr:rowOff>
    </xdr:to>
    <xdr:sp macro="" textlink="">
      <xdr:nvSpPr>
        <xdr:cNvPr id="821" name="楕円 820">
          <a:extLst>
            <a:ext uri="{FF2B5EF4-FFF2-40B4-BE49-F238E27FC236}">
              <a16:creationId xmlns:a16="http://schemas.microsoft.com/office/drawing/2014/main" id="{3F37A974-FDAF-44F0-89B4-EA16515303B7}"/>
            </a:ext>
          </a:extLst>
        </xdr:cNvPr>
        <xdr:cNvSpPr/>
      </xdr:nvSpPr>
      <xdr:spPr>
        <a:xfrm>
          <a:off x="19154775" y="136475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87086</xdr:rowOff>
    </xdr:from>
    <xdr:to>
      <xdr:col>116</xdr:col>
      <xdr:colOff>63500</xdr:colOff>
      <xdr:row>84</xdr:row>
      <xdr:rowOff>87086</xdr:rowOff>
    </xdr:to>
    <xdr:cxnSp macro="">
      <xdr:nvCxnSpPr>
        <xdr:cNvPr id="822" name="直線コネクタ 821">
          <a:extLst>
            <a:ext uri="{FF2B5EF4-FFF2-40B4-BE49-F238E27FC236}">
              <a16:creationId xmlns:a16="http://schemas.microsoft.com/office/drawing/2014/main" id="{B9578596-4D75-4137-84A8-12D83FE48E65}"/>
            </a:ext>
          </a:extLst>
        </xdr:cNvPr>
        <xdr:cNvCxnSpPr/>
      </xdr:nvCxnSpPr>
      <xdr:spPr>
        <a:xfrm>
          <a:off x="19202400" y="1369513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47171</xdr:rowOff>
    </xdr:from>
    <xdr:to>
      <xdr:col>107</xdr:col>
      <xdr:colOff>101600</xdr:colOff>
      <xdr:row>84</xdr:row>
      <xdr:rowOff>148771</xdr:rowOff>
    </xdr:to>
    <xdr:sp macro="" textlink="">
      <xdr:nvSpPr>
        <xdr:cNvPr id="823" name="楕円 822">
          <a:extLst>
            <a:ext uri="{FF2B5EF4-FFF2-40B4-BE49-F238E27FC236}">
              <a16:creationId xmlns:a16="http://schemas.microsoft.com/office/drawing/2014/main" id="{9396B46B-F6E9-435C-A7BC-A9DBDE8E4BCD}"/>
            </a:ext>
          </a:extLst>
        </xdr:cNvPr>
        <xdr:cNvSpPr/>
      </xdr:nvSpPr>
      <xdr:spPr>
        <a:xfrm>
          <a:off x="18345150" y="136615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87086</xdr:rowOff>
    </xdr:from>
    <xdr:to>
      <xdr:col>111</xdr:col>
      <xdr:colOff>177800</xdr:colOff>
      <xdr:row>84</xdr:row>
      <xdr:rowOff>97971</xdr:rowOff>
    </xdr:to>
    <xdr:cxnSp macro="">
      <xdr:nvCxnSpPr>
        <xdr:cNvPr id="824" name="直線コネクタ 823">
          <a:extLst>
            <a:ext uri="{FF2B5EF4-FFF2-40B4-BE49-F238E27FC236}">
              <a16:creationId xmlns:a16="http://schemas.microsoft.com/office/drawing/2014/main" id="{15CDE86E-B84F-4F9B-9B3E-BC37148D6D69}"/>
            </a:ext>
          </a:extLst>
        </xdr:cNvPr>
        <xdr:cNvCxnSpPr/>
      </xdr:nvCxnSpPr>
      <xdr:spPr>
        <a:xfrm flipV="1">
          <a:off x="18392775" y="13695136"/>
          <a:ext cx="809625"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58057</xdr:rowOff>
    </xdr:from>
    <xdr:to>
      <xdr:col>102</xdr:col>
      <xdr:colOff>165100</xdr:colOff>
      <xdr:row>84</xdr:row>
      <xdr:rowOff>159657</xdr:rowOff>
    </xdr:to>
    <xdr:sp macro="" textlink="">
      <xdr:nvSpPr>
        <xdr:cNvPr id="825" name="楕円 824">
          <a:extLst>
            <a:ext uri="{FF2B5EF4-FFF2-40B4-BE49-F238E27FC236}">
              <a16:creationId xmlns:a16="http://schemas.microsoft.com/office/drawing/2014/main" id="{5BE0958C-8BE3-4DDF-934B-47B7E5CA43BF}"/>
            </a:ext>
          </a:extLst>
        </xdr:cNvPr>
        <xdr:cNvSpPr/>
      </xdr:nvSpPr>
      <xdr:spPr>
        <a:xfrm>
          <a:off x="17554575" y="136692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97971</xdr:rowOff>
    </xdr:from>
    <xdr:to>
      <xdr:col>107</xdr:col>
      <xdr:colOff>50800</xdr:colOff>
      <xdr:row>84</xdr:row>
      <xdr:rowOff>108857</xdr:rowOff>
    </xdr:to>
    <xdr:cxnSp macro="">
      <xdr:nvCxnSpPr>
        <xdr:cNvPr id="826" name="直線コネクタ 825">
          <a:extLst>
            <a:ext uri="{FF2B5EF4-FFF2-40B4-BE49-F238E27FC236}">
              <a16:creationId xmlns:a16="http://schemas.microsoft.com/office/drawing/2014/main" id="{6809CC09-E787-4774-B21B-1EB406225DD5}"/>
            </a:ext>
          </a:extLst>
        </xdr:cNvPr>
        <xdr:cNvCxnSpPr/>
      </xdr:nvCxnSpPr>
      <xdr:spPr>
        <a:xfrm flipV="1">
          <a:off x="17602200" y="13709196"/>
          <a:ext cx="7905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27" name="楕円 826">
          <a:extLst>
            <a:ext uri="{FF2B5EF4-FFF2-40B4-BE49-F238E27FC236}">
              <a16:creationId xmlns:a16="http://schemas.microsoft.com/office/drawing/2014/main" id="{52B9288E-DFDE-47DA-83F3-F2E021B58B25}"/>
            </a:ext>
          </a:extLst>
        </xdr:cNvPr>
        <xdr:cNvSpPr/>
      </xdr:nvSpPr>
      <xdr:spPr>
        <a:xfrm>
          <a:off x="16754475" y="136769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108857</xdr:rowOff>
    </xdr:from>
    <xdr:to>
      <xdr:col>102</xdr:col>
      <xdr:colOff>114300</xdr:colOff>
      <xdr:row>84</xdr:row>
      <xdr:rowOff>119743</xdr:rowOff>
    </xdr:to>
    <xdr:cxnSp macro="">
      <xdr:nvCxnSpPr>
        <xdr:cNvPr id="828" name="直線コネクタ 827">
          <a:extLst>
            <a:ext uri="{FF2B5EF4-FFF2-40B4-BE49-F238E27FC236}">
              <a16:creationId xmlns:a16="http://schemas.microsoft.com/office/drawing/2014/main" id="{3A7BD1BC-4152-46A6-A788-2C69C92FCA05}"/>
            </a:ext>
          </a:extLst>
        </xdr:cNvPr>
        <xdr:cNvCxnSpPr/>
      </xdr:nvCxnSpPr>
      <xdr:spPr>
        <a:xfrm flipV="1">
          <a:off x="16802100" y="13716907"/>
          <a:ext cx="8001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829" name="n_1aveValue【児童館】&#10;一人当たり面積">
          <a:extLst>
            <a:ext uri="{FF2B5EF4-FFF2-40B4-BE49-F238E27FC236}">
              <a16:creationId xmlns:a16="http://schemas.microsoft.com/office/drawing/2014/main" id="{30C2C3FF-1AA0-4547-8BBA-EB56AC985BD7}"/>
            </a:ext>
          </a:extLst>
        </xdr:cNvPr>
        <xdr:cNvSpPr txBox="1"/>
      </xdr:nvSpPr>
      <xdr:spPr>
        <a:xfrm>
          <a:off x="189834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830" name="n_2aveValue【児童館】&#10;一人当たり面積">
          <a:extLst>
            <a:ext uri="{FF2B5EF4-FFF2-40B4-BE49-F238E27FC236}">
              <a16:creationId xmlns:a16="http://schemas.microsoft.com/office/drawing/2014/main" id="{35F795B8-69E1-42FB-8A2B-4F6F82E54785}"/>
            </a:ext>
          </a:extLst>
        </xdr:cNvPr>
        <xdr:cNvSpPr txBox="1"/>
      </xdr:nvSpPr>
      <xdr:spPr>
        <a:xfrm>
          <a:off x="181833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831" name="n_3aveValue【児童館】&#10;一人当たり面積">
          <a:extLst>
            <a:ext uri="{FF2B5EF4-FFF2-40B4-BE49-F238E27FC236}">
              <a16:creationId xmlns:a16="http://schemas.microsoft.com/office/drawing/2014/main" id="{EB0CBE07-DA20-4AA0-9A2E-D4709532F35B}"/>
            </a:ext>
          </a:extLst>
        </xdr:cNvPr>
        <xdr:cNvSpPr txBox="1"/>
      </xdr:nvSpPr>
      <xdr:spPr>
        <a:xfrm>
          <a:off x="17383202" y="1384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832" name="n_4aveValue【児童館】&#10;一人当たり面積">
          <a:extLst>
            <a:ext uri="{FF2B5EF4-FFF2-40B4-BE49-F238E27FC236}">
              <a16:creationId xmlns:a16="http://schemas.microsoft.com/office/drawing/2014/main" id="{0E0E5CEF-3A9A-44AE-A0DB-B249013145B3}"/>
            </a:ext>
          </a:extLst>
        </xdr:cNvPr>
        <xdr:cNvSpPr txBox="1"/>
      </xdr:nvSpPr>
      <xdr:spPr>
        <a:xfrm>
          <a:off x="16592627"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154413</xdr:rowOff>
    </xdr:from>
    <xdr:ext cx="469744" cy="259045"/>
    <xdr:sp macro="" textlink="">
      <xdr:nvSpPr>
        <xdr:cNvPr id="833" name="n_1mainValue【児童館】&#10;一人当たり面積">
          <a:extLst>
            <a:ext uri="{FF2B5EF4-FFF2-40B4-BE49-F238E27FC236}">
              <a16:creationId xmlns:a16="http://schemas.microsoft.com/office/drawing/2014/main" id="{1FB58780-6949-4EC0-BA05-062DF326AC8B}"/>
            </a:ext>
          </a:extLst>
        </xdr:cNvPr>
        <xdr:cNvSpPr txBox="1"/>
      </xdr:nvSpPr>
      <xdr:spPr>
        <a:xfrm>
          <a:off x="189834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165298</xdr:rowOff>
    </xdr:from>
    <xdr:ext cx="469744" cy="259045"/>
    <xdr:sp macro="" textlink="">
      <xdr:nvSpPr>
        <xdr:cNvPr id="834" name="n_2mainValue【児童館】&#10;一人当たり面積">
          <a:extLst>
            <a:ext uri="{FF2B5EF4-FFF2-40B4-BE49-F238E27FC236}">
              <a16:creationId xmlns:a16="http://schemas.microsoft.com/office/drawing/2014/main" id="{5E67A9AC-1827-49B3-8CDC-EB0889EC66F8}"/>
            </a:ext>
          </a:extLst>
        </xdr:cNvPr>
        <xdr:cNvSpPr txBox="1"/>
      </xdr:nvSpPr>
      <xdr:spPr>
        <a:xfrm>
          <a:off x="18183302" y="1344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4734</xdr:rowOff>
    </xdr:from>
    <xdr:ext cx="469744" cy="259045"/>
    <xdr:sp macro="" textlink="">
      <xdr:nvSpPr>
        <xdr:cNvPr id="835" name="n_3mainValue【児童館】&#10;一人当たり面積">
          <a:extLst>
            <a:ext uri="{FF2B5EF4-FFF2-40B4-BE49-F238E27FC236}">
              <a16:creationId xmlns:a16="http://schemas.microsoft.com/office/drawing/2014/main" id="{81231C05-5FA8-4990-A193-DEE64E18EE79}"/>
            </a:ext>
          </a:extLst>
        </xdr:cNvPr>
        <xdr:cNvSpPr txBox="1"/>
      </xdr:nvSpPr>
      <xdr:spPr>
        <a:xfrm>
          <a:off x="17383202" y="1345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36" name="n_4mainValue【児童館】&#10;一人当たり面積">
          <a:extLst>
            <a:ext uri="{FF2B5EF4-FFF2-40B4-BE49-F238E27FC236}">
              <a16:creationId xmlns:a16="http://schemas.microsoft.com/office/drawing/2014/main" id="{12EED767-AE21-4ECC-8C84-CE400DE681D4}"/>
            </a:ext>
          </a:extLst>
        </xdr:cNvPr>
        <xdr:cNvSpPr txBox="1"/>
      </xdr:nvSpPr>
      <xdr:spPr>
        <a:xfrm>
          <a:off x="16592627"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F13E4DE3-9414-44BB-BE67-161C8EE32B7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863E39A2-041C-4867-A4D4-D2A0F139FFE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5042753C-08EA-4A43-B121-15666404D00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28B00368-EA1B-4B47-9F99-4E3B06CA32D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1845CB2C-B00B-41C9-BD72-D9DE7DFCAA5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3FA51FDD-5808-4FD8-BE3A-BF32FA01925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7F3D2FFF-C3DA-4995-AE6F-E486E32C70F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D1036E9D-BF72-49BF-83C3-D4A1E1B0D5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ECEF1D96-93D0-4C4A-8385-C5E62179849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90D56AF2-9D28-477A-941E-DE78AB82DBB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8DAA5905-4E4D-4F42-884D-3718EA8BEBC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F12D4EFD-4611-4F87-A538-9061959EB69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C224D3E5-21CB-4370-9058-EC10FC32321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3D455059-E947-46F5-A988-56FFC79D74AE}"/>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6D5B2845-4638-4066-9483-125B3C7B4B5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5505B83D-8A62-4755-93CD-F10378E64E27}"/>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ADD01DD4-5E87-419F-9303-D5C113D4A301}"/>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D7D8F094-BE01-441E-A498-3B089548FA1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AA878B0D-7CAD-465F-9B71-B9E5DCF0943B}"/>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B79E99B4-6BC0-4629-9117-192ADE845D6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4E12B030-5CD4-4173-9331-13560974F323}"/>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CA49CE31-4259-4F14-88BB-35D99B4EA19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B1630914-87E5-47D0-9626-95D4214CBF9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4461CFD3-89F2-49D0-A7AD-FBD31943C59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5A68AC43-803C-4461-AB6E-BD95A2A95BCB}"/>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83F847CC-E71C-4C2B-9CE7-09DE2AB1B58B}"/>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F299DECA-EBDC-49CB-A20D-1383447D0A7B}"/>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8100480E-E7A6-4304-B5DE-514C9496CAC7}"/>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C4D28228-6CCA-4FDE-943C-CED2E203B024}"/>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081ADDF6-9372-4709-95C2-2329E02E1734}"/>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B2599B06-0C4D-4D19-9A01-3504D77AE97D}"/>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0E1B3E6E-A7C3-43A3-8603-1C941FFD60AD}"/>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DEB629EA-5C27-45C2-B12C-0E0B53E696A3}"/>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EE04898D-DACC-474A-BB78-EA7FD998DC86}"/>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9AF677DF-09C6-4E3C-A818-4A2B106D6CB3}"/>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9D797AA-5CF3-4C38-A77B-B76700CB9E1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C585237F-2306-4FC3-B06E-007DF25B7B6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2FD5769-56D2-4A6E-89C8-914552A573F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ABF08DE-3ABE-42F7-834B-88BA2FAE663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658DD91-3D0C-42AF-896D-70461D475DF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71120</xdr:rowOff>
    </xdr:from>
    <xdr:to>
      <xdr:col>85</xdr:col>
      <xdr:colOff>177800</xdr:colOff>
      <xdr:row>104</xdr:row>
      <xdr:rowOff>1270</xdr:rowOff>
    </xdr:to>
    <xdr:sp macro="" textlink="">
      <xdr:nvSpPr>
        <xdr:cNvPr id="877" name="楕円 876">
          <a:extLst>
            <a:ext uri="{FF2B5EF4-FFF2-40B4-BE49-F238E27FC236}">
              <a16:creationId xmlns:a16="http://schemas.microsoft.com/office/drawing/2014/main" id="{120520DB-9BA9-4F4E-A9AF-E493CD4FC5BC}"/>
            </a:ext>
          </a:extLst>
        </xdr:cNvPr>
        <xdr:cNvSpPr/>
      </xdr:nvSpPr>
      <xdr:spPr>
        <a:xfrm>
          <a:off x="14649450" y="168700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93997</xdr:rowOff>
    </xdr:from>
    <xdr:ext cx="405111" cy="259045"/>
    <xdr:sp macro="" textlink="">
      <xdr:nvSpPr>
        <xdr:cNvPr id="878" name="【公民館】&#10;有形固定資産減価償却率該当値テキスト">
          <a:extLst>
            <a:ext uri="{FF2B5EF4-FFF2-40B4-BE49-F238E27FC236}">
              <a16:creationId xmlns:a16="http://schemas.microsoft.com/office/drawing/2014/main" id="{354E688D-0414-4F56-BB47-25976935D042}"/>
            </a:ext>
          </a:extLst>
        </xdr:cNvPr>
        <xdr:cNvSpPr txBox="1"/>
      </xdr:nvSpPr>
      <xdr:spPr>
        <a:xfrm>
          <a:off x="14735175" y="1672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27305</xdr:rowOff>
    </xdr:from>
    <xdr:to>
      <xdr:col>81</xdr:col>
      <xdr:colOff>101600</xdr:colOff>
      <xdr:row>103</xdr:row>
      <xdr:rowOff>128905</xdr:rowOff>
    </xdr:to>
    <xdr:sp macro="" textlink="">
      <xdr:nvSpPr>
        <xdr:cNvPr id="879" name="楕円 878">
          <a:extLst>
            <a:ext uri="{FF2B5EF4-FFF2-40B4-BE49-F238E27FC236}">
              <a16:creationId xmlns:a16="http://schemas.microsoft.com/office/drawing/2014/main" id="{6CF9DF99-EB90-41D9-90AD-65F20C89B150}"/>
            </a:ext>
          </a:extLst>
        </xdr:cNvPr>
        <xdr:cNvSpPr/>
      </xdr:nvSpPr>
      <xdr:spPr>
        <a:xfrm>
          <a:off x="13887450" y="16832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78105</xdr:rowOff>
    </xdr:from>
    <xdr:to>
      <xdr:col>85</xdr:col>
      <xdr:colOff>127000</xdr:colOff>
      <xdr:row>103</xdr:row>
      <xdr:rowOff>121920</xdr:rowOff>
    </xdr:to>
    <xdr:cxnSp macro="">
      <xdr:nvCxnSpPr>
        <xdr:cNvPr id="880" name="直線コネクタ 879">
          <a:extLst>
            <a:ext uri="{FF2B5EF4-FFF2-40B4-BE49-F238E27FC236}">
              <a16:creationId xmlns:a16="http://schemas.microsoft.com/office/drawing/2014/main" id="{0ACB420C-23CE-44C5-8D29-5FF47E695E71}"/>
            </a:ext>
          </a:extLst>
        </xdr:cNvPr>
        <xdr:cNvCxnSpPr/>
      </xdr:nvCxnSpPr>
      <xdr:spPr>
        <a:xfrm>
          <a:off x="13935075" y="16880205"/>
          <a:ext cx="762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153036</xdr:rowOff>
    </xdr:from>
    <xdr:to>
      <xdr:col>76</xdr:col>
      <xdr:colOff>165100</xdr:colOff>
      <xdr:row>103</xdr:row>
      <xdr:rowOff>83186</xdr:rowOff>
    </xdr:to>
    <xdr:sp macro="" textlink="">
      <xdr:nvSpPr>
        <xdr:cNvPr id="881" name="楕円 880">
          <a:extLst>
            <a:ext uri="{FF2B5EF4-FFF2-40B4-BE49-F238E27FC236}">
              <a16:creationId xmlns:a16="http://schemas.microsoft.com/office/drawing/2014/main" id="{97163DA5-31C1-4EBC-B796-4252F2BCB3C0}"/>
            </a:ext>
          </a:extLst>
        </xdr:cNvPr>
        <xdr:cNvSpPr/>
      </xdr:nvSpPr>
      <xdr:spPr>
        <a:xfrm>
          <a:off x="13096875" y="167836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32386</xdr:rowOff>
    </xdr:from>
    <xdr:to>
      <xdr:col>81</xdr:col>
      <xdr:colOff>50800</xdr:colOff>
      <xdr:row>103</xdr:row>
      <xdr:rowOff>78105</xdr:rowOff>
    </xdr:to>
    <xdr:cxnSp macro="">
      <xdr:nvCxnSpPr>
        <xdr:cNvPr id="882" name="直線コネクタ 881">
          <a:extLst>
            <a:ext uri="{FF2B5EF4-FFF2-40B4-BE49-F238E27FC236}">
              <a16:creationId xmlns:a16="http://schemas.microsoft.com/office/drawing/2014/main" id="{30D74744-5DB7-4D5F-8202-352B5ED522A1}"/>
            </a:ext>
          </a:extLst>
        </xdr:cNvPr>
        <xdr:cNvCxnSpPr/>
      </xdr:nvCxnSpPr>
      <xdr:spPr>
        <a:xfrm>
          <a:off x="13144500" y="16831311"/>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40639</xdr:rowOff>
    </xdr:from>
    <xdr:to>
      <xdr:col>72</xdr:col>
      <xdr:colOff>38100</xdr:colOff>
      <xdr:row>103</xdr:row>
      <xdr:rowOff>142239</xdr:rowOff>
    </xdr:to>
    <xdr:sp macro="" textlink="">
      <xdr:nvSpPr>
        <xdr:cNvPr id="883" name="楕円 882">
          <a:extLst>
            <a:ext uri="{FF2B5EF4-FFF2-40B4-BE49-F238E27FC236}">
              <a16:creationId xmlns:a16="http://schemas.microsoft.com/office/drawing/2014/main" id="{EF4A63D0-1E77-4FC0-A2A5-B3D4104C76E3}"/>
            </a:ext>
          </a:extLst>
        </xdr:cNvPr>
        <xdr:cNvSpPr/>
      </xdr:nvSpPr>
      <xdr:spPr>
        <a:xfrm>
          <a:off x="12296775" y="16842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32386</xdr:rowOff>
    </xdr:from>
    <xdr:to>
      <xdr:col>76</xdr:col>
      <xdr:colOff>114300</xdr:colOff>
      <xdr:row>103</xdr:row>
      <xdr:rowOff>91439</xdr:rowOff>
    </xdr:to>
    <xdr:cxnSp macro="">
      <xdr:nvCxnSpPr>
        <xdr:cNvPr id="884" name="直線コネクタ 883">
          <a:extLst>
            <a:ext uri="{FF2B5EF4-FFF2-40B4-BE49-F238E27FC236}">
              <a16:creationId xmlns:a16="http://schemas.microsoft.com/office/drawing/2014/main" id="{D49A4B39-FB10-49C2-A1E6-F4ED45515241}"/>
            </a:ext>
          </a:extLst>
        </xdr:cNvPr>
        <xdr:cNvCxnSpPr/>
      </xdr:nvCxnSpPr>
      <xdr:spPr>
        <a:xfrm flipV="1">
          <a:off x="12344400" y="16831311"/>
          <a:ext cx="8001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168275</xdr:rowOff>
    </xdr:from>
    <xdr:to>
      <xdr:col>67</xdr:col>
      <xdr:colOff>101600</xdr:colOff>
      <xdr:row>103</xdr:row>
      <xdr:rowOff>98425</xdr:rowOff>
    </xdr:to>
    <xdr:sp macro="" textlink="">
      <xdr:nvSpPr>
        <xdr:cNvPr id="885" name="楕円 884">
          <a:extLst>
            <a:ext uri="{FF2B5EF4-FFF2-40B4-BE49-F238E27FC236}">
              <a16:creationId xmlns:a16="http://schemas.microsoft.com/office/drawing/2014/main" id="{75861B9F-D161-410D-A3DB-183D149DE014}"/>
            </a:ext>
          </a:extLst>
        </xdr:cNvPr>
        <xdr:cNvSpPr/>
      </xdr:nvSpPr>
      <xdr:spPr>
        <a:xfrm>
          <a:off x="11487150" y="16798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47625</xdr:rowOff>
    </xdr:from>
    <xdr:to>
      <xdr:col>71</xdr:col>
      <xdr:colOff>177800</xdr:colOff>
      <xdr:row>103</xdr:row>
      <xdr:rowOff>91439</xdr:rowOff>
    </xdr:to>
    <xdr:cxnSp macro="">
      <xdr:nvCxnSpPr>
        <xdr:cNvPr id="886" name="直線コネクタ 885">
          <a:extLst>
            <a:ext uri="{FF2B5EF4-FFF2-40B4-BE49-F238E27FC236}">
              <a16:creationId xmlns:a16="http://schemas.microsoft.com/office/drawing/2014/main" id="{D30B8240-B72E-48F8-9CF7-6B8013E270FE}"/>
            </a:ext>
          </a:extLst>
        </xdr:cNvPr>
        <xdr:cNvCxnSpPr/>
      </xdr:nvCxnSpPr>
      <xdr:spPr>
        <a:xfrm>
          <a:off x="11534775" y="1684655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4F4A6B8D-E2C2-4AE3-841D-D2FD42E3730B}"/>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9155B5BD-51F9-47A9-ABE2-213B19744194}"/>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9" name="n_3aveValue【公民館】&#10;有形固定資産減価償却率">
          <a:extLst>
            <a:ext uri="{FF2B5EF4-FFF2-40B4-BE49-F238E27FC236}">
              <a16:creationId xmlns:a16="http://schemas.microsoft.com/office/drawing/2014/main" id="{3FD2342E-2476-47B0-A69C-44F5378211E9}"/>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890" name="n_4aveValue【公民館】&#10;有形固定資産減価償却率">
          <a:extLst>
            <a:ext uri="{FF2B5EF4-FFF2-40B4-BE49-F238E27FC236}">
              <a16:creationId xmlns:a16="http://schemas.microsoft.com/office/drawing/2014/main" id="{782BF1ED-B6A6-4539-8B7C-0E05E0CDCD44}"/>
            </a:ext>
          </a:extLst>
        </xdr:cNvPr>
        <xdr:cNvSpPr txBox="1"/>
      </xdr:nvSpPr>
      <xdr:spPr>
        <a:xfrm>
          <a:off x="11354444" y="171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145432</xdr:rowOff>
    </xdr:from>
    <xdr:ext cx="405111" cy="259045"/>
    <xdr:sp macro="" textlink="">
      <xdr:nvSpPr>
        <xdr:cNvPr id="891" name="n_1mainValue【公民館】&#10;有形固定資産減価償却率">
          <a:extLst>
            <a:ext uri="{FF2B5EF4-FFF2-40B4-BE49-F238E27FC236}">
              <a16:creationId xmlns:a16="http://schemas.microsoft.com/office/drawing/2014/main" id="{5B6BC3BB-2FE3-4638-834F-FD9497155CEF}"/>
            </a:ext>
          </a:extLst>
        </xdr:cNvPr>
        <xdr:cNvSpPr txBox="1"/>
      </xdr:nvSpPr>
      <xdr:spPr>
        <a:xfrm>
          <a:off x="13745219" y="1660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99713</xdr:rowOff>
    </xdr:from>
    <xdr:ext cx="405111" cy="259045"/>
    <xdr:sp macro="" textlink="">
      <xdr:nvSpPr>
        <xdr:cNvPr id="892" name="n_2mainValue【公民館】&#10;有形固定資産減価償却率">
          <a:extLst>
            <a:ext uri="{FF2B5EF4-FFF2-40B4-BE49-F238E27FC236}">
              <a16:creationId xmlns:a16="http://schemas.microsoft.com/office/drawing/2014/main" id="{9EBB463C-DDCF-4AA3-B0A1-7CB3EEA4A5F5}"/>
            </a:ext>
          </a:extLst>
        </xdr:cNvPr>
        <xdr:cNvSpPr txBox="1"/>
      </xdr:nvSpPr>
      <xdr:spPr>
        <a:xfrm>
          <a:off x="12964169" y="1656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158766</xdr:rowOff>
    </xdr:from>
    <xdr:ext cx="405111" cy="259045"/>
    <xdr:sp macro="" textlink="">
      <xdr:nvSpPr>
        <xdr:cNvPr id="893" name="n_3mainValue【公民館】&#10;有形固定資産減価償却率">
          <a:extLst>
            <a:ext uri="{FF2B5EF4-FFF2-40B4-BE49-F238E27FC236}">
              <a16:creationId xmlns:a16="http://schemas.microsoft.com/office/drawing/2014/main" id="{9E470AE3-0D28-4E14-A781-5222F701FD0E}"/>
            </a:ext>
          </a:extLst>
        </xdr:cNvPr>
        <xdr:cNvSpPr txBox="1"/>
      </xdr:nvSpPr>
      <xdr:spPr>
        <a:xfrm>
          <a:off x="1216406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114952</xdr:rowOff>
    </xdr:from>
    <xdr:ext cx="405111" cy="259045"/>
    <xdr:sp macro="" textlink="">
      <xdr:nvSpPr>
        <xdr:cNvPr id="894" name="n_4mainValue【公民館】&#10;有形固定資産減価償却率">
          <a:extLst>
            <a:ext uri="{FF2B5EF4-FFF2-40B4-BE49-F238E27FC236}">
              <a16:creationId xmlns:a16="http://schemas.microsoft.com/office/drawing/2014/main" id="{32088D58-080D-483E-AF19-EBD1B74BBDD0}"/>
            </a:ext>
          </a:extLst>
        </xdr:cNvPr>
        <xdr:cNvSpPr txBox="1"/>
      </xdr:nvSpPr>
      <xdr:spPr>
        <a:xfrm>
          <a:off x="11354444" y="1657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0DA09787-8A69-43D0-B3B7-997054A9D77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2E36C97C-1242-4009-96F8-74A6C2E59C7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7A16A862-AEFC-4A8D-9117-DDCA30BFCA2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F0E8AC9E-ECC2-498E-BBD8-42B51F4CB34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74E40AF1-86EF-4803-8378-26F96593C77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95C202A4-78DD-4E83-8AD9-1F851C3A4FB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29803030-8EBB-4148-90A1-20E61A709A8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7EEB0A85-87E8-494E-B9C5-A62AFBFFBA9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93D667A7-5175-4BBC-846B-896734048CD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8B232015-1B42-481B-AEF8-8F2BEF0871F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F9EFF302-5C8D-466B-BD06-B1CBB4CD705D}"/>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D07B6FCE-19EC-41B7-919B-A4CFC9F62FD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240C4E5A-570E-453E-8FCA-B94B20E3E205}"/>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9CA4AA7E-95FE-4B1D-A162-38E8836A011D}"/>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7E0CB597-C34F-439C-9A1C-1D254ED7397D}"/>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E301C384-F7B3-4385-84F8-B542970A87D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6EA9DE38-DBA4-4F93-9C88-FC953A2F78E7}"/>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7DEB98F5-A795-4220-8961-6DC89BB34E9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B7257139-24D9-4770-B5E6-8D1E3CDA47D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3B05F849-BD27-4190-8EDB-516F65904EE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84B8A138-7513-4C13-898E-6D22804A2926}"/>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5531D8FE-BC2F-40D3-B97B-F0C3C90F4628}"/>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33CD433C-DC69-4E46-B878-68FA539D110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870891BD-C86F-4E5A-962F-9956990C783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4D291873-EB49-427E-B717-298F1D712AD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8C6C03EC-D02E-4A60-8098-24674A74D965}"/>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29FA707F-223E-43DE-8667-1F0C3E1107EA}"/>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76DFBA3B-F26E-44FE-94E2-13850390FF7D}"/>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3E50CD85-9E3C-493B-AB4B-1B0EAC05A71E}"/>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B0D836B3-2379-4103-BB87-4E5B2AD0DE38}"/>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25" name="【公民館】&#10;一人当たり面積平均値テキスト">
          <a:extLst>
            <a:ext uri="{FF2B5EF4-FFF2-40B4-BE49-F238E27FC236}">
              <a16:creationId xmlns:a16="http://schemas.microsoft.com/office/drawing/2014/main" id="{BA0A69AB-CFD6-4197-AFD1-CDEA36ED52BE}"/>
            </a:ext>
          </a:extLst>
        </xdr:cNvPr>
        <xdr:cNvSpPr txBox="1"/>
      </xdr:nvSpPr>
      <xdr:spPr>
        <a:xfrm>
          <a:off x="19992975" y="17441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A20CA33A-D463-47B3-BCF7-1BF387E02CF9}"/>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6E272A29-CA3F-4224-A5F5-8C15B35F99BD}"/>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BC2328B4-F9F8-4A14-BC26-20F42AB97824}"/>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00D53CA4-9554-4B4C-8050-E71185AD49BA}"/>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9AF1854D-5D82-467B-9FD9-1E10E440DC1E}"/>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9BB693B0-337A-47EC-A171-0FADF8ADC61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8DFE106-B88A-4DF0-9980-40C50999F13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DEC9E44-0DDE-4DE8-9CD3-B0EEADF2345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F443734-C48A-4BA9-87C7-0D71190B552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1E8DC9B-E4BC-4C05-BEDD-426DE3E48AE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936" name="楕円 935">
          <a:extLst>
            <a:ext uri="{FF2B5EF4-FFF2-40B4-BE49-F238E27FC236}">
              <a16:creationId xmlns:a16="http://schemas.microsoft.com/office/drawing/2014/main" id="{49FC0C72-F3FB-4BAD-8016-D83290F5A1F1}"/>
            </a:ext>
          </a:extLst>
        </xdr:cNvPr>
        <xdr:cNvSpPr/>
      </xdr:nvSpPr>
      <xdr:spPr>
        <a:xfrm>
          <a:off x="19897725" y="17261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139716</xdr:rowOff>
    </xdr:from>
    <xdr:ext cx="469744" cy="259045"/>
    <xdr:sp macro="" textlink="">
      <xdr:nvSpPr>
        <xdr:cNvPr id="937" name="【公民館】&#10;一人当たり面積該当値テキスト">
          <a:extLst>
            <a:ext uri="{FF2B5EF4-FFF2-40B4-BE49-F238E27FC236}">
              <a16:creationId xmlns:a16="http://schemas.microsoft.com/office/drawing/2014/main" id="{BEA86B20-3E44-4AF5-93C1-486DFE1D6902}"/>
            </a:ext>
          </a:extLst>
        </xdr:cNvPr>
        <xdr:cNvSpPr txBox="1"/>
      </xdr:nvSpPr>
      <xdr:spPr>
        <a:xfrm>
          <a:off x="19992975" y="1711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129902</xdr:rowOff>
    </xdr:from>
    <xdr:to>
      <xdr:col>112</xdr:col>
      <xdr:colOff>38100</xdr:colOff>
      <xdr:row>106</xdr:row>
      <xdr:rowOff>60052</xdr:rowOff>
    </xdr:to>
    <xdr:sp macro="" textlink="">
      <xdr:nvSpPr>
        <xdr:cNvPr id="938" name="楕円 937">
          <a:extLst>
            <a:ext uri="{FF2B5EF4-FFF2-40B4-BE49-F238E27FC236}">
              <a16:creationId xmlns:a16="http://schemas.microsoft.com/office/drawing/2014/main" id="{D72610C5-AF76-48D2-84BF-D8C982E10849}"/>
            </a:ext>
          </a:extLst>
        </xdr:cNvPr>
        <xdr:cNvSpPr/>
      </xdr:nvSpPr>
      <xdr:spPr>
        <a:xfrm>
          <a:off x="19154775" y="172717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167639</xdr:rowOff>
    </xdr:from>
    <xdr:to>
      <xdr:col>116</xdr:col>
      <xdr:colOff>63500</xdr:colOff>
      <xdr:row>106</xdr:row>
      <xdr:rowOff>9252</xdr:rowOff>
    </xdr:to>
    <xdr:cxnSp macro="">
      <xdr:nvCxnSpPr>
        <xdr:cNvPr id="939" name="直線コネクタ 938">
          <a:extLst>
            <a:ext uri="{FF2B5EF4-FFF2-40B4-BE49-F238E27FC236}">
              <a16:creationId xmlns:a16="http://schemas.microsoft.com/office/drawing/2014/main" id="{9E49DFCD-719B-4963-8F05-B8C9EBBB39B7}"/>
            </a:ext>
          </a:extLst>
        </xdr:cNvPr>
        <xdr:cNvCxnSpPr/>
      </xdr:nvCxnSpPr>
      <xdr:spPr>
        <a:xfrm flipV="1">
          <a:off x="19202400" y="17309464"/>
          <a:ext cx="7524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136434</xdr:rowOff>
    </xdr:from>
    <xdr:to>
      <xdr:col>107</xdr:col>
      <xdr:colOff>101600</xdr:colOff>
      <xdr:row>106</xdr:row>
      <xdr:rowOff>66584</xdr:rowOff>
    </xdr:to>
    <xdr:sp macro="" textlink="">
      <xdr:nvSpPr>
        <xdr:cNvPr id="940" name="楕円 939">
          <a:extLst>
            <a:ext uri="{FF2B5EF4-FFF2-40B4-BE49-F238E27FC236}">
              <a16:creationId xmlns:a16="http://schemas.microsoft.com/office/drawing/2014/main" id="{3572EF2E-840D-4F3C-B05B-15C51AF0ED66}"/>
            </a:ext>
          </a:extLst>
        </xdr:cNvPr>
        <xdr:cNvSpPr/>
      </xdr:nvSpPr>
      <xdr:spPr>
        <a:xfrm>
          <a:off x="18345150" y="172814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9252</xdr:rowOff>
    </xdr:from>
    <xdr:to>
      <xdr:col>111</xdr:col>
      <xdr:colOff>177800</xdr:colOff>
      <xdr:row>106</xdr:row>
      <xdr:rowOff>15784</xdr:rowOff>
    </xdr:to>
    <xdr:cxnSp macro="">
      <xdr:nvCxnSpPr>
        <xdr:cNvPr id="941" name="直線コネクタ 940">
          <a:extLst>
            <a:ext uri="{FF2B5EF4-FFF2-40B4-BE49-F238E27FC236}">
              <a16:creationId xmlns:a16="http://schemas.microsoft.com/office/drawing/2014/main" id="{F4A42836-CCE7-4342-8781-0DB5420C024F}"/>
            </a:ext>
          </a:extLst>
        </xdr:cNvPr>
        <xdr:cNvCxnSpPr/>
      </xdr:nvCxnSpPr>
      <xdr:spPr>
        <a:xfrm flipV="1">
          <a:off x="18392775" y="17328877"/>
          <a:ext cx="80962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66221</xdr:rowOff>
    </xdr:from>
    <xdr:to>
      <xdr:col>102</xdr:col>
      <xdr:colOff>165100</xdr:colOff>
      <xdr:row>105</xdr:row>
      <xdr:rowOff>167821</xdr:rowOff>
    </xdr:to>
    <xdr:sp macro="" textlink="">
      <xdr:nvSpPr>
        <xdr:cNvPr id="942" name="楕円 941">
          <a:extLst>
            <a:ext uri="{FF2B5EF4-FFF2-40B4-BE49-F238E27FC236}">
              <a16:creationId xmlns:a16="http://schemas.microsoft.com/office/drawing/2014/main" id="{E90D51A3-9EC6-49F2-90DA-8E10EA1ACD87}"/>
            </a:ext>
          </a:extLst>
        </xdr:cNvPr>
        <xdr:cNvSpPr/>
      </xdr:nvSpPr>
      <xdr:spPr>
        <a:xfrm>
          <a:off x="17554575" y="172143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117021</xdr:rowOff>
    </xdr:from>
    <xdr:to>
      <xdr:col>107</xdr:col>
      <xdr:colOff>50800</xdr:colOff>
      <xdr:row>106</xdr:row>
      <xdr:rowOff>15784</xdr:rowOff>
    </xdr:to>
    <xdr:cxnSp macro="">
      <xdr:nvCxnSpPr>
        <xdr:cNvPr id="943" name="直線コネクタ 942">
          <a:extLst>
            <a:ext uri="{FF2B5EF4-FFF2-40B4-BE49-F238E27FC236}">
              <a16:creationId xmlns:a16="http://schemas.microsoft.com/office/drawing/2014/main" id="{1C9D8ABA-0EFA-4F1F-BC25-C10231E1F846}"/>
            </a:ext>
          </a:extLst>
        </xdr:cNvPr>
        <xdr:cNvCxnSpPr/>
      </xdr:nvCxnSpPr>
      <xdr:spPr>
        <a:xfrm>
          <a:off x="17602200" y="17262021"/>
          <a:ext cx="79057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79284</xdr:rowOff>
    </xdr:from>
    <xdr:to>
      <xdr:col>98</xdr:col>
      <xdr:colOff>38100</xdr:colOff>
      <xdr:row>106</xdr:row>
      <xdr:rowOff>9434</xdr:rowOff>
    </xdr:to>
    <xdr:sp macro="" textlink="">
      <xdr:nvSpPr>
        <xdr:cNvPr id="944" name="楕円 943">
          <a:extLst>
            <a:ext uri="{FF2B5EF4-FFF2-40B4-BE49-F238E27FC236}">
              <a16:creationId xmlns:a16="http://schemas.microsoft.com/office/drawing/2014/main" id="{89322EEA-0183-4D3D-B305-123E3828D323}"/>
            </a:ext>
          </a:extLst>
        </xdr:cNvPr>
        <xdr:cNvSpPr/>
      </xdr:nvSpPr>
      <xdr:spPr>
        <a:xfrm>
          <a:off x="16754475" y="172242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117021</xdr:rowOff>
    </xdr:from>
    <xdr:to>
      <xdr:col>102</xdr:col>
      <xdr:colOff>114300</xdr:colOff>
      <xdr:row>105</xdr:row>
      <xdr:rowOff>130084</xdr:rowOff>
    </xdr:to>
    <xdr:cxnSp macro="">
      <xdr:nvCxnSpPr>
        <xdr:cNvPr id="945" name="直線コネクタ 944">
          <a:extLst>
            <a:ext uri="{FF2B5EF4-FFF2-40B4-BE49-F238E27FC236}">
              <a16:creationId xmlns:a16="http://schemas.microsoft.com/office/drawing/2014/main" id="{B59E6A8B-98DE-4835-834E-4ED02834CD5E}"/>
            </a:ext>
          </a:extLst>
        </xdr:cNvPr>
        <xdr:cNvCxnSpPr/>
      </xdr:nvCxnSpPr>
      <xdr:spPr>
        <a:xfrm flipV="1">
          <a:off x="16802100" y="17262021"/>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6" name="n_1aveValue【公民館】&#10;一人当たり面積">
          <a:extLst>
            <a:ext uri="{FF2B5EF4-FFF2-40B4-BE49-F238E27FC236}">
              <a16:creationId xmlns:a16="http://schemas.microsoft.com/office/drawing/2014/main" id="{F59EA946-2E51-4917-8EE6-B5BCAF3E3A2C}"/>
            </a:ext>
          </a:extLst>
        </xdr:cNvPr>
        <xdr:cNvSpPr txBox="1"/>
      </xdr:nvSpPr>
      <xdr:spPr>
        <a:xfrm>
          <a:off x="18983402" y="175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7" name="n_2aveValue【公民館】&#10;一人当たり面積">
          <a:extLst>
            <a:ext uri="{FF2B5EF4-FFF2-40B4-BE49-F238E27FC236}">
              <a16:creationId xmlns:a16="http://schemas.microsoft.com/office/drawing/2014/main" id="{1E516E71-F5AD-427D-A344-68A93DCE2DEC}"/>
            </a:ext>
          </a:extLst>
        </xdr:cNvPr>
        <xdr:cNvSpPr txBox="1"/>
      </xdr:nvSpPr>
      <xdr:spPr>
        <a:xfrm>
          <a:off x="18183302" y="175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48" name="n_3aveValue【公民館】&#10;一人当たり面積">
          <a:extLst>
            <a:ext uri="{FF2B5EF4-FFF2-40B4-BE49-F238E27FC236}">
              <a16:creationId xmlns:a16="http://schemas.microsoft.com/office/drawing/2014/main" id="{6E4B0EBF-B051-46A7-B088-2F26D38923D4}"/>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49" name="n_4aveValue【公民館】&#10;一人当たり面積">
          <a:extLst>
            <a:ext uri="{FF2B5EF4-FFF2-40B4-BE49-F238E27FC236}">
              <a16:creationId xmlns:a16="http://schemas.microsoft.com/office/drawing/2014/main" id="{7C437C65-A25F-4BFF-A413-B1C51D879789}"/>
            </a:ext>
          </a:extLst>
        </xdr:cNvPr>
        <xdr:cNvSpPr txBox="1"/>
      </xdr:nvSpPr>
      <xdr:spPr>
        <a:xfrm>
          <a:off x="1659262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76579</xdr:rowOff>
    </xdr:from>
    <xdr:ext cx="469744" cy="259045"/>
    <xdr:sp macro="" textlink="">
      <xdr:nvSpPr>
        <xdr:cNvPr id="950" name="n_1mainValue【公民館】&#10;一人当たり面積">
          <a:extLst>
            <a:ext uri="{FF2B5EF4-FFF2-40B4-BE49-F238E27FC236}">
              <a16:creationId xmlns:a16="http://schemas.microsoft.com/office/drawing/2014/main" id="{3A61D77D-FE49-49A3-B0E1-45A4A8DD25FB}"/>
            </a:ext>
          </a:extLst>
        </xdr:cNvPr>
        <xdr:cNvSpPr txBox="1"/>
      </xdr:nvSpPr>
      <xdr:spPr>
        <a:xfrm>
          <a:off x="18983402" y="1705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83111</xdr:rowOff>
    </xdr:from>
    <xdr:ext cx="469744" cy="259045"/>
    <xdr:sp macro="" textlink="">
      <xdr:nvSpPr>
        <xdr:cNvPr id="951" name="n_2mainValue【公民館】&#10;一人当たり面積">
          <a:extLst>
            <a:ext uri="{FF2B5EF4-FFF2-40B4-BE49-F238E27FC236}">
              <a16:creationId xmlns:a16="http://schemas.microsoft.com/office/drawing/2014/main" id="{EDF6A812-8B97-4E30-8DE8-A6BF003E846D}"/>
            </a:ext>
          </a:extLst>
        </xdr:cNvPr>
        <xdr:cNvSpPr txBox="1"/>
      </xdr:nvSpPr>
      <xdr:spPr>
        <a:xfrm>
          <a:off x="18183302" y="1705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12898</xdr:rowOff>
    </xdr:from>
    <xdr:ext cx="469744" cy="259045"/>
    <xdr:sp macro="" textlink="">
      <xdr:nvSpPr>
        <xdr:cNvPr id="952" name="n_3mainValue【公民館】&#10;一人当たり面積">
          <a:extLst>
            <a:ext uri="{FF2B5EF4-FFF2-40B4-BE49-F238E27FC236}">
              <a16:creationId xmlns:a16="http://schemas.microsoft.com/office/drawing/2014/main" id="{51FC29CD-65E7-42E1-8FB2-395E73BE7DB1}"/>
            </a:ext>
          </a:extLst>
        </xdr:cNvPr>
        <xdr:cNvSpPr txBox="1"/>
      </xdr:nvSpPr>
      <xdr:spPr>
        <a:xfrm>
          <a:off x="173832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25961</xdr:rowOff>
    </xdr:from>
    <xdr:ext cx="469744" cy="259045"/>
    <xdr:sp macro="" textlink="">
      <xdr:nvSpPr>
        <xdr:cNvPr id="953" name="n_4mainValue【公民館】&#10;一人当たり面積">
          <a:extLst>
            <a:ext uri="{FF2B5EF4-FFF2-40B4-BE49-F238E27FC236}">
              <a16:creationId xmlns:a16="http://schemas.microsoft.com/office/drawing/2014/main" id="{8D3C01A8-CF92-4C9D-A7DF-7946BBE7570A}"/>
            </a:ext>
          </a:extLst>
        </xdr:cNvPr>
        <xdr:cNvSpPr txBox="1"/>
      </xdr:nvSpPr>
      <xdr:spPr>
        <a:xfrm>
          <a:off x="16592627" y="1700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1068D415-49B9-4E43-9290-83BB1ABDF0B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DB06271F-E378-4965-906F-5583B55AFD9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7AA4667F-3682-487E-80D9-79C521E877B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上記施設の中では、「橋りょう・トンネル」、「公営住宅」が類似団体内平均値と比べ、それぞれ</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橋りょう・トンネル」については、「八幡浜市橋梁長寿命化修繕計画」及び「八幡浜市道路トンネル個別施設計画」に基づき、計画的かつ効率的な予防管理を行うことにより、橋梁及びトンネルの長寿命化による修繕等のコスト縮減を図る。</a:t>
          </a:r>
        </a:p>
        <a:p>
          <a:r>
            <a:rPr kumimoji="1" lang="ja-JP" altLang="en-US" sz="1300">
              <a:latin typeface="ＭＳ Ｐゴシック" panose="020B0600070205080204" pitchFamily="50" charset="-128"/>
              <a:ea typeface="ＭＳ Ｐゴシック" panose="020B0600070205080204" pitchFamily="50" charset="-128"/>
            </a:rPr>
            <a:t>　「公営住宅」については、令和５年度末に策定した「八幡浜市公営住宅等長寿命化計画」では建て替えが必要と判断した住棟・住戸は無いものの、必要に応じて民間賃貸住宅と合築すること等も検討の対象としつつ、計画的かつ効果的に施設の長寿命化、修繕等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8F13C7-0A07-4979-97A9-FF659AB737A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5012E3-B513-49F7-B3CA-E9D651A2743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40C509-8559-4078-9C92-EF51D13BB0C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939A32-2933-4F98-82F5-ECF03C9D04E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愛媛県八幡浜市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DDD0C8-264A-4548-8F22-BF14ECF7270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56F5E8-5AC3-4BE0-8E32-6858295D18D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974F55-E4F0-4D72-B90B-1BD7DC6182D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503852-C51F-4AFC-AEE8-159AED52976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F67579-2D02-44EA-93CB-783B5D8E5D4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ADAEB1-D1DC-49DA-8FB8-E669F2671E3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
29,503
132.65
24,734,512
23,966,133
206,621
11,966,335
22,092,282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2D2B16-8B9A-4451-B371-32FC7ACB5AF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43681B-C710-4240-A961-E1F6AE46655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5F19A5-4B3E-477E-ADFA-A735AC1073A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D7C650-CA39-43AD-8FF3-9F89D2D8B54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61CFC3-F082-432E-AAF3-15514AF53FA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38B12C3-A855-4ABA-88A4-14111416D6E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2FF3E5-5BA9-4DBE-B235-BC3F42F3CBF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558D58-F06C-4142-80C4-18CD0562953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160A67-961C-49DD-A5E3-4F3DD6BBCBC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231B46-921A-4EB1-B7BE-A86859B1FDD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9ADBBC-BF2F-4249-82CE-64D33FB06D2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26FA70-B1DB-4C31-B6D5-AC40D012378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F14814-021C-44DD-B90F-C0746D533AF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08678B-27C2-44F2-8D63-490EA0411BF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D90514-DAB5-4A28-8811-BB6D54D91AD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6CFF45-E39E-4DDD-ADE6-26C174C193B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9DE38C-C2AB-4477-A545-1E2A565E594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95E7D3-2151-44C2-9F08-6C2B0CB9A41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A527C26-AF12-402E-9B31-A87E2695175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CC9FA5-0EB5-4765-A26D-983B80B032A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D5C457-C0A7-45E0-A5F4-D9BC3F7E6DA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77AE30-9A10-444C-9147-DFA57F40534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76C0EC-D689-41AD-BB14-BB3584B093E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9D0D75-3BA3-45FC-B71F-4CA9FABF28E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D2EB6B-752C-4AB8-90DD-3B4A9AC5C9F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B7CE11-D0DC-4C78-990D-470CF36DDBC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5613C2C-ECC1-4B4C-A27B-EEEB3A76A3F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40637B-6F11-4A99-8169-D04B998701B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4666C8-8B64-4B37-A2BF-B717CC01F45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04ABA3-A7E2-4EB5-BA0B-AB49069777F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0A8E60-50F5-43D4-9011-212E7C589B4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38F265-06F6-4834-A640-B2C1A0D1BE4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64C068A-D934-40CE-B522-48B6AFECE10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774891F-A24B-4FEF-B564-E700EA3F806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143E3D-A805-4526-A3F2-50D8A6380A5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82AA24F-FABC-4636-9C8E-0B69C4F635F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DF13568-879C-4148-8B38-754AE9F5975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8CD1B40-CF90-40CA-96FC-6F6712F04F2D}"/>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C6F966D-8894-4983-9EAA-1DD4080F9BC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3D4D8D-7310-4F3D-B5DE-13A8FA17EBC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E74EFB-C49C-4D1C-9430-27189212023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C84E960-B9FA-4EF0-936E-7620268B0AB9}"/>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C93AC03-AAA3-4CA3-BE2C-4F9D6AC7DDE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F85CC33-0F01-4480-9089-E20BEBF9CF8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9FB2F39F-0E5C-4969-B01E-277CA5808275}"/>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7FFD6CB6-48C7-4699-B550-057757A5BDD8}"/>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745C3B9-0701-4381-B3D7-C4CAC4125C66}"/>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E356EDB-5E87-4781-9FFC-2C41706E93BC}"/>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6068B120-3CC0-4443-A65E-FE6F9676E88C}"/>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6AFF0A0B-5EB6-481A-A663-3EEF1A7B7F2F}"/>
            </a:ext>
          </a:extLst>
        </xdr:cNvPr>
        <xdr:cNvSpPr txBox="1"/>
      </xdr:nvSpPr>
      <xdr:spPr>
        <a:xfrm>
          <a:off x="4219575" y="5763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4540D3B1-6E43-478B-ACD4-34B65CB39ACB}"/>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5534596-0C86-4E08-9B0F-92B3CEFD1288}"/>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4DD53CF-8570-4406-9764-53E5B1923A93}"/>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5B7E69B-A67A-45D3-8B7A-05FD4F9E8EA8}"/>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149EFF7-E4F8-40D0-BA63-1119372941A4}"/>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EC075-D29E-4D97-9724-F05679C82C5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CA0D16-C19D-4547-A691-6D4373011C3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C4249A-08EF-46A1-B2D0-93E7B88E89B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77C206-3BDD-480C-994C-2F3F51842F7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6A8503-DEA4-498F-BE90-8F23988C29F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2" name="楕円 71">
          <a:extLst>
            <a:ext uri="{FF2B5EF4-FFF2-40B4-BE49-F238E27FC236}">
              <a16:creationId xmlns:a16="http://schemas.microsoft.com/office/drawing/2014/main" id="{D6C85A31-16F3-4417-92F0-B71570165A29}"/>
            </a:ext>
          </a:extLst>
        </xdr:cNvPr>
        <xdr:cNvSpPr/>
      </xdr:nvSpPr>
      <xdr:spPr>
        <a:xfrm>
          <a:off x="4124325" y="616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137177</xdr:rowOff>
    </xdr:from>
    <xdr:ext cx="405111" cy="259045"/>
    <xdr:sp macro="" textlink="">
      <xdr:nvSpPr>
        <xdr:cNvPr id="73" name="【図書館】&#10;有形固定資産減価償却率該当値テキスト">
          <a:extLst>
            <a:ext uri="{FF2B5EF4-FFF2-40B4-BE49-F238E27FC236}">
              <a16:creationId xmlns:a16="http://schemas.microsoft.com/office/drawing/2014/main" id="{85CC95A2-EA92-485F-ABB5-DFE029DF9F41}"/>
            </a:ext>
          </a:extLst>
        </xdr:cNvPr>
        <xdr:cNvSpPr txBox="1"/>
      </xdr:nvSpPr>
      <xdr:spPr>
        <a:xfrm>
          <a:off x="4219575"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133350</xdr:rowOff>
    </xdr:from>
    <xdr:to>
      <xdr:col>20</xdr:col>
      <xdr:colOff>38100</xdr:colOff>
      <xdr:row>38</xdr:row>
      <xdr:rowOff>63500</xdr:rowOff>
    </xdr:to>
    <xdr:sp macro="" textlink="">
      <xdr:nvSpPr>
        <xdr:cNvPr id="74" name="楕円 73">
          <a:extLst>
            <a:ext uri="{FF2B5EF4-FFF2-40B4-BE49-F238E27FC236}">
              <a16:creationId xmlns:a16="http://schemas.microsoft.com/office/drawing/2014/main" id="{3A8EE174-3217-40B4-849A-143155F5FD1C}"/>
            </a:ext>
          </a:extLst>
        </xdr:cNvPr>
        <xdr:cNvSpPr/>
      </xdr:nvSpPr>
      <xdr:spPr>
        <a:xfrm>
          <a:off x="3381375" y="6134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12700</xdr:rowOff>
    </xdr:from>
    <xdr:to>
      <xdr:col>24</xdr:col>
      <xdr:colOff>63500</xdr:colOff>
      <xdr:row>38</xdr:row>
      <xdr:rowOff>38100</xdr:rowOff>
    </xdr:to>
    <xdr:cxnSp macro="">
      <xdr:nvCxnSpPr>
        <xdr:cNvPr id="75" name="直線コネクタ 74">
          <a:extLst>
            <a:ext uri="{FF2B5EF4-FFF2-40B4-BE49-F238E27FC236}">
              <a16:creationId xmlns:a16="http://schemas.microsoft.com/office/drawing/2014/main" id="{C4A462B4-D52C-4EB2-9376-FDCB8B7B15B1}"/>
            </a:ext>
          </a:extLst>
        </xdr:cNvPr>
        <xdr:cNvCxnSpPr/>
      </xdr:nvCxnSpPr>
      <xdr:spPr>
        <a:xfrm>
          <a:off x="3429000" y="6172200"/>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107950</xdr:rowOff>
    </xdr:from>
    <xdr:to>
      <xdr:col>15</xdr:col>
      <xdr:colOff>101600</xdr:colOff>
      <xdr:row>38</xdr:row>
      <xdr:rowOff>38100</xdr:rowOff>
    </xdr:to>
    <xdr:sp macro="" textlink="">
      <xdr:nvSpPr>
        <xdr:cNvPr id="76" name="楕円 75">
          <a:extLst>
            <a:ext uri="{FF2B5EF4-FFF2-40B4-BE49-F238E27FC236}">
              <a16:creationId xmlns:a16="http://schemas.microsoft.com/office/drawing/2014/main" id="{C3A98E4F-B59C-486C-8675-D5862BA0221A}"/>
            </a:ext>
          </a:extLst>
        </xdr:cNvPr>
        <xdr:cNvSpPr/>
      </xdr:nvSpPr>
      <xdr:spPr>
        <a:xfrm>
          <a:off x="2571750" y="610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158750</xdr:rowOff>
    </xdr:from>
    <xdr:to>
      <xdr:col>19</xdr:col>
      <xdr:colOff>177800</xdr:colOff>
      <xdr:row>38</xdr:row>
      <xdr:rowOff>12700</xdr:rowOff>
    </xdr:to>
    <xdr:cxnSp macro="">
      <xdr:nvCxnSpPr>
        <xdr:cNvPr id="77" name="直線コネクタ 76">
          <a:extLst>
            <a:ext uri="{FF2B5EF4-FFF2-40B4-BE49-F238E27FC236}">
              <a16:creationId xmlns:a16="http://schemas.microsoft.com/office/drawing/2014/main" id="{FDE12A41-7A33-419D-9A09-E924D2657A72}"/>
            </a:ext>
          </a:extLst>
        </xdr:cNvPr>
        <xdr:cNvCxnSpPr/>
      </xdr:nvCxnSpPr>
      <xdr:spPr>
        <a:xfrm>
          <a:off x="2619375" y="61626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83820</xdr:rowOff>
    </xdr:from>
    <xdr:to>
      <xdr:col>10</xdr:col>
      <xdr:colOff>165100</xdr:colOff>
      <xdr:row>38</xdr:row>
      <xdr:rowOff>13970</xdr:rowOff>
    </xdr:to>
    <xdr:sp macro="" textlink="">
      <xdr:nvSpPr>
        <xdr:cNvPr id="78" name="楕円 77">
          <a:extLst>
            <a:ext uri="{FF2B5EF4-FFF2-40B4-BE49-F238E27FC236}">
              <a16:creationId xmlns:a16="http://schemas.microsoft.com/office/drawing/2014/main" id="{7BA4B7C6-E12F-47E0-BF50-055AE523A036}"/>
            </a:ext>
          </a:extLst>
        </xdr:cNvPr>
        <xdr:cNvSpPr/>
      </xdr:nvSpPr>
      <xdr:spPr>
        <a:xfrm>
          <a:off x="1781175" y="6087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134620</xdr:rowOff>
    </xdr:from>
    <xdr:to>
      <xdr:col>15</xdr:col>
      <xdr:colOff>50800</xdr:colOff>
      <xdr:row>37</xdr:row>
      <xdr:rowOff>158750</xdr:rowOff>
    </xdr:to>
    <xdr:cxnSp macro="">
      <xdr:nvCxnSpPr>
        <xdr:cNvPr id="79" name="直線コネクタ 78">
          <a:extLst>
            <a:ext uri="{FF2B5EF4-FFF2-40B4-BE49-F238E27FC236}">
              <a16:creationId xmlns:a16="http://schemas.microsoft.com/office/drawing/2014/main" id="{C8B8EF17-692D-41DE-A3F9-2D3B4094A020}"/>
            </a:ext>
          </a:extLst>
        </xdr:cNvPr>
        <xdr:cNvCxnSpPr/>
      </xdr:nvCxnSpPr>
      <xdr:spPr>
        <a:xfrm>
          <a:off x="1828800" y="613537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58420</xdr:rowOff>
    </xdr:from>
    <xdr:to>
      <xdr:col>6</xdr:col>
      <xdr:colOff>38100</xdr:colOff>
      <xdr:row>37</xdr:row>
      <xdr:rowOff>160020</xdr:rowOff>
    </xdr:to>
    <xdr:sp macro="" textlink="">
      <xdr:nvSpPr>
        <xdr:cNvPr id="80" name="楕円 79">
          <a:extLst>
            <a:ext uri="{FF2B5EF4-FFF2-40B4-BE49-F238E27FC236}">
              <a16:creationId xmlns:a16="http://schemas.microsoft.com/office/drawing/2014/main" id="{BB281D95-29D4-43D2-BECC-71CC42709530}"/>
            </a:ext>
          </a:extLst>
        </xdr:cNvPr>
        <xdr:cNvSpPr/>
      </xdr:nvSpPr>
      <xdr:spPr>
        <a:xfrm>
          <a:off x="981075" y="60591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109220</xdr:rowOff>
    </xdr:from>
    <xdr:to>
      <xdr:col>10</xdr:col>
      <xdr:colOff>114300</xdr:colOff>
      <xdr:row>37</xdr:row>
      <xdr:rowOff>134620</xdr:rowOff>
    </xdr:to>
    <xdr:cxnSp macro="">
      <xdr:nvCxnSpPr>
        <xdr:cNvPr id="81" name="直線コネクタ 80">
          <a:extLst>
            <a:ext uri="{FF2B5EF4-FFF2-40B4-BE49-F238E27FC236}">
              <a16:creationId xmlns:a16="http://schemas.microsoft.com/office/drawing/2014/main" id="{938A6413-634F-4BF3-8BD2-D9B22CD8C8D7}"/>
            </a:ext>
          </a:extLst>
        </xdr:cNvPr>
        <xdr:cNvCxnSpPr/>
      </xdr:nvCxnSpPr>
      <xdr:spPr>
        <a:xfrm>
          <a:off x="1028700" y="610679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0E58121-B0C3-46C7-B7B9-DD49C790591E}"/>
            </a:ext>
          </a:extLst>
        </xdr:cNvPr>
        <xdr:cNvSpPr txBox="1"/>
      </xdr:nvSpPr>
      <xdr:spPr>
        <a:xfrm>
          <a:off x="323914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F8D75A2C-A2D9-4EBD-B76C-433417B0F5B5}"/>
            </a:ext>
          </a:extLst>
        </xdr:cNvPr>
        <xdr:cNvSpPr txBox="1"/>
      </xdr:nvSpPr>
      <xdr:spPr>
        <a:xfrm>
          <a:off x="24390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8470FB41-6E58-45B4-8429-4CEB4244FCB4}"/>
            </a:ext>
          </a:extLst>
        </xdr:cNvPr>
        <xdr:cNvSpPr txBox="1"/>
      </xdr:nvSpPr>
      <xdr:spPr>
        <a:xfrm>
          <a:off x="16484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5AC5901E-8359-49B0-A198-85E3389EEAD6}"/>
            </a:ext>
          </a:extLst>
        </xdr:cNvPr>
        <xdr:cNvSpPr txBox="1"/>
      </xdr:nvSpPr>
      <xdr:spPr>
        <a:xfrm>
          <a:off x="8483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54627</xdr:rowOff>
    </xdr:from>
    <xdr:ext cx="405111" cy="259045"/>
    <xdr:sp macro="" textlink="">
      <xdr:nvSpPr>
        <xdr:cNvPr id="86" name="n_1mainValue【図書館】&#10;有形固定資産減価償却率">
          <a:extLst>
            <a:ext uri="{FF2B5EF4-FFF2-40B4-BE49-F238E27FC236}">
              <a16:creationId xmlns:a16="http://schemas.microsoft.com/office/drawing/2014/main" id="{E0E60AF8-B1F8-4569-BCE2-4A9E34739E49}"/>
            </a:ext>
          </a:extLst>
        </xdr:cNvPr>
        <xdr:cNvSpPr txBox="1"/>
      </xdr:nvSpPr>
      <xdr:spPr>
        <a:xfrm>
          <a:off x="3239144"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29227</xdr:rowOff>
    </xdr:from>
    <xdr:ext cx="405111" cy="259045"/>
    <xdr:sp macro="" textlink="">
      <xdr:nvSpPr>
        <xdr:cNvPr id="87" name="n_2mainValue【図書館】&#10;有形固定資産減価償却率">
          <a:extLst>
            <a:ext uri="{FF2B5EF4-FFF2-40B4-BE49-F238E27FC236}">
              <a16:creationId xmlns:a16="http://schemas.microsoft.com/office/drawing/2014/main" id="{C6D98A9D-025D-4AAA-A475-A8001C5D4C38}"/>
            </a:ext>
          </a:extLst>
        </xdr:cNvPr>
        <xdr:cNvSpPr txBox="1"/>
      </xdr:nvSpPr>
      <xdr:spPr>
        <a:xfrm>
          <a:off x="243904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5097</xdr:rowOff>
    </xdr:from>
    <xdr:ext cx="405111" cy="259045"/>
    <xdr:sp macro="" textlink="">
      <xdr:nvSpPr>
        <xdr:cNvPr id="88" name="n_3mainValue【図書館】&#10;有形固定資産減価償却率">
          <a:extLst>
            <a:ext uri="{FF2B5EF4-FFF2-40B4-BE49-F238E27FC236}">
              <a16:creationId xmlns:a16="http://schemas.microsoft.com/office/drawing/2014/main" id="{DA743EE5-E9CE-4CF1-A1B5-4354513C218B}"/>
            </a:ext>
          </a:extLst>
        </xdr:cNvPr>
        <xdr:cNvSpPr txBox="1"/>
      </xdr:nvSpPr>
      <xdr:spPr>
        <a:xfrm>
          <a:off x="1648469"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151147</xdr:rowOff>
    </xdr:from>
    <xdr:ext cx="405111" cy="259045"/>
    <xdr:sp macro="" textlink="">
      <xdr:nvSpPr>
        <xdr:cNvPr id="89" name="n_4mainValue【図書館】&#10;有形固定資産減価償却率">
          <a:extLst>
            <a:ext uri="{FF2B5EF4-FFF2-40B4-BE49-F238E27FC236}">
              <a16:creationId xmlns:a16="http://schemas.microsoft.com/office/drawing/2014/main" id="{F326E200-AF62-4AA8-B584-DAE8C1063BE9}"/>
            </a:ext>
          </a:extLst>
        </xdr:cNvPr>
        <xdr:cNvSpPr txBox="1"/>
      </xdr:nvSpPr>
      <xdr:spPr>
        <a:xfrm>
          <a:off x="84836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AB601734-0F6C-4E06-A082-1BEB35F79B9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CFF4304B-5EE5-4DFF-904A-B7B4F4A4D35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CA2BD7BD-2841-4FFA-8817-485957C1653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66206691-3479-4333-B7C4-8BBF6C28679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921EC6D-F748-43D4-8A45-D64B1B23AA0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1E5C6F6-D3D9-48DD-B248-7AE8E497C8C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3C2DD16-52DD-40BB-B3F8-60C8770283D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D47A0DB-F576-43DE-BE3F-EF9AAC40412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A4441764-2BE8-4FBB-9F3D-84EC4A2015E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44E419C-738E-440A-8611-498E9DBA9E5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06DA894-3B19-4F01-8DA6-8EE60AAEB5E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901C8847-FABC-4EE5-B512-80571CFCC1A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28E68CC-8BBD-49C4-AEE6-D6FA4B49AAB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60116D0-BE13-41C9-8A35-E504D4847D4A}"/>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C4AD04B-F4B8-4B35-AE02-3EFFBBC0853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40111EA-1E64-4C24-BC39-DD47818DCDD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F28B102-4B58-4DDE-867A-50BDC4BF1B0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656F91F3-0BF1-496E-97F4-8567D9830A97}"/>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51E41B0-C2BC-488E-BB52-43E4B21B59FF}"/>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23A994A-D64F-490A-B562-7756DC492EE1}"/>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88ED086-1742-49D1-B406-6529506B15F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06B7656-A7F9-452A-B08B-36F5CAC2241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D3F3ED0-13CB-482C-A27F-7BD17DE0AEB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EFD684E-2095-472F-822F-BE713BEDC61F}"/>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AFFBF46A-D804-4E70-8BBA-0603A2BAEF03}"/>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19009CB1-8C67-4763-AACE-27A93D119CCB}"/>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E94681EF-3981-4D98-858C-0D6D15277673}"/>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FF603F7E-786C-4B3B-8B4E-EE9A54DD4F18}"/>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B2F50273-6F32-4A47-A65C-95D2EE4C515B}"/>
            </a:ext>
          </a:extLst>
        </xdr:cNvPr>
        <xdr:cNvSpPr txBox="1"/>
      </xdr:nvSpPr>
      <xdr:spPr>
        <a:xfrm>
          <a:off x="9467850" y="6524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5506BB27-A2EB-4EB2-8790-7B7713A92B0F}"/>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4FB8D01-06CA-4F54-A206-6DFA0D9AC451}"/>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BE365D3A-37AD-4CEC-993D-490D51E23896}"/>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3FCA9DCA-EB4A-49DF-A4D7-7055529A473F}"/>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5A9EAE1E-6085-4DE4-A0C0-223BD94F3D55}"/>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88B9A18-2B83-4704-B3F8-76D3FDD4FAC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1A7F55-D492-4386-98A3-8C909B0AA4F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975BE2-0EAE-434C-96E5-0AD3DC18B78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CD3963-9DFE-4B4D-8842-0F8EFECDF25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AFC24FE-031A-4B46-96C3-D0042425CEF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2540</xdr:rowOff>
    </xdr:from>
    <xdr:to>
      <xdr:col>55</xdr:col>
      <xdr:colOff>50800</xdr:colOff>
      <xdr:row>39</xdr:row>
      <xdr:rowOff>104140</xdr:rowOff>
    </xdr:to>
    <xdr:sp macro="" textlink="">
      <xdr:nvSpPr>
        <xdr:cNvPr id="129" name="楕円 128">
          <a:extLst>
            <a:ext uri="{FF2B5EF4-FFF2-40B4-BE49-F238E27FC236}">
              <a16:creationId xmlns:a16="http://schemas.microsoft.com/office/drawing/2014/main" id="{35CD29FF-4F91-4648-8503-319C27EA971A}"/>
            </a:ext>
          </a:extLst>
        </xdr:cNvPr>
        <xdr:cNvSpPr/>
      </xdr:nvSpPr>
      <xdr:spPr>
        <a:xfrm>
          <a:off x="9401175" y="63271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25417</xdr:rowOff>
    </xdr:from>
    <xdr:ext cx="469744" cy="259045"/>
    <xdr:sp macro="" textlink="">
      <xdr:nvSpPr>
        <xdr:cNvPr id="130" name="【図書館】&#10;一人当たり面積該当値テキスト">
          <a:extLst>
            <a:ext uri="{FF2B5EF4-FFF2-40B4-BE49-F238E27FC236}">
              <a16:creationId xmlns:a16="http://schemas.microsoft.com/office/drawing/2014/main" id="{5553B051-A0E6-4A82-83B0-F0265F31FFFD}"/>
            </a:ext>
          </a:extLst>
        </xdr:cNvPr>
        <xdr:cNvSpPr txBox="1"/>
      </xdr:nvSpPr>
      <xdr:spPr>
        <a:xfrm>
          <a:off x="9467850" y="61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31" name="楕円 130">
          <a:extLst>
            <a:ext uri="{FF2B5EF4-FFF2-40B4-BE49-F238E27FC236}">
              <a16:creationId xmlns:a16="http://schemas.microsoft.com/office/drawing/2014/main" id="{1BA16570-148B-4278-9ACB-AA4D7B8BA0B2}"/>
            </a:ext>
          </a:extLst>
        </xdr:cNvPr>
        <xdr:cNvSpPr/>
      </xdr:nvSpPr>
      <xdr:spPr>
        <a:xfrm>
          <a:off x="8639175" y="6335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53340</xdr:rowOff>
    </xdr:from>
    <xdr:to>
      <xdr:col>55</xdr:col>
      <xdr:colOff>0</xdr:colOff>
      <xdr:row>39</xdr:row>
      <xdr:rowOff>64770</xdr:rowOff>
    </xdr:to>
    <xdr:cxnSp macro="">
      <xdr:nvCxnSpPr>
        <xdr:cNvPr id="132" name="直線コネクタ 131">
          <a:extLst>
            <a:ext uri="{FF2B5EF4-FFF2-40B4-BE49-F238E27FC236}">
              <a16:creationId xmlns:a16="http://schemas.microsoft.com/office/drawing/2014/main" id="{07A7BE39-22A2-40C6-A368-F17682F28EAD}"/>
            </a:ext>
          </a:extLst>
        </xdr:cNvPr>
        <xdr:cNvCxnSpPr/>
      </xdr:nvCxnSpPr>
      <xdr:spPr>
        <a:xfrm flipV="1">
          <a:off x="8686800" y="637476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21590</xdr:rowOff>
    </xdr:from>
    <xdr:to>
      <xdr:col>46</xdr:col>
      <xdr:colOff>38100</xdr:colOff>
      <xdr:row>39</xdr:row>
      <xdr:rowOff>123190</xdr:rowOff>
    </xdr:to>
    <xdr:sp macro="" textlink="">
      <xdr:nvSpPr>
        <xdr:cNvPr id="133" name="楕円 132">
          <a:extLst>
            <a:ext uri="{FF2B5EF4-FFF2-40B4-BE49-F238E27FC236}">
              <a16:creationId xmlns:a16="http://schemas.microsoft.com/office/drawing/2014/main" id="{24A49056-8F9D-4200-BF15-DF8621B07228}"/>
            </a:ext>
          </a:extLst>
        </xdr:cNvPr>
        <xdr:cNvSpPr/>
      </xdr:nvSpPr>
      <xdr:spPr>
        <a:xfrm>
          <a:off x="7839075" y="63461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72390</xdr:rowOff>
    </xdr:to>
    <xdr:cxnSp macro="">
      <xdr:nvCxnSpPr>
        <xdr:cNvPr id="134" name="直線コネクタ 133">
          <a:extLst>
            <a:ext uri="{FF2B5EF4-FFF2-40B4-BE49-F238E27FC236}">
              <a16:creationId xmlns:a16="http://schemas.microsoft.com/office/drawing/2014/main" id="{5C97D8FF-D482-49F2-B50C-FEA330D43E3B}"/>
            </a:ext>
          </a:extLst>
        </xdr:cNvPr>
        <xdr:cNvCxnSpPr/>
      </xdr:nvCxnSpPr>
      <xdr:spPr>
        <a:xfrm flipV="1">
          <a:off x="7886700" y="639254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33020</xdr:rowOff>
    </xdr:from>
    <xdr:to>
      <xdr:col>41</xdr:col>
      <xdr:colOff>101600</xdr:colOff>
      <xdr:row>39</xdr:row>
      <xdr:rowOff>134620</xdr:rowOff>
    </xdr:to>
    <xdr:sp macro="" textlink="">
      <xdr:nvSpPr>
        <xdr:cNvPr id="135" name="楕円 134">
          <a:extLst>
            <a:ext uri="{FF2B5EF4-FFF2-40B4-BE49-F238E27FC236}">
              <a16:creationId xmlns:a16="http://schemas.microsoft.com/office/drawing/2014/main" id="{222049A2-64B2-4710-8320-E8C70F5F4413}"/>
            </a:ext>
          </a:extLst>
        </xdr:cNvPr>
        <xdr:cNvSpPr/>
      </xdr:nvSpPr>
      <xdr:spPr>
        <a:xfrm>
          <a:off x="7029450" y="6354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72390</xdr:rowOff>
    </xdr:from>
    <xdr:to>
      <xdr:col>45</xdr:col>
      <xdr:colOff>177800</xdr:colOff>
      <xdr:row>39</xdr:row>
      <xdr:rowOff>83820</xdr:rowOff>
    </xdr:to>
    <xdr:cxnSp macro="">
      <xdr:nvCxnSpPr>
        <xdr:cNvPr id="136" name="直線コネクタ 135">
          <a:extLst>
            <a:ext uri="{FF2B5EF4-FFF2-40B4-BE49-F238E27FC236}">
              <a16:creationId xmlns:a16="http://schemas.microsoft.com/office/drawing/2014/main" id="{FFC89B5D-085C-4771-808E-88BF9E3579DE}"/>
            </a:ext>
          </a:extLst>
        </xdr:cNvPr>
        <xdr:cNvCxnSpPr/>
      </xdr:nvCxnSpPr>
      <xdr:spPr>
        <a:xfrm flipV="1">
          <a:off x="7077075" y="6393815"/>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40640</xdr:rowOff>
    </xdr:from>
    <xdr:to>
      <xdr:col>36</xdr:col>
      <xdr:colOff>165100</xdr:colOff>
      <xdr:row>39</xdr:row>
      <xdr:rowOff>142240</xdr:rowOff>
    </xdr:to>
    <xdr:sp macro="" textlink="">
      <xdr:nvSpPr>
        <xdr:cNvPr id="137" name="楕円 136">
          <a:extLst>
            <a:ext uri="{FF2B5EF4-FFF2-40B4-BE49-F238E27FC236}">
              <a16:creationId xmlns:a16="http://schemas.microsoft.com/office/drawing/2014/main" id="{BBDEFB4D-4E8C-4E54-9049-A303A2A01B37}"/>
            </a:ext>
          </a:extLst>
        </xdr:cNvPr>
        <xdr:cNvSpPr/>
      </xdr:nvSpPr>
      <xdr:spPr>
        <a:xfrm>
          <a:off x="6238875" y="63652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83820</xdr:rowOff>
    </xdr:from>
    <xdr:to>
      <xdr:col>41</xdr:col>
      <xdr:colOff>50800</xdr:colOff>
      <xdr:row>39</xdr:row>
      <xdr:rowOff>91440</xdr:rowOff>
    </xdr:to>
    <xdr:cxnSp macro="">
      <xdr:nvCxnSpPr>
        <xdr:cNvPr id="138" name="直線コネクタ 137">
          <a:extLst>
            <a:ext uri="{FF2B5EF4-FFF2-40B4-BE49-F238E27FC236}">
              <a16:creationId xmlns:a16="http://schemas.microsoft.com/office/drawing/2014/main" id="{AA747B33-B7A1-4A3A-A685-7CC94CEDEEDE}"/>
            </a:ext>
          </a:extLst>
        </xdr:cNvPr>
        <xdr:cNvCxnSpPr/>
      </xdr:nvCxnSpPr>
      <xdr:spPr>
        <a:xfrm flipV="1">
          <a:off x="6286500" y="641159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4C0664C-3274-484C-95D6-93BA6A9E1836}"/>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B928590-D196-4512-8645-FB7D4C40BA0A}"/>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75A42F6D-5039-4E38-A61E-59AF9D5C5E5E}"/>
            </a:ext>
          </a:extLst>
        </xdr:cNvPr>
        <xdr:cNvSpPr txBox="1"/>
      </xdr:nvSpPr>
      <xdr:spPr>
        <a:xfrm>
          <a:off x="686760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8802CE56-00F7-4EEA-BC91-10BA95A1D022}"/>
            </a:ext>
          </a:extLst>
        </xdr:cNvPr>
        <xdr:cNvSpPr txBox="1"/>
      </xdr:nvSpPr>
      <xdr:spPr>
        <a:xfrm>
          <a:off x="60675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132097</xdr:rowOff>
    </xdr:from>
    <xdr:ext cx="469744" cy="259045"/>
    <xdr:sp macro="" textlink="">
      <xdr:nvSpPr>
        <xdr:cNvPr id="143" name="n_1mainValue【図書館】&#10;一人当たり面積">
          <a:extLst>
            <a:ext uri="{FF2B5EF4-FFF2-40B4-BE49-F238E27FC236}">
              <a16:creationId xmlns:a16="http://schemas.microsoft.com/office/drawing/2014/main" id="{4FB54FC5-7DC3-44D1-BF75-0F757BA85A45}"/>
            </a:ext>
          </a:extLst>
        </xdr:cNvPr>
        <xdr:cNvSpPr txBox="1"/>
      </xdr:nvSpPr>
      <xdr:spPr>
        <a:xfrm>
          <a:off x="845827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139717</xdr:rowOff>
    </xdr:from>
    <xdr:ext cx="469744" cy="259045"/>
    <xdr:sp macro="" textlink="">
      <xdr:nvSpPr>
        <xdr:cNvPr id="144" name="n_2mainValue【図書館】&#10;一人当たり面積">
          <a:extLst>
            <a:ext uri="{FF2B5EF4-FFF2-40B4-BE49-F238E27FC236}">
              <a16:creationId xmlns:a16="http://schemas.microsoft.com/office/drawing/2014/main" id="{333E7AC2-273C-4953-BC97-8626FBCBBACC}"/>
            </a:ext>
          </a:extLst>
        </xdr:cNvPr>
        <xdr:cNvSpPr txBox="1"/>
      </xdr:nvSpPr>
      <xdr:spPr>
        <a:xfrm>
          <a:off x="7677227" y="61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151147</xdr:rowOff>
    </xdr:from>
    <xdr:ext cx="469744" cy="259045"/>
    <xdr:sp macro="" textlink="">
      <xdr:nvSpPr>
        <xdr:cNvPr id="145" name="n_3mainValue【図書館】&#10;一人当たり面積">
          <a:extLst>
            <a:ext uri="{FF2B5EF4-FFF2-40B4-BE49-F238E27FC236}">
              <a16:creationId xmlns:a16="http://schemas.microsoft.com/office/drawing/2014/main" id="{2CAC5804-2412-4156-AC33-9F230BE2D029}"/>
            </a:ext>
          </a:extLst>
        </xdr:cNvPr>
        <xdr:cNvSpPr txBox="1"/>
      </xdr:nvSpPr>
      <xdr:spPr>
        <a:xfrm>
          <a:off x="6867602"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158767</xdr:rowOff>
    </xdr:from>
    <xdr:ext cx="469744" cy="259045"/>
    <xdr:sp macro="" textlink="">
      <xdr:nvSpPr>
        <xdr:cNvPr id="146" name="n_4mainValue【図書館】&#10;一人当たり面積">
          <a:extLst>
            <a:ext uri="{FF2B5EF4-FFF2-40B4-BE49-F238E27FC236}">
              <a16:creationId xmlns:a16="http://schemas.microsoft.com/office/drawing/2014/main" id="{5589247E-DF65-4075-9768-32CAD154A3F5}"/>
            </a:ext>
          </a:extLst>
        </xdr:cNvPr>
        <xdr:cNvSpPr txBox="1"/>
      </xdr:nvSpPr>
      <xdr:spPr>
        <a:xfrm>
          <a:off x="6067502" y="61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F9E9E30-2749-40D8-9BF4-6F3F9F2C2E2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376E472-2AB0-4CEC-BD65-4594853C31F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59821DD-8CA7-4C3D-A1BB-6D0DEF6FDA5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3BFC003-907E-4777-81CC-F8757C3464C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38A88BD-256B-47D4-A7DD-2E9F7A90293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9555677-437E-43C9-9E77-39B2B30AFDD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660AFCB-63B8-407F-A21C-62CE67A3AED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4B87442-14C1-48AB-8EE8-1547DA319DA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0CFBF98-26ED-4CF8-ABCE-E1498B15C23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E5163BB-325F-4772-AE1C-2271E7DDED8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4B90E66-0833-423F-94B6-3C566B5BBED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3E37868-6B7E-4E21-9821-8E7DC59BFC6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738EF97-B9EB-4A6A-B537-59840001ED5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C1661D5-E22E-4240-B358-6E5EC7FBE44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B909D22-2782-4357-9C6D-757DC8BB2D64}"/>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1F48AA7-DF82-47FE-AB69-56DCDDF286FE}"/>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60C5B0C-F544-4D23-BD24-2245D6A3B18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80C2D30-3B8F-4CA3-A3EF-F05DA75FB8A1}"/>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53A32FB-62A0-42FA-9D10-A542A6834AE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B43C7B3-9E60-4EB7-8E1E-AF7FD9D9929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7F426B0-19E9-42DF-8741-0BB6CD86E6C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42CAF99-A0F2-4FDA-BE07-13C52E0ED6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E46C59F-2E3F-41C8-8E24-0E16ED5A8A0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ACDF56B-D90B-4F87-AC51-D37853FA4BB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5306BC5-1DE5-40BA-902C-EB5321CCA118}"/>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E930BD9-90A6-45CC-9C02-CCE0A6FF1A07}"/>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BB933B8-D27E-4B09-842A-B7018583C493}"/>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1097EC1-B7C6-43BB-AB13-3EE5BFADF8FE}"/>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6E6C1648-BB6E-45C6-87AF-57AB38757C55}"/>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C78D0CC-326A-4022-9EE8-0CC34DDD5009}"/>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1044BA9-923C-4C07-93E5-12D330E8B7D4}"/>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FEA5D24-D983-46B4-8D45-4DCD52F48F89}"/>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C47D0AE-CE98-48C1-890A-5EE23CA9B644}"/>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621F23D-BDE5-4AB8-AE49-35530C9152C1}"/>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51EA3CE-5CB7-4398-9616-4C91426B78ED}"/>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53C12CB-A5B2-4AF7-AD62-BD0A644C027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4F109DC-240C-4690-9E0E-D1B76C5EC01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64E907-E589-4D32-8CB3-3BDB958415E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B67791-47DC-4B76-B8BF-04BF5DB8722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79D173-FA89-4897-884A-F2AE91374C7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44450</xdr:rowOff>
    </xdr:from>
    <xdr:to>
      <xdr:col>24</xdr:col>
      <xdr:colOff>114300</xdr:colOff>
      <xdr:row>60</xdr:row>
      <xdr:rowOff>146050</xdr:rowOff>
    </xdr:to>
    <xdr:sp macro="" textlink="">
      <xdr:nvSpPr>
        <xdr:cNvPr id="187" name="楕円 186">
          <a:extLst>
            <a:ext uri="{FF2B5EF4-FFF2-40B4-BE49-F238E27FC236}">
              <a16:creationId xmlns:a16="http://schemas.microsoft.com/office/drawing/2014/main" id="{F1F74687-3712-43EB-8154-DF6F5285332B}"/>
            </a:ext>
          </a:extLst>
        </xdr:cNvPr>
        <xdr:cNvSpPr/>
      </xdr:nvSpPr>
      <xdr:spPr>
        <a:xfrm>
          <a:off x="4124325" y="97726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67327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6D2B9D7-F6C7-4BA3-89D8-D4D2443FE27E}"/>
            </a:ext>
          </a:extLst>
        </xdr:cNvPr>
        <xdr:cNvSpPr txBox="1"/>
      </xdr:nvSpPr>
      <xdr:spPr>
        <a:xfrm>
          <a:off x="4219575" y="962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89" name="楕円 188">
          <a:extLst>
            <a:ext uri="{FF2B5EF4-FFF2-40B4-BE49-F238E27FC236}">
              <a16:creationId xmlns:a16="http://schemas.microsoft.com/office/drawing/2014/main" id="{90AB3BF8-8356-4076-821C-2AD50D3A21F3}"/>
            </a:ext>
          </a:extLst>
        </xdr:cNvPr>
        <xdr:cNvSpPr/>
      </xdr:nvSpPr>
      <xdr:spPr>
        <a:xfrm>
          <a:off x="3381375" y="972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95250</xdr:rowOff>
    </xdr:to>
    <xdr:cxnSp macro="">
      <xdr:nvCxnSpPr>
        <xdr:cNvPr id="190" name="直線コネクタ 189">
          <a:extLst>
            <a:ext uri="{FF2B5EF4-FFF2-40B4-BE49-F238E27FC236}">
              <a16:creationId xmlns:a16="http://schemas.microsoft.com/office/drawing/2014/main" id="{E609A1EC-F40A-49AA-BC05-0A59D9A34C19}"/>
            </a:ext>
          </a:extLst>
        </xdr:cNvPr>
        <xdr:cNvCxnSpPr/>
      </xdr:nvCxnSpPr>
      <xdr:spPr>
        <a:xfrm>
          <a:off x="3429000" y="9773920"/>
          <a:ext cx="7524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91" name="楕円 190">
          <a:extLst>
            <a:ext uri="{FF2B5EF4-FFF2-40B4-BE49-F238E27FC236}">
              <a16:creationId xmlns:a16="http://schemas.microsoft.com/office/drawing/2014/main" id="{E81B0DED-E1DC-4061-86E9-46B2722E8048}"/>
            </a:ext>
          </a:extLst>
        </xdr:cNvPr>
        <xdr:cNvSpPr/>
      </xdr:nvSpPr>
      <xdr:spPr>
        <a:xfrm>
          <a:off x="2571750" y="9686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45720</xdr:rowOff>
    </xdr:to>
    <xdr:cxnSp macro="">
      <xdr:nvCxnSpPr>
        <xdr:cNvPr id="192" name="直線コネクタ 191">
          <a:extLst>
            <a:ext uri="{FF2B5EF4-FFF2-40B4-BE49-F238E27FC236}">
              <a16:creationId xmlns:a16="http://schemas.microsoft.com/office/drawing/2014/main" id="{4B000744-01F5-4B76-9682-56BC44365239}"/>
            </a:ext>
          </a:extLst>
        </xdr:cNvPr>
        <xdr:cNvCxnSpPr/>
      </xdr:nvCxnSpPr>
      <xdr:spPr>
        <a:xfrm>
          <a:off x="2619375" y="973391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3" name="楕円 192">
          <a:extLst>
            <a:ext uri="{FF2B5EF4-FFF2-40B4-BE49-F238E27FC236}">
              <a16:creationId xmlns:a16="http://schemas.microsoft.com/office/drawing/2014/main" id="{99CCF021-264D-41E4-B9D1-485FB2BE2407}"/>
            </a:ext>
          </a:extLst>
        </xdr:cNvPr>
        <xdr:cNvSpPr/>
      </xdr:nvSpPr>
      <xdr:spPr>
        <a:xfrm>
          <a:off x="1781175" y="9718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xdr:rowOff>
    </xdr:from>
    <xdr:to>
      <xdr:col>15</xdr:col>
      <xdr:colOff>50800</xdr:colOff>
      <xdr:row>60</xdr:row>
      <xdr:rowOff>34290</xdr:rowOff>
    </xdr:to>
    <xdr:cxnSp macro="">
      <xdr:nvCxnSpPr>
        <xdr:cNvPr id="194" name="直線コネクタ 193">
          <a:extLst>
            <a:ext uri="{FF2B5EF4-FFF2-40B4-BE49-F238E27FC236}">
              <a16:creationId xmlns:a16="http://schemas.microsoft.com/office/drawing/2014/main" id="{BEB5DFAD-0728-4FA2-805E-DB5AE18544F9}"/>
            </a:ext>
          </a:extLst>
        </xdr:cNvPr>
        <xdr:cNvCxnSpPr/>
      </xdr:nvCxnSpPr>
      <xdr:spPr>
        <a:xfrm flipV="1">
          <a:off x="1828800" y="9733915"/>
          <a:ext cx="7905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5" name="楕円 194">
          <a:extLst>
            <a:ext uri="{FF2B5EF4-FFF2-40B4-BE49-F238E27FC236}">
              <a16:creationId xmlns:a16="http://schemas.microsoft.com/office/drawing/2014/main" id="{AE0E315F-3599-4B4C-B7B1-12AED2DB316A}"/>
            </a:ext>
          </a:extLst>
        </xdr:cNvPr>
        <xdr:cNvSpPr/>
      </xdr:nvSpPr>
      <xdr:spPr>
        <a:xfrm>
          <a:off x="981075" y="9676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60</xdr:row>
      <xdr:rowOff>34290</xdr:rowOff>
    </xdr:to>
    <xdr:cxnSp macro="">
      <xdr:nvCxnSpPr>
        <xdr:cNvPr id="196" name="直線コネクタ 195">
          <a:extLst>
            <a:ext uri="{FF2B5EF4-FFF2-40B4-BE49-F238E27FC236}">
              <a16:creationId xmlns:a16="http://schemas.microsoft.com/office/drawing/2014/main" id="{4DA4F5DE-134A-40E5-A446-00274DB47161}"/>
            </a:ext>
          </a:extLst>
        </xdr:cNvPr>
        <xdr:cNvCxnSpPr/>
      </xdr:nvCxnSpPr>
      <xdr:spPr>
        <a:xfrm>
          <a:off x="1028700" y="9723755"/>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206BA7A1-704F-40DC-B928-693CBFC35293}"/>
            </a:ext>
          </a:extLst>
        </xdr:cNvPr>
        <xdr:cNvSpPr txBox="1"/>
      </xdr:nvSpPr>
      <xdr:spPr>
        <a:xfrm>
          <a:off x="323914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A730A4DA-A6B2-4B33-9724-58B69D7FFD93}"/>
            </a:ext>
          </a:extLst>
        </xdr:cNvPr>
        <xdr:cNvSpPr txBox="1"/>
      </xdr:nvSpPr>
      <xdr:spPr>
        <a:xfrm>
          <a:off x="243904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55B9FC4F-10C9-43D8-BA80-7530F247EA53}"/>
            </a:ext>
          </a:extLst>
        </xdr:cNvPr>
        <xdr:cNvSpPr txBox="1"/>
      </xdr:nvSpPr>
      <xdr:spPr>
        <a:xfrm>
          <a:off x="1648469"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8C07B3EA-E7D5-4025-84AB-5A1D45E32EE6}"/>
            </a:ext>
          </a:extLst>
        </xdr:cNvPr>
        <xdr:cNvSpPr txBox="1"/>
      </xdr:nvSpPr>
      <xdr:spPr>
        <a:xfrm>
          <a:off x="8483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1" name="n_1mainValue【体育館・プール】&#10;有形固定資産減価償却率">
          <a:extLst>
            <a:ext uri="{FF2B5EF4-FFF2-40B4-BE49-F238E27FC236}">
              <a16:creationId xmlns:a16="http://schemas.microsoft.com/office/drawing/2014/main" id="{18D971E9-DFAB-4F19-ACF5-75D1F02068D8}"/>
            </a:ext>
          </a:extLst>
        </xdr:cNvPr>
        <xdr:cNvSpPr txBox="1"/>
      </xdr:nvSpPr>
      <xdr:spPr>
        <a:xfrm>
          <a:off x="32391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202" name="n_2mainValue【体育館・プール】&#10;有形固定資産減価償却率">
          <a:extLst>
            <a:ext uri="{FF2B5EF4-FFF2-40B4-BE49-F238E27FC236}">
              <a16:creationId xmlns:a16="http://schemas.microsoft.com/office/drawing/2014/main" id="{1BF259B9-A9E7-4C6F-B733-678FF49EE79B}"/>
            </a:ext>
          </a:extLst>
        </xdr:cNvPr>
        <xdr:cNvSpPr txBox="1"/>
      </xdr:nvSpPr>
      <xdr:spPr>
        <a:xfrm>
          <a:off x="2439044"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3" name="n_3mainValue【体育館・プール】&#10;有形固定資産減価償却率">
          <a:extLst>
            <a:ext uri="{FF2B5EF4-FFF2-40B4-BE49-F238E27FC236}">
              <a16:creationId xmlns:a16="http://schemas.microsoft.com/office/drawing/2014/main" id="{4D986924-4138-446F-8EC0-755A61922C9E}"/>
            </a:ext>
          </a:extLst>
        </xdr:cNvPr>
        <xdr:cNvSpPr txBox="1"/>
      </xdr:nvSpPr>
      <xdr:spPr>
        <a:xfrm>
          <a:off x="1648469"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4" name="n_4mainValue【体育館・プール】&#10;有形固定資産減価償却率">
          <a:extLst>
            <a:ext uri="{FF2B5EF4-FFF2-40B4-BE49-F238E27FC236}">
              <a16:creationId xmlns:a16="http://schemas.microsoft.com/office/drawing/2014/main" id="{3E289335-0821-43B0-A3ED-9264487AEE2B}"/>
            </a:ext>
          </a:extLst>
        </xdr:cNvPr>
        <xdr:cNvSpPr txBox="1"/>
      </xdr:nvSpPr>
      <xdr:spPr>
        <a:xfrm>
          <a:off x="848369"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1E40E06-86A9-4F73-BBAF-1A33AEBA3F4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0029C11-B352-4FE2-AD19-8E98948FC35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9A7C209-56F4-4900-BB08-F2AEBD8B1D2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A26999D-DFE7-4F3A-937D-3E026DE01BC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371EBEE-5095-422D-9607-819C3BEC08B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B59E236-6FFF-457B-87F8-C2983C8E428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87208E0-6DCA-4539-9269-F75EDCD890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28FD0C8-992D-47CA-9B10-F17F74FF066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2F451B4-4300-4438-95BB-FEB82C386A4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ADAADE6-8ABA-4E40-B2D8-CA230DF330E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803D228-B3FC-45E3-AB6F-0FFDED57CB4A}"/>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465D2FB-9125-42D4-B4F1-8B515DFB7C2C}"/>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60F3786-0DF9-4D5C-9076-4AD5C03F31E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61DC07FA-161C-4326-A47F-00451E40DB12}"/>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4C817B7-580C-4B79-A6B2-216DD947FD0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CA5F110-BF13-4985-81A6-08AAAFBAFDC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DCC75A4-60E2-4039-BB6F-1DA562A4ED5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EE8E7B6-757A-42C4-959F-B48195E5782A}"/>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29EB5F4-F017-4F0B-A005-2798AF2CECD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47FAE3B-9CF5-41C6-84AD-6AC91A9D919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6CDAA06-9565-445A-9E8B-EAB32096D30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20B41A9-AA09-4363-9889-0E159E04CC3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70999829-4C74-41A7-9095-01B799C3C6A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5D7017D3-2A45-4EA6-A07D-B350CD7E081E}"/>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25072736-4316-47DF-A565-045855E0B98E}"/>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1F8EE680-7332-43E1-A8ED-F913A225D39A}"/>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E2FFBB46-9347-4ECB-A588-AA021CDAFF7C}"/>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F3830933-599F-48D0-AD2C-0D7BB9C0AE9C}"/>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C043C0C-D8DE-4056-B2F4-029E31023172}"/>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CC344F84-5065-4A27-8EB7-2FA12B59404D}"/>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0FB62A8-D38A-4F2E-9158-6143A0E99B13}"/>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7A07E601-740D-4E2F-AAB2-954F631B49DA}"/>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EDCD842-60AB-4209-8F0B-6ABE817C30DC}"/>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9B7E9BDE-51AB-4BEE-A55E-75CCF5616147}"/>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999B304-FE7C-4010-8113-CB6D6196BB3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B3DB087-A25E-4624-A3C8-01F39715863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65483B4-3D21-4464-AE32-63E3A964989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F0A40EA-F432-48D4-85CE-A93099000CB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0FCB09-4581-4BBD-B674-B06AA937E7F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24638</xdr:rowOff>
    </xdr:from>
    <xdr:to>
      <xdr:col>55</xdr:col>
      <xdr:colOff>50800</xdr:colOff>
      <xdr:row>63</xdr:row>
      <xdr:rowOff>126238</xdr:rowOff>
    </xdr:to>
    <xdr:sp macro="" textlink="">
      <xdr:nvSpPr>
        <xdr:cNvPr id="244" name="楕円 243">
          <a:extLst>
            <a:ext uri="{FF2B5EF4-FFF2-40B4-BE49-F238E27FC236}">
              <a16:creationId xmlns:a16="http://schemas.microsoft.com/office/drawing/2014/main" id="{00A975CB-9F4D-42B8-8DA9-88D0BFC023ED}"/>
            </a:ext>
          </a:extLst>
        </xdr:cNvPr>
        <xdr:cNvSpPr/>
      </xdr:nvSpPr>
      <xdr:spPr>
        <a:xfrm>
          <a:off x="9401175" y="1023861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47515</xdr:rowOff>
    </xdr:from>
    <xdr:ext cx="469744" cy="259045"/>
    <xdr:sp macro="" textlink="">
      <xdr:nvSpPr>
        <xdr:cNvPr id="245" name="【体育館・プール】&#10;一人当たり面積該当値テキスト">
          <a:extLst>
            <a:ext uri="{FF2B5EF4-FFF2-40B4-BE49-F238E27FC236}">
              <a16:creationId xmlns:a16="http://schemas.microsoft.com/office/drawing/2014/main" id="{80AFDC3D-3A93-4023-B84C-81EB8673E0C8}"/>
            </a:ext>
          </a:extLst>
        </xdr:cNvPr>
        <xdr:cNvSpPr txBox="1"/>
      </xdr:nvSpPr>
      <xdr:spPr>
        <a:xfrm>
          <a:off x="9467850" y="1009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28829</xdr:rowOff>
    </xdr:from>
    <xdr:to>
      <xdr:col>50</xdr:col>
      <xdr:colOff>165100</xdr:colOff>
      <xdr:row>63</xdr:row>
      <xdr:rowOff>130429</xdr:rowOff>
    </xdr:to>
    <xdr:sp macro="" textlink="">
      <xdr:nvSpPr>
        <xdr:cNvPr id="246" name="楕円 245">
          <a:extLst>
            <a:ext uri="{FF2B5EF4-FFF2-40B4-BE49-F238E27FC236}">
              <a16:creationId xmlns:a16="http://schemas.microsoft.com/office/drawing/2014/main" id="{A0CD77BE-2AC7-45E0-802F-D3C7E93EF8CC}"/>
            </a:ext>
          </a:extLst>
        </xdr:cNvPr>
        <xdr:cNvSpPr/>
      </xdr:nvSpPr>
      <xdr:spPr>
        <a:xfrm>
          <a:off x="8639175" y="102364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75438</xdr:rowOff>
    </xdr:from>
    <xdr:to>
      <xdr:col>55</xdr:col>
      <xdr:colOff>0</xdr:colOff>
      <xdr:row>63</xdr:row>
      <xdr:rowOff>79629</xdr:rowOff>
    </xdr:to>
    <xdr:cxnSp macro="">
      <xdr:nvCxnSpPr>
        <xdr:cNvPr id="247" name="直線コネクタ 246">
          <a:extLst>
            <a:ext uri="{FF2B5EF4-FFF2-40B4-BE49-F238E27FC236}">
              <a16:creationId xmlns:a16="http://schemas.microsoft.com/office/drawing/2014/main" id="{E72DE3E2-EB6F-4C9E-80EA-924EAD702645}"/>
            </a:ext>
          </a:extLst>
        </xdr:cNvPr>
        <xdr:cNvCxnSpPr/>
      </xdr:nvCxnSpPr>
      <xdr:spPr>
        <a:xfrm flipV="1">
          <a:off x="8686800" y="10286238"/>
          <a:ext cx="74295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31496</xdr:rowOff>
    </xdr:from>
    <xdr:to>
      <xdr:col>46</xdr:col>
      <xdr:colOff>38100</xdr:colOff>
      <xdr:row>63</xdr:row>
      <xdr:rowOff>133096</xdr:rowOff>
    </xdr:to>
    <xdr:sp macro="" textlink="">
      <xdr:nvSpPr>
        <xdr:cNvPr id="248" name="楕円 247">
          <a:extLst>
            <a:ext uri="{FF2B5EF4-FFF2-40B4-BE49-F238E27FC236}">
              <a16:creationId xmlns:a16="http://schemas.microsoft.com/office/drawing/2014/main" id="{CCFC61BE-4908-48C4-ABB8-2C397A651AAE}"/>
            </a:ext>
          </a:extLst>
        </xdr:cNvPr>
        <xdr:cNvSpPr/>
      </xdr:nvSpPr>
      <xdr:spPr>
        <a:xfrm>
          <a:off x="7839075" y="102391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79629</xdr:rowOff>
    </xdr:from>
    <xdr:to>
      <xdr:col>50</xdr:col>
      <xdr:colOff>114300</xdr:colOff>
      <xdr:row>63</xdr:row>
      <xdr:rowOff>82296</xdr:rowOff>
    </xdr:to>
    <xdr:cxnSp macro="">
      <xdr:nvCxnSpPr>
        <xdr:cNvPr id="249" name="直線コネクタ 248">
          <a:extLst>
            <a:ext uri="{FF2B5EF4-FFF2-40B4-BE49-F238E27FC236}">
              <a16:creationId xmlns:a16="http://schemas.microsoft.com/office/drawing/2014/main" id="{19C1D7A0-1F94-4065-BDE0-6018F70FF389}"/>
            </a:ext>
          </a:extLst>
        </xdr:cNvPr>
        <xdr:cNvCxnSpPr/>
      </xdr:nvCxnSpPr>
      <xdr:spPr>
        <a:xfrm flipV="1">
          <a:off x="7886700" y="10293604"/>
          <a:ext cx="8001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250" name="楕円 249">
          <a:extLst>
            <a:ext uri="{FF2B5EF4-FFF2-40B4-BE49-F238E27FC236}">
              <a16:creationId xmlns:a16="http://schemas.microsoft.com/office/drawing/2014/main" id="{178A7DD5-1773-496E-ABDC-DD12FB00E08C}"/>
            </a:ext>
          </a:extLst>
        </xdr:cNvPr>
        <xdr:cNvSpPr/>
      </xdr:nvSpPr>
      <xdr:spPr>
        <a:xfrm>
          <a:off x="7029450" y="10245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82296</xdr:rowOff>
    </xdr:from>
    <xdr:to>
      <xdr:col>45</xdr:col>
      <xdr:colOff>177800</xdr:colOff>
      <xdr:row>63</xdr:row>
      <xdr:rowOff>85725</xdr:rowOff>
    </xdr:to>
    <xdr:cxnSp macro="">
      <xdr:nvCxnSpPr>
        <xdr:cNvPr id="251" name="直線コネクタ 250">
          <a:extLst>
            <a:ext uri="{FF2B5EF4-FFF2-40B4-BE49-F238E27FC236}">
              <a16:creationId xmlns:a16="http://schemas.microsoft.com/office/drawing/2014/main" id="{811F74BC-0A6A-43AD-8109-693C17CC1025}"/>
            </a:ext>
          </a:extLst>
        </xdr:cNvPr>
        <xdr:cNvCxnSpPr/>
      </xdr:nvCxnSpPr>
      <xdr:spPr>
        <a:xfrm flipV="1">
          <a:off x="7077075" y="1029627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38354</xdr:rowOff>
    </xdr:from>
    <xdr:to>
      <xdr:col>36</xdr:col>
      <xdr:colOff>165100</xdr:colOff>
      <xdr:row>63</xdr:row>
      <xdr:rowOff>139954</xdr:rowOff>
    </xdr:to>
    <xdr:sp macro="" textlink="">
      <xdr:nvSpPr>
        <xdr:cNvPr id="252" name="楕円 251">
          <a:extLst>
            <a:ext uri="{FF2B5EF4-FFF2-40B4-BE49-F238E27FC236}">
              <a16:creationId xmlns:a16="http://schemas.microsoft.com/office/drawing/2014/main" id="{9DBBF071-03FB-4332-85B4-B65645B52EB4}"/>
            </a:ext>
          </a:extLst>
        </xdr:cNvPr>
        <xdr:cNvSpPr/>
      </xdr:nvSpPr>
      <xdr:spPr>
        <a:xfrm>
          <a:off x="6238875" y="102491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89154</xdr:rowOff>
    </xdr:to>
    <xdr:cxnSp macro="">
      <xdr:nvCxnSpPr>
        <xdr:cNvPr id="253" name="直線コネクタ 252">
          <a:extLst>
            <a:ext uri="{FF2B5EF4-FFF2-40B4-BE49-F238E27FC236}">
              <a16:creationId xmlns:a16="http://schemas.microsoft.com/office/drawing/2014/main" id="{62917091-6B6A-414C-AB67-C3AB85472479}"/>
            </a:ext>
          </a:extLst>
        </xdr:cNvPr>
        <xdr:cNvCxnSpPr/>
      </xdr:nvCxnSpPr>
      <xdr:spPr>
        <a:xfrm flipV="1">
          <a:off x="6286500" y="10293350"/>
          <a:ext cx="79057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FEF12EE3-2A1B-40DC-A699-8B774E63BC85}"/>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55C410FA-A97C-4138-9EB4-AE9D4803AE00}"/>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7C93CA0E-4E8D-4BB3-BEC9-675DC22BA9DA}"/>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70BE27D4-8396-4A0D-A7B7-18A63282EE3D}"/>
            </a:ext>
          </a:extLst>
        </xdr:cNvPr>
        <xdr:cNvSpPr txBox="1"/>
      </xdr:nvSpPr>
      <xdr:spPr>
        <a:xfrm>
          <a:off x="6067502" y="103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146956</xdr:rowOff>
    </xdr:from>
    <xdr:ext cx="469744" cy="259045"/>
    <xdr:sp macro="" textlink="">
      <xdr:nvSpPr>
        <xdr:cNvPr id="258" name="n_1mainValue【体育館・プール】&#10;一人当たり面積">
          <a:extLst>
            <a:ext uri="{FF2B5EF4-FFF2-40B4-BE49-F238E27FC236}">
              <a16:creationId xmlns:a16="http://schemas.microsoft.com/office/drawing/2014/main" id="{0535D161-14CC-4F9E-8123-58F1FB7E350C}"/>
            </a:ext>
          </a:extLst>
        </xdr:cNvPr>
        <xdr:cNvSpPr txBox="1"/>
      </xdr:nvSpPr>
      <xdr:spPr>
        <a:xfrm>
          <a:off x="8458277" y="1003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149623</xdr:rowOff>
    </xdr:from>
    <xdr:ext cx="469744" cy="259045"/>
    <xdr:sp macro="" textlink="">
      <xdr:nvSpPr>
        <xdr:cNvPr id="259" name="n_2mainValue【体育館・プール】&#10;一人当たり面積">
          <a:extLst>
            <a:ext uri="{FF2B5EF4-FFF2-40B4-BE49-F238E27FC236}">
              <a16:creationId xmlns:a16="http://schemas.microsoft.com/office/drawing/2014/main" id="{6FFA3510-6A1E-419E-A15C-1FFB64E0F21E}"/>
            </a:ext>
          </a:extLst>
        </xdr:cNvPr>
        <xdr:cNvSpPr txBox="1"/>
      </xdr:nvSpPr>
      <xdr:spPr>
        <a:xfrm>
          <a:off x="7677227" y="1003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153052</xdr:rowOff>
    </xdr:from>
    <xdr:ext cx="469744" cy="259045"/>
    <xdr:sp macro="" textlink="">
      <xdr:nvSpPr>
        <xdr:cNvPr id="260" name="n_3mainValue【体育館・プール】&#10;一人当たり面積">
          <a:extLst>
            <a:ext uri="{FF2B5EF4-FFF2-40B4-BE49-F238E27FC236}">
              <a16:creationId xmlns:a16="http://schemas.microsoft.com/office/drawing/2014/main" id="{DA638B9E-FFB9-498C-AB31-EAA0868287F7}"/>
            </a:ext>
          </a:extLst>
        </xdr:cNvPr>
        <xdr:cNvSpPr txBox="1"/>
      </xdr:nvSpPr>
      <xdr:spPr>
        <a:xfrm>
          <a:off x="6867602" y="1004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156481</xdr:rowOff>
    </xdr:from>
    <xdr:ext cx="469744" cy="259045"/>
    <xdr:sp macro="" textlink="">
      <xdr:nvSpPr>
        <xdr:cNvPr id="261" name="n_4mainValue【体育館・プール】&#10;一人当たり面積">
          <a:extLst>
            <a:ext uri="{FF2B5EF4-FFF2-40B4-BE49-F238E27FC236}">
              <a16:creationId xmlns:a16="http://schemas.microsoft.com/office/drawing/2014/main" id="{26435E26-82B5-402A-8B8B-29E1BDEFB8CF}"/>
            </a:ext>
          </a:extLst>
        </xdr:cNvPr>
        <xdr:cNvSpPr txBox="1"/>
      </xdr:nvSpPr>
      <xdr:spPr>
        <a:xfrm>
          <a:off x="6067502" y="1004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6F50405-2A24-4FA9-B7F4-04321E39106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FCFF75B-084A-4EA7-88E8-F90D79CC527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AB02C85-9411-4AAE-8E14-700581F8292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960662C-858F-4CAA-B617-6B62F95D315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B625BA9-48DE-40C1-8452-03CC77AB3FD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8262FFA-B874-4036-861C-C2A580B8199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8D07DC9-90F9-4B3B-B91C-43B737AEE46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BFAF2F0-F1AE-47DA-BE4B-DAD52F5DB06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B751B37-488B-4C4F-9ED7-DBA2F8A419A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6493675-E2F6-4C6F-AB32-5B1C6860EEC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4781163-9628-4035-B73D-F8E4F74497F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9657D47B-804C-40F0-8F3C-24019541B710}"/>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A9B84CB-F557-4954-A9A6-35974E998D5D}"/>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28965ED-B789-49C2-A980-0FF6A8F49CB2}"/>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C77AC16-412A-4A6A-B291-C47B5874D190}"/>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6984514F-1E48-4BB3-B12E-0638050DA77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4AC2910-E882-40A7-A629-1C32C04C9943}"/>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6547029-6D06-4C8F-9DC5-478359394A3D}"/>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9ECD9D0-CBF1-4A76-ABD4-09C2FE89D2A0}"/>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6A9B56B-0B90-4DF4-996D-F31B130D62BD}"/>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68174DA-3DBE-44E1-AA7C-B3039B5A4B7B}"/>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FE6C20A-B047-4564-9801-98F2F4A014C4}"/>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8B3BD9E-784F-442E-BD01-A7C1520AF737}"/>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071D9DF-3D96-4173-9425-8B2509DC64A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5E45175-3BBB-4E1C-80D3-AFA7B92E932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3241150-4E67-4522-B635-D7BAA926C339}"/>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783E6D41-0646-4999-A541-F8F36B54B38D}"/>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9F6ADE2-A634-4F53-B325-3D6342125091}"/>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B3A268-6583-4FF4-9E9D-EB40F1BC3A10}"/>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BE1B53E-57EF-488C-BF31-062518AC58FE}"/>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B23388B-2478-4549-915D-D71716BF1AF6}"/>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F78681B-7C0F-46CD-A3CA-DD1BE38F37AF}"/>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3B5FA880-1281-4E66-B710-2F200847DFB0}"/>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36103B4C-10E0-4DCD-8543-90855415FB36}"/>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753BC811-1ED8-4B6C-B5EF-F5EAB353AA79}"/>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C6E6867-9031-4B89-B437-FBC83CB0C741}"/>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31CB05F-A23E-4250-8129-3C824355882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E467C2B-3A65-4B85-871D-536A53C0251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1A5BB8-77B4-4F1E-BB9C-1AA7F33C41F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9EC12E-AFE9-4B24-BF23-480A64C7FCE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15908F2-A5FD-45D0-AC6C-8F28A039101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135889</xdr:rowOff>
    </xdr:from>
    <xdr:to>
      <xdr:col>24</xdr:col>
      <xdr:colOff>114300</xdr:colOff>
      <xdr:row>85</xdr:row>
      <xdr:rowOff>66039</xdr:rowOff>
    </xdr:to>
    <xdr:sp macro="" textlink="">
      <xdr:nvSpPr>
        <xdr:cNvPr id="303" name="楕円 302">
          <a:extLst>
            <a:ext uri="{FF2B5EF4-FFF2-40B4-BE49-F238E27FC236}">
              <a16:creationId xmlns:a16="http://schemas.microsoft.com/office/drawing/2014/main" id="{7A688C6F-4C15-46C9-BC7D-246688FDC145}"/>
            </a:ext>
          </a:extLst>
        </xdr:cNvPr>
        <xdr:cNvSpPr/>
      </xdr:nvSpPr>
      <xdr:spPr>
        <a:xfrm>
          <a:off x="4124325" y="13747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114316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25925DD-00AC-4F45-BA6F-22272B79D920}"/>
            </a:ext>
          </a:extLst>
        </xdr:cNvPr>
        <xdr:cNvSpPr txBox="1"/>
      </xdr:nvSpPr>
      <xdr:spPr>
        <a:xfrm>
          <a:off x="4219575"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5" name="楕円 304">
          <a:extLst>
            <a:ext uri="{FF2B5EF4-FFF2-40B4-BE49-F238E27FC236}">
              <a16:creationId xmlns:a16="http://schemas.microsoft.com/office/drawing/2014/main" id="{5B1564AB-00AB-4606-B2CD-3ACBA7B631FB}"/>
            </a:ext>
          </a:extLst>
        </xdr:cNvPr>
        <xdr:cNvSpPr/>
      </xdr:nvSpPr>
      <xdr:spPr>
        <a:xfrm>
          <a:off x="33813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15239</xdr:rowOff>
    </xdr:to>
    <xdr:cxnSp macro="">
      <xdr:nvCxnSpPr>
        <xdr:cNvPr id="306" name="直線コネクタ 305">
          <a:extLst>
            <a:ext uri="{FF2B5EF4-FFF2-40B4-BE49-F238E27FC236}">
              <a16:creationId xmlns:a16="http://schemas.microsoft.com/office/drawing/2014/main" id="{DA7B94A3-B9E4-4347-AC2F-35BE62B3E1AA}"/>
            </a:ext>
          </a:extLst>
        </xdr:cNvPr>
        <xdr:cNvCxnSpPr/>
      </xdr:nvCxnSpPr>
      <xdr:spPr>
        <a:xfrm>
          <a:off x="3429000" y="13763625"/>
          <a:ext cx="7524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68943</xdr:rowOff>
    </xdr:from>
    <xdr:to>
      <xdr:col>15</xdr:col>
      <xdr:colOff>101600</xdr:colOff>
      <xdr:row>84</xdr:row>
      <xdr:rowOff>170543</xdr:rowOff>
    </xdr:to>
    <xdr:sp macro="" textlink="">
      <xdr:nvSpPr>
        <xdr:cNvPr id="307" name="楕円 306">
          <a:extLst>
            <a:ext uri="{FF2B5EF4-FFF2-40B4-BE49-F238E27FC236}">
              <a16:creationId xmlns:a16="http://schemas.microsoft.com/office/drawing/2014/main" id="{4C780C6F-1F05-4E27-927D-D70514E42B3B}"/>
            </a:ext>
          </a:extLst>
        </xdr:cNvPr>
        <xdr:cNvSpPr/>
      </xdr:nvSpPr>
      <xdr:spPr>
        <a:xfrm>
          <a:off x="2571750" y="1367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119743</xdr:rowOff>
    </xdr:from>
    <xdr:to>
      <xdr:col>19</xdr:col>
      <xdr:colOff>177800</xdr:colOff>
      <xdr:row>84</xdr:row>
      <xdr:rowOff>152400</xdr:rowOff>
    </xdr:to>
    <xdr:cxnSp macro="">
      <xdr:nvCxnSpPr>
        <xdr:cNvPr id="308" name="直線コネクタ 307">
          <a:extLst>
            <a:ext uri="{FF2B5EF4-FFF2-40B4-BE49-F238E27FC236}">
              <a16:creationId xmlns:a16="http://schemas.microsoft.com/office/drawing/2014/main" id="{55C27B45-CC61-4DB2-8A82-AAB5AB96A6AB}"/>
            </a:ext>
          </a:extLst>
        </xdr:cNvPr>
        <xdr:cNvCxnSpPr/>
      </xdr:nvCxnSpPr>
      <xdr:spPr>
        <a:xfrm>
          <a:off x="2619375" y="13734143"/>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36286</xdr:rowOff>
    </xdr:from>
    <xdr:to>
      <xdr:col>10</xdr:col>
      <xdr:colOff>165100</xdr:colOff>
      <xdr:row>84</xdr:row>
      <xdr:rowOff>137886</xdr:rowOff>
    </xdr:to>
    <xdr:sp macro="" textlink="">
      <xdr:nvSpPr>
        <xdr:cNvPr id="309" name="楕円 308">
          <a:extLst>
            <a:ext uri="{FF2B5EF4-FFF2-40B4-BE49-F238E27FC236}">
              <a16:creationId xmlns:a16="http://schemas.microsoft.com/office/drawing/2014/main" id="{35042681-A22F-4B12-9FD6-99E576779EB8}"/>
            </a:ext>
          </a:extLst>
        </xdr:cNvPr>
        <xdr:cNvSpPr/>
      </xdr:nvSpPr>
      <xdr:spPr>
        <a:xfrm>
          <a:off x="1781175" y="136475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87086</xdr:rowOff>
    </xdr:from>
    <xdr:to>
      <xdr:col>15</xdr:col>
      <xdr:colOff>50800</xdr:colOff>
      <xdr:row>84</xdr:row>
      <xdr:rowOff>119743</xdr:rowOff>
    </xdr:to>
    <xdr:cxnSp macro="">
      <xdr:nvCxnSpPr>
        <xdr:cNvPr id="310" name="直線コネクタ 309">
          <a:extLst>
            <a:ext uri="{FF2B5EF4-FFF2-40B4-BE49-F238E27FC236}">
              <a16:creationId xmlns:a16="http://schemas.microsoft.com/office/drawing/2014/main" id="{E6009620-E74E-44C7-824B-96D49627F279}"/>
            </a:ext>
          </a:extLst>
        </xdr:cNvPr>
        <xdr:cNvCxnSpPr/>
      </xdr:nvCxnSpPr>
      <xdr:spPr>
        <a:xfrm>
          <a:off x="1828800" y="13695136"/>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119562</xdr:rowOff>
    </xdr:from>
    <xdr:to>
      <xdr:col>6</xdr:col>
      <xdr:colOff>38100</xdr:colOff>
      <xdr:row>84</xdr:row>
      <xdr:rowOff>49712</xdr:rowOff>
    </xdr:to>
    <xdr:sp macro="" textlink="">
      <xdr:nvSpPr>
        <xdr:cNvPr id="311" name="楕円 310">
          <a:extLst>
            <a:ext uri="{FF2B5EF4-FFF2-40B4-BE49-F238E27FC236}">
              <a16:creationId xmlns:a16="http://schemas.microsoft.com/office/drawing/2014/main" id="{4117434B-BC1C-4EFF-8E3D-CE3D35B412EC}"/>
            </a:ext>
          </a:extLst>
        </xdr:cNvPr>
        <xdr:cNvSpPr/>
      </xdr:nvSpPr>
      <xdr:spPr>
        <a:xfrm>
          <a:off x="981075" y="135720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170362</xdr:rowOff>
    </xdr:from>
    <xdr:to>
      <xdr:col>10</xdr:col>
      <xdr:colOff>114300</xdr:colOff>
      <xdr:row>84</xdr:row>
      <xdr:rowOff>87086</xdr:rowOff>
    </xdr:to>
    <xdr:cxnSp macro="">
      <xdr:nvCxnSpPr>
        <xdr:cNvPr id="312" name="直線コネクタ 311">
          <a:extLst>
            <a:ext uri="{FF2B5EF4-FFF2-40B4-BE49-F238E27FC236}">
              <a16:creationId xmlns:a16="http://schemas.microsoft.com/office/drawing/2014/main" id="{5A4A22DA-A232-4F41-90C4-C837F64862E7}"/>
            </a:ext>
          </a:extLst>
        </xdr:cNvPr>
        <xdr:cNvCxnSpPr/>
      </xdr:nvCxnSpPr>
      <xdr:spPr>
        <a:xfrm>
          <a:off x="1028700" y="13610137"/>
          <a:ext cx="800100" cy="8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9E6420D9-54D0-49D0-88BD-B7FED4E565DF}"/>
            </a:ext>
          </a:extLst>
        </xdr:cNvPr>
        <xdr:cNvSpPr txBox="1"/>
      </xdr:nvSpPr>
      <xdr:spPr>
        <a:xfrm>
          <a:off x="3239144" y="1322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17AE3D97-73A6-49B5-BDCD-DE2E18AEAF64}"/>
            </a:ext>
          </a:extLst>
        </xdr:cNvPr>
        <xdr:cNvSpPr txBox="1"/>
      </xdr:nvSpPr>
      <xdr:spPr>
        <a:xfrm>
          <a:off x="2439044" y="1319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D7CAE62A-5B8C-401D-BDDA-6B7C148092A3}"/>
            </a:ext>
          </a:extLst>
        </xdr:cNvPr>
        <xdr:cNvSpPr txBox="1"/>
      </xdr:nvSpPr>
      <xdr:spPr>
        <a:xfrm>
          <a:off x="1648469" y="1317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EAD1F5B1-72EA-4434-B26C-EFC7EAB42DCF}"/>
            </a:ext>
          </a:extLst>
        </xdr:cNvPr>
        <xdr:cNvSpPr txBox="1"/>
      </xdr:nvSpPr>
      <xdr:spPr>
        <a:xfrm>
          <a:off x="848369" y="1314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7" name="n_1mainValue【福祉施設】&#10;有形固定資産減価償却率">
          <a:extLst>
            <a:ext uri="{FF2B5EF4-FFF2-40B4-BE49-F238E27FC236}">
              <a16:creationId xmlns:a16="http://schemas.microsoft.com/office/drawing/2014/main" id="{03E9AD89-D205-42DF-82F9-96EAC9C2596A}"/>
            </a:ext>
          </a:extLst>
        </xdr:cNvPr>
        <xdr:cNvSpPr txBox="1"/>
      </xdr:nvSpPr>
      <xdr:spPr>
        <a:xfrm>
          <a:off x="3239144"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161670</xdr:rowOff>
    </xdr:from>
    <xdr:ext cx="405111" cy="259045"/>
    <xdr:sp macro="" textlink="">
      <xdr:nvSpPr>
        <xdr:cNvPr id="318" name="n_2mainValue【福祉施設】&#10;有形固定資産減価償却率">
          <a:extLst>
            <a:ext uri="{FF2B5EF4-FFF2-40B4-BE49-F238E27FC236}">
              <a16:creationId xmlns:a16="http://schemas.microsoft.com/office/drawing/2014/main" id="{C84C068F-2D4B-4C93-823A-DC52B1D330CE}"/>
            </a:ext>
          </a:extLst>
        </xdr:cNvPr>
        <xdr:cNvSpPr txBox="1"/>
      </xdr:nvSpPr>
      <xdr:spPr>
        <a:xfrm>
          <a:off x="2439044" y="13776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129013</xdr:rowOff>
    </xdr:from>
    <xdr:ext cx="405111" cy="259045"/>
    <xdr:sp macro="" textlink="">
      <xdr:nvSpPr>
        <xdr:cNvPr id="319" name="n_3mainValue【福祉施設】&#10;有形固定資産減価償却率">
          <a:extLst>
            <a:ext uri="{FF2B5EF4-FFF2-40B4-BE49-F238E27FC236}">
              <a16:creationId xmlns:a16="http://schemas.microsoft.com/office/drawing/2014/main" id="{DBE5B4BB-8C93-4F60-AFED-4DF7763F1308}"/>
            </a:ext>
          </a:extLst>
        </xdr:cNvPr>
        <xdr:cNvSpPr txBox="1"/>
      </xdr:nvSpPr>
      <xdr:spPr>
        <a:xfrm>
          <a:off x="1648469" y="1373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40839</xdr:rowOff>
    </xdr:from>
    <xdr:ext cx="405111" cy="259045"/>
    <xdr:sp macro="" textlink="">
      <xdr:nvSpPr>
        <xdr:cNvPr id="320" name="n_4mainValue【福祉施設】&#10;有形固定資産減価償却率">
          <a:extLst>
            <a:ext uri="{FF2B5EF4-FFF2-40B4-BE49-F238E27FC236}">
              <a16:creationId xmlns:a16="http://schemas.microsoft.com/office/drawing/2014/main" id="{75A06A79-D42C-478F-8296-3DC2BBD24CBB}"/>
            </a:ext>
          </a:extLst>
        </xdr:cNvPr>
        <xdr:cNvSpPr txBox="1"/>
      </xdr:nvSpPr>
      <xdr:spPr>
        <a:xfrm>
          <a:off x="848369" y="1365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C954C20-41B6-47D1-BD24-EB580EE7CA5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51908D5-B93F-482E-A874-497569E2F7D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CDDAAAC-C1ED-4045-BC10-536227F1CFF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65874BF-5B4E-4102-A10F-99BC990E730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869BC09-C973-402E-9DAA-3366E352843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6F281CC-2528-4B32-94BD-60C26FA131A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6E21B81-8B7F-48F5-93F8-4CA926CEA9D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051DA5A-D8A4-4518-BC90-3225AC34A47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0EE255E-516B-4677-914C-EEF8B45079D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102876C-08AD-4F88-B680-0769A3718C3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9803760-5B1F-475A-8302-57C4F5EFF5D9}"/>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3EEADE0-92B5-4E8B-B3D3-32563723A246}"/>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EBB78C5-5F8E-4DF2-B65B-0DA515C8653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C682953-8824-4083-B5A0-5A108DE6946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8D8A8AFA-9182-4026-B8AB-AA67288B9DD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BA654DC-A493-4962-83D5-C835A7329C09}"/>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5285C45-37A4-4E61-B116-BD3FE9BFB34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80A47B40-C639-4322-B2C3-D6F9DC42814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7A285BF-242C-4270-963C-0B9583F66CD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1BD99B0-01EF-41B0-8C89-36B2A2FF6B8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28391E3-15C6-4237-862A-2CE48806BBA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14F811-8AC7-40A5-81B0-4315ADA1D624}"/>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EEB3290-8628-45C1-84C6-0DEFD2C8488F}"/>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6E6F230-46E6-44EA-8FAB-30C24B1F50B4}"/>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C710429-2018-4799-962E-23290CA5BD7B}"/>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A501AC5-1C5B-4104-A72F-26A4A4A39CA8}"/>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100A74AE-101B-4815-8F61-3C7DF3083D33}"/>
            </a:ext>
          </a:extLst>
        </xdr:cNvPr>
        <xdr:cNvSpPr txBox="1"/>
      </xdr:nvSpPr>
      <xdr:spPr>
        <a:xfrm>
          <a:off x="9467850" y="13455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1B9C39FE-069B-44E2-9D10-C9AE20DC1FBB}"/>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BB074C78-4307-4774-B71A-391F990C8B30}"/>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B15C885-F9C0-4624-BC3C-F736C215BB44}"/>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4A3E2BF8-172A-4B36-8B8F-5766723C3937}"/>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362CA768-0758-4142-9FAF-B8372A48668E}"/>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7B45E8-39F2-4ECF-928A-5FC26687E1C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96E175A-34CA-4CCA-A6DC-4742A2D06AC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32079F7-23CE-4E41-B3F1-F824785300C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EA1072-A8B9-4CFD-9B79-772557CD868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676945-E8FD-4B4D-8BF2-611065006CE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71882</xdr:rowOff>
    </xdr:from>
    <xdr:to>
      <xdr:col>55</xdr:col>
      <xdr:colOff>50800</xdr:colOff>
      <xdr:row>85</xdr:row>
      <xdr:rowOff>2032</xdr:rowOff>
    </xdr:to>
    <xdr:sp macro="" textlink="">
      <xdr:nvSpPr>
        <xdr:cNvPr id="358" name="楕円 357">
          <a:extLst>
            <a:ext uri="{FF2B5EF4-FFF2-40B4-BE49-F238E27FC236}">
              <a16:creationId xmlns:a16="http://schemas.microsoft.com/office/drawing/2014/main" id="{5CA45B21-2253-45D2-A0AE-9020210935DB}"/>
            </a:ext>
          </a:extLst>
        </xdr:cNvPr>
        <xdr:cNvSpPr/>
      </xdr:nvSpPr>
      <xdr:spPr>
        <a:xfrm>
          <a:off x="9401175" y="136799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50309</xdr:rowOff>
    </xdr:from>
    <xdr:ext cx="469744" cy="259045"/>
    <xdr:sp macro="" textlink="">
      <xdr:nvSpPr>
        <xdr:cNvPr id="359" name="【福祉施設】&#10;一人当たり面積該当値テキスト">
          <a:extLst>
            <a:ext uri="{FF2B5EF4-FFF2-40B4-BE49-F238E27FC236}">
              <a16:creationId xmlns:a16="http://schemas.microsoft.com/office/drawing/2014/main" id="{D9836D92-6FAF-4BDD-B063-5B6634A734BC}"/>
            </a:ext>
          </a:extLst>
        </xdr:cNvPr>
        <xdr:cNvSpPr txBox="1"/>
      </xdr:nvSpPr>
      <xdr:spPr>
        <a:xfrm>
          <a:off x="9467850" y="1365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78739</xdr:rowOff>
    </xdr:from>
    <xdr:to>
      <xdr:col>50</xdr:col>
      <xdr:colOff>165100</xdr:colOff>
      <xdr:row>85</xdr:row>
      <xdr:rowOff>8889</xdr:rowOff>
    </xdr:to>
    <xdr:sp macro="" textlink="">
      <xdr:nvSpPr>
        <xdr:cNvPr id="360" name="楕円 359">
          <a:extLst>
            <a:ext uri="{FF2B5EF4-FFF2-40B4-BE49-F238E27FC236}">
              <a16:creationId xmlns:a16="http://schemas.microsoft.com/office/drawing/2014/main" id="{A6DF60B1-E602-4EAF-BD48-1CE51E860483}"/>
            </a:ext>
          </a:extLst>
        </xdr:cNvPr>
        <xdr:cNvSpPr/>
      </xdr:nvSpPr>
      <xdr:spPr>
        <a:xfrm>
          <a:off x="8639175" y="1368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122682</xdr:rowOff>
    </xdr:from>
    <xdr:to>
      <xdr:col>55</xdr:col>
      <xdr:colOff>0</xdr:colOff>
      <xdr:row>84</xdr:row>
      <xdr:rowOff>129539</xdr:rowOff>
    </xdr:to>
    <xdr:cxnSp macro="">
      <xdr:nvCxnSpPr>
        <xdr:cNvPr id="361" name="直線コネクタ 360">
          <a:extLst>
            <a:ext uri="{FF2B5EF4-FFF2-40B4-BE49-F238E27FC236}">
              <a16:creationId xmlns:a16="http://schemas.microsoft.com/office/drawing/2014/main" id="{DC7AC384-4FF2-42C1-9B1D-A14A053E2FBF}"/>
            </a:ext>
          </a:extLst>
        </xdr:cNvPr>
        <xdr:cNvCxnSpPr/>
      </xdr:nvCxnSpPr>
      <xdr:spPr>
        <a:xfrm flipV="1">
          <a:off x="8686800" y="13737082"/>
          <a:ext cx="7429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81026</xdr:rowOff>
    </xdr:from>
    <xdr:to>
      <xdr:col>46</xdr:col>
      <xdr:colOff>38100</xdr:colOff>
      <xdr:row>85</xdr:row>
      <xdr:rowOff>11176</xdr:rowOff>
    </xdr:to>
    <xdr:sp macro="" textlink="">
      <xdr:nvSpPr>
        <xdr:cNvPr id="362" name="楕円 361">
          <a:extLst>
            <a:ext uri="{FF2B5EF4-FFF2-40B4-BE49-F238E27FC236}">
              <a16:creationId xmlns:a16="http://schemas.microsoft.com/office/drawing/2014/main" id="{7AB2D31D-AD3A-4545-BED4-B39F5AAAC2B5}"/>
            </a:ext>
          </a:extLst>
        </xdr:cNvPr>
        <xdr:cNvSpPr/>
      </xdr:nvSpPr>
      <xdr:spPr>
        <a:xfrm>
          <a:off x="7839075" y="136954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129539</xdr:rowOff>
    </xdr:from>
    <xdr:to>
      <xdr:col>50</xdr:col>
      <xdr:colOff>114300</xdr:colOff>
      <xdr:row>84</xdr:row>
      <xdr:rowOff>131826</xdr:rowOff>
    </xdr:to>
    <xdr:cxnSp macro="">
      <xdr:nvCxnSpPr>
        <xdr:cNvPr id="363" name="直線コネクタ 362">
          <a:extLst>
            <a:ext uri="{FF2B5EF4-FFF2-40B4-BE49-F238E27FC236}">
              <a16:creationId xmlns:a16="http://schemas.microsoft.com/office/drawing/2014/main" id="{46E754B8-FFC3-4D8C-BCF2-235D7962F2EF}"/>
            </a:ext>
          </a:extLst>
        </xdr:cNvPr>
        <xdr:cNvCxnSpPr/>
      </xdr:nvCxnSpPr>
      <xdr:spPr>
        <a:xfrm flipV="1">
          <a:off x="7886700" y="13737589"/>
          <a:ext cx="800100"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87885</xdr:rowOff>
    </xdr:from>
    <xdr:to>
      <xdr:col>41</xdr:col>
      <xdr:colOff>101600</xdr:colOff>
      <xdr:row>85</xdr:row>
      <xdr:rowOff>18035</xdr:rowOff>
    </xdr:to>
    <xdr:sp macro="" textlink="">
      <xdr:nvSpPr>
        <xdr:cNvPr id="364" name="楕円 363">
          <a:extLst>
            <a:ext uri="{FF2B5EF4-FFF2-40B4-BE49-F238E27FC236}">
              <a16:creationId xmlns:a16="http://schemas.microsoft.com/office/drawing/2014/main" id="{CDEE1F1E-AD99-4350-863C-9C6A3641A765}"/>
            </a:ext>
          </a:extLst>
        </xdr:cNvPr>
        <xdr:cNvSpPr/>
      </xdr:nvSpPr>
      <xdr:spPr>
        <a:xfrm>
          <a:off x="7029450" y="13695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131826</xdr:rowOff>
    </xdr:from>
    <xdr:to>
      <xdr:col>45</xdr:col>
      <xdr:colOff>177800</xdr:colOff>
      <xdr:row>84</xdr:row>
      <xdr:rowOff>138685</xdr:rowOff>
    </xdr:to>
    <xdr:cxnSp macro="">
      <xdr:nvCxnSpPr>
        <xdr:cNvPr id="365" name="直線コネクタ 364">
          <a:extLst>
            <a:ext uri="{FF2B5EF4-FFF2-40B4-BE49-F238E27FC236}">
              <a16:creationId xmlns:a16="http://schemas.microsoft.com/office/drawing/2014/main" id="{EF286374-BBD5-448E-834B-99DD193AC323}"/>
            </a:ext>
          </a:extLst>
        </xdr:cNvPr>
        <xdr:cNvCxnSpPr/>
      </xdr:nvCxnSpPr>
      <xdr:spPr>
        <a:xfrm flipV="1">
          <a:off x="7077075" y="13743051"/>
          <a:ext cx="80962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30735</xdr:rowOff>
    </xdr:from>
    <xdr:to>
      <xdr:col>36</xdr:col>
      <xdr:colOff>165100</xdr:colOff>
      <xdr:row>84</xdr:row>
      <xdr:rowOff>132335</xdr:rowOff>
    </xdr:to>
    <xdr:sp macro="" textlink="">
      <xdr:nvSpPr>
        <xdr:cNvPr id="366" name="楕円 365">
          <a:extLst>
            <a:ext uri="{FF2B5EF4-FFF2-40B4-BE49-F238E27FC236}">
              <a16:creationId xmlns:a16="http://schemas.microsoft.com/office/drawing/2014/main" id="{2BD9E439-E7C5-4D7A-8A63-76017BBB720B}"/>
            </a:ext>
          </a:extLst>
        </xdr:cNvPr>
        <xdr:cNvSpPr/>
      </xdr:nvSpPr>
      <xdr:spPr>
        <a:xfrm>
          <a:off x="6238875" y="13638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81535</xdr:rowOff>
    </xdr:from>
    <xdr:to>
      <xdr:col>41</xdr:col>
      <xdr:colOff>50800</xdr:colOff>
      <xdr:row>84</xdr:row>
      <xdr:rowOff>138685</xdr:rowOff>
    </xdr:to>
    <xdr:cxnSp macro="">
      <xdr:nvCxnSpPr>
        <xdr:cNvPr id="367" name="直線コネクタ 366">
          <a:extLst>
            <a:ext uri="{FF2B5EF4-FFF2-40B4-BE49-F238E27FC236}">
              <a16:creationId xmlns:a16="http://schemas.microsoft.com/office/drawing/2014/main" id="{767E1BA4-8E78-43C8-86B9-48FE976BF284}"/>
            </a:ext>
          </a:extLst>
        </xdr:cNvPr>
        <xdr:cNvCxnSpPr/>
      </xdr:nvCxnSpPr>
      <xdr:spPr>
        <a:xfrm>
          <a:off x="6286500" y="1369593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E8C7B1CE-F5A1-4852-9C04-E652BB30DCD5}"/>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5D88BBDC-C49A-4854-992D-6CE04AB83127}"/>
            </a:ext>
          </a:extLst>
        </xdr:cNvPr>
        <xdr:cNvSpPr txBox="1"/>
      </xdr:nvSpPr>
      <xdr:spPr>
        <a:xfrm>
          <a:off x="7677227"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42C9B4F9-4AA1-4475-880F-A77B96219E84}"/>
            </a:ext>
          </a:extLst>
        </xdr:cNvPr>
        <xdr:cNvSpPr txBox="1"/>
      </xdr:nvSpPr>
      <xdr:spPr>
        <a:xfrm>
          <a:off x="68676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838F178A-0C0C-4DEE-8524-C8EC1F88FAA2}"/>
            </a:ext>
          </a:extLst>
        </xdr:cNvPr>
        <xdr:cNvSpPr txBox="1"/>
      </xdr:nvSpPr>
      <xdr:spPr>
        <a:xfrm>
          <a:off x="6067502"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xdr:rowOff>
    </xdr:from>
    <xdr:ext cx="469744" cy="259045"/>
    <xdr:sp macro="" textlink="">
      <xdr:nvSpPr>
        <xdr:cNvPr id="372" name="n_1mainValue【福祉施設】&#10;一人当たり面積">
          <a:extLst>
            <a:ext uri="{FF2B5EF4-FFF2-40B4-BE49-F238E27FC236}">
              <a16:creationId xmlns:a16="http://schemas.microsoft.com/office/drawing/2014/main" id="{90E678DB-99B1-44C0-A5E8-8C0F0D007E01}"/>
            </a:ext>
          </a:extLst>
        </xdr:cNvPr>
        <xdr:cNvSpPr txBox="1"/>
      </xdr:nvSpPr>
      <xdr:spPr>
        <a:xfrm>
          <a:off x="8458277" y="137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2303</xdr:rowOff>
    </xdr:from>
    <xdr:ext cx="469744" cy="259045"/>
    <xdr:sp macro="" textlink="">
      <xdr:nvSpPr>
        <xdr:cNvPr id="373" name="n_2mainValue【福祉施設】&#10;一人当たり面積">
          <a:extLst>
            <a:ext uri="{FF2B5EF4-FFF2-40B4-BE49-F238E27FC236}">
              <a16:creationId xmlns:a16="http://schemas.microsoft.com/office/drawing/2014/main" id="{878C9F2A-06F5-4493-BF4F-906C129BB223}"/>
            </a:ext>
          </a:extLst>
        </xdr:cNvPr>
        <xdr:cNvSpPr txBox="1"/>
      </xdr:nvSpPr>
      <xdr:spPr>
        <a:xfrm>
          <a:off x="7677227" y="137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9162</xdr:rowOff>
    </xdr:from>
    <xdr:ext cx="469744" cy="259045"/>
    <xdr:sp macro="" textlink="">
      <xdr:nvSpPr>
        <xdr:cNvPr id="374" name="n_3mainValue【福祉施設】&#10;一人当たり面積">
          <a:extLst>
            <a:ext uri="{FF2B5EF4-FFF2-40B4-BE49-F238E27FC236}">
              <a16:creationId xmlns:a16="http://schemas.microsoft.com/office/drawing/2014/main" id="{5B647899-7E85-4044-91F0-A9A28698F678}"/>
            </a:ext>
          </a:extLst>
        </xdr:cNvPr>
        <xdr:cNvSpPr txBox="1"/>
      </xdr:nvSpPr>
      <xdr:spPr>
        <a:xfrm>
          <a:off x="6867602" y="1378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123462</xdr:rowOff>
    </xdr:from>
    <xdr:ext cx="469744" cy="259045"/>
    <xdr:sp macro="" textlink="">
      <xdr:nvSpPr>
        <xdr:cNvPr id="375" name="n_4mainValue【福祉施設】&#10;一人当たり面積">
          <a:extLst>
            <a:ext uri="{FF2B5EF4-FFF2-40B4-BE49-F238E27FC236}">
              <a16:creationId xmlns:a16="http://schemas.microsoft.com/office/drawing/2014/main" id="{9E91E82F-DBA0-48CC-8F15-ADA7D0AE1E53}"/>
            </a:ext>
          </a:extLst>
        </xdr:cNvPr>
        <xdr:cNvSpPr txBox="1"/>
      </xdr:nvSpPr>
      <xdr:spPr>
        <a:xfrm>
          <a:off x="6067502" y="1373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E01D446-2622-4EF4-8621-5B6D7A1AFCA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75B6519-326B-4C9D-976E-F8BAC6001AC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98D118-B997-4FD0-B7F1-DC16292B24C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99038F1-8F5A-40E3-87B9-D18FEA69E14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8DD6B91-B3C2-4742-AFBB-9CFF2FC707F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A1A4DFE-AB9C-4ADF-BCB5-4A621C801A4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9435159-8D0C-47B8-80DF-D69C257AECB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FAD52E3-A0AA-4D6B-A474-CAF44062668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C39C309-6437-46CA-A917-C7D8CF82CD0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D9E005B-1D5B-4A12-9831-7629C81FBE7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77C3B32-4F5E-4D17-AFF5-94B2F2983BD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192EE3C-2D15-4294-92C8-DDEC4F431F8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9827013-1CF8-4EE3-A453-9EDABBC95369}"/>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5A95BB0-7545-44B8-95BF-A62B3D110AF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8341792-6440-4649-9438-8EF42065286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1C62CA7-0A55-401C-B7D2-129379FCA212}"/>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A4FEFA5-65E1-491D-ACF7-A0124F2CEF7C}"/>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C4C8FDB-3690-4C40-8072-85C47FB45042}"/>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5D420D6-A373-42DB-9A5A-B17F680B8F67}"/>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9E82712-64C2-4FAB-9EC8-62473D6E224F}"/>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E3D02FF-A348-4CEC-AF24-E7FB49FD2E2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2637506-0EB0-4646-B3C0-F9854C814C5A}"/>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A345337-452E-4CD7-89CF-750D0B192588}"/>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51FFE69-B463-4BD7-A466-3AB79A3C866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48B4B647-5F96-4959-B5F7-E2B4F66EE9C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9D504B35-769A-4B63-B9B5-E64401241CA6}"/>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9287522-1451-4DF4-A7E4-1ACB0D9DCFF1}"/>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E42F92E-0CF4-42B1-948A-B62E41CA823A}"/>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90DE3F2-4612-422F-8453-58A75FE9C380}"/>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1F1894EF-F9EF-4FA8-93F4-D96B992D2A7D}"/>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639E8AFD-164A-460E-82C0-0BB361D2C5F8}"/>
            </a:ext>
          </a:extLst>
        </xdr:cNvPr>
        <xdr:cNvSpPr txBox="1"/>
      </xdr:nvSpPr>
      <xdr:spPr>
        <a:xfrm>
          <a:off x="4219575" y="17032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5D1FFA5D-BCDE-4BD4-8183-04BA7E759612}"/>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746B2C82-C7F4-449B-B93A-0ED4F24324FF}"/>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E337AB8-381F-4005-BDE4-11FD180B2213}"/>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11B2DAC-3325-4BE2-ADB4-064A5F221B8F}"/>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BEB5B5CD-ECFF-4927-A789-D9371D617C0E}"/>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0030F2A-2563-433C-A29E-79CF128A2CC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F4BBAA5-BF60-49FC-BC5C-C52500B3B38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1DD3780-8089-41D8-87CE-22300AB14FE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98657B8-BD42-4383-8A28-4D3E6849FA5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62CED6A-730F-45B6-BAD0-8F87B72A12E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156029</xdr:rowOff>
    </xdr:from>
    <xdr:to>
      <xdr:col>24</xdr:col>
      <xdr:colOff>114300</xdr:colOff>
      <xdr:row>102</xdr:row>
      <xdr:rowOff>86179</xdr:rowOff>
    </xdr:to>
    <xdr:sp macro="" textlink="">
      <xdr:nvSpPr>
        <xdr:cNvPr id="417" name="楕円 416">
          <a:extLst>
            <a:ext uri="{FF2B5EF4-FFF2-40B4-BE49-F238E27FC236}">
              <a16:creationId xmlns:a16="http://schemas.microsoft.com/office/drawing/2014/main" id="{490F41C2-3DF4-43D4-82A2-65EB5596CA4C}"/>
            </a:ext>
          </a:extLst>
        </xdr:cNvPr>
        <xdr:cNvSpPr/>
      </xdr:nvSpPr>
      <xdr:spPr>
        <a:xfrm>
          <a:off x="4124325" y="166184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7456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B5F207A8-430C-495B-BCED-E9E99D554E49}"/>
            </a:ext>
          </a:extLst>
        </xdr:cNvPr>
        <xdr:cNvSpPr txBox="1"/>
      </xdr:nvSpPr>
      <xdr:spPr>
        <a:xfrm>
          <a:off x="4219575" y="16469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121738</xdr:rowOff>
    </xdr:from>
    <xdr:to>
      <xdr:col>20</xdr:col>
      <xdr:colOff>38100</xdr:colOff>
      <xdr:row>102</xdr:row>
      <xdr:rowOff>51888</xdr:rowOff>
    </xdr:to>
    <xdr:sp macro="" textlink="">
      <xdr:nvSpPr>
        <xdr:cNvPr id="419" name="楕円 418">
          <a:extLst>
            <a:ext uri="{FF2B5EF4-FFF2-40B4-BE49-F238E27FC236}">
              <a16:creationId xmlns:a16="http://schemas.microsoft.com/office/drawing/2014/main" id="{CC2F91E7-7BEA-48CB-B8FB-CAFFE1E16455}"/>
            </a:ext>
          </a:extLst>
        </xdr:cNvPr>
        <xdr:cNvSpPr/>
      </xdr:nvSpPr>
      <xdr:spPr>
        <a:xfrm>
          <a:off x="3381375" y="16584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1088</xdr:rowOff>
    </xdr:from>
    <xdr:to>
      <xdr:col>24</xdr:col>
      <xdr:colOff>63500</xdr:colOff>
      <xdr:row>102</xdr:row>
      <xdr:rowOff>35379</xdr:rowOff>
    </xdr:to>
    <xdr:cxnSp macro="">
      <xdr:nvCxnSpPr>
        <xdr:cNvPr id="420" name="直線コネクタ 419">
          <a:extLst>
            <a:ext uri="{FF2B5EF4-FFF2-40B4-BE49-F238E27FC236}">
              <a16:creationId xmlns:a16="http://schemas.microsoft.com/office/drawing/2014/main" id="{DE339B4F-0DD6-468F-BDAC-2A5B86603431}"/>
            </a:ext>
          </a:extLst>
        </xdr:cNvPr>
        <xdr:cNvCxnSpPr/>
      </xdr:nvCxnSpPr>
      <xdr:spPr>
        <a:xfrm>
          <a:off x="3429000" y="16631738"/>
          <a:ext cx="7524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128270</xdr:rowOff>
    </xdr:from>
    <xdr:to>
      <xdr:col>15</xdr:col>
      <xdr:colOff>101600</xdr:colOff>
      <xdr:row>103</xdr:row>
      <xdr:rowOff>58420</xdr:rowOff>
    </xdr:to>
    <xdr:sp macro="" textlink="">
      <xdr:nvSpPr>
        <xdr:cNvPr id="421" name="楕円 420">
          <a:extLst>
            <a:ext uri="{FF2B5EF4-FFF2-40B4-BE49-F238E27FC236}">
              <a16:creationId xmlns:a16="http://schemas.microsoft.com/office/drawing/2014/main" id="{B980904B-46AF-458B-AA39-86D88A58DBE8}"/>
            </a:ext>
          </a:extLst>
        </xdr:cNvPr>
        <xdr:cNvSpPr/>
      </xdr:nvSpPr>
      <xdr:spPr>
        <a:xfrm>
          <a:off x="2571750" y="16755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1088</xdr:rowOff>
    </xdr:from>
    <xdr:to>
      <xdr:col>19</xdr:col>
      <xdr:colOff>177800</xdr:colOff>
      <xdr:row>103</xdr:row>
      <xdr:rowOff>7620</xdr:rowOff>
    </xdr:to>
    <xdr:cxnSp macro="">
      <xdr:nvCxnSpPr>
        <xdr:cNvPr id="422" name="直線コネクタ 421">
          <a:extLst>
            <a:ext uri="{FF2B5EF4-FFF2-40B4-BE49-F238E27FC236}">
              <a16:creationId xmlns:a16="http://schemas.microsoft.com/office/drawing/2014/main" id="{2304D555-C5E1-4020-80A3-7BE02DD1A112}"/>
            </a:ext>
          </a:extLst>
        </xdr:cNvPr>
        <xdr:cNvCxnSpPr/>
      </xdr:nvCxnSpPr>
      <xdr:spPr>
        <a:xfrm flipV="1">
          <a:off x="2619375" y="16631738"/>
          <a:ext cx="809625" cy="18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98879</xdr:rowOff>
    </xdr:from>
    <xdr:to>
      <xdr:col>10</xdr:col>
      <xdr:colOff>165100</xdr:colOff>
      <xdr:row>103</xdr:row>
      <xdr:rowOff>29029</xdr:rowOff>
    </xdr:to>
    <xdr:sp macro="" textlink="">
      <xdr:nvSpPr>
        <xdr:cNvPr id="423" name="楕円 422">
          <a:extLst>
            <a:ext uri="{FF2B5EF4-FFF2-40B4-BE49-F238E27FC236}">
              <a16:creationId xmlns:a16="http://schemas.microsoft.com/office/drawing/2014/main" id="{DC6BE72C-194E-4473-8133-AB34D031A471}"/>
            </a:ext>
          </a:extLst>
        </xdr:cNvPr>
        <xdr:cNvSpPr/>
      </xdr:nvSpPr>
      <xdr:spPr>
        <a:xfrm>
          <a:off x="1781175" y="167327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149679</xdr:rowOff>
    </xdr:from>
    <xdr:to>
      <xdr:col>15</xdr:col>
      <xdr:colOff>50800</xdr:colOff>
      <xdr:row>103</xdr:row>
      <xdr:rowOff>7620</xdr:rowOff>
    </xdr:to>
    <xdr:cxnSp macro="">
      <xdr:nvCxnSpPr>
        <xdr:cNvPr id="424" name="直線コネクタ 423">
          <a:extLst>
            <a:ext uri="{FF2B5EF4-FFF2-40B4-BE49-F238E27FC236}">
              <a16:creationId xmlns:a16="http://schemas.microsoft.com/office/drawing/2014/main" id="{EFFE1E23-C3F0-4ACF-B254-3CAFD7E3F638}"/>
            </a:ext>
          </a:extLst>
        </xdr:cNvPr>
        <xdr:cNvCxnSpPr/>
      </xdr:nvCxnSpPr>
      <xdr:spPr>
        <a:xfrm>
          <a:off x="1828800" y="16780329"/>
          <a:ext cx="790575"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66221</xdr:rowOff>
    </xdr:from>
    <xdr:to>
      <xdr:col>6</xdr:col>
      <xdr:colOff>38100</xdr:colOff>
      <xdr:row>102</xdr:row>
      <xdr:rowOff>167821</xdr:rowOff>
    </xdr:to>
    <xdr:sp macro="" textlink="">
      <xdr:nvSpPr>
        <xdr:cNvPr id="425" name="楕円 424">
          <a:extLst>
            <a:ext uri="{FF2B5EF4-FFF2-40B4-BE49-F238E27FC236}">
              <a16:creationId xmlns:a16="http://schemas.microsoft.com/office/drawing/2014/main" id="{5376551D-EF39-4862-B5E4-C7B86237B0AA}"/>
            </a:ext>
          </a:extLst>
        </xdr:cNvPr>
        <xdr:cNvSpPr/>
      </xdr:nvSpPr>
      <xdr:spPr>
        <a:xfrm>
          <a:off x="981075" y="167000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117021</xdr:rowOff>
    </xdr:from>
    <xdr:to>
      <xdr:col>10</xdr:col>
      <xdr:colOff>114300</xdr:colOff>
      <xdr:row>102</xdr:row>
      <xdr:rowOff>149679</xdr:rowOff>
    </xdr:to>
    <xdr:cxnSp macro="">
      <xdr:nvCxnSpPr>
        <xdr:cNvPr id="426" name="直線コネクタ 425">
          <a:extLst>
            <a:ext uri="{FF2B5EF4-FFF2-40B4-BE49-F238E27FC236}">
              <a16:creationId xmlns:a16="http://schemas.microsoft.com/office/drawing/2014/main" id="{27678A86-D3D4-49DF-956C-979EEF7B726D}"/>
            </a:ext>
          </a:extLst>
        </xdr:cNvPr>
        <xdr:cNvCxnSpPr/>
      </xdr:nvCxnSpPr>
      <xdr:spPr>
        <a:xfrm>
          <a:off x="1028700" y="16747671"/>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4ADECCB-C1D8-428D-B90B-7FCF1C0FE9C9}"/>
            </a:ext>
          </a:extLst>
        </xdr:cNvPr>
        <xdr:cNvSpPr txBox="1"/>
      </xdr:nvSpPr>
      <xdr:spPr>
        <a:xfrm>
          <a:off x="3239144"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01073732-BCFF-45D4-8AFC-D5AC9ADB7A05}"/>
            </a:ext>
          </a:extLst>
        </xdr:cNvPr>
        <xdr:cNvSpPr txBox="1"/>
      </xdr:nvSpPr>
      <xdr:spPr>
        <a:xfrm>
          <a:off x="2439044" y="171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45A0558C-F997-45C3-8394-4755BA9759C4}"/>
            </a:ext>
          </a:extLst>
        </xdr:cNvPr>
        <xdr:cNvSpPr txBox="1"/>
      </xdr:nvSpPr>
      <xdr:spPr>
        <a:xfrm>
          <a:off x="164846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C65BE313-4916-4FDA-B032-166392AE3DDC}"/>
            </a:ext>
          </a:extLst>
        </xdr:cNvPr>
        <xdr:cNvSpPr txBox="1"/>
      </xdr:nvSpPr>
      <xdr:spPr>
        <a:xfrm>
          <a:off x="8483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68415</xdr:rowOff>
    </xdr:from>
    <xdr:ext cx="405111" cy="259045"/>
    <xdr:sp macro="" textlink="">
      <xdr:nvSpPr>
        <xdr:cNvPr id="431" name="n_1mainValue【市民会館】&#10;有形固定資産減価償却率">
          <a:extLst>
            <a:ext uri="{FF2B5EF4-FFF2-40B4-BE49-F238E27FC236}">
              <a16:creationId xmlns:a16="http://schemas.microsoft.com/office/drawing/2014/main" id="{3FED86DF-8892-4A4B-9115-4AF6FD818B4C}"/>
            </a:ext>
          </a:extLst>
        </xdr:cNvPr>
        <xdr:cNvSpPr txBox="1"/>
      </xdr:nvSpPr>
      <xdr:spPr>
        <a:xfrm>
          <a:off x="3239144" y="1635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74947</xdr:rowOff>
    </xdr:from>
    <xdr:ext cx="405111" cy="259045"/>
    <xdr:sp macro="" textlink="">
      <xdr:nvSpPr>
        <xdr:cNvPr id="432" name="n_2mainValue【市民会館】&#10;有形固定資産減価償却率">
          <a:extLst>
            <a:ext uri="{FF2B5EF4-FFF2-40B4-BE49-F238E27FC236}">
              <a16:creationId xmlns:a16="http://schemas.microsoft.com/office/drawing/2014/main" id="{4A86BE19-CABA-459C-B329-5BC07A90F92A}"/>
            </a:ext>
          </a:extLst>
        </xdr:cNvPr>
        <xdr:cNvSpPr txBox="1"/>
      </xdr:nvSpPr>
      <xdr:spPr>
        <a:xfrm>
          <a:off x="2439044" y="1653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45556</xdr:rowOff>
    </xdr:from>
    <xdr:ext cx="405111" cy="259045"/>
    <xdr:sp macro="" textlink="">
      <xdr:nvSpPr>
        <xdr:cNvPr id="433" name="n_3mainValue【市民会館】&#10;有形固定資産減価償却率">
          <a:extLst>
            <a:ext uri="{FF2B5EF4-FFF2-40B4-BE49-F238E27FC236}">
              <a16:creationId xmlns:a16="http://schemas.microsoft.com/office/drawing/2014/main" id="{30BA0FB3-47C5-4295-98E5-6FF774B8B059}"/>
            </a:ext>
          </a:extLst>
        </xdr:cNvPr>
        <xdr:cNvSpPr txBox="1"/>
      </xdr:nvSpPr>
      <xdr:spPr>
        <a:xfrm>
          <a:off x="1648469" y="1650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12898</xdr:rowOff>
    </xdr:from>
    <xdr:ext cx="405111" cy="259045"/>
    <xdr:sp macro="" textlink="">
      <xdr:nvSpPr>
        <xdr:cNvPr id="434" name="n_4mainValue【市民会館】&#10;有形固定資産減価償却率">
          <a:extLst>
            <a:ext uri="{FF2B5EF4-FFF2-40B4-BE49-F238E27FC236}">
              <a16:creationId xmlns:a16="http://schemas.microsoft.com/office/drawing/2014/main" id="{F36B0F06-10D1-4E9C-808B-92EA7DA552B0}"/>
            </a:ext>
          </a:extLst>
        </xdr:cNvPr>
        <xdr:cNvSpPr txBox="1"/>
      </xdr:nvSpPr>
      <xdr:spPr>
        <a:xfrm>
          <a:off x="848369" y="1646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DCC8A28-DD67-4CB4-9EFA-3722ADB024F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A2BED6E-94D0-4E39-AB1A-0E5843D80DB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109150A-17E3-4CF1-B84D-4218A4F83A6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F389308-F7D5-4C3C-BE39-28210084FC3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1B0D60F-BC03-46E2-9F5D-D633F5538FA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F9D6D6A-468C-4006-8151-A0D76E01B99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BBB45FC-A4ED-49CA-A341-C3BD5038576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6BA3682-B35E-4864-8EB9-919EFCE9000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8BDD103-B0C8-456E-9374-D31A2840109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ECFF0D8-434C-4406-99B9-591BDDD7C9D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C97C1EA5-101B-4B3E-89B4-ED35C207339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70A219BE-3B5E-4D69-9AF0-1C3E263E4389}"/>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C8336006-1B21-45C4-B769-ED843D6169F4}"/>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6FEA22B-86D0-49C7-8934-1E478215A194}"/>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287BBC24-F74D-49B8-A658-9CAD6E1A646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76D0B3F-5754-4261-95D2-26DCF41C5BE3}"/>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CA5A644-FFC2-4A6B-BA63-F06EAE98751A}"/>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7CBFD52C-257E-4E34-BC7C-8393BA3D286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6D9503B2-627F-4BE8-8F6E-DF05E5E5632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5D3B91B4-E120-43CB-A73E-55017BC2B95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1CE42DD-CB25-4C85-BCD2-F22EB004D75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F5331892-EA4F-4495-9EE2-093A1319FF6C}"/>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E66373DE-983A-484A-A486-0A3504AF710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F2C0BA7A-BD70-4A7B-AE13-49ADB0743F6D}"/>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37488870-900E-4A16-99F9-FC1C81924814}"/>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4F97CCA8-86B3-452E-A543-6D8C3D083944}"/>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771BC489-5DE8-40A7-A703-6B950BDD1E2D}"/>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F6DF099-4E17-4E69-A182-F383C95D2ACE}"/>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5480B6F7-3551-48DC-9CCB-84E5B6084565}"/>
            </a:ext>
          </a:extLst>
        </xdr:cNvPr>
        <xdr:cNvSpPr txBox="1"/>
      </xdr:nvSpPr>
      <xdr:spPr>
        <a:xfrm>
          <a:off x="9467850" y="173545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AD1597C2-7F9C-4AAF-9D1E-A1B5F640BE09}"/>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A4BEC0C1-503B-430A-8BCE-2C5B9464396C}"/>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7CD7144D-19FE-4EA7-AE8A-2DC5C464B253}"/>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6D2A3604-519F-4DCE-B3B2-9D094216D4E1}"/>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22C4A613-81A6-4318-9EE5-75A85E4F2C24}"/>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1D9DB32-52C6-4D4E-B9A9-77288125BFB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B3700BA-0628-4D4A-9EF7-64DF0F7FDC1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3C141DA-F23B-4B87-AF87-2D339BE7D0E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FE0787E-D2EF-4EA3-92DC-3027990726B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93BE75A-5333-430D-8A19-3449FA39439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74" name="楕円 473">
          <a:extLst>
            <a:ext uri="{FF2B5EF4-FFF2-40B4-BE49-F238E27FC236}">
              <a16:creationId xmlns:a16="http://schemas.microsoft.com/office/drawing/2014/main" id="{A19EFA3D-6381-4EB8-A6B7-D4BF00298CE7}"/>
            </a:ext>
          </a:extLst>
        </xdr:cNvPr>
        <xdr:cNvSpPr/>
      </xdr:nvSpPr>
      <xdr:spPr>
        <a:xfrm>
          <a:off x="9401175" y="1728533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166388</xdr:rowOff>
    </xdr:from>
    <xdr:ext cx="469744" cy="259045"/>
    <xdr:sp macro="" textlink="">
      <xdr:nvSpPr>
        <xdr:cNvPr id="475" name="【市民会館】&#10;一人当たり面積該当値テキスト">
          <a:extLst>
            <a:ext uri="{FF2B5EF4-FFF2-40B4-BE49-F238E27FC236}">
              <a16:creationId xmlns:a16="http://schemas.microsoft.com/office/drawing/2014/main" id="{719123BC-8C76-4596-B9B5-B3E9F22590C5}"/>
            </a:ext>
          </a:extLst>
        </xdr:cNvPr>
        <xdr:cNvSpPr txBox="1"/>
      </xdr:nvSpPr>
      <xdr:spPr>
        <a:xfrm>
          <a:off x="9467850"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153036</xdr:rowOff>
    </xdr:from>
    <xdr:to>
      <xdr:col>50</xdr:col>
      <xdr:colOff>165100</xdr:colOff>
      <xdr:row>106</xdr:row>
      <xdr:rowOff>83186</xdr:rowOff>
    </xdr:to>
    <xdr:sp macro="" textlink="">
      <xdr:nvSpPr>
        <xdr:cNvPr id="476" name="楕円 475">
          <a:extLst>
            <a:ext uri="{FF2B5EF4-FFF2-40B4-BE49-F238E27FC236}">
              <a16:creationId xmlns:a16="http://schemas.microsoft.com/office/drawing/2014/main" id="{45CC2624-CA71-450F-B986-38CAB935DB92}"/>
            </a:ext>
          </a:extLst>
        </xdr:cNvPr>
        <xdr:cNvSpPr/>
      </xdr:nvSpPr>
      <xdr:spPr>
        <a:xfrm>
          <a:off x="8639175" y="172980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32386</xdr:rowOff>
    </xdr:to>
    <xdr:cxnSp macro="">
      <xdr:nvCxnSpPr>
        <xdr:cNvPr id="477" name="直線コネクタ 476">
          <a:extLst>
            <a:ext uri="{FF2B5EF4-FFF2-40B4-BE49-F238E27FC236}">
              <a16:creationId xmlns:a16="http://schemas.microsoft.com/office/drawing/2014/main" id="{4D6CA9BC-FBD5-443C-BD46-FD53824B196B}"/>
            </a:ext>
          </a:extLst>
        </xdr:cNvPr>
        <xdr:cNvCxnSpPr/>
      </xdr:nvCxnSpPr>
      <xdr:spPr>
        <a:xfrm flipV="1">
          <a:off x="8686800" y="17342486"/>
          <a:ext cx="74295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156845</xdr:rowOff>
    </xdr:from>
    <xdr:to>
      <xdr:col>46</xdr:col>
      <xdr:colOff>38100</xdr:colOff>
      <xdr:row>105</xdr:row>
      <xdr:rowOff>86995</xdr:rowOff>
    </xdr:to>
    <xdr:sp macro="" textlink="">
      <xdr:nvSpPr>
        <xdr:cNvPr id="478" name="楕円 477">
          <a:extLst>
            <a:ext uri="{FF2B5EF4-FFF2-40B4-BE49-F238E27FC236}">
              <a16:creationId xmlns:a16="http://schemas.microsoft.com/office/drawing/2014/main" id="{906A180B-3AF4-4108-9B30-8D3AEAC91121}"/>
            </a:ext>
          </a:extLst>
        </xdr:cNvPr>
        <xdr:cNvSpPr/>
      </xdr:nvSpPr>
      <xdr:spPr>
        <a:xfrm>
          <a:off x="7839075" y="17133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36195</xdr:rowOff>
    </xdr:from>
    <xdr:to>
      <xdr:col>50</xdr:col>
      <xdr:colOff>114300</xdr:colOff>
      <xdr:row>106</xdr:row>
      <xdr:rowOff>32386</xdr:rowOff>
    </xdr:to>
    <xdr:cxnSp macro="">
      <xdr:nvCxnSpPr>
        <xdr:cNvPr id="479" name="直線コネクタ 478">
          <a:extLst>
            <a:ext uri="{FF2B5EF4-FFF2-40B4-BE49-F238E27FC236}">
              <a16:creationId xmlns:a16="http://schemas.microsoft.com/office/drawing/2014/main" id="{945AD6F9-EB6C-416D-A8B6-0AA3172F553D}"/>
            </a:ext>
          </a:extLst>
        </xdr:cNvPr>
        <xdr:cNvCxnSpPr/>
      </xdr:nvCxnSpPr>
      <xdr:spPr>
        <a:xfrm>
          <a:off x="7886700" y="17181195"/>
          <a:ext cx="800100" cy="16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168275</xdr:rowOff>
    </xdr:from>
    <xdr:to>
      <xdr:col>41</xdr:col>
      <xdr:colOff>101600</xdr:colOff>
      <xdr:row>105</xdr:row>
      <xdr:rowOff>98425</xdr:rowOff>
    </xdr:to>
    <xdr:sp macro="" textlink="">
      <xdr:nvSpPr>
        <xdr:cNvPr id="480" name="楕円 479">
          <a:extLst>
            <a:ext uri="{FF2B5EF4-FFF2-40B4-BE49-F238E27FC236}">
              <a16:creationId xmlns:a16="http://schemas.microsoft.com/office/drawing/2014/main" id="{DC4717A1-E7A8-42F6-99CB-B30BD8FDF02D}"/>
            </a:ext>
          </a:extLst>
        </xdr:cNvPr>
        <xdr:cNvSpPr/>
      </xdr:nvSpPr>
      <xdr:spPr>
        <a:xfrm>
          <a:off x="7029450" y="171418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36195</xdr:rowOff>
    </xdr:from>
    <xdr:to>
      <xdr:col>45</xdr:col>
      <xdr:colOff>177800</xdr:colOff>
      <xdr:row>105</xdr:row>
      <xdr:rowOff>47625</xdr:rowOff>
    </xdr:to>
    <xdr:cxnSp macro="">
      <xdr:nvCxnSpPr>
        <xdr:cNvPr id="481" name="直線コネクタ 480">
          <a:extLst>
            <a:ext uri="{FF2B5EF4-FFF2-40B4-BE49-F238E27FC236}">
              <a16:creationId xmlns:a16="http://schemas.microsoft.com/office/drawing/2014/main" id="{E85EDCB1-0554-4739-990C-01ED16512A24}"/>
            </a:ext>
          </a:extLst>
        </xdr:cNvPr>
        <xdr:cNvCxnSpPr/>
      </xdr:nvCxnSpPr>
      <xdr:spPr>
        <a:xfrm flipV="1">
          <a:off x="7077075" y="1718119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10161</xdr:rowOff>
    </xdr:from>
    <xdr:to>
      <xdr:col>36</xdr:col>
      <xdr:colOff>165100</xdr:colOff>
      <xdr:row>105</xdr:row>
      <xdr:rowOff>111761</xdr:rowOff>
    </xdr:to>
    <xdr:sp macro="" textlink="">
      <xdr:nvSpPr>
        <xdr:cNvPr id="482" name="楕円 481">
          <a:extLst>
            <a:ext uri="{FF2B5EF4-FFF2-40B4-BE49-F238E27FC236}">
              <a16:creationId xmlns:a16="http://schemas.microsoft.com/office/drawing/2014/main" id="{F348B935-10A3-492B-84F8-C145821564D9}"/>
            </a:ext>
          </a:extLst>
        </xdr:cNvPr>
        <xdr:cNvSpPr/>
      </xdr:nvSpPr>
      <xdr:spPr>
        <a:xfrm>
          <a:off x="6238875" y="17151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47625</xdr:rowOff>
    </xdr:from>
    <xdr:to>
      <xdr:col>41</xdr:col>
      <xdr:colOff>50800</xdr:colOff>
      <xdr:row>105</xdr:row>
      <xdr:rowOff>60961</xdr:rowOff>
    </xdr:to>
    <xdr:cxnSp macro="">
      <xdr:nvCxnSpPr>
        <xdr:cNvPr id="483" name="直線コネクタ 482">
          <a:extLst>
            <a:ext uri="{FF2B5EF4-FFF2-40B4-BE49-F238E27FC236}">
              <a16:creationId xmlns:a16="http://schemas.microsoft.com/office/drawing/2014/main" id="{159C9A8E-0B48-4AAF-BD9F-6D4258AC429D}"/>
            </a:ext>
          </a:extLst>
        </xdr:cNvPr>
        <xdr:cNvCxnSpPr/>
      </xdr:nvCxnSpPr>
      <xdr:spPr>
        <a:xfrm flipV="1">
          <a:off x="6286500" y="17189450"/>
          <a:ext cx="790575"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761D611F-87A8-455B-A21B-C9ED9DB5658B}"/>
            </a:ext>
          </a:extLst>
        </xdr:cNvPr>
        <xdr:cNvSpPr txBox="1"/>
      </xdr:nvSpPr>
      <xdr:spPr>
        <a:xfrm>
          <a:off x="8458277" y="1747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15EB7B5A-F8C7-4BE6-A423-9D32B1DB0352}"/>
            </a:ext>
          </a:extLst>
        </xdr:cNvPr>
        <xdr:cNvSpPr txBox="1"/>
      </xdr:nvSpPr>
      <xdr:spPr>
        <a:xfrm>
          <a:off x="76772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A40379CF-8A5E-4AED-A985-1063498D4BFB}"/>
            </a:ext>
          </a:extLst>
        </xdr:cNvPr>
        <xdr:cNvSpPr txBox="1"/>
      </xdr:nvSpPr>
      <xdr:spPr>
        <a:xfrm>
          <a:off x="6867602"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A9EF5AF2-AECC-450B-A8B7-836B1BA68164}"/>
            </a:ext>
          </a:extLst>
        </xdr:cNvPr>
        <xdr:cNvSpPr txBox="1"/>
      </xdr:nvSpPr>
      <xdr:spPr>
        <a:xfrm>
          <a:off x="6067502"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99713</xdr:rowOff>
    </xdr:from>
    <xdr:ext cx="469744" cy="259045"/>
    <xdr:sp macro="" textlink="">
      <xdr:nvSpPr>
        <xdr:cNvPr id="488" name="n_1mainValue【市民会館】&#10;一人当たり面積">
          <a:extLst>
            <a:ext uri="{FF2B5EF4-FFF2-40B4-BE49-F238E27FC236}">
              <a16:creationId xmlns:a16="http://schemas.microsoft.com/office/drawing/2014/main" id="{B0D3017C-9A03-4984-B1B3-CCFED4FFA552}"/>
            </a:ext>
          </a:extLst>
        </xdr:cNvPr>
        <xdr:cNvSpPr txBox="1"/>
      </xdr:nvSpPr>
      <xdr:spPr>
        <a:xfrm>
          <a:off x="8458277"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103522</xdr:rowOff>
    </xdr:from>
    <xdr:ext cx="469744" cy="259045"/>
    <xdr:sp macro="" textlink="">
      <xdr:nvSpPr>
        <xdr:cNvPr id="489" name="n_2mainValue【市民会館】&#10;一人当たり面積">
          <a:extLst>
            <a:ext uri="{FF2B5EF4-FFF2-40B4-BE49-F238E27FC236}">
              <a16:creationId xmlns:a16="http://schemas.microsoft.com/office/drawing/2014/main" id="{50EA19C7-3558-4551-81F6-C19B1935A0DA}"/>
            </a:ext>
          </a:extLst>
        </xdr:cNvPr>
        <xdr:cNvSpPr txBox="1"/>
      </xdr:nvSpPr>
      <xdr:spPr>
        <a:xfrm>
          <a:off x="7677227" y="1690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114952</xdr:rowOff>
    </xdr:from>
    <xdr:ext cx="469744" cy="259045"/>
    <xdr:sp macro="" textlink="">
      <xdr:nvSpPr>
        <xdr:cNvPr id="490" name="n_3mainValue【市民会館】&#10;一人当たり面積">
          <a:extLst>
            <a:ext uri="{FF2B5EF4-FFF2-40B4-BE49-F238E27FC236}">
              <a16:creationId xmlns:a16="http://schemas.microsoft.com/office/drawing/2014/main" id="{6A8F9AD6-EB53-4D5D-A82A-7D3C0BCD4EEB}"/>
            </a:ext>
          </a:extLst>
        </xdr:cNvPr>
        <xdr:cNvSpPr txBox="1"/>
      </xdr:nvSpPr>
      <xdr:spPr>
        <a:xfrm>
          <a:off x="6867602" y="1691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128288</xdr:rowOff>
    </xdr:from>
    <xdr:ext cx="469744" cy="259045"/>
    <xdr:sp macro="" textlink="">
      <xdr:nvSpPr>
        <xdr:cNvPr id="491" name="n_4mainValue【市民会館】&#10;一人当たり面積">
          <a:extLst>
            <a:ext uri="{FF2B5EF4-FFF2-40B4-BE49-F238E27FC236}">
              <a16:creationId xmlns:a16="http://schemas.microsoft.com/office/drawing/2014/main" id="{B0AFAE2D-9594-491F-B75E-770FEBFB73C3}"/>
            </a:ext>
          </a:extLst>
        </xdr:cNvPr>
        <xdr:cNvSpPr txBox="1"/>
      </xdr:nvSpPr>
      <xdr:spPr>
        <a:xfrm>
          <a:off x="60675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BAA40A2-3781-4FDC-A8E4-CB9DF75C980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AD06D96B-DB11-4874-8162-DF6C3D5BF79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22F2071-E4F1-4BF4-9996-3ADD24197AC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DBAAE493-CA7D-483C-9C2D-9B9517AFAA7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F435603-6908-41B0-AEF3-64354F2DEFD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3729C24D-5B4C-4603-8A86-B1F8F402BC2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3F3C29F-1958-401D-92E4-2778B0D48CC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42E15B3-E45A-41BC-9F5B-51454956686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B24642E-EDD7-45C8-A15F-EDDE8C47EC9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7F04574C-B00C-42D0-AC57-A5DD199267F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F3CB00A-8FAB-43FF-BE8A-18E5435BFAB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37AD36D-06DE-49CC-A538-8C88E07810F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7038D75-C98D-4B10-A784-BA70C37A2186}"/>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7A5B9F2-CF1F-4953-B821-668AB045B13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4320867-E95C-442C-BD79-7BCC6423DDB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7C8BE02A-B7B3-4981-97E7-61A0EE0CBAA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144E33E1-3867-441A-9FB5-700C0FA7691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3CA8FA1-F494-4E17-8A97-E1BF0CCEE6B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67D4280-22F2-4B32-B15A-158E7F1803CC}"/>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7FFC40CB-3C30-4AF2-A262-312F32E89F32}"/>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00D923B-D716-4896-AFEF-A0FB856AD48F}"/>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A999541-1D59-4A8D-B399-3BCD0C4B49B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D7D2E5B6-3B4F-401B-868C-EC75BC82EBF5}"/>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6DE3979B-80AD-41DC-9EB7-B55D6599D1E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922DD547-9CAC-48BF-8569-9560A6B471BB}"/>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7CBA8B19-3F7A-499A-830D-3FA5D4281677}"/>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93DD4877-4145-4F06-B598-D19FBC5F07E4}"/>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830410E6-F900-4368-9636-57978F7574F0}"/>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2704CC7-9842-4749-984C-E510DBDE8B51}"/>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A9F14E0-6137-4E90-B798-D22169B54AD1}"/>
            </a:ext>
          </a:extLst>
        </xdr:cNvPr>
        <xdr:cNvSpPr txBox="1"/>
      </xdr:nvSpPr>
      <xdr:spPr>
        <a:xfrm>
          <a:off x="14735175" y="596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D1C0C6F3-C540-4380-98E6-90B1B4AF6EE1}"/>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9C96FF7-4AD6-4C4F-9BAB-DD65E1687577}"/>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6D77503F-5E6F-4662-B7B2-6E198289FBB7}"/>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1A81C701-B534-4A38-B206-3421EDB7F988}"/>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5FAF0C0E-B91C-479A-9C50-3D6A015542C9}"/>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6D68A9-1E65-4326-BA4A-B02EAD7A7E0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E6DB350-0586-4E0F-B6CD-BC13C35EDFE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A10416E-08C5-4326-BF9D-3CA640AF786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4B4644F-DFCC-45A3-801F-1817BF75BD9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5ACEA0A-8F52-4397-A51B-4CE98810413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532" name="楕円 531">
          <a:extLst>
            <a:ext uri="{FF2B5EF4-FFF2-40B4-BE49-F238E27FC236}">
              <a16:creationId xmlns:a16="http://schemas.microsoft.com/office/drawing/2014/main" id="{48D31517-9AE8-4D06-BB56-C407A3D9A7D4}"/>
            </a:ext>
          </a:extLst>
        </xdr:cNvPr>
        <xdr:cNvSpPr/>
      </xdr:nvSpPr>
      <xdr:spPr>
        <a:xfrm>
          <a:off x="14649450" y="6460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37A8E28-8F79-488A-BD30-AACBD6D03AA7}"/>
            </a:ext>
          </a:extLst>
        </xdr:cNvPr>
        <xdr:cNvSpPr txBox="1"/>
      </xdr:nvSpPr>
      <xdr:spPr>
        <a:xfrm>
          <a:off x="14735175"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92075</xdr:rowOff>
    </xdr:from>
    <xdr:to>
      <xdr:col>81</xdr:col>
      <xdr:colOff>101600</xdr:colOff>
      <xdr:row>40</xdr:row>
      <xdr:rowOff>22225</xdr:rowOff>
    </xdr:to>
    <xdr:sp macro="" textlink="">
      <xdr:nvSpPr>
        <xdr:cNvPr id="534" name="楕円 533">
          <a:extLst>
            <a:ext uri="{FF2B5EF4-FFF2-40B4-BE49-F238E27FC236}">
              <a16:creationId xmlns:a16="http://schemas.microsoft.com/office/drawing/2014/main" id="{6CD806E8-DC50-4ABD-A71E-B970A98224D7}"/>
            </a:ext>
          </a:extLst>
        </xdr:cNvPr>
        <xdr:cNvSpPr/>
      </xdr:nvSpPr>
      <xdr:spPr>
        <a:xfrm>
          <a:off x="13887450" y="6416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142875</xdr:rowOff>
    </xdr:from>
    <xdr:to>
      <xdr:col>85</xdr:col>
      <xdr:colOff>127000</xdr:colOff>
      <xdr:row>40</xdr:row>
      <xdr:rowOff>15240</xdr:rowOff>
    </xdr:to>
    <xdr:cxnSp macro="">
      <xdr:nvCxnSpPr>
        <xdr:cNvPr id="535" name="直線コネクタ 534">
          <a:extLst>
            <a:ext uri="{FF2B5EF4-FFF2-40B4-BE49-F238E27FC236}">
              <a16:creationId xmlns:a16="http://schemas.microsoft.com/office/drawing/2014/main" id="{E380D33D-81CC-4001-A308-50718050BF42}"/>
            </a:ext>
          </a:extLst>
        </xdr:cNvPr>
        <xdr:cNvCxnSpPr/>
      </xdr:nvCxnSpPr>
      <xdr:spPr>
        <a:xfrm>
          <a:off x="13935075" y="64643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46355</xdr:rowOff>
    </xdr:from>
    <xdr:to>
      <xdr:col>76</xdr:col>
      <xdr:colOff>165100</xdr:colOff>
      <xdr:row>39</xdr:row>
      <xdr:rowOff>147955</xdr:rowOff>
    </xdr:to>
    <xdr:sp macro="" textlink="">
      <xdr:nvSpPr>
        <xdr:cNvPr id="536" name="楕円 535">
          <a:extLst>
            <a:ext uri="{FF2B5EF4-FFF2-40B4-BE49-F238E27FC236}">
              <a16:creationId xmlns:a16="http://schemas.microsoft.com/office/drawing/2014/main" id="{F5B93C1C-AF2B-4DD9-80B8-BEE60BFEE576}"/>
            </a:ext>
          </a:extLst>
        </xdr:cNvPr>
        <xdr:cNvSpPr/>
      </xdr:nvSpPr>
      <xdr:spPr>
        <a:xfrm>
          <a:off x="13096875" y="6374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97155</xdr:rowOff>
    </xdr:from>
    <xdr:to>
      <xdr:col>81</xdr:col>
      <xdr:colOff>50800</xdr:colOff>
      <xdr:row>39</xdr:row>
      <xdr:rowOff>142875</xdr:rowOff>
    </xdr:to>
    <xdr:cxnSp macro="">
      <xdr:nvCxnSpPr>
        <xdr:cNvPr id="537" name="直線コネクタ 536">
          <a:extLst>
            <a:ext uri="{FF2B5EF4-FFF2-40B4-BE49-F238E27FC236}">
              <a16:creationId xmlns:a16="http://schemas.microsoft.com/office/drawing/2014/main" id="{57592F8F-AE33-4944-9E39-FA834075539D}"/>
            </a:ext>
          </a:extLst>
        </xdr:cNvPr>
        <xdr:cNvCxnSpPr/>
      </xdr:nvCxnSpPr>
      <xdr:spPr>
        <a:xfrm>
          <a:off x="13144500" y="6421755"/>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xdr:rowOff>
    </xdr:from>
    <xdr:to>
      <xdr:col>72</xdr:col>
      <xdr:colOff>38100</xdr:colOff>
      <xdr:row>39</xdr:row>
      <xdr:rowOff>106045</xdr:rowOff>
    </xdr:to>
    <xdr:sp macro="" textlink="">
      <xdr:nvSpPr>
        <xdr:cNvPr id="538" name="楕円 537">
          <a:extLst>
            <a:ext uri="{FF2B5EF4-FFF2-40B4-BE49-F238E27FC236}">
              <a16:creationId xmlns:a16="http://schemas.microsoft.com/office/drawing/2014/main" id="{E64E3DBF-2974-4A16-9085-3E50F75DBA48}"/>
            </a:ext>
          </a:extLst>
        </xdr:cNvPr>
        <xdr:cNvSpPr/>
      </xdr:nvSpPr>
      <xdr:spPr>
        <a:xfrm>
          <a:off x="12296775" y="6332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55245</xdr:rowOff>
    </xdr:from>
    <xdr:to>
      <xdr:col>76</xdr:col>
      <xdr:colOff>114300</xdr:colOff>
      <xdr:row>39</xdr:row>
      <xdr:rowOff>97155</xdr:rowOff>
    </xdr:to>
    <xdr:cxnSp macro="">
      <xdr:nvCxnSpPr>
        <xdr:cNvPr id="539" name="直線コネクタ 538">
          <a:extLst>
            <a:ext uri="{FF2B5EF4-FFF2-40B4-BE49-F238E27FC236}">
              <a16:creationId xmlns:a16="http://schemas.microsoft.com/office/drawing/2014/main" id="{DB77153F-F957-4C3E-A26C-FDBC16F8DC0C}"/>
            </a:ext>
          </a:extLst>
        </xdr:cNvPr>
        <xdr:cNvCxnSpPr/>
      </xdr:nvCxnSpPr>
      <xdr:spPr>
        <a:xfrm>
          <a:off x="12344400" y="637984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141605</xdr:rowOff>
    </xdr:from>
    <xdr:to>
      <xdr:col>67</xdr:col>
      <xdr:colOff>101600</xdr:colOff>
      <xdr:row>39</xdr:row>
      <xdr:rowOff>71755</xdr:rowOff>
    </xdr:to>
    <xdr:sp macro="" textlink="">
      <xdr:nvSpPr>
        <xdr:cNvPr id="540" name="楕円 539">
          <a:extLst>
            <a:ext uri="{FF2B5EF4-FFF2-40B4-BE49-F238E27FC236}">
              <a16:creationId xmlns:a16="http://schemas.microsoft.com/office/drawing/2014/main" id="{DAD3AA2F-857D-4458-A872-DE333BA17695}"/>
            </a:ext>
          </a:extLst>
        </xdr:cNvPr>
        <xdr:cNvSpPr/>
      </xdr:nvSpPr>
      <xdr:spPr>
        <a:xfrm>
          <a:off x="11487150" y="63074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20955</xdr:rowOff>
    </xdr:from>
    <xdr:to>
      <xdr:col>71</xdr:col>
      <xdr:colOff>177800</xdr:colOff>
      <xdr:row>39</xdr:row>
      <xdr:rowOff>55245</xdr:rowOff>
    </xdr:to>
    <xdr:cxnSp macro="">
      <xdr:nvCxnSpPr>
        <xdr:cNvPr id="541" name="直線コネクタ 540">
          <a:extLst>
            <a:ext uri="{FF2B5EF4-FFF2-40B4-BE49-F238E27FC236}">
              <a16:creationId xmlns:a16="http://schemas.microsoft.com/office/drawing/2014/main" id="{15EA8330-521D-4B1B-8FB0-E4A0C50972A1}"/>
            </a:ext>
          </a:extLst>
        </xdr:cNvPr>
        <xdr:cNvCxnSpPr/>
      </xdr:nvCxnSpPr>
      <xdr:spPr>
        <a:xfrm>
          <a:off x="11534775" y="634555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E54DA0D0-13A4-44D9-BC9C-152FA50231FC}"/>
            </a:ext>
          </a:extLst>
        </xdr:cNvPr>
        <xdr:cNvSpPr txBox="1"/>
      </xdr:nvSpPr>
      <xdr:spPr>
        <a:xfrm>
          <a:off x="137452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BBDA799F-A145-4B85-BE2B-0501C7C36F07}"/>
            </a:ext>
          </a:extLst>
        </xdr:cNvPr>
        <xdr:cNvSpPr txBox="1"/>
      </xdr:nvSpPr>
      <xdr:spPr>
        <a:xfrm>
          <a:off x="12964169"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94820AC4-7D63-4502-8381-3ABA5B271110}"/>
            </a:ext>
          </a:extLst>
        </xdr:cNvPr>
        <xdr:cNvSpPr txBox="1"/>
      </xdr:nvSpPr>
      <xdr:spPr>
        <a:xfrm>
          <a:off x="121640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9348E80-C003-4BA4-8BE0-BF944EC6C0F4}"/>
            </a:ext>
          </a:extLst>
        </xdr:cNvPr>
        <xdr:cNvSpPr txBox="1"/>
      </xdr:nvSpPr>
      <xdr:spPr>
        <a:xfrm>
          <a:off x="11354444"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13352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FE5D95BE-DEC7-497B-9644-630C37ED832B}"/>
            </a:ext>
          </a:extLst>
        </xdr:cNvPr>
        <xdr:cNvSpPr txBox="1"/>
      </xdr:nvSpPr>
      <xdr:spPr>
        <a:xfrm>
          <a:off x="13745219" y="649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139082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EDDFEE80-4540-4046-9CE0-33EE3FD68058}"/>
            </a:ext>
          </a:extLst>
        </xdr:cNvPr>
        <xdr:cNvSpPr txBox="1"/>
      </xdr:nvSpPr>
      <xdr:spPr>
        <a:xfrm>
          <a:off x="12964169"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97172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277F7E89-D6F8-41B9-8728-9DCA6AFFA34B}"/>
            </a:ext>
          </a:extLst>
        </xdr:cNvPr>
        <xdr:cNvSpPr txBox="1"/>
      </xdr:nvSpPr>
      <xdr:spPr>
        <a:xfrm>
          <a:off x="12164069"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62882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8C575FF-772E-4656-B311-CCDDCA5B01C9}"/>
            </a:ext>
          </a:extLst>
        </xdr:cNvPr>
        <xdr:cNvSpPr txBox="1"/>
      </xdr:nvSpPr>
      <xdr:spPr>
        <a:xfrm>
          <a:off x="11354444" y="63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51146F9-55DD-4FC1-AFA1-CCFC1B96E6F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4E57012-B1C6-47CF-B9F3-092F6F46F93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16CACF8-290B-42A8-B6AD-DF1E5C741A0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B44895D-0481-46B4-AB19-9A593B6056A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088679D-5651-4534-AF06-15B6AF10839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3C418FC-2DA7-4B8A-A198-F598A54CDAE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7BEC0972-AEBC-4655-AC1C-4260025B7C8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C3E3B05-248B-43D3-B6C8-012431F096F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DD217B0-10A1-47D1-BBF2-C8968EED421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808E9234-E7A0-49C8-9252-BE767376462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CEEF31B-B28D-44C0-BA31-A7674B29D51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2B4C0E7-872B-471F-BC58-9D4178B95DC6}"/>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2FFACC3-8FFB-45BD-A868-23267DCC65C7}"/>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41621A53-EA18-4E4D-B415-7EB40555471E}"/>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9E87735C-0C67-46FA-A141-65476B33ADBF}"/>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B396BE25-1BA2-45E1-8C28-E56177EB985D}"/>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4F438284-8403-4324-8ABA-E5BFFA3118A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F87F7670-C41F-4A43-9EBB-7B1737570C28}"/>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D144869-635E-4CC0-BBCA-8E57B4201353}"/>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7F0987A5-FA44-4391-94A2-A00BE9EEFE97}"/>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C3291D5-E383-4403-9AD8-4432D3BC38A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239B3E8-14FB-49BC-A24D-1C661AEBB86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91265D1-8C56-450B-967C-0B66EC249FC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4FB60580-0A7C-488E-BF11-968758DDF53F}"/>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DF457118-E6A9-4BE5-8CD8-30F251B3EDDF}"/>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695BF63C-9A25-4AB5-8CE2-487F47ED83DF}"/>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7AB3956-5810-4723-9B5E-007897BB9008}"/>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F5E93BCF-64C1-4A12-BE08-D7337F04B483}"/>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C1B3080-5B64-4DB3-A980-AB42EE180C38}"/>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AA88DC6E-649F-47E0-828B-8BCA54B65EBF}"/>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4066CDD0-E8B7-45F3-B460-8082C6CFEC88}"/>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C96B70B4-6345-4B6A-9A85-BDC25BA6B34A}"/>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65402E09-B188-4724-8E18-90504E81BB28}"/>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C11C8CC4-F497-4600-9D66-3DF21679813F}"/>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8C36A5A-E71C-43BD-9FB6-D6E78C35C6A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4E71E96-AF96-44B6-9561-F95369DCC8F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AA102A5-82A6-4C3C-A4BB-54B8B7DFBDB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9F41618-430B-46D9-A557-9B5EDF1260C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00478D4-A6AA-4F31-8A6B-4F35B543CC5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64079</xdr:rowOff>
    </xdr:from>
    <xdr:to>
      <xdr:col>116</xdr:col>
      <xdr:colOff>114300</xdr:colOff>
      <xdr:row>41</xdr:row>
      <xdr:rowOff>165679</xdr:rowOff>
    </xdr:to>
    <xdr:sp macro="" textlink="">
      <xdr:nvSpPr>
        <xdr:cNvPr id="589" name="楕円 588">
          <a:extLst>
            <a:ext uri="{FF2B5EF4-FFF2-40B4-BE49-F238E27FC236}">
              <a16:creationId xmlns:a16="http://schemas.microsoft.com/office/drawing/2014/main" id="{A558A0CF-6E8A-417A-BB63-ED047531B417}"/>
            </a:ext>
          </a:extLst>
        </xdr:cNvPr>
        <xdr:cNvSpPr/>
      </xdr:nvSpPr>
      <xdr:spPr>
        <a:xfrm>
          <a:off x="19897725" y="67157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150456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2D01FD9C-08CF-480C-A718-2513C7955CF2}"/>
            </a:ext>
          </a:extLst>
        </xdr:cNvPr>
        <xdr:cNvSpPr txBox="1"/>
      </xdr:nvSpPr>
      <xdr:spPr>
        <a:xfrm>
          <a:off x="19992975" y="663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66297</xdr:rowOff>
    </xdr:from>
    <xdr:to>
      <xdr:col>112</xdr:col>
      <xdr:colOff>38100</xdr:colOff>
      <xdr:row>41</xdr:row>
      <xdr:rowOff>167897</xdr:rowOff>
    </xdr:to>
    <xdr:sp macro="" textlink="">
      <xdr:nvSpPr>
        <xdr:cNvPr id="591" name="楕円 590">
          <a:extLst>
            <a:ext uri="{FF2B5EF4-FFF2-40B4-BE49-F238E27FC236}">
              <a16:creationId xmlns:a16="http://schemas.microsoft.com/office/drawing/2014/main" id="{D798DBD7-CB02-4136-9D1C-0A2B1CE6070C}"/>
            </a:ext>
          </a:extLst>
        </xdr:cNvPr>
        <xdr:cNvSpPr/>
      </xdr:nvSpPr>
      <xdr:spPr>
        <a:xfrm>
          <a:off x="19154775" y="67179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114879</xdr:rowOff>
    </xdr:from>
    <xdr:to>
      <xdr:col>116</xdr:col>
      <xdr:colOff>63500</xdr:colOff>
      <xdr:row>41</xdr:row>
      <xdr:rowOff>117097</xdr:rowOff>
    </xdr:to>
    <xdr:cxnSp macro="">
      <xdr:nvCxnSpPr>
        <xdr:cNvPr id="592" name="直線コネクタ 591">
          <a:extLst>
            <a:ext uri="{FF2B5EF4-FFF2-40B4-BE49-F238E27FC236}">
              <a16:creationId xmlns:a16="http://schemas.microsoft.com/office/drawing/2014/main" id="{AF6B5F03-231B-4C27-BE67-7CC9428515CE}"/>
            </a:ext>
          </a:extLst>
        </xdr:cNvPr>
        <xdr:cNvCxnSpPr/>
      </xdr:nvCxnSpPr>
      <xdr:spPr>
        <a:xfrm flipV="1">
          <a:off x="19202400" y="6763329"/>
          <a:ext cx="752475" cy="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67935</xdr:rowOff>
    </xdr:from>
    <xdr:to>
      <xdr:col>107</xdr:col>
      <xdr:colOff>101600</xdr:colOff>
      <xdr:row>41</xdr:row>
      <xdr:rowOff>169535</xdr:rowOff>
    </xdr:to>
    <xdr:sp macro="" textlink="">
      <xdr:nvSpPr>
        <xdr:cNvPr id="593" name="楕円 592">
          <a:extLst>
            <a:ext uri="{FF2B5EF4-FFF2-40B4-BE49-F238E27FC236}">
              <a16:creationId xmlns:a16="http://schemas.microsoft.com/office/drawing/2014/main" id="{4A37B59B-4FDF-4537-85A3-2639C2EB1BC6}"/>
            </a:ext>
          </a:extLst>
        </xdr:cNvPr>
        <xdr:cNvSpPr/>
      </xdr:nvSpPr>
      <xdr:spPr>
        <a:xfrm>
          <a:off x="18345150" y="6713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117097</xdr:rowOff>
    </xdr:from>
    <xdr:to>
      <xdr:col>111</xdr:col>
      <xdr:colOff>177800</xdr:colOff>
      <xdr:row>41</xdr:row>
      <xdr:rowOff>118735</xdr:rowOff>
    </xdr:to>
    <xdr:cxnSp macro="">
      <xdr:nvCxnSpPr>
        <xdr:cNvPr id="594" name="直線コネクタ 593">
          <a:extLst>
            <a:ext uri="{FF2B5EF4-FFF2-40B4-BE49-F238E27FC236}">
              <a16:creationId xmlns:a16="http://schemas.microsoft.com/office/drawing/2014/main" id="{FF75B228-21FE-4211-BC64-325F9B8D806C}"/>
            </a:ext>
          </a:extLst>
        </xdr:cNvPr>
        <xdr:cNvCxnSpPr/>
      </xdr:nvCxnSpPr>
      <xdr:spPr>
        <a:xfrm flipV="1">
          <a:off x="18392775" y="6765547"/>
          <a:ext cx="809625"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69771</xdr:rowOff>
    </xdr:from>
    <xdr:to>
      <xdr:col>102</xdr:col>
      <xdr:colOff>165100</xdr:colOff>
      <xdr:row>41</xdr:row>
      <xdr:rowOff>171371</xdr:rowOff>
    </xdr:to>
    <xdr:sp macro="" textlink="">
      <xdr:nvSpPr>
        <xdr:cNvPr id="595" name="楕円 594">
          <a:extLst>
            <a:ext uri="{FF2B5EF4-FFF2-40B4-BE49-F238E27FC236}">
              <a16:creationId xmlns:a16="http://schemas.microsoft.com/office/drawing/2014/main" id="{A30160F4-EA05-4070-A936-5618B97F2F4B}"/>
            </a:ext>
          </a:extLst>
        </xdr:cNvPr>
        <xdr:cNvSpPr/>
      </xdr:nvSpPr>
      <xdr:spPr>
        <a:xfrm>
          <a:off x="17554575" y="67150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118735</xdr:rowOff>
    </xdr:from>
    <xdr:to>
      <xdr:col>107</xdr:col>
      <xdr:colOff>50800</xdr:colOff>
      <xdr:row>41</xdr:row>
      <xdr:rowOff>120571</xdr:rowOff>
    </xdr:to>
    <xdr:cxnSp macro="">
      <xdr:nvCxnSpPr>
        <xdr:cNvPr id="596" name="直線コネクタ 595">
          <a:extLst>
            <a:ext uri="{FF2B5EF4-FFF2-40B4-BE49-F238E27FC236}">
              <a16:creationId xmlns:a16="http://schemas.microsoft.com/office/drawing/2014/main" id="{FFC5CF4F-80C1-4910-A45A-2483DA179BD6}"/>
            </a:ext>
          </a:extLst>
        </xdr:cNvPr>
        <xdr:cNvCxnSpPr/>
      </xdr:nvCxnSpPr>
      <xdr:spPr>
        <a:xfrm flipV="1">
          <a:off x="17602200" y="6770360"/>
          <a:ext cx="790575" cy="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72275</xdr:rowOff>
    </xdr:from>
    <xdr:to>
      <xdr:col>98</xdr:col>
      <xdr:colOff>38100</xdr:colOff>
      <xdr:row>42</xdr:row>
      <xdr:rowOff>2425</xdr:rowOff>
    </xdr:to>
    <xdr:sp macro="" textlink="">
      <xdr:nvSpPr>
        <xdr:cNvPr id="597" name="楕円 596">
          <a:extLst>
            <a:ext uri="{FF2B5EF4-FFF2-40B4-BE49-F238E27FC236}">
              <a16:creationId xmlns:a16="http://schemas.microsoft.com/office/drawing/2014/main" id="{555DE755-8836-4F0E-B0F3-4F35C8D720E8}"/>
            </a:ext>
          </a:extLst>
        </xdr:cNvPr>
        <xdr:cNvSpPr/>
      </xdr:nvSpPr>
      <xdr:spPr>
        <a:xfrm>
          <a:off x="16754475" y="6717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120571</xdr:rowOff>
    </xdr:from>
    <xdr:to>
      <xdr:col>102</xdr:col>
      <xdr:colOff>114300</xdr:colOff>
      <xdr:row>41</xdr:row>
      <xdr:rowOff>123075</xdr:rowOff>
    </xdr:to>
    <xdr:cxnSp macro="">
      <xdr:nvCxnSpPr>
        <xdr:cNvPr id="598" name="直線コネクタ 597">
          <a:extLst>
            <a:ext uri="{FF2B5EF4-FFF2-40B4-BE49-F238E27FC236}">
              <a16:creationId xmlns:a16="http://schemas.microsoft.com/office/drawing/2014/main" id="{968D6217-6B9B-417F-B29B-E3ED763598C6}"/>
            </a:ext>
          </a:extLst>
        </xdr:cNvPr>
        <xdr:cNvCxnSpPr/>
      </xdr:nvCxnSpPr>
      <xdr:spPr>
        <a:xfrm flipV="1">
          <a:off x="16802100" y="6772196"/>
          <a:ext cx="8001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699C285-75A6-445E-8330-A462CE961058}"/>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AE7BF3A-4EC6-4243-BF5F-4457B1A44E72}"/>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76C9E15-577C-4068-82CD-59CF2435F4C9}"/>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EF22C52-A0C9-4F53-83D6-3F8C79DC82E8}"/>
            </a:ext>
          </a:extLst>
        </xdr:cNvPr>
        <xdr:cNvSpPr txBox="1"/>
      </xdr:nvSpPr>
      <xdr:spPr>
        <a:xfrm>
          <a:off x="16524820" y="61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159024</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CEDBDF6-4B49-42C0-BF13-56FDA46F33E0}"/>
            </a:ext>
          </a:extLst>
        </xdr:cNvPr>
        <xdr:cNvSpPr txBox="1"/>
      </xdr:nvSpPr>
      <xdr:spPr>
        <a:xfrm>
          <a:off x="18944736" y="681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160662</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47BDAC31-E915-4450-AD42-293920B73FB7}"/>
            </a:ext>
          </a:extLst>
        </xdr:cNvPr>
        <xdr:cNvSpPr txBox="1"/>
      </xdr:nvSpPr>
      <xdr:spPr>
        <a:xfrm>
          <a:off x="18163686" y="681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162498</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E700F65E-C1E0-4C5B-8F7A-2E7348F019C7}"/>
            </a:ext>
          </a:extLst>
        </xdr:cNvPr>
        <xdr:cNvSpPr txBox="1"/>
      </xdr:nvSpPr>
      <xdr:spPr>
        <a:xfrm>
          <a:off x="17354061" y="680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165002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B2348C4C-8319-4601-B084-2D8CB70C6118}"/>
            </a:ext>
          </a:extLst>
        </xdr:cNvPr>
        <xdr:cNvSpPr txBox="1"/>
      </xdr:nvSpPr>
      <xdr:spPr>
        <a:xfrm>
          <a:off x="16563486" y="681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53F4AFA-B93B-48F5-8B5D-91387AF48EF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1C2BFA7-CEB8-4AD2-AB3E-E3D75466544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2C2AFAF-1271-45CB-AD46-0B0F8FADC7A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7715107-0BDB-444F-A59D-FD7859C87AE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203E057-142F-4613-B158-75BBEC736D3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3348079-92DF-478E-8488-1B012F4BE36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E702001-8323-4095-8FC3-037868B9C7B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9B6AC7C-8C99-4BBA-8694-F19F00EDBA2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98C9A22-3A4F-475C-B870-EA78E2B9247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0E7EE00-6380-4E76-BC3B-79918DAD2A6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5F1AE73-777B-4E7C-AC8B-4CC9FD24147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F93B99D-496F-4CDF-A9C1-45D9BF45EA6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4F6715B-11E7-42B8-9B61-65D916C3E1B4}"/>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1212C7B-4339-49D6-87F3-16854817FD9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E58A638-B4DB-45B1-AE86-549D6CFB4F3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2A65322-E8E2-4565-8E4D-A8C359F04A3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784F1CD-AC10-467C-BE3D-5BD3B421138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91DAB9D-374C-4D2F-97CA-CCA08AD18BA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D8DC8955-8401-442D-A5EF-ABDCF040043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4190967-29CC-4FC6-AB7E-E37AB8DFCA1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FA21EB8-F005-443A-8CE7-F9F2C60DF5D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96E5A7D-14B8-4333-A586-C7494D83B53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3ABEEE8-5B6E-40D6-8896-DE12215B351B}"/>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613DC95-58A6-4B89-B683-56319504FAF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7C97EEFE-8C86-452F-ADCC-F240D04EDB49}"/>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8155D7B0-9147-4819-89C5-8EACE684F8EA}"/>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F4B0E8E-6019-46F0-9053-D47A70D5C16E}"/>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39E1A7A0-F7B4-43C4-A556-49E8AA46CEBD}"/>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6548FE4B-AD43-41C5-8B0E-EA90BFD6176D}"/>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B832970-9466-4A55-A404-68A3C3335C07}"/>
            </a:ext>
          </a:extLst>
        </xdr:cNvPr>
        <xdr:cNvSpPr txBox="1"/>
      </xdr:nvSpPr>
      <xdr:spPr>
        <a:xfrm>
          <a:off x="14735175" y="9486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DADCB23-BCC7-40E1-872B-4A169B588945}"/>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2732B14B-3D08-464D-AEDC-A14B6A5CCE7B}"/>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1073AE99-5F0D-4CC8-9928-2C43220374CB}"/>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3BFC91DE-900B-4F4C-9F0A-C94CFA2F549F}"/>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3FED65A3-681F-4D18-9BA6-47CF4B7CF6C8}"/>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9B9910A-ED39-4D46-8488-259FCAEA8E0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E2BC6C6-A1D9-4BA3-9EDD-D75042F8F0A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CA58BCE-9625-4AF0-B1EC-CD13245895A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D8C1A6-FC59-4670-A441-D3E89466838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08C4CF0-845C-46FD-A847-3374AF9023C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71120</xdr:rowOff>
    </xdr:from>
    <xdr:to>
      <xdr:col>85</xdr:col>
      <xdr:colOff>177800</xdr:colOff>
      <xdr:row>64</xdr:row>
      <xdr:rowOff>1270</xdr:rowOff>
    </xdr:to>
    <xdr:sp macro="" textlink="">
      <xdr:nvSpPr>
        <xdr:cNvPr id="647" name="楕円 646">
          <a:extLst>
            <a:ext uri="{FF2B5EF4-FFF2-40B4-BE49-F238E27FC236}">
              <a16:creationId xmlns:a16="http://schemas.microsoft.com/office/drawing/2014/main" id="{2DB98B03-1A37-40F4-887E-30E5EC5EB39A}"/>
            </a:ext>
          </a:extLst>
        </xdr:cNvPr>
        <xdr:cNvSpPr/>
      </xdr:nvSpPr>
      <xdr:spPr>
        <a:xfrm>
          <a:off x="14649450" y="10278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157497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6A1F869-53B3-4168-9963-9401FDB5F631}"/>
            </a:ext>
          </a:extLst>
        </xdr:cNvPr>
        <xdr:cNvSpPr txBox="1"/>
      </xdr:nvSpPr>
      <xdr:spPr>
        <a:xfrm>
          <a:off x="14735175"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63500</xdr:rowOff>
    </xdr:from>
    <xdr:to>
      <xdr:col>81</xdr:col>
      <xdr:colOff>101600</xdr:colOff>
      <xdr:row>63</xdr:row>
      <xdr:rowOff>165100</xdr:rowOff>
    </xdr:to>
    <xdr:sp macro="" textlink="">
      <xdr:nvSpPr>
        <xdr:cNvPr id="649" name="楕円 648">
          <a:extLst>
            <a:ext uri="{FF2B5EF4-FFF2-40B4-BE49-F238E27FC236}">
              <a16:creationId xmlns:a16="http://schemas.microsoft.com/office/drawing/2014/main" id="{5E48DBC6-E6A4-4A74-9345-3E1EE525F59E}"/>
            </a:ext>
          </a:extLst>
        </xdr:cNvPr>
        <xdr:cNvSpPr/>
      </xdr:nvSpPr>
      <xdr:spPr>
        <a:xfrm>
          <a:off x="13887450" y="10277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114300</xdr:rowOff>
    </xdr:from>
    <xdr:to>
      <xdr:col>85</xdr:col>
      <xdr:colOff>127000</xdr:colOff>
      <xdr:row>63</xdr:row>
      <xdr:rowOff>121920</xdr:rowOff>
    </xdr:to>
    <xdr:cxnSp macro="">
      <xdr:nvCxnSpPr>
        <xdr:cNvPr id="650" name="直線コネクタ 649">
          <a:extLst>
            <a:ext uri="{FF2B5EF4-FFF2-40B4-BE49-F238E27FC236}">
              <a16:creationId xmlns:a16="http://schemas.microsoft.com/office/drawing/2014/main" id="{23111931-04A2-48FB-B472-CC32E6E9F9C1}"/>
            </a:ext>
          </a:extLst>
        </xdr:cNvPr>
        <xdr:cNvCxnSpPr/>
      </xdr:nvCxnSpPr>
      <xdr:spPr>
        <a:xfrm>
          <a:off x="13935075" y="1032510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53975</xdr:rowOff>
    </xdr:from>
    <xdr:to>
      <xdr:col>76</xdr:col>
      <xdr:colOff>165100</xdr:colOff>
      <xdr:row>63</xdr:row>
      <xdr:rowOff>155575</xdr:rowOff>
    </xdr:to>
    <xdr:sp macro="" textlink="">
      <xdr:nvSpPr>
        <xdr:cNvPr id="651" name="楕円 650">
          <a:extLst>
            <a:ext uri="{FF2B5EF4-FFF2-40B4-BE49-F238E27FC236}">
              <a16:creationId xmlns:a16="http://schemas.microsoft.com/office/drawing/2014/main" id="{81D78AA5-6D71-442D-86C7-3B87D9162235}"/>
            </a:ext>
          </a:extLst>
        </xdr:cNvPr>
        <xdr:cNvSpPr/>
      </xdr:nvSpPr>
      <xdr:spPr>
        <a:xfrm>
          <a:off x="13096875" y="1026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104775</xdr:rowOff>
    </xdr:from>
    <xdr:to>
      <xdr:col>81</xdr:col>
      <xdr:colOff>50800</xdr:colOff>
      <xdr:row>63</xdr:row>
      <xdr:rowOff>114300</xdr:rowOff>
    </xdr:to>
    <xdr:cxnSp macro="">
      <xdr:nvCxnSpPr>
        <xdr:cNvPr id="652" name="直線コネクタ 651">
          <a:extLst>
            <a:ext uri="{FF2B5EF4-FFF2-40B4-BE49-F238E27FC236}">
              <a16:creationId xmlns:a16="http://schemas.microsoft.com/office/drawing/2014/main" id="{42616D8C-C601-4DDE-A618-98B3A33D7C8A}"/>
            </a:ext>
          </a:extLst>
        </xdr:cNvPr>
        <xdr:cNvCxnSpPr/>
      </xdr:nvCxnSpPr>
      <xdr:spPr>
        <a:xfrm>
          <a:off x="13144500" y="1031240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44450</xdr:rowOff>
    </xdr:from>
    <xdr:to>
      <xdr:col>72</xdr:col>
      <xdr:colOff>38100</xdr:colOff>
      <xdr:row>63</xdr:row>
      <xdr:rowOff>146050</xdr:rowOff>
    </xdr:to>
    <xdr:sp macro="" textlink="">
      <xdr:nvSpPr>
        <xdr:cNvPr id="653" name="楕円 652">
          <a:extLst>
            <a:ext uri="{FF2B5EF4-FFF2-40B4-BE49-F238E27FC236}">
              <a16:creationId xmlns:a16="http://schemas.microsoft.com/office/drawing/2014/main" id="{913B94D3-F3E8-4E9C-A1C5-78C6AA2ECB0D}"/>
            </a:ext>
          </a:extLst>
        </xdr:cNvPr>
        <xdr:cNvSpPr/>
      </xdr:nvSpPr>
      <xdr:spPr>
        <a:xfrm>
          <a:off x="12296775" y="10258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95250</xdr:rowOff>
    </xdr:from>
    <xdr:to>
      <xdr:col>76</xdr:col>
      <xdr:colOff>114300</xdr:colOff>
      <xdr:row>63</xdr:row>
      <xdr:rowOff>104775</xdr:rowOff>
    </xdr:to>
    <xdr:cxnSp macro="">
      <xdr:nvCxnSpPr>
        <xdr:cNvPr id="654" name="直線コネクタ 653">
          <a:extLst>
            <a:ext uri="{FF2B5EF4-FFF2-40B4-BE49-F238E27FC236}">
              <a16:creationId xmlns:a16="http://schemas.microsoft.com/office/drawing/2014/main" id="{B36840D4-EDB9-44B2-871D-5B2FE374DE9E}"/>
            </a:ext>
          </a:extLst>
        </xdr:cNvPr>
        <xdr:cNvCxnSpPr/>
      </xdr:nvCxnSpPr>
      <xdr:spPr>
        <a:xfrm>
          <a:off x="12344400" y="10306050"/>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34925</xdr:rowOff>
    </xdr:from>
    <xdr:to>
      <xdr:col>67</xdr:col>
      <xdr:colOff>101600</xdr:colOff>
      <xdr:row>63</xdr:row>
      <xdr:rowOff>136525</xdr:rowOff>
    </xdr:to>
    <xdr:sp macro="" textlink="">
      <xdr:nvSpPr>
        <xdr:cNvPr id="655" name="楕円 654">
          <a:extLst>
            <a:ext uri="{FF2B5EF4-FFF2-40B4-BE49-F238E27FC236}">
              <a16:creationId xmlns:a16="http://schemas.microsoft.com/office/drawing/2014/main" id="{449480AB-AD8A-4985-901C-044A4D968B92}"/>
            </a:ext>
          </a:extLst>
        </xdr:cNvPr>
        <xdr:cNvSpPr/>
      </xdr:nvSpPr>
      <xdr:spPr>
        <a:xfrm>
          <a:off x="11487150" y="10245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85725</xdr:rowOff>
    </xdr:from>
    <xdr:to>
      <xdr:col>71</xdr:col>
      <xdr:colOff>177800</xdr:colOff>
      <xdr:row>63</xdr:row>
      <xdr:rowOff>95250</xdr:rowOff>
    </xdr:to>
    <xdr:cxnSp macro="">
      <xdr:nvCxnSpPr>
        <xdr:cNvPr id="656" name="直線コネクタ 655">
          <a:extLst>
            <a:ext uri="{FF2B5EF4-FFF2-40B4-BE49-F238E27FC236}">
              <a16:creationId xmlns:a16="http://schemas.microsoft.com/office/drawing/2014/main" id="{9B333B9A-7906-41C1-825D-BBA748E3E6DF}"/>
            </a:ext>
          </a:extLst>
        </xdr:cNvPr>
        <xdr:cNvCxnSpPr/>
      </xdr:nvCxnSpPr>
      <xdr:spPr>
        <a:xfrm>
          <a:off x="11534775" y="10293350"/>
          <a:ext cx="80962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3E0E90A4-3B85-4FA8-9A49-AC9F3E94E74A}"/>
            </a:ext>
          </a:extLst>
        </xdr:cNvPr>
        <xdr:cNvSpPr txBox="1"/>
      </xdr:nvSpPr>
      <xdr:spPr>
        <a:xfrm>
          <a:off x="1374521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8570871F-2989-4BDD-850F-DAD4CC311405}"/>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4545C7E-0ABB-4EA2-AC53-13C786367839}"/>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444691F-67D2-46D0-8155-5283DFF66EAB}"/>
            </a:ext>
          </a:extLst>
        </xdr:cNvPr>
        <xdr:cNvSpPr txBox="1"/>
      </xdr:nvSpPr>
      <xdr:spPr>
        <a:xfrm>
          <a:off x="113544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156227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B3504E2-C86C-4953-AB57-095BD5B51EBE}"/>
            </a:ext>
          </a:extLst>
        </xdr:cNvPr>
        <xdr:cNvSpPr txBox="1"/>
      </xdr:nvSpPr>
      <xdr:spPr>
        <a:xfrm>
          <a:off x="13745219" y="10370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146702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D6A6B8A-3D8E-4436-8555-178F55657608}"/>
            </a:ext>
          </a:extLst>
        </xdr:cNvPr>
        <xdr:cNvSpPr txBox="1"/>
      </xdr:nvSpPr>
      <xdr:spPr>
        <a:xfrm>
          <a:off x="12964169"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137177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B86E68B-C277-41DA-8D49-590C39B478EE}"/>
            </a:ext>
          </a:extLst>
        </xdr:cNvPr>
        <xdr:cNvSpPr txBox="1"/>
      </xdr:nvSpPr>
      <xdr:spPr>
        <a:xfrm>
          <a:off x="12164069" y="1035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127652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8FE25EA-AA73-486A-979D-9E05FF3E98B1}"/>
            </a:ext>
          </a:extLst>
        </xdr:cNvPr>
        <xdr:cNvSpPr txBox="1"/>
      </xdr:nvSpPr>
      <xdr:spPr>
        <a:xfrm>
          <a:off x="11354444" y="1033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4CD7FC46-BC0A-4A9B-A94E-456D9F5C713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F3549A7-C864-4426-91F6-E8399E7AFBB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9B9BF05-EA4A-4DBD-B6CF-9211BC7EF92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174DF82-131B-442C-B56C-CDE9D995977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CA03F2C-96BA-48D5-B4C9-1529BC18DBB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77439B2-9CED-4B3C-9E77-96D8B23DCBD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B0BC44F-4894-4FBE-B838-6E296599AAA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298BDB3-F46E-41C3-96BF-D1D768B1411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2A469C3-22AA-4D36-9717-93D993B3925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409587F-0F8B-40F8-84BD-5EB99073519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F3C5C45-614B-49EB-86D1-0C55DBA64D1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39AE3336-5528-4FEA-AA5F-38AB24437F05}"/>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BC3835A-61FA-47DC-8530-EE220FD33124}"/>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EAC26D24-474D-4156-99F6-FD8D1649E684}"/>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6AD93CB5-8BA7-4EE2-9E97-258E957D9FB3}"/>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5C0AA25-78DE-456A-9880-EE39222F19EC}"/>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7E4C4FD-9397-4305-A3F0-DF6E3F822A8C}"/>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116AB3E-CAC7-4F86-A776-08A8B29C01B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3F40FB4-5C30-4C02-AE1E-1826F77E20D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9C1C951C-774A-4F8D-A7BF-B70C4E46EA8A}"/>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72C5340-F6CF-4F6E-AF79-3E591ADA7593}"/>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823D5852-D941-47D0-B470-A22D5231B58B}"/>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657ABB7-1E49-4CF3-A194-C782482B63B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48126E10-8D91-41E5-8259-7FCC65AB8DB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3DD6A21-E047-48E4-B056-7E929112118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B4635021-9DF9-474A-9B00-A015540EFD54}"/>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F58A1DBD-3A8A-4509-85F5-0F01E8A0450C}"/>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6DE19251-B7D6-44EE-8935-2782227F5108}"/>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0975D28-098B-4F08-B3CE-CF9CC35D940A}"/>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BCE3E983-4AFC-4FAA-BE5D-B56439871091}"/>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15A81FB6-5225-4231-A77D-BD6ACED436F1}"/>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80375443-1FF2-4376-90D8-330DB520678E}"/>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8563EB09-67BA-4B13-8790-052236D8CDFD}"/>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BE4A7F5-EE50-4D41-A9E1-E75B89ABA3C9}"/>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2A025CDA-F237-41ED-84DD-6DB31E1B7B09}"/>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18678B95-8A08-4969-98F1-9806BD88D878}"/>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AEDF20E-B47C-4C05-B79C-1B50697A54E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213D558-D258-4A64-8AFA-DA772DDF9A0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F135378-D01A-4222-9BC7-FDDA809F14E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12BB290-1157-4A57-8F03-7E2A4D1CF2E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E46343B-94BD-48AB-AD8B-72042447CDB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706" name="楕円 705">
          <a:extLst>
            <a:ext uri="{FF2B5EF4-FFF2-40B4-BE49-F238E27FC236}">
              <a16:creationId xmlns:a16="http://schemas.microsoft.com/office/drawing/2014/main" id="{A62D2999-A443-481F-86B3-B02AC69B9694}"/>
            </a:ext>
          </a:extLst>
        </xdr:cNvPr>
        <xdr:cNvSpPr/>
      </xdr:nvSpPr>
      <xdr:spPr>
        <a:xfrm>
          <a:off x="19897725"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166387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A5300ACB-2E77-4B77-98C3-5A8F4CC974F1}"/>
            </a:ext>
          </a:extLst>
        </xdr:cNvPr>
        <xdr:cNvSpPr txBox="1"/>
      </xdr:nvSpPr>
      <xdr:spPr>
        <a:xfrm>
          <a:off x="19992975" y="988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153307</xdr:rowOff>
    </xdr:from>
    <xdr:to>
      <xdr:col>112</xdr:col>
      <xdr:colOff>38100</xdr:colOff>
      <xdr:row>62</xdr:row>
      <xdr:rowOff>83457</xdr:rowOff>
    </xdr:to>
    <xdr:sp macro="" textlink="">
      <xdr:nvSpPr>
        <xdr:cNvPr id="708" name="楕円 707">
          <a:extLst>
            <a:ext uri="{FF2B5EF4-FFF2-40B4-BE49-F238E27FC236}">
              <a16:creationId xmlns:a16="http://schemas.microsoft.com/office/drawing/2014/main" id="{DE3BFBD6-3C89-4D08-B68E-C24C2A24C1BE}"/>
            </a:ext>
          </a:extLst>
        </xdr:cNvPr>
        <xdr:cNvSpPr/>
      </xdr:nvSpPr>
      <xdr:spPr>
        <a:xfrm>
          <a:off x="19154775" y="100402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32657</xdr:rowOff>
    </xdr:to>
    <xdr:cxnSp macro="">
      <xdr:nvCxnSpPr>
        <xdr:cNvPr id="709" name="直線コネクタ 708">
          <a:extLst>
            <a:ext uri="{FF2B5EF4-FFF2-40B4-BE49-F238E27FC236}">
              <a16:creationId xmlns:a16="http://schemas.microsoft.com/office/drawing/2014/main" id="{6B7C638C-390D-45F9-A442-084DA01AA85C}"/>
            </a:ext>
          </a:extLst>
        </xdr:cNvPr>
        <xdr:cNvCxnSpPr/>
      </xdr:nvCxnSpPr>
      <xdr:spPr>
        <a:xfrm flipV="1">
          <a:off x="19202400" y="10074910"/>
          <a:ext cx="75247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163104</xdr:rowOff>
    </xdr:from>
    <xdr:to>
      <xdr:col>107</xdr:col>
      <xdr:colOff>101600</xdr:colOff>
      <xdr:row>62</xdr:row>
      <xdr:rowOff>93254</xdr:rowOff>
    </xdr:to>
    <xdr:sp macro="" textlink="">
      <xdr:nvSpPr>
        <xdr:cNvPr id="710" name="楕円 709">
          <a:extLst>
            <a:ext uri="{FF2B5EF4-FFF2-40B4-BE49-F238E27FC236}">
              <a16:creationId xmlns:a16="http://schemas.microsoft.com/office/drawing/2014/main" id="{70F018E4-D6BF-45CF-93AD-C8C7B2FA9BB6}"/>
            </a:ext>
          </a:extLst>
        </xdr:cNvPr>
        <xdr:cNvSpPr/>
      </xdr:nvSpPr>
      <xdr:spPr>
        <a:xfrm>
          <a:off x="18345150" y="100468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32657</xdr:rowOff>
    </xdr:from>
    <xdr:to>
      <xdr:col>111</xdr:col>
      <xdr:colOff>177800</xdr:colOff>
      <xdr:row>62</xdr:row>
      <xdr:rowOff>42454</xdr:rowOff>
    </xdr:to>
    <xdr:cxnSp macro="">
      <xdr:nvCxnSpPr>
        <xdr:cNvPr id="711" name="直線コネクタ 710">
          <a:extLst>
            <a:ext uri="{FF2B5EF4-FFF2-40B4-BE49-F238E27FC236}">
              <a16:creationId xmlns:a16="http://schemas.microsoft.com/office/drawing/2014/main" id="{D6E17C7C-1A32-460C-BE5B-BD65A7A82D2F}"/>
            </a:ext>
          </a:extLst>
        </xdr:cNvPr>
        <xdr:cNvCxnSpPr/>
      </xdr:nvCxnSpPr>
      <xdr:spPr>
        <a:xfrm flipV="1">
          <a:off x="18392775" y="10078357"/>
          <a:ext cx="80962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169635</xdr:rowOff>
    </xdr:from>
    <xdr:to>
      <xdr:col>102</xdr:col>
      <xdr:colOff>165100</xdr:colOff>
      <xdr:row>62</xdr:row>
      <xdr:rowOff>99785</xdr:rowOff>
    </xdr:to>
    <xdr:sp macro="" textlink="">
      <xdr:nvSpPr>
        <xdr:cNvPr id="712" name="楕円 711">
          <a:extLst>
            <a:ext uri="{FF2B5EF4-FFF2-40B4-BE49-F238E27FC236}">
              <a16:creationId xmlns:a16="http://schemas.microsoft.com/office/drawing/2014/main" id="{0C82BBFD-7AA5-41FF-99E1-6A9EF93FD138}"/>
            </a:ext>
          </a:extLst>
        </xdr:cNvPr>
        <xdr:cNvSpPr/>
      </xdr:nvSpPr>
      <xdr:spPr>
        <a:xfrm>
          <a:off x="17554575" y="10047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42454</xdr:rowOff>
    </xdr:from>
    <xdr:to>
      <xdr:col>107</xdr:col>
      <xdr:colOff>50800</xdr:colOff>
      <xdr:row>62</xdr:row>
      <xdr:rowOff>48985</xdr:rowOff>
    </xdr:to>
    <xdr:cxnSp macro="">
      <xdr:nvCxnSpPr>
        <xdr:cNvPr id="713" name="直線コネクタ 712">
          <a:extLst>
            <a:ext uri="{FF2B5EF4-FFF2-40B4-BE49-F238E27FC236}">
              <a16:creationId xmlns:a16="http://schemas.microsoft.com/office/drawing/2014/main" id="{3389C180-36E1-456D-8600-B9F10EC1C11C}"/>
            </a:ext>
          </a:extLst>
        </xdr:cNvPr>
        <xdr:cNvCxnSpPr/>
      </xdr:nvCxnSpPr>
      <xdr:spPr>
        <a:xfrm flipV="1">
          <a:off x="17602200" y="10094504"/>
          <a:ext cx="7905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7983</xdr:rowOff>
    </xdr:from>
    <xdr:to>
      <xdr:col>98</xdr:col>
      <xdr:colOff>38100</xdr:colOff>
      <xdr:row>62</xdr:row>
      <xdr:rowOff>109583</xdr:rowOff>
    </xdr:to>
    <xdr:sp macro="" textlink="">
      <xdr:nvSpPr>
        <xdr:cNvPr id="714" name="楕円 713">
          <a:extLst>
            <a:ext uri="{FF2B5EF4-FFF2-40B4-BE49-F238E27FC236}">
              <a16:creationId xmlns:a16="http://schemas.microsoft.com/office/drawing/2014/main" id="{8CA4C2EF-4940-4E16-A4AF-41EB0945A26F}"/>
            </a:ext>
          </a:extLst>
        </xdr:cNvPr>
        <xdr:cNvSpPr/>
      </xdr:nvSpPr>
      <xdr:spPr>
        <a:xfrm>
          <a:off x="16754475" y="100600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48985</xdr:rowOff>
    </xdr:from>
    <xdr:to>
      <xdr:col>102</xdr:col>
      <xdr:colOff>114300</xdr:colOff>
      <xdr:row>62</xdr:row>
      <xdr:rowOff>58783</xdr:rowOff>
    </xdr:to>
    <xdr:cxnSp macro="">
      <xdr:nvCxnSpPr>
        <xdr:cNvPr id="715" name="直線コネクタ 714">
          <a:extLst>
            <a:ext uri="{FF2B5EF4-FFF2-40B4-BE49-F238E27FC236}">
              <a16:creationId xmlns:a16="http://schemas.microsoft.com/office/drawing/2014/main" id="{7052BCE7-365B-449C-9DCB-B136CC3A484A}"/>
            </a:ext>
          </a:extLst>
        </xdr:cNvPr>
        <xdr:cNvCxnSpPr/>
      </xdr:nvCxnSpPr>
      <xdr:spPr>
        <a:xfrm flipV="1">
          <a:off x="16802100" y="10094685"/>
          <a:ext cx="800100"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A3D4D96D-B66E-45BF-B8D7-7B18EC0394FF}"/>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4B923A93-47A7-4DE8-9797-544604B37F94}"/>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8A22DCF2-EC74-4DBE-AC86-F08C6EB008B5}"/>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EDA6291F-04F5-4AA5-88FF-83CD2CB3E3B4}"/>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99984</xdr:rowOff>
    </xdr:from>
    <xdr:ext cx="469744" cy="259045"/>
    <xdr:sp macro="" textlink="">
      <xdr:nvSpPr>
        <xdr:cNvPr id="720" name="n_1mainValue【保健センター・保健所】&#10;一人当たり面積">
          <a:extLst>
            <a:ext uri="{FF2B5EF4-FFF2-40B4-BE49-F238E27FC236}">
              <a16:creationId xmlns:a16="http://schemas.microsoft.com/office/drawing/2014/main" id="{11C1048C-5B02-479A-B847-2716813FFB30}"/>
            </a:ext>
          </a:extLst>
        </xdr:cNvPr>
        <xdr:cNvSpPr txBox="1"/>
      </xdr:nvSpPr>
      <xdr:spPr>
        <a:xfrm>
          <a:off x="18983402" y="982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109781</xdr:rowOff>
    </xdr:from>
    <xdr:ext cx="469744" cy="259045"/>
    <xdr:sp macro="" textlink="">
      <xdr:nvSpPr>
        <xdr:cNvPr id="721" name="n_2mainValue【保健センター・保健所】&#10;一人当たり面積">
          <a:extLst>
            <a:ext uri="{FF2B5EF4-FFF2-40B4-BE49-F238E27FC236}">
              <a16:creationId xmlns:a16="http://schemas.microsoft.com/office/drawing/2014/main" id="{30086A94-B45F-4B9D-9B8D-7498EDCC083A}"/>
            </a:ext>
          </a:extLst>
        </xdr:cNvPr>
        <xdr:cNvSpPr txBox="1"/>
      </xdr:nvSpPr>
      <xdr:spPr>
        <a:xfrm>
          <a:off x="18183302" y="983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116312</xdr:rowOff>
    </xdr:from>
    <xdr:ext cx="469744" cy="259045"/>
    <xdr:sp macro="" textlink="">
      <xdr:nvSpPr>
        <xdr:cNvPr id="722" name="n_3mainValue【保健センター・保健所】&#10;一人当たり面積">
          <a:extLst>
            <a:ext uri="{FF2B5EF4-FFF2-40B4-BE49-F238E27FC236}">
              <a16:creationId xmlns:a16="http://schemas.microsoft.com/office/drawing/2014/main" id="{C05336BA-65D8-4788-9A67-0D10D5FB9658}"/>
            </a:ext>
          </a:extLst>
        </xdr:cNvPr>
        <xdr:cNvSpPr txBox="1"/>
      </xdr:nvSpPr>
      <xdr:spPr>
        <a:xfrm>
          <a:off x="17383202" y="984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126110</xdr:rowOff>
    </xdr:from>
    <xdr:ext cx="469744" cy="259045"/>
    <xdr:sp macro="" textlink="">
      <xdr:nvSpPr>
        <xdr:cNvPr id="723" name="n_4mainValue【保健センター・保健所】&#10;一人当たり面積">
          <a:extLst>
            <a:ext uri="{FF2B5EF4-FFF2-40B4-BE49-F238E27FC236}">
              <a16:creationId xmlns:a16="http://schemas.microsoft.com/office/drawing/2014/main" id="{8927DCBE-8F35-47A2-A47C-E4DC9BAC478F}"/>
            </a:ext>
          </a:extLst>
        </xdr:cNvPr>
        <xdr:cNvSpPr txBox="1"/>
      </xdr:nvSpPr>
      <xdr:spPr>
        <a:xfrm>
          <a:off x="16592627" y="984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87BBB12-A177-4690-95ED-77AA7E9DCB4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0E3CE81-728E-494C-927B-95D33DAE2DB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F4B5EA6-C3BD-4EE2-A219-DBCFF11D587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7DA2BF7-46EC-42E2-9095-9FDE79D1928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556701A-5F81-4407-B5EE-F87F9660517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D84E2357-7E1F-489A-A82D-29AFC422BC0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A331E38-DF99-4FB5-B564-63F4A659EA6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25F96CA-E18B-47D5-B03C-1767CA13D2D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2D3D835-F77A-4BC1-88A8-BC37ABA5DBC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E203D3C-31D5-4276-825B-B55916DF002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F719879-49DF-4394-8E85-6CB9AF0A23D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2F4B9BB-5015-45BB-A368-00956FC65BE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3EE507D-8184-4203-8A1F-9B4F0566A508}"/>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1A35216-4EC0-4D6C-90A7-B560779E25DC}"/>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B70837A3-0E50-4694-8BF3-431A115D074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F3B5E71-5AA6-4B53-925E-C704750A6D2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6C90EEED-7329-40B5-A409-8E387A10DA8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B855E41B-C084-4FC4-B43E-756544724806}"/>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6EAD70E-53F2-4D74-959B-C9AEC51B3AB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3C89D26-7C70-461D-AC9F-8FDA55D4A067}"/>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9589392-9F6E-49CC-8730-E932A0189CD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6B82713-800A-4771-B790-F26C2E677CD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B9FD896D-A7B6-4FAE-AD18-A49CFD9C192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5E9E46FF-1784-4517-837C-84AA79D8BA2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73D2FAC4-862F-42F9-9E5D-98CB1079E378}"/>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3DC225EB-F289-48A1-97DF-60F39FB49290}"/>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48FECA44-EAA9-4C66-82AC-66FE3CD0AB56}"/>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83C54EA-9380-4472-A1CD-65BE902343A1}"/>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2D8946B0-853B-4709-A90B-DF3440ADCA73}"/>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16B16A7-31AC-4BBA-858A-935CB61EACE5}"/>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490CAC0C-5533-448B-B8A3-A051AA5F6562}"/>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D74AB3EC-4E5F-496D-8494-7A152EF1D83F}"/>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60780223-A10C-4761-8838-9E6D55C86D8C}"/>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ABD7DF84-DCD7-46F1-8EED-6B7F22836A75}"/>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1769A8C0-C6FC-49F5-95FD-666F2701D7A4}"/>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4818391-4871-4774-83D8-C964F203BB6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F0784C2-19B9-4C68-8097-5EF304EEBB1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AE80550-2478-4DBF-8924-F40668F7D30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F1F2861-CF54-4A8A-9DEC-0DEBF7E8BD7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361F0D6-825B-416A-9063-2E4488242A2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63500</xdr:rowOff>
    </xdr:from>
    <xdr:to>
      <xdr:col>85</xdr:col>
      <xdr:colOff>177800</xdr:colOff>
      <xdr:row>82</xdr:row>
      <xdr:rowOff>165100</xdr:rowOff>
    </xdr:to>
    <xdr:sp macro="" textlink="">
      <xdr:nvSpPr>
        <xdr:cNvPr id="764" name="楕円 763">
          <a:extLst>
            <a:ext uri="{FF2B5EF4-FFF2-40B4-BE49-F238E27FC236}">
              <a16:creationId xmlns:a16="http://schemas.microsoft.com/office/drawing/2014/main" id="{5E6F4200-8202-473E-9D41-E85C1A47BF3A}"/>
            </a:ext>
          </a:extLst>
        </xdr:cNvPr>
        <xdr:cNvSpPr/>
      </xdr:nvSpPr>
      <xdr:spPr>
        <a:xfrm>
          <a:off x="14649450" y="13354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86377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83A87AC-86E2-4942-BA7F-E2690D9245CD}"/>
            </a:ext>
          </a:extLst>
        </xdr:cNvPr>
        <xdr:cNvSpPr txBox="1"/>
      </xdr:nvSpPr>
      <xdr:spPr>
        <a:xfrm>
          <a:off x="14735175"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95886</xdr:rowOff>
    </xdr:from>
    <xdr:to>
      <xdr:col>81</xdr:col>
      <xdr:colOff>101600</xdr:colOff>
      <xdr:row>83</xdr:row>
      <xdr:rowOff>26036</xdr:rowOff>
    </xdr:to>
    <xdr:sp macro="" textlink="">
      <xdr:nvSpPr>
        <xdr:cNvPr id="766" name="楕円 765">
          <a:extLst>
            <a:ext uri="{FF2B5EF4-FFF2-40B4-BE49-F238E27FC236}">
              <a16:creationId xmlns:a16="http://schemas.microsoft.com/office/drawing/2014/main" id="{94AB668C-FAB7-462F-926F-E64BA72096EB}"/>
            </a:ext>
          </a:extLst>
        </xdr:cNvPr>
        <xdr:cNvSpPr/>
      </xdr:nvSpPr>
      <xdr:spPr>
        <a:xfrm>
          <a:off x="13887450" y="133832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114300</xdr:rowOff>
    </xdr:from>
    <xdr:to>
      <xdr:col>85</xdr:col>
      <xdr:colOff>127000</xdr:colOff>
      <xdr:row>82</xdr:row>
      <xdr:rowOff>146686</xdr:rowOff>
    </xdr:to>
    <xdr:cxnSp macro="">
      <xdr:nvCxnSpPr>
        <xdr:cNvPr id="767" name="直線コネクタ 766">
          <a:extLst>
            <a:ext uri="{FF2B5EF4-FFF2-40B4-BE49-F238E27FC236}">
              <a16:creationId xmlns:a16="http://schemas.microsoft.com/office/drawing/2014/main" id="{C7EEC8B0-DDD4-40EE-AF52-6C1341079978}"/>
            </a:ext>
          </a:extLst>
        </xdr:cNvPr>
        <xdr:cNvCxnSpPr/>
      </xdr:nvCxnSpPr>
      <xdr:spPr>
        <a:xfrm flipV="1">
          <a:off x="13935075" y="13401675"/>
          <a:ext cx="762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126364</xdr:rowOff>
    </xdr:from>
    <xdr:to>
      <xdr:col>76</xdr:col>
      <xdr:colOff>165100</xdr:colOff>
      <xdr:row>83</xdr:row>
      <xdr:rowOff>56514</xdr:rowOff>
    </xdr:to>
    <xdr:sp macro="" textlink="">
      <xdr:nvSpPr>
        <xdr:cNvPr id="768" name="楕円 767">
          <a:extLst>
            <a:ext uri="{FF2B5EF4-FFF2-40B4-BE49-F238E27FC236}">
              <a16:creationId xmlns:a16="http://schemas.microsoft.com/office/drawing/2014/main" id="{27630BE1-F9FC-4DB7-841D-3CD6EE073160}"/>
            </a:ext>
          </a:extLst>
        </xdr:cNvPr>
        <xdr:cNvSpPr/>
      </xdr:nvSpPr>
      <xdr:spPr>
        <a:xfrm>
          <a:off x="13096875" y="13410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146686</xdr:rowOff>
    </xdr:from>
    <xdr:to>
      <xdr:col>81</xdr:col>
      <xdr:colOff>50800</xdr:colOff>
      <xdr:row>83</xdr:row>
      <xdr:rowOff>5714</xdr:rowOff>
    </xdr:to>
    <xdr:cxnSp macro="">
      <xdr:nvCxnSpPr>
        <xdr:cNvPr id="769" name="直線コネクタ 768">
          <a:extLst>
            <a:ext uri="{FF2B5EF4-FFF2-40B4-BE49-F238E27FC236}">
              <a16:creationId xmlns:a16="http://schemas.microsoft.com/office/drawing/2014/main" id="{3F0EACD0-E1A1-4E47-8F75-D9C665C08121}"/>
            </a:ext>
          </a:extLst>
        </xdr:cNvPr>
        <xdr:cNvCxnSpPr/>
      </xdr:nvCxnSpPr>
      <xdr:spPr>
        <a:xfrm flipV="1">
          <a:off x="13144500" y="13430886"/>
          <a:ext cx="790575" cy="2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149225</xdr:rowOff>
    </xdr:from>
    <xdr:to>
      <xdr:col>72</xdr:col>
      <xdr:colOff>38100</xdr:colOff>
      <xdr:row>83</xdr:row>
      <xdr:rowOff>79375</xdr:rowOff>
    </xdr:to>
    <xdr:sp macro="" textlink="">
      <xdr:nvSpPr>
        <xdr:cNvPr id="770" name="楕円 769">
          <a:extLst>
            <a:ext uri="{FF2B5EF4-FFF2-40B4-BE49-F238E27FC236}">
              <a16:creationId xmlns:a16="http://schemas.microsoft.com/office/drawing/2014/main" id="{F6263A12-7029-4FC6-B09E-D7B825DB42ED}"/>
            </a:ext>
          </a:extLst>
        </xdr:cNvPr>
        <xdr:cNvSpPr/>
      </xdr:nvSpPr>
      <xdr:spPr>
        <a:xfrm>
          <a:off x="12296775" y="13436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5714</xdr:rowOff>
    </xdr:from>
    <xdr:to>
      <xdr:col>76</xdr:col>
      <xdr:colOff>114300</xdr:colOff>
      <xdr:row>83</xdr:row>
      <xdr:rowOff>28575</xdr:rowOff>
    </xdr:to>
    <xdr:cxnSp macro="">
      <xdr:nvCxnSpPr>
        <xdr:cNvPr id="771" name="直線コネクタ 770">
          <a:extLst>
            <a:ext uri="{FF2B5EF4-FFF2-40B4-BE49-F238E27FC236}">
              <a16:creationId xmlns:a16="http://schemas.microsoft.com/office/drawing/2014/main" id="{11487ED9-EE7B-440A-A4C9-8E0FDC0670B2}"/>
            </a:ext>
          </a:extLst>
        </xdr:cNvPr>
        <xdr:cNvCxnSpPr/>
      </xdr:nvCxnSpPr>
      <xdr:spPr>
        <a:xfrm flipV="1">
          <a:off x="12344400" y="13458189"/>
          <a:ext cx="8001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21589</xdr:rowOff>
    </xdr:from>
    <xdr:to>
      <xdr:col>67</xdr:col>
      <xdr:colOff>101600</xdr:colOff>
      <xdr:row>83</xdr:row>
      <xdr:rowOff>123189</xdr:rowOff>
    </xdr:to>
    <xdr:sp macro="" textlink="">
      <xdr:nvSpPr>
        <xdr:cNvPr id="772" name="楕円 771">
          <a:extLst>
            <a:ext uri="{FF2B5EF4-FFF2-40B4-BE49-F238E27FC236}">
              <a16:creationId xmlns:a16="http://schemas.microsoft.com/office/drawing/2014/main" id="{ADCF4458-173F-4733-AC88-FBF16095FE99}"/>
            </a:ext>
          </a:extLst>
        </xdr:cNvPr>
        <xdr:cNvSpPr/>
      </xdr:nvSpPr>
      <xdr:spPr>
        <a:xfrm>
          <a:off x="11487150" y="1347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28575</xdr:rowOff>
    </xdr:from>
    <xdr:to>
      <xdr:col>71</xdr:col>
      <xdr:colOff>177800</xdr:colOff>
      <xdr:row>83</xdr:row>
      <xdr:rowOff>72389</xdr:rowOff>
    </xdr:to>
    <xdr:cxnSp macro="">
      <xdr:nvCxnSpPr>
        <xdr:cNvPr id="773" name="直線コネクタ 772">
          <a:extLst>
            <a:ext uri="{FF2B5EF4-FFF2-40B4-BE49-F238E27FC236}">
              <a16:creationId xmlns:a16="http://schemas.microsoft.com/office/drawing/2014/main" id="{26B1BA05-813A-4248-96CF-0E77B3858BEF}"/>
            </a:ext>
          </a:extLst>
        </xdr:cNvPr>
        <xdr:cNvCxnSpPr/>
      </xdr:nvCxnSpPr>
      <xdr:spPr>
        <a:xfrm flipV="1">
          <a:off x="11534775" y="1347470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47B4E2C2-9F42-4A30-B972-7197D06111A7}"/>
            </a:ext>
          </a:extLst>
        </xdr:cNvPr>
        <xdr:cNvSpPr txBox="1"/>
      </xdr:nvSpPr>
      <xdr:spPr>
        <a:xfrm>
          <a:off x="13745219" y="1313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D1D4756F-AF18-434E-B321-F6E887F9FE92}"/>
            </a:ext>
          </a:extLst>
        </xdr:cNvPr>
        <xdr:cNvSpPr txBox="1"/>
      </xdr:nvSpPr>
      <xdr:spPr>
        <a:xfrm>
          <a:off x="129641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F4959D73-0769-4B17-B5F2-28543B6C037E}"/>
            </a:ext>
          </a:extLst>
        </xdr:cNvPr>
        <xdr:cNvSpPr txBox="1"/>
      </xdr:nvSpPr>
      <xdr:spPr>
        <a:xfrm>
          <a:off x="121640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AA034216-94E1-4ECE-9313-6483C00FCDBB}"/>
            </a:ext>
          </a:extLst>
        </xdr:cNvPr>
        <xdr:cNvSpPr txBox="1"/>
      </xdr:nvSpPr>
      <xdr:spPr>
        <a:xfrm>
          <a:off x="11354444"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17163</xdr:rowOff>
    </xdr:from>
    <xdr:ext cx="405111" cy="259045"/>
    <xdr:sp macro="" textlink="">
      <xdr:nvSpPr>
        <xdr:cNvPr id="778" name="n_1mainValue【消防施設】&#10;有形固定資産減価償却率">
          <a:extLst>
            <a:ext uri="{FF2B5EF4-FFF2-40B4-BE49-F238E27FC236}">
              <a16:creationId xmlns:a16="http://schemas.microsoft.com/office/drawing/2014/main" id="{EAEF0286-DB8E-4E7A-B8ED-2BAA6B604E6A}"/>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47641</xdr:rowOff>
    </xdr:from>
    <xdr:ext cx="405111" cy="259045"/>
    <xdr:sp macro="" textlink="">
      <xdr:nvSpPr>
        <xdr:cNvPr id="779" name="n_2mainValue【消防施設】&#10;有形固定資産減価償却率">
          <a:extLst>
            <a:ext uri="{FF2B5EF4-FFF2-40B4-BE49-F238E27FC236}">
              <a16:creationId xmlns:a16="http://schemas.microsoft.com/office/drawing/2014/main" id="{0E316747-77D2-4BA3-A85E-B0F2FCD84E00}"/>
            </a:ext>
          </a:extLst>
        </xdr:cNvPr>
        <xdr:cNvSpPr txBox="1"/>
      </xdr:nvSpPr>
      <xdr:spPr>
        <a:xfrm>
          <a:off x="12964169"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70502</xdr:rowOff>
    </xdr:from>
    <xdr:ext cx="405111" cy="259045"/>
    <xdr:sp macro="" textlink="">
      <xdr:nvSpPr>
        <xdr:cNvPr id="780" name="n_3mainValue【消防施設】&#10;有形固定資産減価償却率">
          <a:extLst>
            <a:ext uri="{FF2B5EF4-FFF2-40B4-BE49-F238E27FC236}">
              <a16:creationId xmlns:a16="http://schemas.microsoft.com/office/drawing/2014/main" id="{44D0757C-23BB-4BF0-9285-3897C52CD2F8}"/>
            </a:ext>
          </a:extLst>
        </xdr:cNvPr>
        <xdr:cNvSpPr txBox="1"/>
      </xdr:nvSpPr>
      <xdr:spPr>
        <a:xfrm>
          <a:off x="12164069"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114316</xdr:rowOff>
    </xdr:from>
    <xdr:ext cx="405111" cy="259045"/>
    <xdr:sp macro="" textlink="">
      <xdr:nvSpPr>
        <xdr:cNvPr id="781" name="n_4mainValue【消防施設】&#10;有形固定資産減価償却率">
          <a:extLst>
            <a:ext uri="{FF2B5EF4-FFF2-40B4-BE49-F238E27FC236}">
              <a16:creationId xmlns:a16="http://schemas.microsoft.com/office/drawing/2014/main" id="{45A18773-6A4D-48E5-8C0E-450CDCC8BD8B}"/>
            </a:ext>
          </a:extLst>
        </xdr:cNvPr>
        <xdr:cNvSpPr txBox="1"/>
      </xdr:nvSpPr>
      <xdr:spPr>
        <a:xfrm>
          <a:off x="113544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C8A56505-BC9B-4903-B09B-A4724A82246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3536A3F-F250-43E7-9B60-5AE1E975113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0F481F3-8843-4AEA-B12B-45291885BA8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A1DB311-13F4-4DDA-A325-929ADDE6CFA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687B85A-8605-41C7-9185-DC44B11707C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ABE2CC0-0413-4BF2-9B0D-E1E011CBB59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0F9A922-CB85-4A7E-81EF-23C0A6C88F5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BDDFFAA-1D65-4B6B-B383-41DF4C643B0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484D07E-A24F-42E6-9FCA-41BE21A8B8B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A98AB83B-1BF8-47AC-867E-2D1C9562AE3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D136C1C-3A77-4603-9CD4-9E399A3D2D1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E2F933B-29DA-4150-87EC-4F5F0CD1C91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C400A2F2-143A-4E4F-8735-2976258D0871}"/>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9E2680C-8BC5-4CDB-B4F6-17FEA84BC80E}"/>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DC0BCD84-7A54-4C78-8DCE-EB2CAE78887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895B0BD0-65F0-4F54-B91E-0F372D2F7BEC}"/>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9DFF34D-7778-4D06-AA63-908971FDD85E}"/>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8DDD858F-FE6F-4568-BF57-1C4254F58D29}"/>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ABD5DD9-70EB-4CCD-A54F-99D98EDC4D8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7AC1381B-5DE2-451F-A607-D3C8B62B7E73}"/>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FDEA6906-570B-45B2-9525-73DAAE6CE93E}"/>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3CB4A54E-E319-43D8-B6C3-6194BE26EF7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D47F67AD-32DC-481F-B77D-FE132CFCD5A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48A43050-3CFB-43DF-B1E6-302600AC78C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433DBF1-BF36-4DBC-B046-870AE2EC0C8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CB15ACD-AB51-4059-9A48-0E09DB3A3847}"/>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F46B9970-A7CF-447D-8E0A-6FBDA7B2ACEC}"/>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DE890D64-A441-48A9-B236-89BF6A863F2F}"/>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5BBDDE38-7BEA-4B60-9903-76F69FB51CA9}"/>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4A6DB831-F411-4F8E-8F4A-CD02AEEF6B9E}"/>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80E803C-EE48-4DC5-8AF5-2D43159A41AA}"/>
            </a:ext>
          </a:extLst>
        </xdr:cNvPr>
        <xdr:cNvSpPr txBox="1"/>
      </xdr:nvSpPr>
      <xdr:spPr>
        <a:xfrm>
          <a:off x="19992975" y="13657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3C7573E6-8B4C-4DE9-BE35-B40DE7BC5518}"/>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D78924A-D06C-4F11-B019-A2EC832280A1}"/>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84046376-EC64-435B-A376-672348504863}"/>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110B7E0-7E61-4B44-B1B9-C946D6B999A9}"/>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FA6615F9-F9AA-434D-AECF-CB118FDFB808}"/>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72CA0EB-84F2-4CC8-AF4A-CCE1CC9BAAD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30085B9-101C-48FA-B077-D361B3991B5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D62090C-A929-4D41-ACF9-A378C1BFDDD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E6F2A63-52BD-439D-8986-52E21C21BF2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A1AC821-8428-4DCE-8869-D91130C1529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166914</xdr:rowOff>
    </xdr:from>
    <xdr:to>
      <xdr:col>116</xdr:col>
      <xdr:colOff>114300</xdr:colOff>
      <xdr:row>86</xdr:row>
      <xdr:rowOff>97064</xdr:rowOff>
    </xdr:to>
    <xdr:sp macro="" textlink="">
      <xdr:nvSpPr>
        <xdr:cNvPr id="823" name="楕円 822">
          <a:extLst>
            <a:ext uri="{FF2B5EF4-FFF2-40B4-BE49-F238E27FC236}">
              <a16:creationId xmlns:a16="http://schemas.microsoft.com/office/drawing/2014/main" id="{C912D2E6-29FB-4B88-BEB2-2FBAA4A33DFE}"/>
            </a:ext>
          </a:extLst>
        </xdr:cNvPr>
        <xdr:cNvSpPr/>
      </xdr:nvSpPr>
      <xdr:spPr>
        <a:xfrm>
          <a:off x="19897725" y="139368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81841</xdr:rowOff>
    </xdr:from>
    <xdr:ext cx="469744" cy="259045"/>
    <xdr:sp macro="" textlink="">
      <xdr:nvSpPr>
        <xdr:cNvPr id="824" name="【消防施設】&#10;一人当たり面積該当値テキスト">
          <a:extLst>
            <a:ext uri="{FF2B5EF4-FFF2-40B4-BE49-F238E27FC236}">
              <a16:creationId xmlns:a16="http://schemas.microsoft.com/office/drawing/2014/main" id="{B52E08DC-FD00-4FC0-8C97-87B56556819C}"/>
            </a:ext>
          </a:extLst>
        </xdr:cNvPr>
        <xdr:cNvSpPr txBox="1"/>
      </xdr:nvSpPr>
      <xdr:spPr>
        <a:xfrm>
          <a:off x="19992975" y="1385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3629</xdr:rowOff>
    </xdr:from>
    <xdr:to>
      <xdr:col>112</xdr:col>
      <xdr:colOff>38100</xdr:colOff>
      <xdr:row>86</xdr:row>
      <xdr:rowOff>105229</xdr:rowOff>
    </xdr:to>
    <xdr:sp macro="" textlink="">
      <xdr:nvSpPr>
        <xdr:cNvPr id="825" name="楕円 824">
          <a:extLst>
            <a:ext uri="{FF2B5EF4-FFF2-40B4-BE49-F238E27FC236}">
              <a16:creationId xmlns:a16="http://schemas.microsoft.com/office/drawing/2014/main" id="{87B81E8C-F7F2-4BA7-8D43-DFE73A22DD6A}"/>
            </a:ext>
          </a:extLst>
        </xdr:cNvPr>
        <xdr:cNvSpPr/>
      </xdr:nvSpPr>
      <xdr:spPr>
        <a:xfrm>
          <a:off x="19154775" y="139418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46264</xdr:rowOff>
    </xdr:from>
    <xdr:to>
      <xdr:col>116</xdr:col>
      <xdr:colOff>63500</xdr:colOff>
      <xdr:row>86</xdr:row>
      <xdr:rowOff>54429</xdr:rowOff>
    </xdr:to>
    <xdr:cxnSp macro="">
      <xdr:nvCxnSpPr>
        <xdr:cNvPr id="826" name="直線コネクタ 825">
          <a:extLst>
            <a:ext uri="{FF2B5EF4-FFF2-40B4-BE49-F238E27FC236}">
              <a16:creationId xmlns:a16="http://schemas.microsoft.com/office/drawing/2014/main" id="{4160D566-12E1-4249-B6AC-05DB278D4160}"/>
            </a:ext>
          </a:extLst>
        </xdr:cNvPr>
        <xdr:cNvCxnSpPr/>
      </xdr:nvCxnSpPr>
      <xdr:spPr>
        <a:xfrm flipV="1">
          <a:off x="19202400" y="13984514"/>
          <a:ext cx="752475"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11793</xdr:rowOff>
    </xdr:from>
    <xdr:to>
      <xdr:col>107</xdr:col>
      <xdr:colOff>101600</xdr:colOff>
      <xdr:row>86</xdr:row>
      <xdr:rowOff>113393</xdr:rowOff>
    </xdr:to>
    <xdr:sp macro="" textlink="">
      <xdr:nvSpPr>
        <xdr:cNvPr id="827" name="楕円 826">
          <a:extLst>
            <a:ext uri="{FF2B5EF4-FFF2-40B4-BE49-F238E27FC236}">
              <a16:creationId xmlns:a16="http://schemas.microsoft.com/office/drawing/2014/main" id="{169367F5-9053-4523-907F-A1FA5FECB050}"/>
            </a:ext>
          </a:extLst>
        </xdr:cNvPr>
        <xdr:cNvSpPr/>
      </xdr:nvSpPr>
      <xdr:spPr>
        <a:xfrm>
          <a:off x="18345150" y="13943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54429</xdr:rowOff>
    </xdr:from>
    <xdr:to>
      <xdr:col>111</xdr:col>
      <xdr:colOff>177800</xdr:colOff>
      <xdr:row>86</xdr:row>
      <xdr:rowOff>62593</xdr:rowOff>
    </xdr:to>
    <xdr:cxnSp macro="">
      <xdr:nvCxnSpPr>
        <xdr:cNvPr id="828" name="直線コネクタ 827">
          <a:extLst>
            <a:ext uri="{FF2B5EF4-FFF2-40B4-BE49-F238E27FC236}">
              <a16:creationId xmlns:a16="http://schemas.microsoft.com/office/drawing/2014/main" id="{6B7663D5-5D6B-44D6-B686-A8431636B320}"/>
            </a:ext>
          </a:extLst>
        </xdr:cNvPr>
        <xdr:cNvCxnSpPr/>
      </xdr:nvCxnSpPr>
      <xdr:spPr>
        <a:xfrm flipV="1">
          <a:off x="18392775" y="13989504"/>
          <a:ext cx="80962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15058</xdr:rowOff>
    </xdr:from>
    <xdr:to>
      <xdr:col>102</xdr:col>
      <xdr:colOff>165100</xdr:colOff>
      <xdr:row>86</xdr:row>
      <xdr:rowOff>116658</xdr:rowOff>
    </xdr:to>
    <xdr:sp macro="" textlink="">
      <xdr:nvSpPr>
        <xdr:cNvPr id="829" name="楕円 828">
          <a:extLst>
            <a:ext uri="{FF2B5EF4-FFF2-40B4-BE49-F238E27FC236}">
              <a16:creationId xmlns:a16="http://schemas.microsoft.com/office/drawing/2014/main" id="{94754B87-D542-47B1-B40F-1174B6E5D150}"/>
            </a:ext>
          </a:extLst>
        </xdr:cNvPr>
        <xdr:cNvSpPr/>
      </xdr:nvSpPr>
      <xdr:spPr>
        <a:xfrm>
          <a:off x="17554575" y="139469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62593</xdr:rowOff>
    </xdr:from>
    <xdr:to>
      <xdr:col>107</xdr:col>
      <xdr:colOff>50800</xdr:colOff>
      <xdr:row>86</xdr:row>
      <xdr:rowOff>65858</xdr:rowOff>
    </xdr:to>
    <xdr:cxnSp macro="">
      <xdr:nvCxnSpPr>
        <xdr:cNvPr id="830" name="直線コネクタ 829">
          <a:extLst>
            <a:ext uri="{FF2B5EF4-FFF2-40B4-BE49-F238E27FC236}">
              <a16:creationId xmlns:a16="http://schemas.microsoft.com/office/drawing/2014/main" id="{D29CC4E5-66D7-4D83-8746-A3FB5F2042F5}"/>
            </a:ext>
          </a:extLst>
        </xdr:cNvPr>
        <xdr:cNvCxnSpPr/>
      </xdr:nvCxnSpPr>
      <xdr:spPr>
        <a:xfrm flipV="1">
          <a:off x="17602200" y="14000843"/>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15058</xdr:rowOff>
    </xdr:from>
    <xdr:to>
      <xdr:col>98</xdr:col>
      <xdr:colOff>38100</xdr:colOff>
      <xdr:row>86</xdr:row>
      <xdr:rowOff>116658</xdr:rowOff>
    </xdr:to>
    <xdr:sp macro="" textlink="">
      <xdr:nvSpPr>
        <xdr:cNvPr id="831" name="楕円 830">
          <a:extLst>
            <a:ext uri="{FF2B5EF4-FFF2-40B4-BE49-F238E27FC236}">
              <a16:creationId xmlns:a16="http://schemas.microsoft.com/office/drawing/2014/main" id="{DD0FDE15-E748-4B5E-A04D-850C5E4B3471}"/>
            </a:ext>
          </a:extLst>
        </xdr:cNvPr>
        <xdr:cNvSpPr/>
      </xdr:nvSpPr>
      <xdr:spPr>
        <a:xfrm>
          <a:off x="16754475" y="139469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65858</xdr:rowOff>
    </xdr:from>
    <xdr:to>
      <xdr:col>102</xdr:col>
      <xdr:colOff>114300</xdr:colOff>
      <xdr:row>86</xdr:row>
      <xdr:rowOff>65858</xdr:rowOff>
    </xdr:to>
    <xdr:cxnSp macro="">
      <xdr:nvCxnSpPr>
        <xdr:cNvPr id="832" name="直線コネクタ 831">
          <a:extLst>
            <a:ext uri="{FF2B5EF4-FFF2-40B4-BE49-F238E27FC236}">
              <a16:creationId xmlns:a16="http://schemas.microsoft.com/office/drawing/2014/main" id="{86910147-D455-43FC-B897-D2CD66CD2477}"/>
            </a:ext>
          </a:extLst>
        </xdr:cNvPr>
        <xdr:cNvCxnSpPr/>
      </xdr:nvCxnSpPr>
      <xdr:spPr>
        <a:xfrm>
          <a:off x="16802100" y="1400410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20A141EC-8CFD-4F7D-972B-D1E517E9DD8F}"/>
            </a:ext>
          </a:extLst>
        </xdr:cNvPr>
        <xdr:cNvSpPr txBox="1"/>
      </xdr:nvSpPr>
      <xdr:spPr>
        <a:xfrm>
          <a:off x="18983402"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DA4D27F3-8A55-49C5-BFE8-3D0BE75C881A}"/>
            </a:ext>
          </a:extLst>
        </xdr:cNvPr>
        <xdr:cNvSpPr txBox="1"/>
      </xdr:nvSpPr>
      <xdr:spPr>
        <a:xfrm>
          <a:off x="181833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A1E51793-7921-4BD9-A15A-8045E4A17388}"/>
            </a:ext>
          </a:extLst>
        </xdr:cNvPr>
        <xdr:cNvSpPr txBox="1"/>
      </xdr:nvSpPr>
      <xdr:spPr>
        <a:xfrm>
          <a:off x="173832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E473DAB1-35D2-4B4A-87DC-43234F2474D1}"/>
            </a:ext>
          </a:extLst>
        </xdr:cNvPr>
        <xdr:cNvSpPr txBox="1"/>
      </xdr:nvSpPr>
      <xdr:spPr>
        <a:xfrm>
          <a:off x="16592627" y="1361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96356</xdr:rowOff>
    </xdr:from>
    <xdr:ext cx="469744" cy="259045"/>
    <xdr:sp macro="" textlink="">
      <xdr:nvSpPr>
        <xdr:cNvPr id="837" name="n_1mainValue【消防施設】&#10;一人当たり面積">
          <a:extLst>
            <a:ext uri="{FF2B5EF4-FFF2-40B4-BE49-F238E27FC236}">
              <a16:creationId xmlns:a16="http://schemas.microsoft.com/office/drawing/2014/main" id="{C6472D99-F938-42ED-91CD-C7A0AD98F53B}"/>
            </a:ext>
          </a:extLst>
        </xdr:cNvPr>
        <xdr:cNvSpPr txBox="1"/>
      </xdr:nvSpPr>
      <xdr:spPr>
        <a:xfrm>
          <a:off x="18983402" y="140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104520</xdr:rowOff>
    </xdr:from>
    <xdr:ext cx="469744" cy="259045"/>
    <xdr:sp macro="" textlink="">
      <xdr:nvSpPr>
        <xdr:cNvPr id="838" name="n_2mainValue【消防施設】&#10;一人当たり面積">
          <a:extLst>
            <a:ext uri="{FF2B5EF4-FFF2-40B4-BE49-F238E27FC236}">
              <a16:creationId xmlns:a16="http://schemas.microsoft.com/office/drawing/2014/main" id="{7C266A46-F993-4550-A2AA-B646D870A4D4}"/>
            </a:ext>
          </a:extLst>
        </xdr:cNvPr>
        <xdr:cNvSpPr txBox="1"/>
      </xdr:nvSpPr>
      <xdr:spPr>
        <a:xfrm>
          <a:off x="18183302" y="1404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107785</xdr:rowOff>
    </xdr:from>
    <xdr:ext cx="469744" cy="259045"/>
    <xdr:sp macro="" textlink="">
      <xdr:nvSpPr>
        <xdr:cNvPr id="839" name="n_3mainValue【消防施設】&#10;一人当たり面積">
          <a:extLst>
            <a:ext uri="{FF2B5EF4-FFF2-40B4-BE49-F238E27FC236}">
              <a16:creationId xmlns:a16="http://schemas.microsoft.com/office/drawing/2014/main" id="{9FE5EE64-760F-44DD-9503-9BC9FC6594F7}"/>
            </a:ext>
          </a:extLst>
        </xdr:cNvPr>
        <xdr:cNvSpPr txBox="1"/>
      </xdr:nvSpPr>
      <xdr:spPr>
        <a:xfrm>
          <a:off x="17383202" y="1403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107785</xdr:rowOff>
    </xdr:from>
    <xdr:ext cx="469744" cy="259045"/>
    <xdr:sp macro="" textlink="">
      <xdr:nvSpPr>
        <xdr:cNvPr id="840" name="n_4mainValue【消防施設】&#10;一人当たり面積">
          <a:extLst>
            <a:ext uri="{FF2B5EF4-FFF2-40B4-BE49-F238E27FC236}">
              <a16:creationId xmlns:a16="http://schemas.microsoft.com/office/drawing/2014/main" id="{5512EFFA-42A4-4016-84B4-C7275EDDB71C}"/>
            </a:ext>
          </a:extLst>
        </xdr:cNvPr>
        <xdr:cNvSpPr txBox="1"/>
      </xdr:nvSpPr>
      <xdr:spPr>
        <a:xfrm>
          <a:off x="16592627" y="1403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60C9B5D-078A-44E8-AA75-BE21124565D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E3378762-3718-4A39-A1EC-5C7395C0816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9C8523B-BABA-47BB-8E8E-CA659D5F591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8CCDC8A-E207-49E7-8FE7-34A762535CC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5A3013D-D52A-40D2-AA11-B8C0ABF4E97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2A8A2483-2DDA-4C39-9A4F-3D055FA4CAA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C63B3C5-ABFC-4450-AE36-94899572EED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5067271-7FE8-4D5E-8592-A9FCB77BBC1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1E30105-32EA-4C53-8E1B-20E3DAC03C2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0E560D0-F701-4FC7-8ED7-5A7FBDA9724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A718A54B-C79F-40CB-B008-BEEA005BF13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4DBF8F6-5EB0-46AE-81C7-74970271C99C}"/>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F5560BF-F4B4-46CE-B446-41E7398F89D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53000D8-207F-4890-B63C-CC0F0A7B7EF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1D434EE-99BC-490F-B18D-6B4D6BD6CC3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E1E017F-AEB5-4A35-B535-E480101A93A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6A8AF38-BEA3-4925-8AA3-5B767C58C7F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9DA9A37-4F04-43A5-8D2F-007E8091B59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5C984237-2F51-4F28-B54A-024C195A4BF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A49850C-C9BC-4118-A8E5-3659B06A386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44D393F2-9CB1-4923-A9FF-B1C16E7E8C7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9DB7E11-C492-4A32-A9B1-FC057049838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A7B4B98-A183-41BE-B874-3F2B90E27FC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D3E1FE8D-6B56-4697-88F6-750EA5A25D2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EE712853-4AFD-48B3-B471-A5B127370AD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5781EC76-9F09-4E9F-B2B4-13CD5E483402}"/>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17C96FFE-28EA-4128-9EB4-37D677347F6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A567B0D4-1441-4223-A1F8-12E8E2094238}"/>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2581F942-D6E4-43D5-BE43-346493FD969E}"/>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4B7B86F3-E4C2-459F-8BF6-0CDD6685DC37}"/>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7BF86634-18A0-4B79-B843-831829C39034}"/>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F353E31-03DA-477E-94FE-6F4BD8DC1B61}"/>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E6421C85-B7E7-43F0-B119-D1CA0ACB55A7}"/>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CAC55B6E-A2A7-4A0F-A658-E49482F6239C}"/>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879CED73-21AF-436F-AB83-6B244CAB7FA8}"/>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267DFC92-693C-4FB8-BD12-797708C9A5D1}"/>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92CB5C2-98FE-4817-976D-06BBD1A0877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6BA7511-EF40-46E2-8AF3-AA3ED7DFBED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4771D6C-6B88-4316-B37A-E2D73B57FEA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A1B98F4-BCEB-41B6-A083-F18E22220EB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CFD213D-1C25-45E3-8144-3B26FF76009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146231</xdr:rowOff>
    </xdr:from>
    <xdr:to>
      <xdr:col>85</xdr:col>
      <xdr:colOff>177800</xdr:colOff>
      <xdr:row>105</xdr:row>
      <xdr:rowOff>76381</xdr:rowOff>
    </xdr:to>
    <xdr:sp macro="" textlink="">
      <xdr:nvSpPr>
        <xdr:cNvPr id="882" name="楕円 881">
          <a:extLst>
            <a:ext uri="{FF2B5EF4-FFF2-40B4-BE49-F238E27FC236}">
              <a16:creationId xmlns:a16="http://schemas.microsoft.com/office/drawing/2014/main" id="{528DA273-241E-4DC2-8A1A-9FEE8EB1A39B}"/>
            </a:ext>
          </a:extLst>
        </xdr:cNvPr>
        <xdr:cNvSpPr/>
      </xdr:nvSpPr>
      <xdr:spPr>
        <a:xfrm>
          <a:off x="14649450" y="171166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124658</xdr:rowOff>
    </xdr:from>
    <xdr:ext cx="405111" cy="259045"/>
    <xdr:sp macro="" textlink="">
      <xdr:nvSpPr>
        <xdr:cNvPr id="883" name="【庁舎】&#10;有形固定資産減価償却率該当値テキスト">
          <a:extLst>
            <a:ext uri="{FF2B5EF4-FFF2-40B4-BE49-F238E27FC236}">
              <a16:creationId xmlns:a16="http://schemas.microsoft.com/office/drawing/2014/main" id="{0D1E877A-22E4-4106-A553-46299FA22316}"/>
            </a:ext>
          </a:extLst>
        </xdr:cNvPr>
        <xdr:cNvSpPr txBox="1"/>
      </xdr:nvSpPr>
      <xdr:spPr>
        <a:xfrm>
          <a:off x="14735175" y="170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90714</xdr:rowOff>
    </xdr:from>
    <xdr:to>
      <xdr:col>81</xdr:col>
      <xdr:colOff>101600</xdr:colOff>
      <xdr:row>105</xdr:row>
      <xdr:rowOff>20864</xdr:rowOff>
    </xdr:to>
    <xdr:sp macro="" textlink="">
      <xdr:nvSpPr>
        <xdr:cNvPr id="884" name="楕円 883">
          <a:extLst>
            <a:ext uri="{FF2B5EF4-FFF2-40B4-BE49-F238E27FC236}">
              <a16:creationId xmlns:a16="http://schemas.microsoft.com/office/drawing/2014/main" id="{1C776A05-4557-495B-91FD-8C2E79638000}"/>
            </a:ext>
          </a:extLst>
        </xdr:cNvPr>
        <xdr:cNvSpPr/>
      </xdr:nvSpPr>
      <xdr:spPr>
        <a:xfrm>
          <a:off x="13887450" y="17061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141514</xdr:rowOff>
    </xdr:from>
    <xdr:to>
      <xdr:col>85</xdr:col>
      <xdr:colOff>127000</xdr:colOff>
      <xdr:row>105</xdr:row>
      <xdr:rowOff>25581</xdr:rowOff>
    </xdr:to>
    <xdr:cxnSp macro="">
      <xdr:nvCxnSpPr>
        <xdr:cNvPr id="885" name="直線コネクタ 884">
          <a:extLst>
            <a:ext uri="{FF2B5EF4-FFF2-40B4-BE49-F238E27FC236}">
              <a16:creationId xmlns:a16="http://schemas.microsoft.com/office/drawing/2014/main" id="{83D9A2AA-E82D-4FDC-9F99-796FC7334361}"/>
            </a:ext>
          </a:extLst>
        </xdr:cNvPr>
        <xdr:cNvCxnSpPr/>
      </xdr:nvCxnSpPr>
      <xdr:spPr>
        <a:xfrm>
          <a:off x="13935075" y="17118239"/>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31931</xdr:rowOff>
    </xdr:from>
    <xdr:to>
      <xdr:col>76</xdr:col>
      <xdr:colOff>165100</xdr:colOff>
      <xdr:row>104</xdr:row>
      <xdr:rowOff>133531</xdr:rowOff>
    </xdr:to>
    <xdr:sp macro="" textlink="">
      <xdr:nvSpPr>
        <xdr:cNvPr id="886" name="楕円 885">
          <a:extLst>
            <a:ext uri="{FF2B5EF4-FFF2-40B4-BE49-F238E27FC236}">
              <a16:creationId xmlns:a16="http://schemas.microsoft.com/office/drawing/2014/main" id="{C9E34DFA-1549-4A22-80A1-A241CC2A73C0}"/>
            </a:ext>
          </a:extLst>
        </xdr:cNvPr>
        <xdr:cNvSpPr/>
      </xdr:nvSpPr>
      <xdr:spPr>
        <a:xfrm>
          <a:off x="13096875" y="17002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82731</xdr:rowOff>
    </xdr:from>
    <xdr:to>
      <xdr:col>81</xdr:col>
      <xdr:colOff>50800</xdr:colOff>
      <xdr:row>104</xdr:row>
      <xdr:rowOff>141514</xdr:rowOff>
    </xdr:to>
    <xdr:cxnSp macro="">
      <xdr:nvCxnSpPr>
        <xdr:cNvPr id="887" name="直線コネクタ 886">
          <a:extLst>
            <a:ext uri="{FF2B5EF4-FFF2-40B4-BE49-F238E27FC236}">
              <a16:creationId xmlns:a16="http://schemas.microsoft.com/office/drawing/2014/main" id="{57F6078B-2746-449A-97A0-D6B77AA1A243}"/>
            </a:ext>
          </a:extLst>
        </xdr:cNvPr>
        <xdr:cNvCxnSpPr/>
      </xdr:nvCxnSpPr>
      <xdr:spPr>
        <a:xfrm>
          <a:off x="13144500" y="17059456"/>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149498</xdr:rowOff>
    </xdr:from>
    <xdr:to>
      <xdr:col>72</xdr:col>
      <xdr:colOff>38100</xdr:colOff>
      <xdr:row>104</xdr:row>
      <xdr:rowOff>79648</xdr:rowOff>
    </xdr:to>
    <xdr:sp macro="" textlink="">
      <xdr:nvSpPr>
        <xdr:cNvPr id="888" name="楕円 887">
          <a:extLst>
            <a:ext uri="{FF2B5EF4-FFF2-40B4-BE49-F238E27FC236}">
              <a16:creationId xmlns:a16="http://schemas.microsoft.com/office/drawing/2014/main" id="{2BBA94B2-8797-4570-861F-0F51E8FB9733}"/>
            </a:ext>
          </a:extLst>
        </xdr:cNvPr>
        <xdr:cNvSpPr/>
      </xdr:nvSpPr>
      <xdr:spPr>
        <a:xfrm>
          <a:off x="12296775" y="169515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28848</xdr:rowOff>
    </xdr:from>
    <xdr:to>
      <xdr:col>76</xdr:col>
      <xdr:colOff>114300</xdr:colOff>
      <xdr:row>104</xdr:row>
      <xdr:rowOff>82731</xdr:rowOff>
    </xdr:to>
    <xdr:cxnSp macro="">
      <xdr:nvCxnSpPr>
        <xdr:cNvPr id="889" name="直線コネクタ 888">
          <a:extLst>
            <a:ext uri="{FF2B5EF4-FFF2-40B4-BE49-F238E27FC236}">
              <a16:creationId xmlns:a16="http://schemas.microsoft.com/office/drawing/2014/main" id="{19BA0D75-05FF-452A-B029-9FE601CF7C2E}"/>
            </a:ext>
          </a:extLst>
        </xdr:cNvPr>
        <xdr:cNvCxnSpPr/>
      </xdr:nvCxnSpPr>
      <xdr:spPr>
        <a:xfrm>
          <a:off x="12344400" y="16999223"/>
          <a:ext cx="800100" cy="6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107043</xdr:rowOff>
    </xdr:from>
    <xdr:to>
      <xdr:col>67</xdr:col>
      <xdr:colOff>101600</xdr:colOff>
      <xdr:row>104</xdr:row>
      <xdr:rowOff>37193</xdr:rowOff>
    </xdr:to>
    <xdr:sp macro="" textlink="">
      <xdr:nvSpPr>
        <xdr:cNvPr id="890" name="楕円 889">
          <a:extLst>
            <a:ext uri="{FF2B5EF4-FFF2-40B4-BE49-F238E27FC236}">
              <a16:creationId xmlns:a16="http://schemas.microsoft.com/office/drawing/2014/main" id="{C61DA2CA-1E4F-40D1-9C04-BE7C9562F81B}"/>
            </a:ext>
          </a:extLst>
        </xdr:cNvPr>
        <xdr:cNvSpPr/>
      </xdr:nvSpPr>
      <xdr:spPr>
        <a:xfrm>
          <a:off x="11487150" y="169059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157843</xdr:rowOff>
    </xdr:from>
    <xdr:to>
      <xdr:col>71</xdr:col>
      <xdr:colOff>177800</xdr:colOff>
      <xdr:row>104</xdr:row>
      <xdr:rowOff>28848</xdr:rowOff>
    </xdr:to>
    <xdr:cxnSp macro="">
      <xdr:nvCxnSpPr>
        <xdr:cNvPr id="891" name="直線コネクタ 890">
          <a:extLst>
            <a:ext uri="{FF2B5EF4-FFF2-40B4-BE49-F238E27FC236}">
              <a16:creationId xmlns:a16="http://schemas.microsoft.com/office/drawing/2014/main" id="{C8F554F9-212C-481C-B346-83E8F05345FF}"/>
            </a:ext>
          </a:extLst>
        </xdr:cNvPr>
        <xdr:cNvCxnSpPr/>
      </xdr:nvCxnSpPr>
      <xdr:spPr>
        <a:xfrm>
          <a:off x="11534775" y="16963118"/>
          <a:ext cx="80962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DC269A6F-170F-4DF0-9A97-654A18AED090}"/>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B491C7E0-127A-4D23-B8B5-31B15A1B52AC}"/>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281F4358-9D79-4C73-BE03-E3F9FDFF42F1}"/>
            </a:ext>
          </a:extLst>
        </xdr:cNvPr>
        <xdr:cNvSpPr txBox="1"/>
      </xdr:nvSpPr>
      <xdr:spPr>
        <a:xfrm>
          <a:off x="12164069" y="1707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12D33449-FF59-49DA-8F7E-F1A5B7839025}"/>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11991</xdr:rowOff>
    </xdr:from>
    <xdr:ext cx="405111" cy="259045"/>
    <xdr:sp macro="" textlink="">
      <xdr:nvSpPr>
        <xdr:cNvPr id="896" name="n_1mainValue【庁舎】&#10;有形固定資産減価償却率">
          <a:extLst>
            <a:ext uri="{FF2B5EF4-FFF2-40B4-BE49-F238E27FC236}">
              <a16:creationId xmlns:a16="http://schemas.microsoft.com/office/drawing/2014/main" id="{35B37878-A5AD-4C71-BAE1-3CAF411F463C}"/>
            </a:ext>
          </a:extLst>
        </xdr:cNvPr>
        <xdr:cNvSpPr txBox="1"/>
      </xdr:nvSpPr>
      <xdr:spPr>
        <a:xfrm>
          <a:off x="13745219"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124658</xdr:rowOff>
    </xdr:from>
    <xdr:ext cx="405111" cy="259045"/>
    <xdr:sp macro="" textlink="">
      <xdr:nvSpPr>
        <xdr:cNvPr id="897" name="n_2mainValue【庁舎】&#10;有形固定資産減価償却率">
          <a:extLst>
            <a:ext uri="{FF2B5EF4-FFF2-40B4-BE49-F238E27FC236}">
              <a16:creationId xmlns:a16="http://schemas.microsoft.com/office/drawing/2014/main" id="{BA285422-8729-4D18-8C4B-1222ACA9E98A}"/>
            </a:ext>
          </a:extLst>
        </xdr:cNvPr>
        <xdr:cNvSpPr txBox="1"/>
      </xdr:nvSpPr>
      <xdr:spPr>
        <a:xfrm>
          <a:off x="12964169" y="170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96175</xdr:rowOff>
    </xdr:from>
    <xdr:ext cx="405111" cy="259045"/>
    <xdr:sp macro="" textlink="">
      <xdr:nvSpPr>
        <xdr:cNvPr id="898" name="n_3mainValue【庁舎】&#10;有形固定資産減価償却率">
          <a:extLst>
            <a:ext uri="{FF2B5EF4-FFF2-40B4-BE49-F238E27FC236}">
              <a16:creationId xmlns:a16="http://schemas.microsoft.com/office/drawing/2014/main" id="{64136F38-D519-4263-8967-22CF29970326}"/>
            </a:ext>
          </a:extLst>
        </xdr:cNvPr>
        <xdr:cNvSpPr txBox="1"/>
      </xdr:nvSpPr>
      <xdr:spPr>
        <a:xfrm>
          <a:off x="12164069" y="167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53720</xdr:rowOff>
    </xdr:from>
    <xdr:ext cx="405111" cy="259045"/>
    <xdr:sp macro="" textlink="">
      <xdr:nvSpPr>
        <xdr:cNvPr id="899" name="n_4mainValue【庁舎】&#10;有形固定資産減価償却率">
          <a:extLst>
            <a:ext uri="{FF2B5EF4-FFF2-40B4-BE49-F238E27FC236}">
              <a16:creationId xmlns:a16="http://schemas.microsoft.com/office/drawing/2014/main" id="{D614326C-F11E-4A48-8895-EA4F5834C602}"/>
            </a:ext>
          </a:extLst>
        </xdr:cNvPr>
        <xdr:cNvSpPr txBox="1"/>
      </xdr:nvSpPr>
      <xdr:spPr>
        <a:xfrm>
          <a:off x="11354444" y="1668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D6A543D-3B97-4AE0-AD76-D80211F73BE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4D577BF0-6EB4-41CD-BCC0-41098A55F71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AFE53981-854B-49DA-BBB3-A14423E4325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58AC93A-1BD2-4F48-A358-94845F26E4C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2AD3CE7-EBEC-41AD-B50B-967D9001D96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07A2FC4-7202-4D88-97E7-8DF34F98124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49F99BE-0D74-42D4-BA24-A3114E1DE14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173114E-C908-4CCC-90E7-41BD9CF5B09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1118CC2-8895-47A3-BB02-A6DD895A343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0E24C5B-7C8C-470C-8D1C-846E80F8771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E9784F4-2CD0-4B1C-939E-DBBCFE9A3DB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71560929-EA8F-47E6-900B-C7C60B96C892}"/>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33DB730C-19B9-42FB-BB12-E5F7B028F16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3B5E3EC-4EC5-4A44-80A4-F0EBB6B3AFF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30837BC-1FE8-44A6-AA46-9969FCB64CA4}"/>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479F894B-0D50-4AEF-9951-ED1BBCBB6C03}"/>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E8082EF-7106-4183-8CD4-80A70991BED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6EA02A5-05A2-42E3-813C-A4773A8A0031}"/>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3CDCD42-0790-4419-8501-3D51CBF13B3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F3762DC-C86B-49D4-A813-9A85CDEB9B88}"/>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49C0066-C3B7-4F59-8AD0-4DD21FA6DD3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E4C5C3F5-A791-4D56-9B11-A5C57400CF5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2C440B7A-09DA-4EA0-AA86-A7846FFD3D3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AAA77DDD-5BA9-43CE-BFF9-245D8676BCED}"/>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F9586164-FDDB-4280-A0E9-83EDB04D3D1B}"/>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D46B0176-476C-4A64-870C-4DF3E7D1280B}"/>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EC24443-F4B4-487C-9441-9AC2D15FB2CD}"/>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7704DE60-E77E-47FD-9C17-E8A4DCBA857D}"/>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C109CDD5-AFE8-4979-AA05-1CAC9FC664C5}"/>
            </a:ext>
          </a:extLst>
        </xdr:cNvPr>
        <xdr:cNvSpPr txBox="1"/>
      </xdr:nvSpPr>
      <xdr:spPr>
        <a:xfrm>
          <a:off x="19992975"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58939E6A-ACF2-4FD3-91DC-FEBC2DB3A6E1}"/>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DB2183E6-177E-4F5A-9912-6D2A67162AB6}"/>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A73C5CB-8456-4C8E-B642-D243CBB61472}"/>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4F751FCB-BE1A-478B-A522-7F441B2FE02A}"/>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6428ED80-D604-4200-9240-1FB166E0EA04}"/>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FD111CE-EB05-4E2C-A7B1-361410AD243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2538293-4413-4C18-B72D-1DCA7EC982F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BDB3147-76F2-4B36-9244-B8BB90127B1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C99E592-F7DC-42BA-A743-F17A4F9D394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EDE5E43-3224-47BA-82EB-8FE5AA70523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38100</xdr:rowOff>
    </xdr:from>
    <xdr:to>
      <xdr:col>116</xdr:col>
      <xdr:colOff>114300</xdr:colOff>
      <xdr:row>105</xdr:row>
      <xdr:rowOff>139700</xdr:rowOff>
    </xdr:to>
    <xdr:sp macro="" textlink="">
      <xdr:nvSpPr>
        <xdr:cNvPr id="939" name="楕円 938">
          <a:extLst>
            <a:ext uri="{FF2B5EF4-FFF2-40B4-BE49-F238E27FC236}">
              <a16:creationId xmlns:a16="http://schemas.microsoft.com/office/drawing/2014/main" id="{0849464D-EA48-4F21-8917-190EA98189EA}"/>
            </a:ext>
          </a:extLst>
        </xdr:cNvPr>
        <xdr:cNvSpPr/>
      </xdr:nvSpPr>
      <xdr:spPr>
        <a:xfrm>
          <a:off x="19897725" y="17183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60977</xdr:rowOff>
    </xdr:from>
    <xdr:ext cx="469744" cy="259045"/>
    <xdr:sp macro="" textlink="">
      <xdr:nvSpPr>
        <xdr:cNvPr id="940" name="【庁舎】&#10;一人当たり面積該当値テキスト">
          <a:extLst>
            <a:ext uri="{FF2B5EF4-FFF2-40B4-BE49-F238E27FC236}">
              <a16:creationId xmlns:a16="http://schemas.microsoft.com/office/drawing/2014/main" id="{0AB2BE86-9BAA-4C64-B4C5-16AACED36E1E}"/>
            </a:ext>
          </a:extLst>
        </xdr:cNvPr>
        <xdr:cNvSpPr txBox="1"/>
      </xdr:nvSpPr>
      <xdr:spPr>
        <a:xfrm>
          <a:off x="19992975"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52070</xdr:rowOff>
    </xdr:from>
    <xdr:to>
      <xdr:col>112</xdr:col>
      <xdr:colOff>38100</xdr:colOff>
      <xdr:row>105</xdr:row>
      <xdr:rowOff>153670</xdr:rowOff>
    </xdr:to>
    <xdr:sp macro="" textlink="">
      <xdr:nvSpPr>
        <xdr:cNvPr id="941" name="楕円 940">
          <a:extLst>
            <a:ext uri="{FF2B5EF4-FFF2-40B4-BE49-F238E27FC236}">
              <a16:creationId xmlns:a16="http://schemas.microsoft.com/office/drawing/2014/main" id="{A8E201D5-8D5C-47E3-9FD9-8D2427CC704E}"/>
            </a:ext>
          </a:extLst>
        </xdr:cNvPr>
        <xdr:cNvSpPr/>
      </xdr:nvSpPr>
      <xdr:spPr>
        <a:xfrm>
          <a:off x="19154775" y="17193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88900</xdr:rowOff>
    </xdr:from>
    <xdr:to>
      <xdr:col>116</xdr:col>
      <xdr:colOff>63500</xdr:colOff>
      <xdr:row>105</xdr:row>
      <xdr:rowOff>102870</xdr:rowOff>
    </xdr:to>
    <xdr:cxnSp macro="">
      <xdr:nvCxnSpPr>
        <xdr:cNvPr id="942" name="直線コネクタ 941">
          <a:extLst>
            <a:ext uri="{FF2B5EF4-FFF2-40B4-BE49-F238E27FC236}">
              <a16:creationId xmlns:a16="http://schemas.microsoft.com/office/drawing/2014/main" id="{3FC2FAE3-3975-4D34-9103-1E54E11C2AD8}"/>
            </a:ext>
          </a:extLst>
        </xdr:cNvPr>
        <xdr:cNvCxnSpPr/>
      </xdr:nvCxnSpPr>
      <xdr:spPr>
        <a:xfrm flipV="1">
          <a:off x="19202400" y="17230725"/>
          <a:ext cx="7524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62230</xdr:rowOff>
    </xdr:from>
    <xdr:to>
      <xdr:col>107</xdr:col>
      <xdr:colOff>101600</xdr:colOff>
      <xdr:row>105</xdr:row>
      <xdr:rowOff>163830</xdr:rowOff>
    </xdr:to>
    <xdr:sp macro="" textlink="">
      <xdr:nvSpPr>
        <xdr:cNvPr id="943" name="楕円 942">
          <a:extLst>
            <a:ext uri="{FF2B5EF4-FFF2-40B4-BE49-F238E27FC236}">
              <a16:creationId xmlns:a16="http://schemas.microsoft.com/office/drawing/2014/main" id="{AAAAF491-8692-40DB-AC05-F37072ED09D2}"/>
            </a:ext>
          </a:extLst>
        </xdr:cNvPr>
        <xdr:cNvSpPr/>
      </xdr:nvSpPr>
      <xdr:spPr>
        <a:xfrm>
          <a:off x="18345150" y="17210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102870</xdr:rowOff>
    </xdr:from>
    <xdr:to>
      <xdr:col>111</xdr:col>
      <xdr:colOff>177800</xdr:colOff>
      <xdr:row>105</xdr:row>
      <xdr:rowOff>113030</xdr:rowOff>
    </xdr:to>
    <xdr:cxnSp macro="">
      <xdr:nvCxnSpPr>
        <xdr:cNvPr id="944" name="直線コネクタ 943">
          <a:extLst>
            <a:ext uri="{FF2B5EF4-FFF2-40B4-BE49-F238E27FC236}">
              <a16:creationId xmlns:a16="http://schemas.microsoft.com/office/drawing/2014/main" id="{424D8ACF-F690-4853-9765-9F21CC50DDDB}"/>
            </a:ext>
          </a:extLst>
        </xdr:cNvPr>
        <xdr:cNvCxnSpPr/>
      </xdr:nvCxnSpPr>
      <xdr:spPr>
        <a:xfrm flipV="1">
          <a:off x="18392775" y="17251045"/>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72389</xdr:rowOff>
    </xdr:from>
    <xdr:to>
      <xdr:col>102</xdr:col>
      <xdr:colOff>165100</xdr:colOff>
      <xdr:row>106</xdr:row>
      <xdr:rowOff>2539</xdr:rowOff>
    </xdr:to>
    <xdr:sp macro="" textlink="">
      <xdr:nvSpPr>
        <xdr:cNvPr id="945" name="楕円 944">
          <a:extLst>
            <a:ext uri="{FF2B5EF4-FFF2-40B4-BE49-F238E27FC236}">
              <a16:creationId xmlns:a16="http://schemas.microsoft.com/office/drawing/2014/main" id="{4F3CFD82-44AB-4E88-9725-6473166A9945}"/>
            </a:ext>
          </a:extLst>
        </xdr:cNvPr>
        <xdr:cNvSpPr/>
      </xdr:nvSpPr>
      <xdr:spPr>
        <a:xfrm>
          <a:off x="17554575" y="17214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113030</xdr:rowOff>
    </xdr:from>
    <xdr:to>
      <xdr:col>107</xdr:col>
      <xdr:colOff>50800</xdr:colOff>
      <xdr:row>105</xdr:row>
      <xdr:rowOff>123189</xdr:rowOff>
    </xdr:to>
    <xdr:cxnSp macro="">
      <xdr:nvCxnSpPr>
        <xdr:cNvPr id="946" name="直線コネクタ 945">
          <a:extLst>
            <a:ext uri="{FF2B5EF4-FFF2-40B4-BE49-F238E27FC236}">
              <a16:creationId xmlns:a16="http://schemas.microsoft.com/office/drawing/2014/main" id="{6AEC5887-6C1A-4D35-90B5-D71331F41308}"/>
            </a:ext>
          </a:extLst>
        </xdr:cNvPr>
        <xdr:cNvCxnSpPr/>
      </xdr:nvCxnSpPr>
      <xdr:spPr>
        <a:xfrm flipV="1">
          <a:off x="17602200" y="17258030"/>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83820</xdr:rowOff>
    </xdr:from>
    <xdr:to>
      <xdr:col>98</xdr:col>
      <xdr:colOff>38100</xdr:colOff>
      <xdr:row>106</xdr:row>
      <xdr:rowOff>13970</xdr:rowOff>
    </xdr:to>
    <xdr:sp macro="" textlink="">
      <xdr:nvSpPr>
        <xdr:cNvPr id="947" name="楕円 946">
          <a:extLst>
            <a:ext uri="{FF2B5EF4-FFF2-40B4-BE49-F238E27FC236}">
              <a16:creationId xmlns:a16="http://schemas.microsoft.com/office/drawing/2014/main" id="{CBAFF7AF-02CD-4379-8409-EC2CC142118B}"/>
            </a:ext>
          </a:extLst>
        </xdr:cNvPr>
        <xdr:cNvSpPr/>
      </xdr:nvSpPr>
      <xdr:spPr>
        <a:xfrm>
          <a:off x="16754475" y="17231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123189</xdr:rowOff>
    </xdr:from>
    <xdr:to>
      <xdr:col>102</xdr:col>
      <xdr:colOff>114300</xdr:colOff>
      <xdr:row>105</xdr:row>
      <xdr:rowOff>134620</xdr:rowOff>
    </xdr:to>
    <xdr:cxnSp macro="">
      <xdr:nvCxnSpPr>
        <xdr:cNvPr id="948" name="直線コネクタ 947">
          <a:extLst>
            <a:ext uri="{FF2B5EF4-FFF2-40B4-BE49-F238E27FC236}">
              <a16:creationId xmlns:a16="http://schemas.microsoft.com/office/drawing/2014/main" id="{1F7073BC-7D12-4AC1-8FA0-B5EA118F67E8}"/>
            </a:ext>
          </a:extLst>
        </xdr:cNvPr>
        <xdr:cNvCxnSpPr/>
      </xdr:nvCxnSpPr>
      <xdr:spPr>
        <a:xfrm flipV="1">
          <a:off x="16802100" y="17271364"/>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30C7F860-46DD-427C-8D2E-BCD8A3741393}"/>
            </a:ext>
          </a:extLst>
        </xdr:cNvPr>
        <xdr:cNvSpPr txBox="1"/>
      </xdr:nvSpPr>
      <xdr:spPr>
        <a:xfrm>
          <a:off x="18983402"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EC93C0F6-1D73-4A55-B8EB-BEC83A79386C}"/>
            </a:ext>
          </a:extLst>
        </xdr:cNvPr>
        <xdr:cNvSpPr txBox="1"/>
      </xdr:nvSpPr>
      <xdr:spPr>
        <a:xfrm>
          <a:off x="181833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311ACAB0-2047-49AF-B255-A6C11E97B7CB}"/>
            </a:ext>
          </a:extLst>
        </xdr:cNvPr>
        <xdr:cNvSpPr txBox="1"/>
      </xdr:nvSpPr>
      <xdr:spPr>
        <a:xfrm>
          <a:off x="173832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35FC777C-AD27-403F-9B78-137F5695200E}"/>
            </a:ext>
          </a:extLst>
        </xdr:cNvPr>
        <xdr:cNvSpPr txBox="1"/>
      </xdr:nvSpPr>
      <xdr:spPr>
        <a:xfrm>
          <a:off x="16592627"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170197</xdr:rowOff>
    </xdr:from>
    <xdr:ext cx="469744" cy="259045"/>
    <xdr:sp macro="" textlink="">
      <xdr:nvSpPr>
        <xdr:cNvPr id="953" name="n_1mainValue【庁舎】&#10;一人当たり面積">
          <a:extLst>
            <a:ext uri="{FF2B5EF4-FFF2-40B4-BE49-F238E27FC236}">
              <a16:creationId xmlns:a16="http://schemas.microsoft.com/office/drawing/2014/main" id="{6A62F70B-83BA-453E-BEB3-87748A1A2FCE}"/>
            </a:ext>
          </a:extLst>
        </xdr:cNvPr>
        <xdr:cNvSpPr txBox="1"/>
      </xdr:nvSpPr>
      <xdr:spPr>
        <a:xfrm>
          <a:off x="189834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8907</xdr:rowOff>
    </xdr:from>
    <xdr:ext cx="469744" cy="259045"/>
    <xdr:sp macro="" textlink="">
      <xdr:nvSpPr>
        <xdr:cNvPr id="954" name="n_2mainValue【庁舎】&#10;一人当たり面積">
          <a:extLst>
            <a:ext uri="{FF2B5EF4-FFF2-40B4-BE49-F238E27FC236}">
              <a16:creationId xmlns:a16="http://schemas.microsoft.com/office/drawing/2014/main" id="{F7648130-C11D-4D64-AD38-18E6DDF74BEE}"/>
            </a:ext>
          </a:extLst>
        </xdr:cNvPr>
        <xdr:cNvSpPr txBox="1"/>
      </xdr:nvSpPr>
      <xdr:spPr>
        <a:xfrm>
          <a:off x="18183302" y="1698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19066</xdr:rowOff>
    </xdr:from>
    <xdr:ext cx="469744" cy="259045"/>
    <xdr:sp macro="" textlink="">
      <xdr:nvSpPr>
        <xdr:cNvPr id="955" name="n_3mainValue【庁舎】&#10;一人当たり面積">
          <a:extLst>
            <a:ext uri="{FF2B5EF4-FFF2-40B4-BE49-F238E27FC236}">
              <a16:creationId xmlns:a16="http://schemas.microsoft.com/office/drawing/2014/main" id="{DF6B1BA8-7080-467B-B16C-15B83D17D05D}"/>
            </a:ext>
          </a:extLst>
        </xdr:cNvPr>
        <xdr:cNvSpPr txBox="1"/>
      </xdr:nvSpPr>
      <xdr:spPr>
        <a:xfrm>
          <a:off x="17383202" y="1699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30497</xdr:rowOff>
    </xdr:from>
    <xdr:ext cx="469744" cy="259045"/>
    <xdr:sp macro="" textlink="">
      <xdr:nvSpPr>
        <xdr:cNvPr id="956" name="n_4mainValue【庁舎】&#10;一人当たり面積">
          <a:extLst>
            <a:ext uri="{FF2B5EF4-FFF2-40B4-BE49-F238E27FC236}">
              <a16:creationId xmlns:a16="http://schemas.microsoft.com/office/drawing/2014/main" id="{363F4CF1-E960-46D0-B920-F82A1BD0B2A4}"/>
            </a:ext>
          </a:extLst>
        </xdr:cNvPr>
        <xdr:cNvSpPr txBox="1"/>
      </xdr:nvSpPr>
      <xdr:spPr>
        <a:xfrm>
          <a:off x="16592627" y="1700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93A26D7F-48BE-4452-AD48-B74D4F7AA9A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6980F6E4-F7A0-48F0-A81F-F6C72AAD79E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8617B92E-8AF5-418D-A86E-300F5DDFD9E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上記施設の中では、特に「保健センター・保健所」が類似団体内平均値と比べ、</a:t>
          </a:r>
          <a:r>
            <a:rPr kumimoji="1" lang="en-US" altLang="ja-JP" sz="1300">
              <a:latin typeface="ＭＳ Ｐゴシック" panose="020B0600070205080204" pitchFamily="50" charset="-128"/>
              <a:ea typeface="ＭＳ Ｐゴシック" panose="020B0600070205080204" pitchFamily="50" charset="-128"/>
            </a:rPr>
            <a:t>36.6</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当市の保健センターは昭和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年に建築され、平成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年に改修を行ったが、老朽化が進み更新が必要な時期を迎えていることを踏まえ、建設を行う予定としているが、候補地や他施設との集約化を含めて検討することとする。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43_&#20843;&#24161;&#27996;&#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43_&#20843;&#24161;&#279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65.900000000000006</v>
          </cell>
          <cell r="BX51">
            <v>62.2</v>
          </cell>
          <cell r="CF51">
            <v>48.8</v>
          </cell>
          <cell r="CN51">
            <v>33.200000000000003</v>
          </cell>
          <cell r="CV51">
            <v>33.799999999999997</v>
          </cell>
        </row>
        <row r="53">
          <cell r="BP53">
            <v>60.8</v>
          </cell>
          <cell r="BX53">
            <v>59.8</v>
          </cell>
          <cell r="CF53">
            <v>60.5</v>
          </cell>
          <cell r="CN53">
            <v>61.9</v>
          </cell>
          <cell r="CV53">
            <v>63.3</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65.900000000000006</v>
          </cell>
          <cell r="BX73">
            <v>62.2</v>
          </cell>
          <cell r="CF73">
            <v>48.8</v>
          </cell>
          <cell r="CN73">
            <v>33.200000000000003</v>
          </cell>
          <cell r="CV73">
            <v>33.799999999999997</v>
          </cell>
        </row>
        <row r="75">
          <cell r="BP75">
            <v>9.1999999999999993</v>
          </cell>
          <cell r="BX75">
            <v>9.5</v>
          </cell>
          <cell r="CF75">
            <v>9.4</v>
          </cell>
          <cell r="CN75">
            <v>10</v>
          </cell>
          <cell r="CV75">
            <v>10.4</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c r="B2" s="164" t="s">
        <v>77</v>
      </c>
      <c r="C2" s="164"/>
      <c r="D2" s="165"/>
    </row>
    <row r="3" spans="1:119" ht="18.75" customHeight="1" thickBot="1">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24734512</v>
      </c>
      <c r="BO4" s="436"/>
      <c r="BP4" s="436"/>
      <c r="BQ4" s="436"/>
      <c r="BR4" s="436"/>
      <c r="BS4" s="436"/>
      <c r="BT4" s="436"/>
      <c r="BU4" s="437"/>
      <c r="BV4" s="435">
        <v>23413048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v>
      </c>
      <c r="CU4" s="576"/>
      <c r="CV4" s="576"/>
      <c r="CW4" s="576"/>
      <c r="CX4" s="576"/>
      <c r="CY4" s="576"/>
      <c r="CZ4" s="576"/>
      <c r="DA4" s="577"/>
      <c r="DB4" s="575">
        <v>8.5</v>
      </c>
      <c r="DC4" s="576"/>
      <c r="DD4" s="576"/>
      <c r="DE4" s="576"/>
      <c r="DF4" s="576"/>
      <c r="DG4" s="576"/>
      <c r="DH4" s="576"/>
      <c r="DI4" s="577"/>
    </row>
    <row r="5" spans="1:119" ht="18.75" customHeight="1">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23966133</v>
      </c>
      <c r="BO5" s="407"/>
      <c r="BP5" s="407"/>
      <c r="BQ5" s="407"/>
      <c r="BR5" s="407"/>
      <c r="BS5" s="407"/>
      <c r="BT5" s="407"/>
      <c r="BU5" s="408"/>
      <c r="BV5" s="406">
        <v>22244508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88.8</v>
      </c>
      <c r="CU5" s="404"/>
      <c r="CV5" s="404"/>
      <c r="CW5" s="404"/>
      <c r="CX5" s="404"/>
      <c r="CY5" s="404"/>
      <c r="CZ5" s="404"/>
      <c r="DA5" s="405"/>
      <c r="DB5" s="403">
        <v>88.4</v>
      </c>
      <c r="DC5" s="404"/>
      <c r="DD5" s="404"/>
      <c r="DE5" s="404"/>
      <c r="DF5" s="404"/>
      <c r="DG5" s="404"/>
      <c r="DH5" s="404"/>
      <c r="DI5" s="405"/>
    </row>
    <row r="6" spans="1:119" ht="18.75" customHeight="1">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768379</v>
      </c>
      <c r="BO6" s="407"/>
      <c r="BP6" s="407"/>
      <c r="BQ6" s="407"/>
      <c r="BR6" s="407"/>
      <c r="BS6" s="407"/>
      <c r="BT6" s="407"/>
      <c r="BU6" s="408"/>
      <c r="BV6" s="406">
        <v>1168540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89</v>
      </c>
      <c r="CU6" s="550"/>
      <c r="CV6" s="550"/>
      <c r="CW6" s="550"/>
      <c r="CX6" s="550"/>
      <c r="CY6" s="550"/>
      <c r="CZ6" s="550"/>
      <c r="DA6" s="551"/>
      <c r="DB6" s="549">
        <v>88.8</v>
      </c>
      <c r="DC6" s="550"/>
      <c r="DD6" s="550"/>
      <c r="DE6" s="550"/>
      <c r="DF6" s="550"/>
      <c r="DG6" s="550"/>
      <c r="DH6" s="550"/>
      <c r="DI6" s="551"/>
    </row>
    <row r="7" spans="1:119" ht="18.75" customHeight="1">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561758</v>
      </c>
      <c r="BO7" s="407"/>
      <c r="BP7" s="407"/>
      <c r="BQ7" s="407"/>
      <c r="BR7" s="407"/>
      <c r="BS7" s="407"/>
      <c r="BT7" s="407"/>
      <c r="BU7" s="408"/>
      <c r="BV7" s="406">
        <v>156109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11966335</v>
      </c>
      <c r="CU7" s="407"/>
      <c r="CV7" s="407"/>
      <c r="CW7" s="407"/>
      <c r="CX7" s="407"/>
      <c r="CY7" s="407"/>
      <c r="CZ7" s="407"/>
      <c r="DA7" s="408"/>
      <c r="DB7" s="406">
        <v>11860640</v>
      </c>
      <c r="DC7" s="407"/>
      <c r="DD7" s="407"/>
      <c r="DE7" s="407"/>
      <c r="DF7" s="407"/>
      <c r="DG7" s="407"/>
      <c r="DH7" s="407"/>
      <c r="DI7" s="408"/>
    </row>
    <row r="8" spans="1:119" ht="18.75" customHeight="1" thickBot="1">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206621</v>
      </c>
      <c r="BO8" s="407"/>
      <c r="BP8" s="407"/>
      <c r="BQ8" s="407"/>
      <c r="BR8" s="407"/>
      <c r="BS8" s="407"/>
      <c r="BT8" s="407"/>
      <c r="BU8" s="408"/>
      <c r="BV8" s="406">
        <v>1012431</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0.32</v>
      </c>
      <c r="CU8" s="510"/>
      <c r="CV8" s="510"/>
      <c r="CW8" s="510"/>
      <c r="CX8" s="510"/>
      <c r="CY8" s="510"/>
      <c r="CZ8" s="510"/>
      <c r="DA8" s="511"/>
      <c r="DB8" s="509">
        <v>0.32</v>
      </c>
      <c r="DC8" s="510"/>
      <c r="DD8" s="510"/>
      <c r="DE8" s="510"/>
      <c r="DF8" s="510"/>
      <c r="DG8" s="510"/>
      <c r="DH8" s="510"/>
      <c r="DI8" s="511"/>
    </row>
    <row r="9" spans="1:119" ht="18.75" customHeight="1" thickBot="1">
      <c r="A9" s="163"/>
      <c r="B9" s="538" t="s">
        <v>106</v>
      </c>
      <c r="C9" s="539"/>
      <c r="D9" s="539"/>
      <c r="E9" s="539"/>
      <c r="F9" s="539"/>
      <c r="G9" s="539"/>
      <c r="H9" s="539"/>
      <c r="I9" s="539"/>
      <c r="J9" s="539"/>
      <c r="K9" s="457"/>
      <c r="L9" s="540" t="s">
        <v>107</v>
      </c>
      <c r="M9" s="541"/>
      <c r="N9" s="541"/>
      <c r="O9" s="541"/>
      <c r="P9" s="541"/>
      <c r="Q9" s="542"/>
      <c r="R9" s="543">
        <v>31987</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-805810</v>
      </c>
      <c r="BO9" s="407"/>
      <c r="BP9" s="407"/>
      <c r="BQ9" s="407"/>
      <c r="BR9" s="407"/>
      <c r="BS9" s="407"/>
      <c r="BT9" s="407"/>
      <c r="BU9" s="408"/>
      <c r="BV9" s="406">
        <v>203998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16.3</v>
      </c>
      <c r="CU9" s="404"/>
      <c r="CV9" s="404"/>
      <c r="CW9" s="404"/>
      <c r="CX9" s="404"/>
      <c r="CY9" s="404"/>
      <c r="CZ9" s="404"/>
      <c r="DA9" s="405"/>
      <c r="DB9" s="403">
        <v>16.100000000000001</v>
      </c>
      <c r="DC9" s="404"/>
      <c r="DD9" s="404"/>
      <c r="DE9" s="404"/>
      <c r="DF9" s="404"/>
      <c r="DG9" s="404"/>
      <c r="DH9" s="404"/>
      <c r="DI9" s="405"/>
    </row>
    <row r="10" spans="1:119" ht="18.75" customHeight="1" thickBot="1">
      <c r="A10" s="163"/>
      <c r="B10" s="538"/>
      <c r="C10" s="539"/>
      <c r="D10" s="539"/>
      <c r="E10" s="539"/>
      <c r="F10" s="539"/>
      <c r="G10" s="539"/>
      <c r="H10" s="539"/>
      <c r="I10" s="539"/>
      <c r="J10" s="539"/>
      <c r="K10" s="457"/>
      <c r="L10" s="362" t="s">
        <v>112</v>
      </c>
      <c r="M10" s="363"/>
      <c r="N10" s="363"/>
      <c r="O10" s="363"/>
      <c r="P10" s="363"/>
      <c r="Q10" s="364"/>
      <c r="R10" s="359">
        <v>34951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511563</v>
      </c>
      <c r="BO10" s="407"/>
      <c r="BP10" s="407"/>
      <c r="BQ10" s="407"/>
      <c r="BR10" s="407"/>
      <c r="BS10" s="407"/>
      <c r="BT10" s="407"/>
      <c r="BU10" s="408"/>
      <c r="BV10" s="406">
        <v>410238</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c r="A12" s="163"/>
      <c r="B12" s="512" t="s">
        <v>123</v>
      </c>
      <c r="C12" s="513"/>
      <c r="D12" s="513"/>
      <c r="E12" s="513"/>
      <c r="F12" s="513"/>
      <c r="G12" s="513"/>
      <c r="H12" s="513"/>
      <c r="I12" s="513"/>
      <c r="J12" s="513"/>
      <c r="K12" s="514"/>
      <c r="L12" s="521" t="s">
        <v>124</v>
      </c>
      <c r="M12" s="522"/>
      <c r="N12" s="522"/>
      <c r="O12" s="522"/>
      <c r="P12" s="522"/>
      <c r="Q12" s="523"/>
      <c r="R12" s="524">
        <v>30019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c r="A13" s="163"/>
      <c r="B13" s="515"/>
      <c r="C13" s="516"/>
      <c r="D13" s="516"/>
      <c r="E13" s="516"/>
      <c r="F13" s="516"/>
      <c r="G13" s="516"/>
      <c r="H13" s="516"/>
      <c r="I13" s="516"/>
      <c r="J13" s="516"/>
      <c r="K13" s="517"/>
      <c r="L13" s="178"/>
      <c r="M13" s="490" t="s">
        <v>130</v>
      </c>
      <c r="N13" s="491"/>
      <c r="O13" s="491"/>
      <c r="P13" s="491"/>
      <c r="Q13" s="492"/>
      <c r="R13" s="493">
        <v>29503</v>
      </c>
      <c r="S13" s="494"/>
      <c r="T13" s="494"/>
      <c r="U13" s="494"/>
      <c r="V13" s="495"/>
      <c r="W13" s="496" t="s">
        <v>131</v>
      </c>
      <c r="X13" s="392"/>
      <c r="Y13" s="392"/>
      <c r="Z13" s="392"/>
      <c r="AA13" s="392"/>
      <c r="AB13" s="393"/>
      <c r="AC13" s="359">
        <v>3325</v>
      </c>
      <c r="AD13" s="360"/>
      <c r="AE13" s="360"/>
      <c r="AF13" s="360"/>
      <c r="AG13" s="361"/>
      <c r="AH13" s="359">
        <v>3570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-294247</v>
      </c>
      <c r="BO13" s="407"/>
      <c r="BP13" s="407"/>
      <c r="BQ13" s="407"/>
      <c r="BR13" s="407"/>
      <c r="BS13" s="407"/>
      <c r="BT13" s="407"/>
      <c r="BU13" s="408"/>
      <c r="BV13" s="406">
        <v>614236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10.4</v>
      </c>
      <c r="CU13" s="404"/>
      <c r="CV13" s="404"/>
      <c r="CW13" s="404"/>
      <c r="CX13" s="404"/>
      <c r="CY13" s="404"/>
      <c r="CZ13" s="404"/>
      <c r="DA13" s="405"/>
      <c r="DB13" s="403">
        <v>10</v>
      </c>
      <c r="DC13" s="404"/>
      <c r="DD13" s="404"/>
      <c r="DE13" s="404"/>
      <c r="DF13" s="404"/>
      <c r="DG13" s="404"/>
      <c r="DH13" s="404"/>
      <c r="DI13" s="405"/>
    </row>
    <row r="14" spans="1:119" ht="18.75" customHeight="1" thickBot="1">
      <c r="A14" s="163"/>
      <c r="B14" s="515"/>
      <c r="C14" s="516"/>
      <c r="D14" s="516"/>
      <c r="E14" s="516"/>
      <c r="F14" s="516"/>
      <c r="G14" s="516"/>
      <c r="H14" s="516"/>
      <c r="I14" s="516"/>
      <c r="J14" s="516"/>
      <c r="K14" s="517"/>
      <c r="L14" s="480" t="s">
        <v>135</v>
      </c>
      <c r="M14" s="533"/>
      <c r="N14" s="533"/>
      <c r="O14" s="533"/>
      <c r="P14" s="533"/>
      <c r="Q14" s="534"/>
      <c r="R14" s="493">
        <v>30739</v>
      </c>
      <c r="S14" s="494"/>
      <c r="T14" s="494"/>
      <c r="U14" s="494"/>
      <c r="V14" s="495"/>
      <c r="W14" s="497"/>
      <c r="X14" s="395"/>
      <c r="Y14" s="395"/>
      <c r="Z14" s="395"/>
      <c r="AA14" s="395"/>
      <c r="AB14" s="396"/>
      <c r="AC14" s="486">
        <v>21.6</v>
      </c>
      <c r="AD14" s="487"/>
      <c r="AE14" s="487"/>
      <c r="AF14" s="487"/>
      <c r="AG14" s="488"/>
      <c r="AH14" s="486">
        <v>21.2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33.799999999999997</v>
      </c>
      <c r="CU14" s="504"/>
      <c r="CV14" s="504"/>
      <c r="CW14" s="504"/>
      <c r="CX14" s="504"/>
      <c r="CY14" s="504"/>
      <c r="CZ14" s="504"/>
      <c r="DA14" s="505"/>
      <c r="DB14" s="503">
        <v>33.200000000000003</v>
      </c>
      <c r="DC14" s="504"/>
      <c r="DD14" s="504"/>
      <c r="DE14" s="504"/>
      <c r="DF14" s="504"/>
      <c r="DG14" s="504"/>
      <c r="DH14" s="504"/>
      <c r="DI14" s="505"/>
    </row>
    <row r="15" spans="1:119" ht="18.75" customHeight="1">
      <c r="A15" s="163"/>
      <c r="B15" s="515"/>
      <c r="C15" s="516"/>
      <c r="D15" s="516"/>
      <c r="E15" s="516"/>
      <c r="F15" s="516"/>
      <c r="G15" s="516"/>
      <c r="H15" s="516"/>
      <c r="I15" s="516"/>
      <c r="J15" s="516"/>
      <c r="K15" s="517"/>
      <c r="L15" s="178"/>
      <c r="M15" s="490" t="s">
        <v>130</v>
      </c>
      <c r="N15" s="491"/>
      <c r="O15" s="491"/>
      <c r="P15" s="491"/>
      <c r="Q15" s="492"/>
      <c r="R15" s="493">
        <v>30298</v>
      </c>
      <c r="S15" s="494"/>
      <c r="T15" s="494"/>
      <c r="U15" s="494"/>
      <c r="V15" s="495"/>
      <c r="W15" s="496" t="s">
        <v>137</v>
      </c>
      <c r="X15" s="392"/>
      <c r="Y15" s="392"/>
      <c r="Z15" s="392"/>
      <c r="AA15" s="392"/>
      <c r="AB15" s="393"/>
      <c r="AC15" s="359">
        <v>2840</v>
      </c>
      <c r="AD15" s="360"/>
      <c r="AE15" s="360"/>
      <c r="AF15" s="360"/>
      <c r="AG15" s="361"/>
      <c r="AH15" s="359">
        <v>3139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3496307</v>
      </c>
      <c r="BO15" s="436"/>
      <c r="BP15" s="436"/>
      <c r="BQ15" s="436"/>
      <c r="BR15" s="436"/>
      <c r="BS15" s="436"/>
      <c r="BT15" s="436"/>
      <c r="BU15" s="437"/>
      <c r="BV15" s="435">
        <v>3519091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18.399999999999999</v>
      </c>
      <c r="AD16" s="487"/>
      <c r="AE16" s="487"/>
      <c r="AF16" s="487"/>
      <c r="AG16" s="488"/>
      <c r="AH16" s="486">
        <v>18.600000000000001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11052636</v>
      </c>
      <c r="BO16" s="407"/>
      <c r="BP16" s="407"/>
      <c r="BQ16" s="407"/>
      <c r="BR16" s="407"/>
      <c r="BS16" s="407"/>
      <c r="BT16" s="407"/>
      <c r="BU16" s="408"/>
      <c r="BV16" s="406">
        <v>10897764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9238</v>
      </c>
      <c r="AD17" s="360"/>
      <c r="AE17" s="360"/>
      <c r="AF17" s="360"/>
      <c r="AG17" s="361"/>
      <c r="AH17" s="359">
        <v>10136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4381145</v>
      </c>
      <c r="BO17" s="407"/>
      <c r="BP17" s="407"/>
      <c r="BQ17" s="407"/>
      <c r="BR17" s="407"/>
      <c r="BS17" s="407"/>
      <c r="BT17" s="407"/>
      <c r="BU17" s="408"/>
      <c r="BV17" s="406">
        <v>4420743</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c r="A18" s="163"/>
      <c r="B18" s="456" t="s">
        <v>147</v>
      </c>
      <c r="C18" s="457"/>
      <c r="D18" s="457"/>
      <c r="E18" s="458"/>
      <c r="F18" s="458"/>
      <c r="G18" s="458"/>
      <c r="H18" s="458"/>
      <c r="I18" s="458"/>
      <c r="J18" s="458"/>
      <c r="K18" s="458"/>
      <c r="L18" s="459">
        <v>132.65</v>
      </c>
      <c r="M18" s="459"/>
      <c r="N18" s="459"/>
      <c r="O18" s="459"/>
      <c r="P18" s="459"/>
      <c r="Q18" s="459"/>
      <c r="R18" s="460"/>
      <c r="S18" s="460"/>
      <c r="T18" s="460"/>
      <c r="U18" s="460"/>
      <c r="V18" s="461"/>
      <c r="W18" s="477"/>
      <c r="X18" s="478"/>
      <c r="Y18" s="478"/>
      <c r="Z18" s="478"/>
      <c r="AA18" s="478"/>
      <c r="AB18" s="502"/>
      <c r="AC18" s="376">
        <v>60</v>
      </c>
      <c r="AD18" s="377"/>
      <c r="AE18" s="377"/>
      <c r="AF18" s="377"/>
      <c r="AG18" s="462"/>
      <c r="AH18" s="376">
        <v>60.2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10824524</v>
      </c>
      <c r="BO18" s="407"/>
      <c r="BP18" s="407"/>
      <c r="BQ18" s="407"/>
      <c r="BR18" s="407"/>
      <c r="BS18" s="407"/>
      <c r="BT18" s="407"/>
      <c r="BU18" s="408"/>
      <c r="BV18" s="406">
        <v>10588085</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c r="A19" s="163"/>
      <c r="B19" s="456" t="s">
        <v>149</v>
      </c>
      <c r="C19" s="457"/>
      <c r="D19" s="457"/>
      <c r="E19" s="458"/>
      <c r="F19" s="458"/>
      <c r="G19" s="458"/>
      <c r="H19" s="458"/>
      <c r="I19" s="458"/>
      <c r="J19" s="458"/>
      <c r="K19" s="458"/>
      <c r="L19" s="466">
        <v>241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15309763</v>
      </c>
      <c r="BO19" s="407"/>
      <c r="BP19" s="407"/>
      <c r="BQ19" s="407"/>
      <c r="BR19" s="407"/>
      <c r="BS19" s="407"/>
      <c r="BT19" s="407"/>
      <c r="BU19" s="408"/>
      <c r="BV19" s="406">
        <v>15569405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c r="A20" s="163"/>
      <c r="B20" s="456" t="s">
        <v>151</v>
      </c>
      <c r="C20" s="457"/>
      <c r="D20" s="457"/>
      <c r="E20" s="458"/>
      <c r="F20" s="458"/>
      <c r="G20" s="458"/>
      <c r="H20" s="458"/>
      <c r="I20" s="458"/>
      <c r="J20" s="458"/>
      <c r="K20" s="458"/>
      <c r="L20" s="466">
        <v>14413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22092282</v>
      </c>
      <c r="BO22" s="436"/>
      <c r="BP22" s="436"/>
      <c r="BQ22" s="436"/>
      <c r="BR22" s="436"/>
      <c r="BS22" s="436"/>
      <c r="BT22" s="436"/>
      <c r="BU22" s="437"/>
      <c r="BV22" s="435">
        <v>22928242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18760559</v>
      </c>
      <c r="BO23" s="407"/>
      <c r="BP23" s="407"/>
      <c r="BQ23" s="407"/>
      <c r="BR23" s="407"/>
      <c r="BS23" s="407"/>
      <c r="BT23" s="407"/>
      <c r="BU23" s="408"/>
      <c r="BV23" s="406">
        <v>19459003</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c r="A24" s="163"/>
      <c r="B24" s="385"/>
      <c r="C24" s="386"/>
      <c r="D24" s="387"/>
      <c r="E24" s="362" t="s">
        <v>161</v>
      </c>
      <c r="F24" s="363"/>
      <c r="G24" s="363"/>
      <c r="H24" s="363"/>
      <c r="I24" s="363"/>
      <c r="J24" s="363"/>
      <c r="K24" s="364"/>
      <c r="L24" s="359">
        <v>1</v>
      </c>
      <c r="M24" s="360"/>
      <c r="N24" s="360"/>
      <c r="O24" s="360"/>
      <c r="P24" s="361"/>
      <c r="Q24" s="359">
        <v>8700</v>
      </c>
      <c r="R24" s="360"/>
      <c r="S24" s="360"/>
      <c r="T24" s="360"/>
      <c r="U24" s="360"/>
      <c r="V24" s="361"/>
      <c r="W24" s="449"/>
      <c r="X24" s="386"/>
      <c r="Y24" s="387"/>
      <c r="Z24" s="362" t="s">
        <v>162</v>
      </c>
      <c r="AA24" s="363"/>
      <c r="AB24" s="363"/>
      <c r="AC24" s="363"/>
      <c r="AD24" s="363"/>
      <c r="AE24" s="363"/>
      <c r="AF24" s="363"/>
      <c r="AG24" s="364"/>
      <c r="AH24" s="359">
        <v>295</v>
      </c>
      <c r="AI24" s="360"/>
      <c r="AJ24" s="360"/>
      <c r="AK24" s="360"/>
      <c r="AL24" s="361"/>
      <c r="AM24" s="359">
        <v>952555</v>
      </c>
      <c r="AN24" s="360"/>
      <c r="AO24" s="360"/>
      <c r="AP24" s="360"/>
      <c r="AQ24" s="360"/>
      <c r="AR24" s="361"/>
      <c r="AS24" s="359">
        <v>3229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17066565</v>
      </c>
      <c r="BO24" s="407"/>
      <c r="BP24" s="407"/>
      <c r="BQ24" s="407"/>
      <c r="BR24" s="407"/>
      <c r="BS24" s="407"/>
      <c r="BT24" s="407"/>
      <c r="BU24" s="408"/>
      <c r="BV24" s="406">
        <v>17323322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c r="A25" s="163"/>
      <c r="B25" s="385"/>
      <c r="C25" s="386"/>
      <c r="D25" s="387"/>
      <c r="E25" s="362" t="s">
        <v>164</v>
      </c>
      <c r="F25" s="363"/>
      <c r="G25" s="363"/>
      <c r="H25" s="363"/>
      <c r="I25" s="363"/>
      <c r="J25" s="363"/>
      <c r="K25" s="364"/>
      <c r="L25" s="359">
        <v>1</v>
      </c>
      <c r="M25" s="360"/>
      <c r="N25" s="360"/>
      <c r="O25" s="360"/>
      <c r="P25" s="361"/>
      <c r="Q25" s="359">
        <v>6740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3785660</v>
      </c>
      <c r="BO25" s="436"/>
      <c r="BP25" s="436"/>
      <c r="BQ25" s="436"/>
      <c r="BR25" s="436"/>
      <c r="BS25" s="436"/>
      <c r="BT25" s="436"/>
      <c r="BU25" s="437"/>
      <c r="BV25" s="435">
        <v>3558290</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c r="A26" s="163"/>
      <c r="B26" s="385"/>
      <c r="C26" s="386"/>
      <c r="D26" s="387"/>
      <c r="E26" s="362" t="s">
        <v>167</v>
      </c>
      <c r="F26" s="363"/>
      <c r="G26" s="363"/>
      <c r="H26" s="363"/>
      <c r="I26" s="363"/>
      <c r="J26" s="363"/>
      <c r="K26" s="364"/>
      <c r="L26" s="359">
        <v>1</v>
      </c>
      <c r="M26" s="360"/>
      <c r="N26" s="360"/>
      <c r="O26" s="360"/>
      <c r="P26" s="361"/>
      <c r="Q26" s="359">
        <v>5620</v>
      </c>
      <c r="R26" s="360"/>
      <c r="S26" s="360"/>
      <c r="T26" s="360"/>
      <c r="U26" s="360"/>
      <c r="V26" s="361"/>
      <c r="W26" s="449"/>
      <c r="X26" s="386"/>
      <c r="Y26" s="387"/>
      <c r="Z26" s="362" t="s">
        <v>168</v>
      </c>
      <c r="AA26" s="417"/>
      <c r="AB26" s="417"/>
      <c r="AC26" s="417"/>
      <c r="AD26" s="417"/>
      <c r="AE26" s="417"/>
      <c r="AF26" s="417"/>
      <c r="AG26" s="418"/>
      <c r="AH26" s="359">
        <v>8</v>
      </c>
      <c r="AI26" s="360"/>
      <c r="AJ26" s="360"/>
      <c r="AK26" s="360"/>
      <c r="AL26" s="361"/>
      <c r="AM26" s="359">
        <v>28256</v>
      </c>
      <c r="AN26" s="360"/>
      <c r="AO26" s="360"/>
      <c r="AP26" s="360"/>
      <c r="AQ26" s="360"/>
      <c r="AR26" s="361"/>
      <c r="AS26" s="359">
        <v>3532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c r="A27" s="163"/>
      <c r="B27" s="385"/>
      <c r="C27" s="386"/>
      <c r="D27" s="387"/>
      <c r="E27" s="362" t="s">
        <v>170</v>
      </c>
      <c r="F27" s="363"/>
      <c r="G27" s="363"/>
      <c r="H27" s="363"/>
      <c r="I27" s="363"/>
      <c r="J27" s="363"/>
      <c r="K27" s="364"/>
      <c r="L27" s="359">
        <v>1</v>
      </c>
      <c r="M27" s="360"/>
      <c r="N27" s="360"/>
      <c r="O27" s="360"/>
      <c r="P27" s="361"/>
      <c r="Q27" s="359">
        <v>4420</v>
      </c>
      <c r="R27" s="360"/>
      <c r="S27" s="360"/>
      <c r="T27" s="360"/>
      <c r="U27" s="360"/>
      <c r="V27" s="361"/>
      <c r="W27" s="449"/>
      <c r="X27" s="386"/>
      <c r="Y27" s="387"/>
      <c r="Z27" s="362" t="s">
        <v>171</v>
      </c>
      <c r="AA27" s="363"/>
      <c r="AB27" s="363"/>
      <c r="AC27" s="363"/>
      <c r="AD27" s="363"/>
      <c r="AE27" s="363"/>
      <c r="AF27" s="363"/>
      <c r="AG27" s="364"/>
      <c r="AH27" s="359">
        <v>6</v>
      </c>
      <c r="AI27" s="360"/>
      <c r="AJ27" s="360"/>
      <c r="AK27" s="360"/>
      <c r="AL27" s="361"/>
      <c r="AM27" s="359">
        <v>20604</v>
      </c>
      <c r="AN27" s="360"/>
      <c r="AO27" s="360"/>
      <c r="AP27" s="360"/>
      <c r="AQ27" s="360"/>
      <c r="AR27" s="361"/>
      <c r="AS27" s="359">
        <v>3434</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239960</v>
      </c>
      <c r="BO27" s="441"/>
      <c r="BP27" s="441"/>
      <c r="BQ27" s="441"/>
      <c r="BR27" s="441"/>
      <c r="BS27" s="441"/>
      <c r="BT27" s="441"/>
      <c r="BU27" s="442"/>
      <c r="BV27" s="440">
        <v>239841</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c r="A28" s="163"/>
      <c r="B28" s="385"/>
      <c r="C28" s="386"/>
      <c r="D28" s="387"/>
      <c r="E28" s="362" t="s">
        <v>173</v>
      </c>
      <c r="F28" s="363"/>
      <c r="G28" s="363"/>
      <c r="H28" s="363"/>
      <c r="I28" s="363"/>
      <c r="J28" s="363"/>
      <c r="K28" s="364"/>
      <c r="L28" s="359">
        <v>1</v>
      </c>
      <c r="M28" s="360"/>
      <c r="N28" s="360"/>
      <c r="O28" s="360"/>
      <c r="P28" s="361"/>
      <c r="Q28" s="359">
        <v>3590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4555062</v>
      </c>
      <c r="BO28" s="436"/>
      <c r="BP28" s="436"/>
      <c r="BQ28" s="436"/>
      <c r="BR28" s="436"/>
      <c r="BS28" s="436"/>
      <c r="BT28" s="436"/>
      <c r="BU28" s="437"/>
      <c r="BV28" s="435">
        <v>4043499</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c r="A29" s="163"/>
      <c r="B29" s="385"/>
      <c r="C29" s="386"/>
      <c r="D29" s="387"/>
      <c r="E29" s="362" t="s">
        <v>176</v>
      </c>
      <c r="F29" s="363"/>
      <c r="G29" s="363"/>
      <c r="H29" s="363"/>
      <c r="I29" s="363"/>
      <c r="J29" s="363"/>
      <c r="K29" s="364"/>
      <c r="L29" s="359">
        <v>14</v>
      </c>
      <c r="M29" s="360"/>
      <c r="N29" s="360"/>
      <c r="O29" s="360"/>
      <c r="P29" s="361"/>
      <c r="Q29" s="359">
        <v>3280</v>
      </c>
      <c r="R29" s="360"/>
      <c r="S29" s="360"/>
      <c r="T29" s="360"/>
      <c r="U29" s="360"/>
      <c r="V29" s="361"/>
      <c r="W29" s="450"/>
      <c r="X29" s="451"/>
      <c r="Y29" s="452"/>
      <c r="Z29" s="362" t="s">
        <v>177</v>
      </c>
      <c r="AA29" s="363"/>
      <c r="AB29" s="363"/>
      <c r="AC29" s="363"/>
      <c r="AD29" s="363"/>
      <c r="AE29" s="363"/>
      <c r="AF29" s="363"/>
      <c r="AG29" s="364"/>
      <c r="AH29" s="359">
        <v>301</v>
      </c>
      <c r="AI29" s="360"/>
      <c r="AJ29" s="360"/>
      <c r="AK29" s="360"/>
      <c r="AL29" s="361"/>
      <c r="AM29" s="359">
        <v>973159</v>
      </c>
      <c r="AN29" s="360"/>
      <c r="AO29" s="360"/>
      <c r="AP29" s="360"/>
      <c r="AQ29" s="360"/>
      <c r="AR29" s="361"/>
      <c r="AS29" s="359">
        <v>3233</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925316</v>
      </c>
      <c r="BO29" s="407"/>
      <c r="BP29" s="407"/>
      <c r="BQ29" s="407"/>
      <c r="BR29" s="407"/>
      <c r="BS29" s="407"/>
      <c r="BT29" s="407"/>
      <c r="BU29" s="408"/>
      <c r="BV29" s="406">
        <v>958490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1739247</v>
      </c>
      <c r="BO30" s="441"/>
      <c r="BP30" s="441"/>
      <c r="BQ30" s="441"/>
      <c r="BR30" s="441"/>
      <c r="BS30" s="441"/>
      <c r="BT30" s="441"/>
      <c r="BU30" s="442"/>
      <c r="BV30" s="440">
        <v>1855036</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IF('各会計、関係団体の財政状況及び健全化判断比率'!B33="","",'各会計、関係団体の財政状況及び健全化判断比率'!B33)</f>
        <v>水道事業会計</v>
      </c>
      <c r="AP34" s="355"/>
      <c r="AQ34" s="355"/>
      <c r="AR34" s="355"/>
      <c r="AS34" s="355"/>
      <c r="AT34" s="355"/>
      <c r="AU34" s="355"/>
      <c r="AV34" s="355"/>
      <c r="AW34" s="355"/>
      <c r="AX34" s="355"/>
      <c r="AY34" s="355"/>
      <c r="AZ34" s="355"/>
      <c r="BA34" s="355"/>
      <c r="BB34" s="355"/>
      <c r="BC34" s="355"/>
      <c r="BD34" s="163"/>
      <c r="BE34" s="354">
        <f>IF(BG34="","",MAX(C34:D43,U34:V43,AM34:AN43)+1)</f>
        <v>11</v>
      </c>
      <c r="BF34" s="354"/>
      <c r="BG34" s="355" t="str">
        <f>IF('各会計、関係団体の財政状況及び健全化判断比率'!B37="","",'各会計、関係団体の財政状況及び健全化判断比率'!B37)</f>
        <v>港湾整備事業特別会計</v>
      </c>
      <c r="BH34" s="355"/>
      <c r="BI34" s="355"/>
      <c r="BJ34" s="355"/>
      <c r="BK34" s="355"/>
      <c r="BL34" s="355"/>
      <c r="BM34" s="355"/>
      <c r="BN34" s="355"/>
      <c r="BO34" s="355"/>
      <c r="BP34" s="355"/>
      <c r="BQ34" s="355"/>
      <c r="BR34" s="355"/>
      <c r="BS34" s="355"/>
      <c r="BT34" s="355"/>
      <c r="BU34" s="355"/>
      <c r="BV34" s="163"/>
      <c r="BW34" s="354">
        <f>IF(BY34="","",MAX(C34:D43,U34:V43,AM34:AN43,BE34:BF43)+1)</f>
        <v>13</v>
      </c>
      <c r="BX34" s="354"/>
      <c r="BY34" s="355" t="str">
        <f>IF('各会計、関係団体の財政状況及び健全化判断比率'!B68="","",'各会計、関係団体の財政状況及び健全化判断比率'!B68)</f>
        <v>八幡浜地区施設事務組合（一般会計）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IF('各会計、関係団体の財政状況及び健全化判断比率'!B34="","",'各会計、関係団体の財政状況及び健全化判断比率'!B34)</f>
        <v>簡易水道事業会計</v>
      </c>
      <c r="AP35" s="355"/>
      <c r="AQ35" s="355"/>
      <c r="AR35" s="355"/>
      <c r="AS35" s="355"/>
      <c r="AT35" s="355"/>
      <c r="AU35" s="355"/>
      <c r="AV35" s="355"/>
      <c r="AW35" s="355"/>
      <c r="AX35" s="355"/>
      <c r="AY35" s="355"/>
      <c r="AZ35" s="355"/>
      <c r="BA35" s="355"/>
      <c r="BB35" s="355"/>
      <c r="BC35" s="355"/>
      <c r="BD35" s="163"/>
      <c r="BE35" s="354">
        <f t="shared" ref="BE35:BE43" si="1">IF(BG35="","",BE34+1)</f>
        <v>12</v>
      </c>
      <c r="BF35" s="354"/>
      <c r="BG35" s="355" t="str">
        <f>IF('各会計、関係団体の財政状況及び健全化判断比率'!B38="","",'各会計、関係団体の財政状況及び健全化判断比率'!B38)</f>
        <v>水産物地方卸売市場事業特別会計</v>
      </c>
      <c r="BH35" s="355"/>
      <c r="BI35" s="355"/>
      <c r="BJ35" s="355"/>
      <c r="BK35" s="355"/>
      <c r="BL35" s="355"/>
      <c r="BM35" s="355"/>
      <c r="BN35" s="355"/>
      <c r="BO35" s="355"/>
      <c r="BP35" s="355"/>
      <c r="BQ35" s="355"/>
      <c r="BR35" s="355"/>
      <c r="BS35" s="355"/>
      <c r="BT35" s="355"/>
      <c r="BU35" s="355"/>
      <c r="BV35" s="163"/>
      <c r="BW35" s="354">
        <f t="shared" ref="BW35:BW43" si="2">IF(BY35="","",BW34+1)</f>
        <v>14</v>
      </c>
      <c r="BX35" s="354"/>
      <c r="BY35" s="355" t="str">
        <f>IF('各会計、関係団体の財政状況及び健全化判断比率'!B69="","",'各会計、関係団体の財政状況及び健全化判断比率'!B69)</f>
        <v>八幡浜地区施設事務組合（消防事業特別会計）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IF('各会計、関係団体の財政状況及び健全化判断比率'!B35="","",'各会計、関係団体の財政状況及び健全化判断比率'!B35)</f>
        <v>市立八幡浜総合病院事業会計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15</v>
      </c>
      <c r="BX36" s="354"/>
      <c r="BY36" s="355" t="str">
        <f>IF('各会計、関係団体の財政状況及び健全化判断比率'!B70="","",'各会計、関係団体の財政状況及び健全化判断比率'!B70)</f>
        <v>八幡浜地区施設事務組合（一次救急休日・夜間診療所事業特別会計）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介護サービス事業特別会計</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IF('各会計、関係団体の財政状況及び健全化判断比率'!B36="","",'各会計、関係団体の財政状況及び健全化判断比率'!B36)</f>
        <v>下水道事業会計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16</v>
      </c>
      <c r="BX37" s="354"/>
      <c r="BY37" s="355" t="str">
        <f>IF('各会計、関係団体の財政状況及び健全化判断比率'!B71="","",'各会計、関係団体の財政状況及び健全化判断比率'!B71)</f>
        <v>八幡浜地区施設事務組合（し尿処理事業特別会計）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6</v>
      </c>
      <c r="V38" s="354"/>
      <c r="W38" s="355" t="str">
        <f>IF('各会計、関係団体の財政状況及び健全化判断比率'!B32="","",'各会計、関係団体の財政状況及び健全化判断比率'!B32)</f>
        <v>駐車場事業特別会計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17</v>
      </c>
      <c r="BX38" s="354"/>
      <c r="BY38" s="355" t="str">
        <f>IF('各会計、関係団体の財政状況及び健全化判断比率'!B72="","",'各会計、関係団体の財政状況及び健全化判断比率'!B72)</f>
        <v>八幡浜地区施設事務組合（特別養護老人ホーム事業特別会計）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18</v>
      </c>
      <c r="BX39" s="354"/>
      <c r="BY39" s="355" t="str">
        <f>IF('各会計、関係団体の財政状況及び健全化判断比率'!B73="","",'各会計、関係団体の財政状況及び健全化判断比率'!B73)</f>
        <v>八幡浜・大洲地区広域市町村圏組合（一般会計）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19</v>
      </c>
      <c r="BX40" s="354"/>
      <c r="BY40" s="355" t="str">
        <f>IF('各会計、関係団体の財政状況及び健全化判断比率'!B74="","",'各会計、関係団体の財政状況及び健全化判断比率'!B74)</f>
        <v>八幡浜・大洲地区広域市町村圏組合（八幡浜・大洲地方拠点都市対策室特別会計）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20</v>
      </c>
      <c r="BX41" s="354"/>
      <c r="BY41" s="355" t="str">
        <f>IF('各会計、関係団体の財政状況及び健全化判断比率'!B75="","",'各会計、関係団体の財政状況及び健全化判断比率'!B75)</f>
        <v>八幡浜・大洲地区広域市町村圏組合（運動公園特別会計）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21</v>
      </c>
      <c r="BX42" s="354"/>
      <c r="BY42" s="355" t="str">
        <f>IF('各会計、関係団体の財政状況及び健全化判断比率'!B76="","",'各会計、関係団体の財政状況及び健全化判断比率'!B76)</f>
        <v>愛媛地方税滞納整理機構</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22</v>
      </c>
      <c r="BX43" s="354"/>
      <c r="BY43" s="355" t="str">
        <f>IF('各会計、関係団体の財政状況及び健全化判断比率'!B77="","",'各会計、関係団体の財政状況及び健全化判断比率'!B77)</f>
        <v>愛媛県後期高齢者医療広域連合（一般会計）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row r="55" spans="5:113"/>
    <row r="56" spans="5:113"/>
  </sheetData>
  <sheetProtection algorithmName="SHA-512" hashValue="2JRPBtK6fPwrHDy3kcWzPWiIIkRA3CRhUmcX135gVAl4xozhG7Bn0VRQYfGTgyo1GJxOq5DKhI83NkuowSrfQg==" saltValue="POutwoSO5jGmK2EwtdOu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c r="B5" s="666" t="s">
        <v>215</v>
      </c>
      <c r="C5" s="667"/>
      <c r="D5" s="667"/>
      <c r="E5" s="667"/>
      <c r="F5" s="667"/>
      <c r="G5" s="667"/>
      <c r="H5" s="667"/>
      <c r="I5" s="667"/>
      <c r="J5" s="667"/>
      <c r="K5" s="667"/>
      <c r="L5" s="667"/>
      <c r="M5" s="667"/>
      <c r="N5" s="667"/>
      <c r="O5" s="667"/>
      <c r="P5" s="667"/>
      <c r="Q5" s="668"/>
      <c r="R5" s="663">
        <v>3299304</v>
      </c>
      <c r="S5" s="664"/>
      <c r="T5" s="664"/>
      <c r="U5" s="664"/>
      <c r="V5" s="664"/>
      <c r="W5" s="664"/>
      <c r="X5" s="664"/>
      <c r="Y5" s="689"/>
      <c r="Z5" s="702">
        <v>13.3</v>
      </c>
      <c r="AA5" s="702"/>
      <c r="AB5" s="702"/>
      <c r="AC5" s="702"/>
      <c r="AD5" s="703">
        <v>3227217</v>
      </c>
      <c r="AE5" s="703"/>
      <c r="AF5" s="703"/>
      <c r="AG5" s="703"/>
      <c r="AH5" s="703"/>
      <c r="AI5" s="703"/>
      <c r="AJ5" s="703"/>
      <c r="AK5" s="703"/>
      <c r="AL5" s="690">
        <v>26.5</v>
      </c>
      <c r="AM5" s="672"/>
      <c r="AN5" s="672"/>
      <c r="AO5" s="691"/>
      <c r="AP5" s="666" t="s">
        <v>216</v>
      </c>
      <c r="AQ5" s="667"/>
      <c r="AR5" s="667"/>
      <c r="AS5" s="667"/>
      <c r="AT5" s="667"/>
      <c r="AU5" s="667"/>
      <c r="AV5" s="667"/>
      <c r="AW5" s="667"/>
      <c r="AX5" s="667"/>
      <c r="AY5" s="667"/>
      <c r="AZ5" s="667"/>
      <c r="BA5" s="667"/>
      <c r="BB5" s="667"/>
      <c r="BC5" s="667"/>
      <c r="BD5" s="667"/>
      <c r="BE5" s="667"/>
      <c r="BF5" s="668"/>
      <c r="BG5" s="608">
        <v>3226751</v>
      </c>
      <c r="BH5" s="609"/>
      <c r="BI5" s="609"/>
      <c r="BJ5" s="609"/>
      <c r="BK5" s="609"/>
      <c r="BL5" s="609"/>
      <c r="BM5" s="609"/>
      <c r="BN5" s="610"/>
      <c r="BO5" s="646">
        <v>97.8</v>
      </c>
      <c r="BP5" s="646"/>
      <c r="BQ5" s="646"/>
      <c r="BR5" s="646"/>
      <c r="BS5" s="647">
        <v>53771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c r="B6" s="605" t="s">
        <v>220</v>
      </c>
      <c r="C6" s="606"/>
      <c r="D6" s="606"/>
      <c r="E6" s="606"/>
      <c r="F6" s="606"/>
      <c r="G6" s="606"/>
      <c r="H6" s="606"/>
      <c r="I6" s="606"/>
      <c r="J6" s="606"/>
      <c r="K6" s="606"/>
      <c r="L6" s="606"/>
      <c r="M6" s="606"/>
      <c r="N6" s="606"/>
      <c r="O6" s="606"/>
      <c r="P6" s="606"/>
      <c r="Q6" s="607"/>
      <c r="R6" s="608">
        <v>147239</v>
      </c>
      <c r="S6" s="609"/>
      <c r="T6" s="609"/>
      <c r="U6" s="609"/>
      <c r="V6" s="609"/>
      <c r="W6" s="609"/>
      <c r="X6" s="609"/>
      <c r="Y6" s="610"/>
      <c r="Z6" s="646">
        <v>0.6</v>
      </c>
      <c r="AA6" s="646"/>
      <c r="AB6" s="646"/>
      <c r="AC6" s="646"/>
      <c r="AD6" s="647">
        <v>147239</v>
      </c>
      <c r="AE6" s="647"/>
      <c r="AF6" s="647"/>
      <c r="AG6" s="647"/>
      <c r="AH6" s="647"/>
      <c r="AI6" s="647"/>
      <c r="AJ6" s="647"/>
      <c r="AK6" s="647"/>
      <c r="AL6" s="611">
        <v>1.2</v>
      </c>
      <c r="AM6" s="612"/>
      <c r="AN6" s="612"/>
      <c r="AO6" s="648"/>
      <c r="AP6" s="605" t="s">
        <v>221</v>
      </c>
      <c r="AQ6" s="606"/>
      <c r="AR6" s="606"/>
      <c r="AS6" s="606"/>
      <c r="AT6" s="606"/>
      <c r="AU6" s="606"/>
      <c r="AV6" s="606"/>
      <c r="AW6" s="606"/>
      <c r="AX6" s="606"/>
      <c r="AY6" s="606"/>
      <c r="AZ6" s="606"/>
      <c r="BA6" s="606"/>
      <c r="BB6" s="606"/>
      <c r="BC6" s="606"/>
      <c r="BD6" s="606"/>
      <c r="BE6" s="606"/>
      <c r="BF6" s="607"/>
      <c r="BG6" s="608">
        <v>3226751</v>
      </c>
      <c r="BH6" s="609"/>
      <c r="BI6" s="609"/>
      <c r="BJ6" s="609"/>
      <c r="BK6" s="609"/>
      <c r="BL6" s="609"/>
      <c r="BM6" s="609"/>
      <c r="BN6" s="610"/>
      <c r="BO6" s="646">
        <v>97.8</v>
      </c>
      <c r="BP6" s="646"/>
      <c r="BQ6" s="646"/>
      <c r="BR6" s="646"/>
      <c r="BS6" s="647">
        <v>53771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152763</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152763</v>
      </c>
      <c r="DR6" s="609"/>
      <c r="DS6" s="609"/>
      <c r="DT6" s="609"/>
      <c r="DU6" s="609"/>
      <c r="DV6" s="609"/>
      <c r="DW6" s="609"/>
      <c r="DX6" s="609"/>
      <c r="DY6" s="609"/>
      <c r="DZ6" s="609"/>
      <c r="EA6" s="609"/>
      <c r="EB6" s="609"/>
      <c r="EC6" s="645"/>
    </row>
    <row r="7" spans="2:143" ht="11.25" customHeight="1">
      <c r="B7" s="605" t="s">
        <v>223</v>
      </c>
      <c r="C7" s="606"/>
      <c r="D7" s="606"/>
      <c r="E7" s="606"/>
      <c r="F7" s="606"/>
      <c r="G7" s="606"/>
      <c r="H7" s="606"/>
      <c r="I7" s="606"/>
      <c r="J7" s="606"/>
      <c r="K7" s="606"/>
      <c r="L7" s="606"/>
      <c r="M7" s="606"/>
      <c r="N7" s="606"/>
      <c r="O7" s="606"/>
      <c r="P7" s="606"/>
      <c r="Q7" s="607"/>
      <c r="R7" s="608">
        <v>3142</v>
      </c>
      <c r="S7" s="609"/>
      <c r="T7" s="609"/>
      <c r="U7" s="609"/>
      <c r="V7" s="609"/>
      <c r="W7" s="609"/>
      <c r="X7" s="609"/>
      <c r="Y7" s="610"/>
      <c r="Z7" s="646">
        <v>0</v>
      </c>
      <c r="AA7" s="646"/>
      <c r="AB7" s="646"/>
      <c r="AC7" s="646"/>
      <c r="AD7" s="647">
        <v>3142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1444547</v>
      </c>
      <c r="BH7" s="609"/>
      <c r="BI7" s="609"/>
      <c r="BJ7" s="609"/>
      <c r="BK7" s="609"/>
      <c r="BL7" s="609"/>
      <c r="BM7" s="609"/>
      <c r="BN7" s="610"/>
      <c r="BO7" s="646">
        <v>43.8</v>
      </c>
      <c r="BP7" s="646"/>
      <c r="BQ7" s="646"/>
      <c r="BR7" s="646"/>
      <c r="BS7" s="647">
        <v>53771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4124432</v>
      </c>
      <c r="CS7" s="609"/>
      <c r="CT7" s="609"/>
      <c r="CU7" s="609"/>
      <c r="CV7" s="609"/>
      <c r="CW7" s="609"/>
      <c r="CX7" s="609"/>
      <c r="CY7" s="610"/>
      <c r="CZ7" s="646">
        <v>17.2</v>
      </c>
      <c r="DA7" s="646"/>
      <c r="DB7" s="646"/>
      <c r="DC7" s="646"/>
      <c r="DD7" s="614">
        <v>276972</v>
      </c>
      <c r="DE7" s="609"/>
      <c r="DF7" s="609"/>
      <c r="DG7" s="609"/>
      <c r="DH7" s="609"/>
      <c r="DI7" s="609"/>
      <c r="DJ7" s="609"/>
      <c r="DK7" s="609"/>
      <c r="DL7" s="609"/>
      <c r="DM7" s="609"/>
      <c r="DN7" s="609"/>
      <c r="DO7" s="609"/>
      <c r="DP7" s="610"/>
      <c r="DQ7" s="614">
        <v>3591566</v>
      </c>
      <c r="DR7" s="609"/>
      <c r="DS7" s="609"/>
      <c r="DT7" s="609"/>
      <c r="DU7" s="609"/>
      <c r="DV7" s="609"/>
      <c r="DW7" s="609"/>
      <c r="DX7" s="609"/>
      <c r="DY7" s="609"/>
      <c r="DZ7" s="609"/>
      <c r="EA7" s="609"/>
      <c r="EB7" s="609"/>
      <c r="EC7" s="645"/>
    </row>
    <row r="8" spans="2:143" ht="11.25" customHeight="1">
      <c r="B8" s="605" t="s">
        <v>226</v>
      </c>
      <c r="C8" s="606"/>
      <c r="D8" s="606"/>
      <c r="E8" s="606"/>
      <c r="F8" s="606"/>
      <c r="G8" s="606"/>
      <c r="H8" s="606"/>
      <c r="I8" s="606"/>
      <c r="J8" s="606"/>
      <c r="K8" s="606"/>
      <c r="L8" s="606"/>
      <c r="M8" s="606"/>
      <c r="N8" s="606"/>
      <c r="O8" s="606"/>
      <c r="P8" s="606"/>
      <c r="Q8" s="607"/>
      <c r="R8" s="608">
        <v>29767</v>
      </c>
      <c r="S8" s="609"/>
      <c r="T8" s="609"/>
      <c r="U8" s="609"/>
      <c r="V8" s="609"/>
      <c r="W8" s="609"/>
      <c r="X8" s="609"/>
      <c r="Y8" s="610"/>
      <c r="Z8" s="646">
        <v>0.1</v>
      </c>
      <c r="AA8" s="646"/>
      <c r="AB8" s="646"/>
      <c r="AC8" s="646"/>
      <c r="AD8" s="647">
        <v>29767</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45296</v>
      </c>
      <c r="BH8" s="609"/>
      <c r="BI8" s="609"/>
      <c r="BJ8" s="609"/>
      <c r="BK8" s="609"/>
      <c r="BL8" s="609"/>
      <c r="BM8" s="609"/>
      <c r="BN8" s="610"/>
      <c r="BO8" s="646">
        <v>1.4</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6570779</v>
      </c>
      <c r="CS8" s="609"/>
      <c r="CT8" s="609"/>
      <c r="CU8" s="609"/>
      <c r="CV8" s="609"/>
      <c r="CW8" s="609"/>
      <c r="CX8" s="609"/>
      <c r="CY8" s="610"/>
      <c r="CZ8" s="646">
        <v>27.4</v>
      </c>
      <c r="DA8" s="646"/>
      <c r="DB8" s="646"/>
      <c r="DC8" s="646"/>
      <c r="DD8" s="614">
        <v>30751</v>
      </c>
      <c r="DE8" s="609"/>
      <c r="DF8" s="609"/>
      <c r="DG8" s="609"/>
      <c r="DH8" s="609"/>
      <c r="DI8" s="609"/>
      <c r="DJ8" s="609"/>
      <c r="DK8" s="609"/>
      <c r="DL8" s="609"/>
      <c r="DM8" s="609"/>
      <c r="DN8" s="609"/>
      <c r="DO8" s="609"/>
      <c r="DP8" s="610"/>
      <c r="DQ8" s="614">
        <v>3358068</v>
      </c>
      <c r="DR8" s="609"/>
      <c r="DS8" s="609"/>
      <c r="DT8" s="609"/>
      <c r="DU8" s="609"/>
      <c r="DV8" s="609"/>
      <c r="DW8" s="609"/>
      <c r="DX8" s="609"/>
      <c r="DY8" s="609"/>
      <c r="DZ8" s="609"/>
      <c r="EA8" s="609"/>
      <c r="EB8" s="609"/>
      <c r="EC8" s="645"/>
    </row>
    <row r="9" spans="2:143" ht="11.25" customHeight="1">
      <c r="B9" s="605" t="s">
        <v>229</v>
      </c>
      <c r="C9" s="606"/>
      <c r="D9" s="606"/>
      <c r="E9" s="606"/>
      <c r="F9" s="606"/>
      <c r="G9" s="606"/>
      <c r="H9" s="606"/>
      <c r="I9" s="606"/>
      <c r="J9" s="606"/>
      <c r="K9" s="606"/>
      <c r="L9" s="606"/>
      <c r="M9" s="606"/>
      <c r="N9" s="606"/>
      <c r="O9" s="606"/>
      <c r="P9" s="606"/>
      <c r="Q9" s="607"/>
      <c r="R9" s="608">
        <v>43970</v>
      </c>
      <c r="S9" s="609"/>
      <c r="T9" s="609"/>
      <c r="U9" s="609"/>
      <c r="V9" s="609"/>
      <c r="W9" s="609"/>
      <c r="X9" s="609"/>
      <c r="Y9" s="610"/>
      <c r="Z9" s="646">
        <v>0.2</v>
      </c>
      <c r="AA9" s="646"/>
      <c r="AB9" s="646"/>
      <c r="AC9" s="646"/>
      <c r="AD9" s="647">
        <v>43970</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1172352</v>
      </c>
      <c r="BH9" s="609"/>
      <c r="BI9" s="609"/>
      <c r="BJ9" s="609"/>
      <c r="BK9" s="609"/>
      <c r="BL9" s="609"/>
      <c r="BM9" s="609"/>
      <c r="BN9" s="610"/>
      <c r="BO9" s="646">
        <v>35.5</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2915318</v>
      </c>
      <c r="CS9" s="609"/>
      <c r="CT9" s="609"/>
      <c r="CU9" s="609"/>
      <c r="CV9" s="609"/>
      <c r="CW9" s="609"/>
      <c r="CX9" s="609"/>
      <c r="CY9" s="610"/>
      <c r="CZ9" s="646">
        <v>12.2</v>
      </c>
      <c r="DA9" s="646"/>
      <c r="DB9" s="646"/>
      <c r="DC9" s="646"/>
      <c r="DD9" s="614">
        <v>221192</v>
      </c>
      <c r="DE9" s="609"/>
      <c r="DF9" s="609"/>
      <c r="DG9" s="609"/>
      <c r="DH9" s="609"/>
      <c r="DI9" s="609"/>
      <c r="DJ9" s="609"/>
      <c r="DK9" s="609"/>
      <c r="DL9" s="609"/>
      <c r="DM9" s="609"/>
      <c r="DN9" s="609"/>
      <c r="DO9" s="609"/>
      <c r="DP9" s="610"/>
      <c r="DQ9" s="614">
        <v>2029562</v>
      </c>
      <c r="DR9" s="609"/>
      <c r="DS9" s="609"/>
      <c r="DT9" s="609"/>
      <c r="DU9" s="609"/>
      <c r="DV9" s="609"/>
      <c r="DW9" s="609"/>
      <c r="DX9" s="609"/>
      <c r="DY9" s="609"/>
      <c r="DZ9" s="609"/>
      <c r="EA9" s="609"/>
      <c r="EB9" s="609"/>
      <c r="EC9" s="645"/>
    </row>
    <row r="10" spans="2:143" ht="11.25" customHeight="1">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92399</v>
      </c>
      <c r="BH10" s="609"/>
      <c r="BI10" s="609"/>
      <c r="BJ10" s="609"/>
      <c r="BK10" s="609"/>
      <c r="BL10" s="609"/>
      <c r="BM10" s="609"/>
      <c r="BN10" s="610"/>
      <c r="BO10" s="646">
        <v>2.8</v>
      </c>
      <c r="BP10" s="646"/>
      <c r="BQ10" s="646"/>
      <c r="BR10" s="646"/>
      <c r="BS10" s="647">
        <v>15352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20595</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595</v>
      </c>
      <c r="DR10" s="609"/>
      <c r="DS10" s="609"/>
      <c r="DT10" s="609"/>
      <c r="DU10" s="609"/>
      <c r="DV10" s="609"/>
      <c r="DW10" s="609"/>
      <c r="DX10" s="609"/>
      <c r="DY10" s="609"/>
      <c r="DZ10" s="609"/>
      <c r="EA10" s="609"/>
      <c r="EB10" s="609"/>
      <c r="EC10" s="645"/>
    </row>
    <row r="11" spans="2:143" ht="11.25" customHeight="1">
      <c r="B11" s="605" t="s">
        <v>235</v>
      </c>
      <c r="C11" s="606"/>
      <c r="D11" s="606"/>
      <c r="E11" s="606"/>
      <c r="F11" s="606"/>
      <c r="G11" s="606"/>
      <c r="H11" s="606"/>
      <c r="I11" s="606"/>
      <c r="J11" s="606"/>
      <c r="K11" s="606"/>
      <c r="L11" s="606"/>
      <c r="M11" s="606"/>
      <c r="N11" s="606"/>
      <c r="O11" s="606"/>
      <c r="P11" s="606"/>
      <c r="Q11" s="607"/>
      <c r="R11" s="608">
        <v>856778</v>
      </c>
      <c r="S11" s="609"/>
      <c r="T11" s="609"/>
      <c r="U11" s="609"/>
      <c r="V11" s="609"/>
      <c r="W11" s="609"/>
      <c r="X11" s="609"/>
      <c r="Y11" s="610"/>
      <c r="Z11" s="611">
        <v>3.5</v>
      </c>
      <c r="AA11" s="612"/>
      <c r="AB11" s="612"/>
      <c r="AC11" s="613"/>
      <c r="AD11" s="614">
        <v>856778</v>
      </c>
      <c r="AE11" s="609"/>
      <c r="AF11" s="609"/>
      <c r="AG11" s="609"/>
      <c r="AH11" s="609"/>
      <c r="AI11" s="609"/>
      <c r="AJ11" s="609"/>
      <c r="AK11" s="610"/>
      <c r="AL11" s="611">
        <v>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134500</v>
      </c>
      <c r="BH11" s="609"/>
      <c r="BI11" s="609"/>
      <c r="BJ11" s="609"/>
      <c r="BK11" s="609"/>
      <c r="BL11" s="609"/>
      <c r="BM11" s="609"/>
      <c r="BN11" s="610"/>
      <c r="BO11" s="646">
        <v>4.0999999999999996</v>
      </c>
      <c r="BP11" s="646"/>
      <c r="BQ11" s="646"/>
      <c r="BR11" s="646"/>
      <c r="BS11" s="647">
        <v>38419</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1253917</v>
      </c>
      <c r="CS11" s="609"/>
      <c r="CT11" s="609"/>
      <c r="CU11" s="609"/>
      <c r="CV11" s="609"/>
      <c r="CW11" s="609"/>
      <c r="CX11" s="609"/>
      <c r="CY11" s="610"/>
      <c r="CZ11" s="646">
        <v>5.2</v>
      </c>
      <c r="DA11" s="646"/>
      <c r="DB11" s="646"/>
      <c r="DC11" s="646"/>
      <c r="DD11" s="614">
        <v>308143</v>
      </c>
      <c r="DE11" s="609"/>
      <c r="DF11" s="609"/>
      <c r="DG11" s="609"/>
      <c r="DH11" s="609"/>
      <c r="DI11" s="609"/>
      <c r="DJ11" s="609"/>
      <c r="DK11" s="609"/>
      <c r="DL11" s="609"/>
      <c r="DM11" s="609"/>
      <c r="DN11" s="609"/>
      <c r="DO11" s="609"/>
      <c r="DP11" s="610"/>
      <c r="DQ11" s="614">
        <v>405743</v>
      </c>
      <c r="DR11" s="609"/>
      <c r="DS11" s="609"/>
      <c r="DT11" s="609"/>
      <c r="DU11" s="609"/>
      <c r="DV11" s="609"/>
      <c r="DW11" s="609"/>
      <c r="DX11" s="609"/>
      <c r="DY11" s="609"/>
      <c r="DZ11" s="609"/>
      <c r="EA11" s="609"/>
      <c r="EB11" s="609"/>
      <c r="EC11" s="645"/>
    </row>
    <row r="12" spans="2:143" ht="11.25" customHeight="1">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1443732</v>
      </c>
      <c r="BH12" s="609"/>
      <c r="BI12" s="609"/>
      <c r="BJ12" s="609"/>
      <c r="BK12" s="609"/>
      <c r="BL12" s="609"/>
      <c r="BM12" s="609"/>
      <c r="BN12" s="610"/>
      <c r="BO12" s="646">
        <v>43.8</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479913</v>
      </c>
      <c r="CS12" s="609"/>
      <c r="CT12" s="609"/>
      <c r="CU12" s="609"/>
      <c r="CV12" s="609"/>
      <c r="CW12" s="609"/>
      <c r="CX12" s="609"/>
      <c r="CY12" s="610"/>
      <c r="CZ12" s="646">
        <v>2</v>
      </c>
      <c r="DA12" s="646"/>
      <c r="DB12" s="646"/>
      <c r="DC12" s="646"/>
      <c r="DD12" s="614" t="s">
        <v>122</v>
      </c>
      <c r="DE12" s="609"/>
      <c r="DF12" s="609"/>
      <c r="DG12" s="609"/>
      <c r="DH12" s="609"/>
      <c r="DI12" s="609"/>
      <c r="DJ12" s="609"/>
      <c r="DK12" s="609"/>
      <c r="DL12" s="609"/>
      <c r="DM12" s="609"/>
      <c r="DN12" s="609"/>
      <c r="DO12" s="609"/>
      <c r="DP12" s="610"/>
      <c r="DQ12" s="614">
        <v>192378</v>
      </c>
      <c r="DR12" s="609"/>
      <c r="DS12" s="609"/>
      <c r="DT12" s="609"/>
      <c r="DU12" s="609"/>
      <c r="DV12" s="609"/>
      <c r="DW12" s="609"/>
      <c r="DX12" s="609"/>
      <c r="DY12" s="609"/>
      <c r="DZ12" s="609"/>
      <c r="EA12" s="609"/>
      <c r="EB12" s="609"/>
      <c r="EC12" s="645"/>
    </row>
    <row r="13" spans="2:143" ht="11.25" customHeight="1">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1437690</v>
      </c>
      <c r="BH13" s="609"/>
      <c r="BI13" s="609"/>
      <c r="BJ13" s="609"/>
      <c r="BK13" s="609"/>
      <c r="BL13" s="609"/>
      <c r="BM13" s="609"/>
      <c r="BN13" s="610"/>
      <c r="BO13" s="646">
        <v>43.6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2328628</v>
      </c>
      <c r="CS13" s="609"/>
      <c r="CT13" s="609"/>
      <c r="CU13" s="609"/>
      <c r="CV13" s="609"/>
      <c r="CW13" s="609"/>
      <c r="CX13" s="609"/>
      <c r="CY13" s="610"/>
      <c r="CZ13" s="646">
        <v>9.6999999999999993</v>
      </c>
      <c r="DA13" s="646"/>
      <c r="DB13" s="646"/>
      <c r="DC13" s="646"/>
      <c r="DD13" s="614">
        <v>922177</v>
      </c>
      <c r="DE13" s="609"/>
      <c r="DF13" s="609"/>
      <c r="DG13" s="609"/>
      <c r="DH13" s="609"/>
      <c r="DI13" s="609"/>
      <c r="DJ13" s="609"/>
      <c r="DK13" s="609"/>
      <c r="DL13" s="609"/>
      <c r="DM13" s="609"/>
      <c r="DN13" s="609"/>
      <c r="DO13" s="609"/>
      <c r="DP13" s="610"/>
      <c r="DQ13" s="614">
        <v>527765</v>
      </c>
      <c r="DR13" s="609"/>
      <c r="DS13" s="609"/>
      <c r="DT13" s="609"/>
      <c r="DU13" s="609"/>
      <c r="DV13" s="609"/>
      <c r="DW13" s="609"/>
      <c r="DX13" s="609"/>
      <c r="DY13" s="609"/>
      <c r="DZ13" s="609"/>
      <c r="EA13" s="609"/>
      <c r="EB13" s="609"/>
      <c r="EC13" s="645"/>
    </row>
    <row r="14" spans="2:143" ht="11.25" customHeight="1">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126632</v>
      </c>
      <c r="BH14" s="609"/>
      <c r="BI14" s="609"/>
      <c r="BJ14" s="609"/>
      <c r="BK14" s="609"/>
      <c r="BL14" s="609"/>
      <c r="BM14" s="609"/>
      <c r="BN14" s="610"/>
      <c r="BO14" s="646">
        <v>3.8</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755912</v>
      </c>
      <c r="CS14" s="609"/>
      <c r="CT14" s="609"/>
      <c r="CU14" s="609"/>
      <c r="CV14" s="609"/>
      <c r="CW14" s="609"/>
      <c r="CX14" s="609"/>
      <c r="CY14" s="610"/>
      <c r="CZ14" s="646">
        <v>3.2</v>
      </c>
      <c r="DA14" s="646"/>
      <c r="DB14" s="646"/>
      <c r="DC14" s="646"/>
      <c r="DD14" s="614">
        <v>75645</v>
      </c>
      <c r="DE14" s="609"/>
      <c r="DF14" s="609"/>
      <c r="DG14" s="609"/>
      <c r="DH14" s="609"/>
      <c r="DI14" s="609"/>
      <c r="DJ14" s="609"/>
      <c r="DK14" s="609"/>
      <c r="DL14" s="609"/>
      <c r="DM14" s="609"/>
      <c r="DN14" s="609"/>
      <c r="DO14" s="609"/>
      <c r="DP14" s="610"/>
      <c r="DQ14" s="614">
        <v>645282</v>
      </c>
      <c r="DR14" s="609"/>
      <c r="DS14" s="609"/>
      <c r="DT14" s="609"/>
      <c r="DU14" s="609"/>
      <c r="DV14" s="609"/>
      <c r="DW14" s="609"/>
      <c r="DX14" s="609"/>
      <c r="DY14" s="609"/>
      <c r="DZ14" s="609"/>
      <c r="EA14" s="609"/>
      <c r="EB14" s="609"/>
      <c r="EC14" s="645"/>
    </row>
    <row r="15" spans="2:143" ht="11.25" customHeight="1">
      <c r="B15" s="605" t="s">
        <v>247</v>
      </c>
      <c r="C15" s="606"/>
      <c r="D15" s="606"/>
      <c r="E15" s="606"/>
      <c r="F15" s="606"/>
      <c r="G15" s="606"/>
      <c r="H15" s="606"/>
      <c r="I15" s="606"/>
      <c r="J15" s="606"/>
      <c r="K15" s="606"/>
      <c r="L15" s="606"/>
      <c r="M15" s="606"/>
      <c r="N15" s="606"/>
      <c r="O15" s="606"/>
      <c r="P15" s="606"/>
      <c r="Q15" s="607"/>
      <c r="R15" s="608">
        <v>15200</v>
      </c>
      <c r="S15" s="609"/>
      <c r="T15" s="609"/>
      <c r="U15" s="609"/>
      <c r="V15" s="609"/>
      <c r="W15" s="609"/>
      <c r="X15" s="609"/>
      <c r="Y15" s="610"/>
      <c r="Z15" s="646">
        <v>0.1</v>
      </c>
      <c r="AA15" s="646"/>
      <c r="AB15" s="646"/>
      <c r="AC15" s="646"/>
      <c r="AD15" s="647">
        <v>15200</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211840</v>
      </c>
      <c r="BH15" s="609"/>
      <c r="BI15" s="609"/>
      <c r="BJ15" s="609"/>
      <c r="BK15" s="609"/>
      <c r="BL15" s="609"/>
      <c r="BM15" s="609"/>
      <c r="BN15" s="610"/>
      <c r="BO15" s="646">
        <v>6.4</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2627326</v>
      </c>
      <c r="CS15" s="609"/>
      <c r="CT15" s="609"/>
      <c r="CU15" s="609"/>
      <c r="CV15" s="609"/>
      <c r="CW15" s="609"/>
      <c r="CX15" s="609"/>
      <c r="CY15" s="610"/>
      <c r="CZ15" s="646">
        <v>11</v>
      </c>
      <c r="DA15" s="646"/>
      <c r="DB15" s="646"/>
      <c r="DC15" s="646"/>
      <c r="DD15" s="614">
        <v>847998</v>
      </c>
      <c r="DE15" s="609"/>
      <c r="DF15" s="609"/>
      <c r="DG15" s="609"/>
      <c r="DH15" s="609"/>
      <c r="DI15" s="609"/>
      <c r="DJ15" s="609"/>
      <c r="DK15" s="609"/>
      <c r="DL15" s="609"/>
      <c r="DM15" s="609"/>
      <c r="DN15" s="609"/>
      <c r="DO15" s="609"/>
      <c r="DP15" s="610"/>
      <c r="DQ15" s="614">
        <v>1079664</v>
      </c>
      <c r="DR15" s="609"/>
      <c r="DS15" s="609"/>
      <c r="DT15" s="609"/>
      <c r="DU15" s="609"/>
      <c r="DV15" s="609"/>
      <c r="DW15" s="609"/>
      <c r="DX15" s="609"/>
      <c r="DY15" s="609"/>
      <c r="DZ15" s="609"/>
      <c r="EA15" s="609"/>
      <c r="EB15" s="609"/>
      <c r="EC15" s="645"/>
    </row>
    <row r="16" spans="2:143" ht="11.25" customHeight="1">
      <c r="B16" s="605" t="s">
        <v>250</v>
      </c>
      <c r="C16" s="606"/>
      <c r="D16" s="606"/>
      <c r="E16" s="606"/>
      <c r="F16" s="606"/>
      <c r="G16" s="606"/>
      <c r="H16" s="606"/>
      <c r="I16" s="606"/>
      <c r="J16" s="606"/>
      <c r="K16" s="606"/>
      <c r="L16" s="606"/>
      <c r="M16" s="606"/>
      <c r="N16" s="606"/>
      <c r="O16" s="606"/>
      <c r="P16" s="606"/>
      <c r="Q16" s="607"/>
      <c r="R16" s="608">
        <v>85185</v>
      </c>
      <c r="S16" s="609"/>
      <c r="T16" s="609"/>
      <c r="U16" s="609"/>
      <c r="V16" s="609"/>
      <c r="W16" s="609"/>
      <c r="X16" s="609"/>
      <c r="Y16" s="610"/>
      <c r="Z16" s="646">
        <v>0.3</v>
      </c>
      <c r="AA16" s="646"/>
      <c r="AB16" s="646"/>
      <c r="AC16" s="646"/>
      <c r="AD16" s="647">
        <v>85185</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153094</v>
      </c>
      <c r="CS16" s="609"/>
      <c r="CT16" s="609"/>
      <c r="CU16" s="609"/>
      <c r="CV16" s="609"/>
      <c r="CW16" s="609"/>
      <c r="CX16" s="609"/>
      <c r="CY16" s="610"/>
      <c r="CZ16" s="646">
        <v>0.6</v>
      </c>
      <c r="DA16" s="646"/>
      <c r="DB16" s="646"/>
      <c r="DC16" s="646"/>
      <c r="DD16" s="614" t="s">
        <v>122</v>
      </c>
      <c r="DE16" s="609"/>
      <c r="DF16" s="609"/>
      <c r="DG16" s="609"/>
      <c r="DH16" s="609"/>
      <c r="DI16" s="609"/>
      <c r="DJ16" s="609"/>
      <c r="DK16" s="609"/>
      <c r="DL16" s="609"/>
      <c r="DM16" s="609"/>
      <c r="DN16" s="609"/>
      <c r="DO16" s="609"/>
      <c r="DP16" s="610"/>
      <c r="DQ16" s="614">
        <v>55621</v>
      </c>
      <c r="DR16" s="609"/>
      <c r="DS16" s="609"/>
      <c r="DT16" s="609"/>
      <c r="DU16" s="609"/>
      <c r="DV16" s="609"/>
      <c r="DW16" s="609"/>
      <c r="DX16" s="609"/>
      <c r="DY16" s="609"/>
      <c r="DZ16" s="609"/>
      <c r="EA16" s="609"/>
      <c r="EB16" s="609"/>
      <c r="EC16" s="645"/>
    </row>
    <row r="17" spans="2:133" ht="11.25" customHeight="1">
      <c r="B17" s="605" t="s">
        <v>253</v>
      </c>
      <c r="C17" s="606"/>
      <c r="D17" s="606"/>
      <c r="E17" s="606"/>
      <c r="F17" s="606"/>
      <c r="G17" s="606"/>
      <c r="H17" s="606"/>
      <c r="I17" s="606"/>
      <c r="J17" s="606"/>
      <c r="K17" s="606"/>
      <c r="L17" s="606"/>
      <c r="M17" s="606"/>
      <c r="N17" s="606"/>
      <c r="O17" s="606"/>
      <c r="P17" s="606"/>
      <c r="Q17" s="607"/>
      <c r="R17" s="608">
        <v>133468</v>
      </c>
      <c r="S17" s="609"/>
      <c r="T17" s="609"/>
      <c r="U17" s="609"/>
      <c r="V17" s="609"/>
      <c r="W17" s="609"/>
      <c r="X17" s="609"/>
      <c r="Y17" s="610"/>
      <c r="Z17" s="646">
        <v>0.5</v>
      </c>
      <c r="AA17" s="646"/>
      <c r="AB17" s="646"/>
      <c r="AC17" s="646"/>
      <c r="AD17" s="647">
        <v>133468</v>
      </c>
      <c r="AE17" s="647"/>
      <c r="AF17" s="647"/>
      <c r="AG17" s="647"/>
      <c r="AH17" s="647"/>
      <c r="AI17" s="647"/>
      <c r="AJ17" s="647"/>
      <c r="AK17" s="647"/>
      <c r="AL17" s="611">
        <v>1.1000000000000001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2583456</v>
      </c>
      <c r="CS17" s="609"/>
      <c r="CT17" s="609"/>
      <c r="CU17" s="609"/>
      <c r="CV17" s="609"/>
      <c r="CW17" s="609"/>
      <c r="CX17" s="609"/>
      <c r="CY17" s="610"/>
      <c r="CZ17" s="646">
        <v>10.8</v>
      </c>
      <c r="DA17" s="646"/>
      <c r="DB17" s="646"/>
      <c r="DC17" s="646"/>
      <c r="DD17" s="614" t="s">
        <v>122</v>
      </c>
      <c r="DE17" s="609"/>
      <c r="DF17" s="609"/>
      <c r="DG17" s="609"/>
      <c r="DH17" s="609"/>
      <c r="DI17" s="609"/>
      <c r="DJ17" s="609"/>
      <c r="DK17" s="609"/>
      <c r="DL17" s="609"/>
      <c r="DM17" s="609"/>
      <c r="DN17" s="609"/>
      <c r="DO17" s="609"/>
      <c r="DP17" s="610"/>
      <c r="DQ17" s="614">
        <v>2502377</v>
      </c>
      <c r="DR17" s="609"/>
      <c r="DS17" s="609"/>
      <c r="DT17" s="609"/>
      <c r="DU17" s="609"/>
      <c r="DV17" s="609"/>
      <c r="DW17" s="609"/>
      <c r="DX17" s="609"/>
      <c r="DY17" s="609"/>
      <c r="DZ17" s="609"/>
      <c r="EA17" s="609"/>
      <c r="EB17" s="609"/>
      <c r="EC17" s="645"/>
    </row>
    <row r="18" spans="2:133" ht="11.25" customHeight="1">
      <c r="B18" s="605" t="s">
        <v>256</v>
      </c>
      <c r="C18" s="606"/>
      <c r="D18" s="606"/>
      <c r="E18" s="606"/>
      <c r="F18" s="606"/>
      <c r="G18" s="606"/>
      <c r="H18" s="606"/>
      <c r="I18" s="606"/>
      <c r="J18" s="606"/>
      <c r="K18" s="606"/>
      <c r="L18" s="606"/>
      <c r="M18" s="606"/>
      <c r="N18" s="606"/>
      <c r="O18" s="606"/>
      <c r="P18" s="606"/>
      <c r="Q18" s="607"/>
      <c r="R18" s="608">
        <v>16680</v>
      </c>
      <c r="S18" s="609"/>
      <c r="T18" s="609"/>
      <c r="U18" s="609"/>
      <c r="V18" s="609"/>
      <c r="W18" s="609"/>
      <c r="X18" s="609"/>
      <c r="Y18" s="610"/>
      <c r="Z18" s="646">
        <v>0.1</v>
      </c>
      <c r="AA18" s="646"/>
      <c r="AB18" s="646"/>
      <c r="AC18" s="646"/>
      <c r="AD18" s="647">
        <v>16680</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c r="B19" s="605" t="s">
        <v>259</v>
      </c>
      <c r="C19" s="606"/>
      <c r="D19" s="606"/>
      <c r="E19" s="606"/>
      <c r="F19" s="606"/>
      <c r="G19" s="606"/>
      <c r="H19" s="606"/>
      <c r="I19" s="606"/>
      <c r="J19" s="606"/>
      <c r="K19" s="606"/>
      <c r="L19" s="606"/>
      <c r="M19" s="606"/>
      <c r="N19" s="606"/>
      <c r="O19" s="606"/>
      <c r="P19" s="606"/>
      <c r="Q19" s="607"/>
      <c r="R19" s="608">
        <v>116788</v>
      </c>
      <c r="S19" s="609"/>
      <c r="T19" s="609"/>
      <c r="U19" s="609"/>
      <c r="V19" s="609"/>
      <c r="W19" s="609"/>
      <c r="X19" s="609"/>
      <c r="Y19" s="610"/>
      <c r="Z19" s="646">
        <v>0.5</v>
      </c>
      <c r="AA19" s="646"/>
      <c r="AB19" s="646"/>
      <c r="AC19" s="646"/>
      <c r="AD19" s="647">
        <v>116788</v>
      </c>
      <c r="AE19" s="647"/>
      <c r="AF19" s="647"/>
      <c r="AG19" s="647"/>
      <c r="AH19" s="647"/>
      <c r="AI19" s="647"/>
      <c r="AJ19" s="647"/>
      <c r="AK19" s="647"/>
      <c r="AL19" s="611">
        <v>1</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72553</v>
      </c>
      <c r="BH19" s="609"/>
      <c r="BI19" s="609"/>
      <c r="BJ19" s="609"/>
      <c r="BK19" s="609"/>
      <c r="BL19" s="609"/>
      <c r="BM19" s="609"/>
      <c r="BN19" s="610"/>
      <c r="BO19" s="646">
        <v>2.2000000000000002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72553</v>
      </c>
      <c r="BH20" s="609"/>
      <c r="BI20" s="609"/>
      <c r="BJ20" s="609"/>
      <c r="BK20" s="609"/>
      <c r="BL20" s="609"/>
      <c r="BM20" s="609"/>
      <c r="BN20" s="610"/>
      <c r="BO20" s="646">
        <v>2.2000000000000002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23966133</v>
      </c>
      <c r="CS20" s="609"/>
      <c r="CT20" s="609"/>
      <c r="CU20" s="609"/>
      <c r="CV20" s="609"/>
      <c r="CW20" s="609"/>
      <c r="CX20" s="609"/>
      <c r="CY20" s="610"/>
      <c r="CZ20" s="646">
        <v>100</v>
      </c>
      <c r="DA20" s="646"/>
      <c r="DB20" s="646"/>
      <c r="DC20" s="646"/>
      <c r="DD20" s="614">
        <v>2682878</v>
      </c>
      <c r="DE20" s="609"/>
      <c r="DF20" s="609"/>
      <c r="DG20" s="609"/>
      <c r="DH20" s="609"/>
      <c r="DI20" s="609"/>
      <c r="DJ20" s="609"/>
      <c r="DK20" s="609"/>
      <c r="DL20" s="609"/>
      <c r="DM20" s="609"/>
      <c r="DN20" s="609"/>
      <c r="DO20" s="609"/>
      <c r="DP20" s="610"/>
      <c r="DQ20" s="614">
        <v>14541384</v>
      </c>
      <c r="DR20" s="609"/>
      <c r="DS20" s="609"/>
      <c r="DT20" s="609"/>
      <c r="DU20" s="609"/>
      <c r="DV20" s="609"/>
      <c r="DW20" s="609"/>
      <c r="DX20" s="609"/>
      <c r="DY20" s="609"/>
      <c r="DZ20" s="609"/>
      <c r="EA20" s="609"/>
      <c r="EB20" s="609"/>
      <c r="EC20" s="645"/>
    </row>
    <row r="21" spans="2:133" ht="11.25" customHeight="1">
      <c r="B21" s="605" t="s">
        <v>265</v>
      </c>
      <c r="C21" s="606"/>
      <c r="D21" s="606"/>
      <c r="E21" s="606"/>
      <c r="F21" s="606"/>
      <c r="G21" s="606"/>
      <c r="H21" s="606"/>
      <c r="I21" s="606"/>
      <c r="J21" s="606"/>
      <c r="K21" s="606"/>
      <c r="L21" s="606"/>
      <c r="M21" s="606"/>
      <c r="N21" s="606"/>
      <c r="O21" s="606"/>
      <c r="P21" s="606"/>
      <c r="Q21" s="607"/>
      <c r="R21" s="608">
        <v>8613072</v>
      </c>
      <c r="S21" s="609"/>
      <c r="T21" s="609"/>
      <c r="U21" s="609"/>
      <c r="V21" s="609"/>
      <c r="W21" s="609"/>
      <c r="X21" s="609"/>
      <c r="Y21" s="610"/>
      <c r="Z21" s="646">
        <v>34.799999999999997</v>
      </c>
      <c r="AA21" s="646"/>
      <c r="AB21" s="646"/>
      <c r="AC21" s="646"/>
      <c r="AD21" s="647">
        <v>7556342</v>
      </c>
      <c r="AE21" s="647"/>
      <c r="AF21" s="647"/>
      <c r="AG21" s="647"/>
      <c r="AH21" s="647"/>
      <c r="AI21" s="647"/>
      <c r="AJ21" s="647"/>
      <c r="AK21" s="647"/>
      <c r="AL21" s="611">
        <v>62.1</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466</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c r="B22" s="605" t="s">
        <v>267</v>
      </c>
      <c r="C22" s="606"/>
      <c r="D22" s="606"/>
      <c r="E22" s="606"/>
      <c r="F22" s="606"/>
      <c r="G22" s="606"/>
      <c r="H22" s="606"/>
      <c r="I22" s="606"/>
      <c r="J22" s="606"/>
      <c r="K22" s="606"/>
      <c r="L22" s="606"/>
      <c r="M22" s="606"/>
      <c r="N22" s="606"/>
      <c r="O22" s="606"/>
      <c r="P22" s="606"/>
      <c r="Q22" s="607"/>
      <c r="R22" s="608">
        <v>7556342</v>
      </c>
      <c r="S22" s="609"/>
      <c r="T22" s="609"/>
      <c r="U22" s="609"/>
      <c r="V22" s="609"/>
      <c r="W22" s="609"/>
      <c r="X22" s="609"/>
      <c r="Y22" s="610"/>
      <c r="Z22" s="646">
        <v>30.5</v>
      </c>
      <c r="AA22" s="646"/>
      <c r="AB22" s="646"/>
      <c r="AC22" s="646"/>
      <c r="AD22" s="647">
        <v>7556342</v>
      </c>
      <c r="AE22" s="647"/>
      <c r="AF22" s="647"/>
      <c r="AG22" s="647"/>
      <c r="AH22" s="647"/>
      <c r="AI22" s="647"/>
      <c r="AJ22" s="647"/>
      <c r="AK22" s="647"/>
      <c r="AL22" s="611">
        <v>62.1</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c r="B23" s="605" t="s">
        <v>270</v>
      </c>
      <c r="C23" s="606"/>
      <c r="D23" s="606"/>
      <c r="E23" s="606"/>
      <c r="F23" s="606"/>
      <c r="G23" s="606"/>
      <c r="H23" s="606"/>
      <c r="I23" s="606"/>
      <c r="J23" s="606"/>
      <c r="K23" s="606"/>
      <c r="L23" s="606"/>
      <c r="M23" s="606"/>
      <c r="N23" s="606"/>
      <c r="O23" s="606"/>
      <c r="P23" s="606"/>
      <c r="Q23" s="607"/>
      <c r="R23" s="608">
        <v>1056730</v>
      </c>
      <c r="S23" s="609"/>
      <c r="T23" s="609"/>
      <c r="U23" s="609"/>
      <c r="V23" s="609"/>
      <c r="W23" s="609"/>
      <c r="X23" s="609"/>
      <c r="Y23" s="610"/>
      <c r="Z23" s="646">
        <v>4.3</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72087</v>
      </c>
      <c r="BH23" s="609"/>
      <c r="BI23" s="609"/>
      <c r="BJ23" s="609"/>
      <c r="BK23" s="609"/>
      <c r="BL23" s="609"/>
      <c r="BM23" s="609"/>
      <c r="BN23" s="610"/>
      <c r="BO23" s="646">
        <v>2.2000000000000002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9101455</v>
      </c>
      <c r="CS24" s="664"/>
      <c r="CT24" s="664"/>
      <c r="CU24" s="664"/>
      <c r="CV24" s="664"/>
      <c r="CW24" s="664"/>
      <c r="CX24" s="664"/>
      <c r="CY24" s="689"/>
      <c r="CZ24" s="690">
        <v>38</v>
      </c>
      <c r="DA24" s="672"/>
      <c r="DB24" s="672"/>
      <c r="DC24" s="692"/>
      <c r="DD24" s="688">
        <v>5850637</v>
      </c>
      <c r="DE24" s="664"/>
      <c r="DF24" s="664"/>
      <c r="DG24" s="664"/>
      <c r="DH24" s="664"/>
      <c r="DI24" s="664"/>
      <c r="DJ24" s="664"/>
      <c r="DK24" s="689"/>
      <c r="DL24" s="688">
        <v>5612437</v>
      </c>
      <c r="DM24" s="664"/>
      <c r="DN24" s="664"/>
      <c r="DO24" s="664"/>
      <c r="DP24" s="664"/>
      <c r="DQ24" s="664"/>
      <c r="DR24" s="664"/>
      <c r="DS24" s="664"/>
      <c r="DT24" s="664"/>
      <c r="DU24" s="664"/>
      <c r="DV24" s="689"/>
      <c r="DW24" s="690">
        <v>46</v>
      </c>
      <c r="DX24" s="672"/>
      <c r="DY24" s="672"/>
      <c r="DZ24" s="672"/>
      <c r="EA24" s="672"/>
      <c r="EB24" s="672"/>
      <c r="EC24" s="691"/>
    </row>
    <row r="25" spans="2:133" ht="11.25" customHeight="1">
      <c r="B25" s="605" t="s">
        <v>280</v>
      </c>
      <c r="C25" s="606"/>
      <c r="D25" s="606"/>
      <c r="E25" s="606"/>
      <c r="F25" s="606"/>
      <c r="G25" s="606"/>
      <c r="H25" s="606"/>
      <c r="I25" s="606"/>
      <c r="J25" s="606"/>
      <c r="K25" s="606"/>
      <c r="L25" s="606"/>
      <c r="M25" s="606"/>
      <c r="N25" s="606"/>
      <c r="O25" s="606"/>
      <c r="P25" s="606"/>
      <c r="Q25" s="607"/>
      <c r="R25" s="608">
        <v>13227125</v>
      </c>
      <c r="S25" s="609"/>
      <c r="T25" s="609"/>
      <c r="U25" s="609"/>
      <c r="V25" s="609"/>
      <c r="W25" s="609"/>
      <c r="X25" s="609"/>
      <c r="Y25" s="610"/>
      <c r="Z25" s="646">
        <v>53.5</v>
      </c>
      <c r="AA25" s="646"/>
      <c r="AB25" s="646"/>
      <c r="AC25" s="646"/>
      <c r="AD25" s="647">
        <v>12098308</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3517288</v>
      </c>
      <c r="CS25" s="621"/>
      <c r="CT25" s="621"/>
      <c r="CU25" s="621"/>
      <c r="CV25" s="621"/>
      <c r="CW25" s="621"/>
      <c r="CX25" s="621"/>
      <c r="CY25" s="622"/>
      <c r="CZ25" s="611">
        <v>14.7</v>
      </c>
      <c r="DA25" s="623"/>
      <c r="DB25" s="623"/>
      <c r="DC25" s="624"/>
      <c r="DD25" s="614">
        <v>2769099</v>
      </c>
      <c r="DE25" s="621"/>
      <c r="DF25" s="621"/>
      <c r="DG25" s="621"/>
      <c r="DH25" s="621"/>
      <c r="DI25" s="621"/>
      <c r="DJ25" s="621"/>
      <c r="DK25" s="622"/>
      <c r="DL25" s="614">
        <v>2659244</v>
      </c>
      <c r="DM25" s="621"/>
      <c r="DN25" s="621"/>
      <c r="DO25" s="621"/>
      <c r="DP25" s="621"/>
      <c r="DQ25" s="621"/>
      <c r="DR25" s="621"/>
      <c r="DS25" s="621"/>
      <c r="DT25" s="621"/>
      <c r="DU25" s="621"/>
      <c r="DV25" s="622"/>
      <c r="DW25" s="611">
        <v>21.8</v>
      </c>
      <c r="DX25" s="623"/>
      <c r="DY25" s="623"/>
      <c r="DZ25" s="623"/>
      <c r="EA25" s="623"/>
      <c r="EB25" s="623"/>
      <c r="EC25" s="635"/>
    </row>
    <row r="26" spans="2:133" ht="11.25" customHeight="1">
      <c r="B26" s="605" t="s">
        <v>283</v>
      </c>
      <c r="C26" s="606"/>
      <c r="D26" s="606"/>
      <c r="E26" s="606"/>
      <c r="F26" s="606"/>
      <c r="G26" s="606"/>
      <c r="H26" s="606"/>
      <c r="I26" s="606"/>
      <c r="J26" s="606"/>
      <c r="K26" s="606"/>
      <c r="L26" s="606"/>
      <c r="M26" s="606"/>
      <c r="N26" s="606"/>
      <c r="O26" s="606"/>
      <c r="P26" s="606"/>
      <c r="Q26" s="607"/>
      <c r="R26" s="608">
        <v>2011</v>
      </c>
      <c r="S26" s="609"/>
      <c r="T26" s="609"/>
      <c r="U26" s="609"/>
      <c r="V26" s="609"/>
      <c r="W26" s="609"/>
      <c r="X26" s="609"/>
      <c r="Y26" s="610"/>
      <c r="Z26" s="646">
        <v>0</v>
      </c>
      <c r="AA26" s="646"/>
      <c r="AB26" s="646"/>
      <c r="AC26" s="646"/>
      <c r="AD26" s="647">
        <v>2011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2148567</v>
      </c>
      <c r="CS26" s="609"/>
      <c r="CT26" s="609"/>
      <c r="CU26" s="609"/>
      <c r="CV26" s="609"/>
      <c r="CW26" s="609"/>
      <c r="CX26" s="609"/>
      <c r="CY26" s="610"/>
      <c r="CZ26" s="611">
        <v>9</v>
      </c>
      <c r="DA26" s="623"/>
      <c r="DB26" s="623"/>
      <c r="DC26" s="624"/>
      <c r="DD26" s="614">
        <v>1762811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c r="B27" s="605" t="s">
        <v>286</v>
      </c>
      <c r="C27" s="606"/>
      <c r="D27" s="606"/>
      <c r="E27" s="606"/>
      <c r="F27" s="606"/>
      <c r="G27" s="606"/>
      <c r="H27" s="606"/>
      <c r="I27" s="606"/>
      <c r="J27" s="606"/>
      <c r="K27" s="606"/>
      <c r="L27" s="606"/>
      <c r="M27" s="606"/>
      <c r="N27" s="606"/>
      <c r="O27" s="606"/>
      <c r="P27" s="606"/>
      <c r="Q27" s="607"/>
      <c r="R27" s="608">
        <v>454324</v>
      </c>
      <c r="S27" s="609"/>
      <c r="T27" s="609"/>
      <c r="U27" s="609"/>
      <c r="V27" s="609"/>
      <c r="W27" s="609"/>
      <c r="X27" s="609"/>
      <c r="Y27" s="610"/>
      <c r="Z27" s="646">
        <v>1.8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3299304</v>
      </c>
      <c r="BH27" s="609"/>
      <c r="BI27" s="609"/>
      <c r="BJ27" s="609"/>
      <c r="BK27" s="609"/>
      <c r="BL27" s="609"/>
      <c r="BM27" s="609"/>
      <c r="BN27" s="610"/>
      <c r="BO27" s="646">
        <v>100</v>
      </c>
      <c r="BP27" s="646"/>
      <c r="BQ27" s="646"/>
      <c r="BR27" s="646"/>
      <c r="BS27" s="647">
        <v>53771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3000711</v>
      </c>
      <c r="CS27" s="621"/>
      <c r="CT27" s="621"/>
      <c r="CU27" s="621"/>
      <c r="CV27" s="621"/>
      <c r="CW27" s="621"/>
      <c r="CX27" s="621"/>
      <c r="CY27" s="622"/>
      <c r="CZ27" s="611">
        <v>12.5</v>
      </c>
      <c r="DA27" s="623"/>
      <c r="DB27" s="623"/>
      <c r="DC27" s="624"/>
      <c r="DD27" s="614">
        <v>579161</v>
      </c>
      <c r="DE27" s="621"/>
      <c r="DF27" s="621"/>
      <c r="DG27" s="621"/>
      <c r="DH27" s="621"/>
      <c r="DI27" s="621"/>
      <c r="DJ27" s="621"/>
      <c r="DK27" s="622"/>
      <c r="DL27" s="614">
        <v>550816</v>
      </c>
      <c r="DM27" s="621"/>
      <c r="DN27" s="621"/>
      <c r="DO27" s="621"/>
      <c r="DP27" s="621"/>
      <c r="DQ27" s="621"/>
      <c r="DR27" s="621"/>
      <c r="DS27" s="621"/>
      <c r="DT27" s="621"/>
      <c r="DU27" s="621"/>
      <c r="DV27" s="622"/>
      <c r="DW27" s="611">
        <v>4.5</v>
      </c>
      <c r="DX27" s="623"/>
      <c r="DY27" s="623"/>
      <c r="DZ27" s="623"/>
      <c r="EA27" s="623"/>
      <c r="EB27" s="623"/>
      <c r="EC27" s="635"/>
    </row>
    <row r="28" spans="2:133" ht="11.25" customHeight="1">
      <c r="B28" s="605" t="s">
        <v>289</v>
      </c>
      <c r="C28" s="606"/>
      <c r="D28" s="606"/>
      <c r="E28" s="606"/>
      <c r="F28" s="606"/>
      <c r="G28" s="606"/>
      <c r="H28" s="606"/>
      <c r="I28" s="606"/>
      <c r="J28" s="606"/>
      <c r="K28" s="606"/>
      <c r="L28" s="606"/>
      <c r="M28" s="606"/>
      <c r="N28" s="606"/>
      <c r="O28" s="606"/>
      <c r="P28" s="606"/>
      <c r="Q28" s="607"/>
      <c r="R28" s="608">
        <v>434181</v>
      </c>
      <c r="S28" s="609"/>
      <c r="T28" s="609"/>
      <c r="U28" s="609"/>
      <c r="V28" s="609"/>
      <c r="W28" s="609"/>
      <c r="X28" s="609"/>
      <c r="Y28" s="610"/>
      <c r="Z28" s="646">
        <v>1.8</v>
      </c>
      <c r="AA28" s="646"/>
      <c r="AB28" s="646"/>
      <c r="AC28" s="646"/>
      <c r="AD28" s="647">
        <v>25157</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2583456</v>
      </c>
      <c r="CS28" s="609"/>
      <c r="CT28" s="609"/>
      <c r="CU28" s="609"/>
      <c r="CV28" s="609"/>
      <c r="CW28" s="609"/>
      <c r="CX28" s="609"/>
      <c r="CY28" s="610"/>
      <c r="CZ28" s="611">
        <v>10.8</v>
      </c>
      <c r="DA28" s="623"/>
      <c r="DB28" s="623"/>
      <c r="DC28" s="624"/>
      <c r="DD28" s="614">
        <v>2502377</v>
      </c>
      <c r="DE28" s="609"/>
      <c r="DF28" s="609"/>
      <c r="DG28" s="609"/>
      <c r="DH28" s="609"/>
      <c r="DI28" s="609"/>
      <c r="DJ28" s="609"/>
      <c r="DK28" s="610"/>
      <c r="DL28" s="614">
        <v>2402377</v>
      </c>
      <c r="DM28" s="609"/>
      <c r="DN28" s="609"/>
      <c r="DO28" s="609"/>
      <c r="DP28" s="609"/>
      <c r="DQ28" s="609"/>
      <c r="DR28" s="609"/>
      <c r="DS28" s="609"/>
      <c r="DT28" s="609"/>
      <c r="DU28" s="609"/>
      <c r="DV28" s="610"/>
      <c r="DW28" s="611">
        <v>19.7</v>
      </c>
      <c r="DX28" s="623"/>
      <c r="DY28" s="623"/>
      <c r="DZ28" s="623"/>
      <c r="EA28" s="623"/>
      <c r="EB28" s="623"/>
      <c r="EC28" s="635"/>
    </row>
    <row r="29" spans="2:133" ht="11.25" customHeight="1">
      <c r="B29" s="605" t="s">
        <v>291</v>
      </c>
      <c r="C29" s="606"/>
      <c r="D29" s="606"/>
      <c r="E29" s="606"/>
      <c r="F29" s="606"/>
      <c r="G29" s="606"/>
      <c r="H29" s="606"/>
      <c r="I29" s="606"/>
      <c r="J29" s="606"/>
      <c r="K29" s="606"/>
      <c r="L29" s="606"/>
      <c r="M29" s="606"/>
      <c r="N29" s="606"/>
      <c r="O29" s="606"/>
      <c r="P29" s="606"/>
      <c r="Q29" s="607"/>
      <c r="R29" s="608">
        <v>42415</v>
      </c>
      <c r="S29" s="609"/>
      <c r="T29" s="609"/>
      <c r="U29" s="609"/>
      <c r="V29" s="609"/>
      <c r="W29" s="609"/>
      <c r="X29" s="609"/>
      <c r="Y29" s="610"/>
      <c r="Z29" s="646">
        <v>0.2</v>
      </c>
      <c r="AA29" s="646"/>
      <c r="AB29" s="646"/>
      <c r="AC29" s="646"/>
      <c r="AD29" s="647">
        <v>82</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2583311</v>
      </c>
      <c r="CS29" s="621"/>
      <c r="CT29" s="621"/>
      <c r="CU29" s="621"/>
      <c r="CV29" s="621"/>
      <c r="CW29" s="621"/>
      <c r="CX29" s="621"/>
      <c r="CY29" s="622"/>
      <c r="CZ29" s="611">
        <v>10.8</v>
      </c>
      <c r="DA29" s="623"/>
      <c r="DB29" s="623"/>
      <c r="DC29" s="624"/>
      <c r="DD29" s="614">
        <v>2502232</v>
      </c>
      <c r="DE29" s="621"/>
      <c r="DF29" s="621"/>
      <c r="DG29" s="621"/>
      <c r="DH29" s="621"/>
      <c r="DI29" s="621"/>
      <c r="DJ29" s="621"/>
      <c r="DK29" s="622"/>
      <c r="DL29" s="614">
        <v>2402232</v>
      </c>
      <c r="DM29" s="621"/>
      <c r="DN29" s="621"/>
      <c r="DO29" s="621"/>
      <c r="DP29" s="621"/>
      <c r="DQ29" s="621"/>
      <c r="DR29" s="621"/>
      <c r="DS29" s="621"/>
      <c r="DT29" s="621"/>
      <c r="DU29" s="621"/>
      <c r="DV29" s="622"/>
      <c r="DW29" s="611">
        <v>19.7</v>
      </c>
      <c r="DX29" s="623"/>
      <c r="DY29" s="623"/>
      <c r="DZ29" s="623"/>
      <c r="EA29" s="623"/>
      <c r="EB29" s="623"/>
      <c r="EC29" s="635"/>
    </row>
    <row r="30" spans="2:133" ht="11.25" customHeight="1">
      <c r="B30" s="605" t="s">
        <v>293</v>
      </c>
      <c r="C30" s="606"/>
      <c r="D30" s="606"/>
      <c r="E30" s="606"/>
      <c r="F30" s="606"/>
      <c r="G30" s="606"/>
      <c r="H30" s="606"/>
      <c r="I30" s="606"/>
      <c r="J30" s="606"/>
      <c r="K30" s="606"/>
      <c r="L30" s="606"/>
      <c r="M30" s="606"/>
      <c r="N30" s="606"/>
      <c r="O30" s="606"/>
      <c r="P30" s="606"/>
      <c r="Q30" s="607"/>
      <c r="R30" s="608">
        <v>2423733</v>
      </c>
      <c r="S30" s="609"/>
      <c r="T30" s="609"/>
      <c r="U30" s="609"/>
      <c r="V30" s="609"/>
      <c r="W30" s="609"/>
      <c r="X30" s="609"/>
      <c r="Y30" s="610"/>
      <c r="Z30" s="646">
        <v>9.8000000000000007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2519408</v>
      </c>
      <c r="CS30" s="609"/>
      <c r="CT30" s="609"/>
      <c r="CU30" s="609"/>
      <c r="CV30" s="609"/>
      <c r="CW30" s="609"/>
      <c r="CX30" s="609"/>
      <c r="CY30" s="610"/>
      <c r="CZ30" s="611">
        <v>10.5</v>
      </c>
      <c r="DA30" s="623"/>
      <c r="DB30" s="623"/>
      <c r="DC30" s="624"/>
      <c r="DD30" s="614">
        <v>2439090</v>
      </c>
      <c r="DE30" s="609"/>
      <c r="DF30" s="609"/>
      <c r="DG30" s="609"/>
      <c r="DH30" s="609"/>
      <c r="DI30" s="609"/>
      <c r="DJ30" s="609"/>
      <c r="DK30" s="610"/>
      <c r="DL30" s="614">
        <v>2339090</v>
      </c>
      <c r="DM30" s="609"/>
      <c r="DN30" s="609"/>
      <c r="DO30" s="609"/>
      <c r="DP30" s="609"/>
      <c r="DQ30" s="609"/>
      <c r="DR30" s="609"/>
      <c r="DS30" s="609"/>
      <c r="DT30" s="609"/>
      <c r="DU30" s="609"/>
      <c r="DV30" s="610"/>
      <c r="DW30" s="611">
        <v>19.2</v>
      </c>
      <c r="DX30" s="623"/>
      <c r="DY30" s="623"/>
      <c r="DZ30" s="623"/>
      <c r="EA30" s="623"/>
      <c r="EB30" s="623"/>
      <c r="EC30" s="635"/>
    </row>
    <row r="31" spans="2:133" ht="11.25" customHeight="1">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98.3</v>
      </c>
      <c r="BN31" s="671"/>
      <c r="BO31" s="671"/>
      <c r="BP31" s="671"/>
      <c r="BQ31" s="673"/>
      <c r="BR31" s="670">
        <v>99.4</v>
      </c>
      <c r="BS31" s="671"/>
      <c r="BT31" s="671"/>
      <c r="BU31" s="671"/>
      <c r="BV31" s="671"/>
      <c r="BW31" s="671"/>
      <c r="BX31" s="672">
        <v>98.2</v>
      </c>
      <c r="BY31" s="671"/>
      <c r="BZ31" s="671"/>
      <c r="CA31" s="671"/>
      <c r="CB31" s="673"/>
      <c r="CD31" s="629"/>
      <c r="CE31" s="630"/>
      <c r="CF31" s="605" t="s">
        <v>300</v>
      </c>
      <c r="CG31" s="606"/>
      <c r="CH31" s="606"/>
      <c r="CI31" s="606"/>
      <c r="CJ31" s="606"/>
      <c r="CK31" s="606"/>
      <c r="CL31" s="606"/>
      <c r="CM31" s="606"/>
      <c r="CN31" s="606"/>
      <c r="CO31" s="606"/>
      <c r="CP31" s="606"/>
      <c r="CQ31" s="607"/>
      <c r="CR31" s="608">
        <v>63903</v>
      </c>
      <c r="CS31" s="621"/>
      <c r="CT31" s="621"/>
      <c r="CU31" s="621"/>
      <c r="CV31" s="621"/>
      <c r="CW31" s="621"/>
      <c r="CX31" s="621"/>
      <c r="CY31" s="622"/>
      <c r="CZ31" s="611">
        <v>0.3</v>
      </c>
      <c r="DA31" s="623"/>
      <c r="DB31" s="623"/>
      <c r="DC31" s="624"/>
      <c r="DD31" s="614">
        <v>63142</v>
      </c>
      <c r="DE31" s="621"/>
      <c r="DF31" s="621"/>
      <c r="DG31" s="621"/>
      <c r="DH31" s="621"/>
      <c r="DI31" s="621"/>
      <c r="DJ31" s="621"/>
      <c r="DK31" s="622"/>
      <c r="DL31" s="614">
        <v>63142</v>
      </c>
      <c r="DM31" s="621"/>
      <c r="DN31" s="621"/>
      <c r="DO31" s="621"/>
      <c r="DP31" s="621"/>
      <c r="DQ31" s="621"/>
      <c r="DR31" s="621"/>
      <c r="DS31" s="621"/>
      <c r="DT31" s="621"/>
      <c r="DU31" s="621"/>
      <c r="DV31" s="622"/>
      <c r="DW31" s="611">
        <v>0.5</v>
      </c>
      <c r="DX31" s="623"/>
      <c r="DY31" s="623"/>
      <c r="DZ31" s="623"/>
      <c r="EA31" s="623"/>
      <c r="EB31" s="623"/>
      <c r="EC31" s="635"/>
    </row>
    <row r="32" spans="2:133" ht="11.25" customHeight="1">
      <c r="B32" s="605" t="s">
        <v>301</v>
      </c>
      <c r="C32" s="606"/>
      <c r="D32" s="606"/>
      <c r="E32" s="606"/>
      <c r="F32" s="606"/>
      <c r="G32" s="606"/>
      <c r="H32" s="606"/>
      <c r="I32" s="606"/>
      <c r="J32" s="606"/>
      <c r="K32" s="606"/>
      <c r="L32" s="606"/>
      <c r="M32" s="606"/>
      <c r="N32" s="606"/>
      <c r="O32" s="606"/>
      <c r="P32" s="606"/>
      <c r="Q32" s="607"/>
      <c r="R32" s="608">
        <v>1407914</v>
      </c>
      <c r="S32" s="609"/>
      <c r="T32" s="609"/>
      <c r="U32" s="609"/>
      <c r="V32" s="609"/>
      <c r="W32" s="609"/>
      <c r="X32" s="609"/>
      <c r="Y32" s="610"/>
      <c r="Z32" s="646">
        <v>5.7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99.6</v>
      </c>
      <c r="BH32" s="621"/>
      <c r="BI32" s="621"/>
      <c r="BJ32" s="621"/>
      <c r="BK32" s="621"/>
      <c r="BL32" s="621"/>
      <c r="BM32" s="612">
        <v>98.7</v>
      </c>
      <c r="BN32" s="621"/>
      <c r="BO32" s="621"/>
      <c r="BP32" s="621"/>
      <c r="BQ32" s="644"/>
      <c r="BR32" s="674">
        <v>99.6</v>
      </c>
      <c r="BS32" s="621"/>
      <c r="BT32" s="621"/>
      <c r="BU32" s="621"/>
      <c r="BV32" s="621"/>
      <c r="BW32" s="621"/>
      <c r="BX32" s="612">
        <v>98.7</v>
      </c>
      <c r="BY32" s="621"/>
      <c r="BZ32" s="621"/>
      <c r="CA32" s="621"/>
      <c r="CB32" s="644"/>
      <c r="CD32" s="631"/>
      <c r="CE32" s="632"/>
      <c r="CF32" s="605" t="s">
        <v>304</v>
      </c>
      <c r="CG32" s="606"/>
      <c r="CH32" s="606"/>
      <c r="CI32" s="606"/>
      <c r="CJ32" s="606"/>
      <c r="CK32" s="606"/>
      <c r="CL32" s="606"/>
      <c r="CM32" s="606"/>
      <c r="CN32" s="606"/>
      <c r="CO32" s="606"/>
      <c r="CP32" s="606"/>
      <c r="CQ32" s="607"/>
      <c r="CR32" s="608">
        <v>145</v>
      </c>
      <c r="CS32" s="609"/>
      <c r="CT32" s="609"/>
      <c r="CU32" s="609"/>
      <c r="CV32" s="609"/>
      <c r="CW32" s="609"/>
      <c r="CX32" s="609"/>
      <c r="CY32" s="610"/>
      <c r="CZ32" s="611">
        <v>0</v>
      </c>
      <c r="DA32" s="623"/>
      <c r="DB32" s="623"/>
      <c r="DC32" s="624"/>
      <c r="DD32" s="614">
        <v>145</v>
      </c>
      <c r="DE32" s="609"/>
      <c r="DF32" s="609"/>
      <c r="DG32" s="609"/>
      <c r="DH32" s="609"/>
      <c r="DI32" s="609"/>
      <c r="DJ32" s="609"/>
      <c r="DK32" s="610"/>
      <c r="DL32" s="614">
        <v>145</v>
      </c>
      <c r="DM32" s="609"/>
      <c r="DN32" s="609"/>
      <c r="DO32" s="609"/>
      <c r="DP32" s="609"/>
      <c r="DQ32" s="609"/>
      <c r="DR32" s="609"/>
      <c r="DS32" s="609"/>
      <c r="DT32" s="609"/>
      <c r="DU32" s="609"/>
      <c r="DV32" s="610"/>
      <c r="DW32" s="611">
        <v>0</v>
      </c>
      <c r="DX32" s="623"/>
      <c r="DY32" s="623"/>
      <c r="DZ32" s="623"/>
      <c r="EA32" s="623"/>
      <c r="EB32" s="623"/>
      <c r="EC32" s="635"/>
    </row>
    <row r="33" spans="2:133" ht="11.25" customHeight="1">
      <c r="B33" s="605" t="s">
        <v>305</v>
      </c>
      <c r="C33" s="606"/>
      <c r="D33" s="606"/>
      <c r="E33" s="606"/>
      <c r="F33" s="606"/>
      <c r="G33" s="606"/>
      <c r="H33" s="606"/>
      <c r="I33" s="606"/>
      <c r="J33" s="606"/>
      <c r="K33" s="606"/>
      <c r="L33" s="606"/>
      <c r="M33" s="606"/>
      <c r="N33" s="606"/>
      <c r="O33" s="606"/>
      <c r="P33" s="606"/>
      <c r="Q33" s="607"/>
      <c r="R33" s="608">
        <v>54774</v>
      </c>
      <c r="S33" s="609"/>
      <c r="T33" s="609"/>
      <c r="U33" s="609"/>
      <c r="V33" s="609"/>
      <c r="W33" s="609"/>
      <c r="X33" s="609"/>
      <c r="Y33" s="610"/>
      <c r="Z33" s="646">
        <v>0.2</v>
      </c>
      <c r="AA33" s="646"/>
      <c r="AB33" s="646"/>
      <c r="AC33" s="646"/>
      <c r="AD33" s="647">
        <v>37999</v>
      </c>
      <c r="AE33" s="647"/>
      <c r="AF33" s="647"/>
      <c r="AG33" s="647"/>
      <c r="AH33" s="647"/>
      <c r="AI33" s="647"/>
      <c r="AJ33" s="647"/>
      <c r="AK33" s="647"/>
      <c r="AL33" s="611">
        <v>0.3</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99.2</v>
      </c>
      <c r="BH33" s="593"/>
      <c r="BI33" s="593"/>
      <c r="BJ33" s="593"/>
      <c r="BK33" s="593"/>
      <c r="BL33" s="593"/>
      <c r="BM33" s="639">
        <v>97.8</v>
      </c>
      <c r="BN33" s="593"/>
      <c r="BO33" s="593"/>
      <c r="BP33" s="593"/>
      <c r="BQ33" s="656"/>
      <c r="BR33" s="669">
        <v>99.2</v>
      </c>
      <c r="BS33" s="593"/>
      <c r="BT33" s="593"/>
      <c r="BU33" s="593"/>
      <c r="BV33" s="593"/>
      <c r="BW33" s="593"/>
      <c r="BX33" s="639">
        <v>97.6</v>
      </c>
      <c r="BY33" s="593"/>
      <c r="BZ33" s="593"/>
      <c r="CA33" s="593"/>
      <c r="CB33" s="656"/>
      <c r="CD33" s="605" t="s">
        <v>307</v>
      </c>
      <c r="CE33" s="606"/>
      <c r="CF33" s="606"/>
      <c r="CG33" s="606"/>
      <c r="CH33" s="606"/>
      <c r="CI33" s="606"/>
      <c r="CJ33" s="606"/>
      <c r="CK33" s="606"/>
      <c r="CL33" s="606"/>
      <c r="CM33" s="606"/>
      <c r="CN33" s="606"/>
      <c r="CO33" s="606"/>
      <c r="CP33" s="606"/>
      <c r="CQ33" s="607"/>
      <c r="CR33" s="608">
        <v>12028706</v>
      </c>
      <c r="CS33" s="621"/>
      <c r="CT33" s="621"/>
      <c r="CU33" s="621"/>
      <c r="CV33" s="621"/>
      <c r="CW33" s="621"/>
      <c r="CX33" s="621"/>
      <c r="CY33" s="622"/>
      <c r="CZ33" s="611">
        <v>50.2</v>
      </c>
      <c r="DA33" s="623"/>
      <c r="DB33" s="623"/>
      <c r="DC33" s="624"/>
      <c r="DD33" s="614">
        <v>7649482</v>
      </c>
      <c r="DE33" s="621"/>
      <c r="DF33" s="621"/>
      <c r="DG33" s="621"/>
      <c r="DH33" s="621"/>
      <c r="DI33" s="621"/>
      <c r="DJ33" s="621"/>
      <c r="DK33" s="622"/>
      <c r="DL33" s="614">
        <v>5212087</v>
      </c>
      <c r="DM33" s="621"/>
      <c r="DN33" s="621"/>
      <c r="DO33" s="621"/>
      <c r="DP33" s="621"/>
      <c r="DQ33" s="621"/>
      <c r="DR33" s="621"/>
      <c r="DS33" s="621"/>
      <c r="DT33" s="621"/>
      <c r="DU33" s="621"/>
      <c r="DV33" s="622"/>
      <c r="DW33" s="611">
        <v>42.7</v>
      </c>
      <c r="DX33" s="623"/>
      <c r="DY33" s="623"/>
      <c r="DZ33" s="623"/>
      <c r="EA33" s="623"/>
      <c r="EB33" s="623"/>
      <c r="EC33" s="635"/>
    </row>
    <row r="34" spans="2:133" ht="11.25" customHeight="1">
      <c r="B34" s="605" t="s">
        <v>308</v>
      </c>
      <c r="C34" s="606"/>
      <c r="D34" s="606"/>
      <c r="E34" s="606"/>
      <c r="F34" s="606"/>
      <c r="G34" s="606"/>
      <c r="H34" s="606"/>
      <c r="I34" s="606"/>
      <c r="J34" s="606"/>
      <c r="K34" s="606"/>
      <c r="L34" s="606"/>
      <c r="M34" s="606"/>
      <c r="N34" s="606"/>
      <c r="O34" s="606"/>
      <c r="P34" s="606"/>
      <c r="Q34" s="607"/>
      <c r="R34" s="608">
        <v>3118422</v>
      </c>
      <c r="S34" s="609"/>
      <c r="T34" s="609"/>
      <c r="U34" s="609"/>
      <c r="V34" s="609"/>
      <c r="W34" s="609"/>
      <c r="X34" s="609"/>
      <c r="Y34" s="610"/>
      <c r="Z34" s="646">
        <v>12.6</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3836281</v>
      </c>
      <c r="CS34" s="609"/>
      <c r="CT34" s="609"/>
      <c r="CU34" s="609"/>
      <c r="CV34" s="609"/>
      <c r="CW34" s="609"/>
      <c r="CX34" s="609"/>
      <c r="CY34" s="610"/>
      <c r="CZ34" s="611">
        <v>16</v>
      </c>
      <c r="DA34" s="623"/>
      <c r="DB34" s="623"/>
      <c r="DC34" s="624"/>
      <c r="DD34" s="614">
        <v>2406553</v>
      </c>
      <c r="DE34" s="609"/>
      <c r="DF34" s="609"/>
      <c r="DG34" s="609"/>
      <c r="DH34" s="609"/>
      <c r="DI34" s="609"/>
      <c r="DJ34" s="609"/>
      <c r="DK34" s="610"/>
      <c r="DL34" s="614">
        <v>1984383</v>
      </c>
      <c r="DM34" s="609"/>
      <c r="DN34" s="609"/>
      <c r="DO34" s="609"/>
      <c r="DP34" s="609"/>
      <c r="DQ34" s="609"/>
      <c r="DR34" s="609"/>
      <c r="DS34" s="609"/>
      <c r="DT34" s="609"/>
      <c r="DU34" s="609"/>
      <c r="DV34" s="610"/>
      <c r="DW34" s="611">
        <v>16.3</v>
      </c>
      <c r="DX34" s="623"/>
      <c r="DY34" s="623"/>
      <c r="DZ34" s="623"/>
      <c r="EA34" s="623"/>
      <c r="EB34" s="623"/>
      <c r="EC34" s="635"/>
    </row>
    <row r="35" spans="2:133" ht="11.25" customHeight="1">
      <c r="B35" s="605" t="s">
        <v>310</v>
      </c>
      <c r="C35" s="606"/>
      <c r="D35" s="606"/>
      <c r="E35" s="606"/>
      <c r="F35" s="606"/>
      <c r="G35" s="606"/>
      <c r="H35" s="606"/>
      <c r="I35" s="606"/>
      <c r="J35" s="606"/>
      <c r="K35" s="606"/>
      <c r="L35" s="606"/>
      <c r="M35" s="606"/>
      <c r="N35" s="606"/>
      <c r="O35" s="606"/>
      <c r="P35" s="606"/>
      <c r="Q35" s="607"/>
      <c r="R35" s="608">
        <v>269587</v>
      </c>
      <c r="S35" s="609"/>
      <c r="T35" s="609"/>
      <c r="U35" s="609"/>
      <c r="V35" s="609"/>
      <c r="W35" s="609"/>
      <c r="X35" s="609"/>
      <c r="Y35" s="610"/>
      <c r="Z35" s="646">
        <v>1.1000000000000001</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286697</v>
      </c>
      <c r="CS35" s="621"/>
      <c r="CT35" s="621"/>
      <c r="CU35" s="621"/>
      <c r="CV35" s="621"/>
      <c r="CW35" s="621"/>
      <c r="CX35" s="621"/>
      <c r="CY35" s="622"/>
      <c r="CZ35" s="611">
        <v>1.2</v>
      </c>
      <c r="DA35" s="623"/>
      <c r="DB35" s="623"/>
      <c r="DC35" s="624"/>
      <c r="DD35" s="614">
        <v>137685</v>
      </c>
      <c r="DE35" s="621"/>
      <c r="DF35" s="621"/>
      <c r="DG35" s="621"/>
      <c r="DH35" s="621"/>
      <c r="DI35" s="621"/>
      <c r="DJ35" s="621"/>
      <c r="DK35" s="622"/>
      <c r="DL35" s="614">
        <v>109157</v>
      </c>
      <c r="DM35" s="621"/>
      <c r="DN35" s="621"/>
      <c r="DO35" s="621"/>
      <c r="DP35" s="621"/>
      <c r="DQ35" s="621"/>
      <c r="DR35" s="621"/>
      <c r="DS35" s="621"/>
      <c r="DT35" s="621"/>
      <c r="DU35" s="621"/>
      <c r="DV35" s="622"/>
      <c r="DW35" s="611">
        <v>0.9</v>
      </c>
      <c r="DX35" s="623"/>
      <c r="DY35" s="623"/>
      <c r="DZ35" s="623"/>
      <c r="EA35" s="623"/>
      <c r="EB35" s="623"/>
      <c r="EC35" s="635"/>
    </row>
    <row r="36" spans="2:133" ht="11.25" customHeight="1">
      <c r="B36" s="605" t="s">
        <v>314</v>
      </c>
      <c r="C36" s="606"/>
      <c r="D36" s="606"/>
      <c r="E36" s="606"/>
      <c r="F36" s="606"/>
      <c r="G36" s="606"/>
      <c r="H36" s="606"/>
      <c r="I36" s="606"/>
      <c r="J36" s="606"/>
      <c r="K36" s="606"/>
      <c r="L36" s="606"/>
      <c r="M36" s="606"/>
      <c r="N36" s="606"/>
      <c r="O36" s="606"/>
      <c r="P36" s="606"/>
      <c r="Q36" s="607"/>
      <c r="R36" s="608">
        <v>1168540</v>
      </c>
      <c r="S36" s="609"/>
      <c r="T36" s="609"/>
      <c r="U36" s="609"/>
      <c r="V36" s="609"/>
      <c r="W36" s="609"/>
      <c r="X36" s="609"/>
      <c r="Y36" s="610"/>
      <c r="Z36" s="646">
        <v>4.7</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3874121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37159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4931292</v>
      </c>
      <c r="CS36" s="609"/>
      <c r="CT36" s="609"/>
      <c r="CU36" s="609"/>
      <c r="CV36" s="609"/>
      <c r="CW36" s="609"/>
      <c r="CX36" s="609"/>
      <c r="CY36" s="610"/>
      <c r="CZ36" s="611">
        <v>20.6</v>
      </c>
      <c r="DA36" s="623"/>
      <c r="DB36" s="623"/>
      <c r="DC36" s="624"/>
      <c r="DD36" s="614">
        <v>2893818</v>
      </c>
      <c r="DE36" s="609"/>
      <c r="DF36" s="609"/>
      <c r="DG36" s="609"/>
      <c r="DH36" s="609"/>
      <c r="DI36" s="609"/>
      <c r="DJ36" s="609"/>
      <c r="DK36" s="610"/>
      <c r="DL36" s="614">
        <v>1589968</v>
      </c>
      <c r="DM36" s="609"/>
      <c r="DN36" s="609"/>
      <c r="DO36" s="609"/>
      <c r="DP36" s="609"/>
      <c r="DQ36" s="609"/>
      <c r="DR36" s="609"/>
      <c r="DS36" s="609"/>
      <c r="DT36" s="609"/>
      <c r="DU36" s="609"/>
      <c r="DV36" s="610"/>
      <c r="DW36" s="611">
        <v>13</v>
      </c>
      <c r="DX36" s="623"/>
      <c r="DY36" s="623"/>
      <c r="DZ36" s="623"/>
      <c r="EA36" s="623"/>
      <c r="EB36" s="623"/>
      <c r="EC36" s="635"/>
    </row>
    <row r="37" spans="2:133" ht="11.25" customHeight="1">
      <c r="B37" s="605" t="s">
        <v>318</v>
      </c>
      <c r="C37" s="606"/>
      <c r="D37" s="606"/>
      <c r="E37" s="606"/>
      <c r="F37" s="606"/>
      <c r="G37" s="606"/>
      <c r="H37" s="606"/>
      <c r="I37" s="606"/>
      <c r="J37" s="606"/>
      <c r="K37" s="606"/>
      <c r="L37" s="606"/>
      <c r="M37" s="606"/>
      <c r="N37" s="606"/>
      <c r="O37" s="606"/>
      <c r="P37" s="606"/>
      <c r="Q37" s="607"/>
      <c r="R37" s="608">
        <v>448038</v>
      </c>
      <c r="S37" s="609"/>
      <c r="T37" s="609"/>
      <c r="U37" s="609"/>
      <c r="V37" s="609"/>
      <c r="W37" s="609"/>
      <c r="X37" s="609"/>
      <c r="Y37" s="610"/>
      <c r="Z37" s="646">
        <v>1.8</v>
      </c>
      <c r="AA37" s="646"/>
      <c r="AB37" s="646"/>
      <c r="AC37" s="646"/>
      <c r="AD37" s="647">
        <v>3639</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925456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-19376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746930</v>
      </c>
      <c r="CS37" s="621"/>
      <c r="CT37" s="621"/>
      <c r="CU37" s="621"/>
      <c r="CV37" s="621"/>
      <c r="CW37" s="621"/>
      <c r="CX37" s="621"/>
      <c r="CY37" s="622"/>
      <c r="CZ37" s="611">
        <v>3.1</v>
      </c>
      <c r="DA37" s="623"/>
      <c r="DB37" s="623"/>
      <c r="DC37" s="624"/>
      <c r="DD37" s="614">
        <v>723830</v>
      </c>
      <c r="DE37" s="621"/>
      <c r="DF37" s="621"/>
      <c r="DG37" s="621"/>
      <c r="DH37" s="621"/>
      <c r="DI37" s="621"/>
      <c r="DJ37" s="621"/>
      <c r="DK37" s="622"/>
      <c r="DL37" s="614">
        <v>715795</v>
      </c>
      <c r="DM37" s="621"/>
      <c r="DN37" s="621"/>
      <c r="DO37" s="621"/>
      <c r="DP37" s="621"/>
      <c r="DQ37" s="621"/>
      <c r="DR37" s="621"/>
      <c r="DS37" s="621"/>
      <c r="DT37" s="621"/>
      <c r="DU37" s="621"/>
      <c r="DV37" s="622"/>
      <c r="DW37" s="611">
        <v>5.9</v>
      </c>
      <c r="DX37" s="623"/>
      <c r="DY37" s="623"/>
      <c r="DZ37" s="623"/>
      <c r="EA37" s="623"/>
      <c r="EB37" s="623"/>
      <c r="EC37" s="635"/>
    </row>
    <row r="38" spans="2:133" ht="11.25" customHeight="1">
      <c r="B38" s="605" t="s">
        <v>322</v>
      </c>
      <c r="C38" s="606"/>
      <c r="D38" s="606"/>
      <c r="E38" s="606"/>
      <c r="F38" s="606"/>
      <c r="G38" s="606"/>
      <c r="H38" s="606"/>
      <c r="I38" s="606"/>
      <c r="J38" s="606"/>
      <c r="K38" s="606"/>
      <c r="L38" s="606"/>
      <c r="M38" s="606"/>
      <c r="N38" s="606"/>
      <c r="O38" s="606"/>
      <c r="P38" s="606"/>
      <c r="Q38" s="607"/>
      <c r="R38" s="608">
        <v>1683448</v>
      </c>
      <c r="S38" s="609"/>
      <c r="T38" s="609"/>
      <c r="U38" s="609"/>
      <c r="V38" s="609"/>
      <c r="W38" s="609"/>
      <c r="X38" s="609"/>
      <c r="Y38" s="610"/>
      <c r="Z38" s="646">
        <v>6.8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734402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4861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1994582</v>
      </c>
      <c r="CS38" s="609"/>
      <c r="CT38" s="609"/>
      <c r="CU38" s="609"/>
      <c r="CV38" s="609"/>
      <c r="CW38" s="609"/>
      <c r="CX38" s="609"/>
      <c r="CY38" s="610"/>
      <c r="CZ38" s="611">
        <v>8.3000000000000007</v>
      </c>
      <c r="DA38" s="623"/>
      <c r="DB38" s="623"/>
      <c r="DC38" s="624"/>
      <c r="DD38" s="614">
        <v>1606570</v>
      </c>
      <c r="DE38" s="609"/>
      <c r="DF38" s="609"/>
      <c r="DG38" s="609"/>
      <c r="DH38" s="609"/>
      <c r="DI38" s="609"/>
      <c r="DJ38" s="609"/>
      <c r="DK38" s="610"/>
      <c r="DL38" s="614">
        <v>1528579</v>
      </c>
      <c r="DM38" s="609"/>
      <c r="DN38" s="609"/>
      <c r="DO38" s="609"/>
      <c r="DP38" s="609"/>
      <c r="DQ38" s="609"/>
      <c r="DR38" s="609"/>
      <c r="DS38" s="609"/>
      <c r="DT38" s="609"/>
      <c r="DU38" s="609"/>
      <c r="DV38" s="610"/>
      <c r="DW38" s="611">
        <v>12.5</v>
      </c>
      <c r="DX38" s="623"/>
      <c r="DY38" s="623"/>
      <c r="DZ38" s="623"/>
      <c r="EA38" s="623"/>
      <c r="EB38" s="623"/>
      <c r="EC38" s="635"/>
    </row>
    <row r="39" spans="2:133" ht="11.25" customHeight="1">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160480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7669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615496</v>
      </c>
      <c r="CS39" s="621"/>
      <c r="CT39" s="621"/>
      <c r="CU39" s="621"/>
      <c r="CV39" s="621"/>
      <c r="CW39" s="621"/>
      <c r="CX39" s="621"/>
      <c r="CY39" s="622"/>
      <c r="CZ39" s="611">
        <v>2.6</v>
      </c>
      <c r="DA39" s="623"/>
      <c r="DB39" s="623"/>
      <c r="DC39" s="624"/>
      <c r="DD39" s="614">
        <v>604782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c r="B40" s="605" t="s">
        <v>330</v>
      </c>
      <c r="C40" s="606"/>
      <c r="D40" s="606"/>
      <c r="E40" s="606"/>
      <c r="F40" s="606"/>
      <c r="G40" s="606"/>
      <c r="H40" s="606"/>
      <c r="I40" s="606"/>
      <c r="J40" s="606"/>
      <c r="K40" s="606"/>
      <c r="L40" s="606"/>
      <c r="M40" s="606"/>
      <c r="N40" s="606"/>
      <c r="O40" s="606"/>
      <c r="P40" s="606"/>
      <c r="Q40" s="607"/>
      <c r="R40" s="608">
        <v>28848</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46166</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124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364358</v>
      </c>
      <c r="CS40" s="609"/>
      <c r="CT40" s="609"/>
      <c r="CU40" s="609"/>
      <c r="CV40" s="609"/>
      <c r="CW40" s="609"/>
      <c r="CX40" s="609"/>
      <c r="CY40" s="610"/>
      <c r="CZ40" s="611">
        <v>1.5</v>
      </c>
      <c r="DA40" s="623"/>
      <c r="DB40" s="623"/>
      <c r="DC40" s="624"/>
      <c r="DD40" s="614">
        <v>74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c r="B41" s="589" t="s">
        <v>335</v>
      </c>
      <c r="C41" s="590"/>
      <c r="D41" s="590"/>
      <c r="E41" s="590"/>
      <c r="F41" s="590"/>
      <c r="G41" s="590"/>
      <c r="H41" s="590"/>
      <c r="I41" s="590"/>
      <c r="J41" s="590"/>
      <c r="K41" s="590"/>
      <c r="L41" s="590"/>
      <c r="M41" s="590"/>
      <c r="N41" s="590"/>
      <c r="O41" s="590"/>
      <c r="P41" s="590"/>
      <c r="Q41" s="591"/>
      <c r="R41" s="592">
        <v>24734512</v>
      </c>
      <c r="S41" s="633"/>
      <c r="T41" s="633"/>
      <c r="U41" s="633"/>
      <c r="V41" s="633"/>
      <c r="W41" s="633"/>
      <c r="X41" s="633"/>
      <c r="Y41" s="636"/>
      <c r="Z41" s="637">
        <v>100</v>
      </c>
      <c r="AA41" s="637"/>
      <c r="AB41" s="637"/>
      <c r="AC41" s="637"/>
      <c r="AD41" s="638">
        <v>12167196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398625</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c r="AQ42" s="653" t="s">
        <v>339</v>
      </c>
      <c r="AR42" s="654"/>
      <c r="AS42" s="654"/>
      <c r="AT42" s="654"/>
      <c r="AU42" s="654"/>
      <c r="AV42" s="654"/>
      <c r="AW42" s="654"/>
      <c r="AX42" s="654"/>
      <c r="AY42" s="655"/>
      <c r="AZ42" s="592">
        <v>1608992</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371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2835972</v>
      </c>
      <c r="CS42" s="621"/>
      <c r="CT42" s="621"/>
      <c r="CU42" s="621"/>
      <c r="CV42" s="621"/>
      <c r="CW42" s="621"/>
      <c r="CX42" s="621"/>
      <c r="CY42" s="622"/>
      <c r="CZ42" s="611">
        <v>11.8</v>
      </c>
      <c r="DA42" s="623"/>
      <c r="DB42" s="623"/>
      <c r="DC42" s="624"/>
      <c r="DD42" s="614">
        <v>1041265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c r="B43" s="196" t="s">
        <v>342</v>
      </c>
      <c r="CD43" s="605" t="s">
        <v>343</v>
      </c>
      <c r="CE43" s="606"/>
      <c r="CF43" s="606"/>
      <c r="CG43" s="606"/>
      <c r="CH43" s="606"/>
      <c r="CI43" s="606"/>
      <c r="CJ43" s="606"/>
      <c r="CK43" s="606"/>
      <c r="CL43" s="606"/>
      <c r="CM43" s="606"/>
      <c r="CN43" s="606"/>
      <c r="CO43" s="606"/>
      <c r="CP43" s="606"/>
      <c r="CQ43" s="607"/>
      <c r="CR43" s="608">
        <v>159545</v>
      </c>
      <c r="CS43" s="621"/>
      <c r="CT43" s="621"/>
      <c r="CU43" s="621"/>
      <c r="CV43" s="621"/>
      <c r="CW43" s="621"/>
      <c r="CX43" s="621"/>
      <c r="CY43" s="622"/>
      <c r="CZ43" s="611">
        <v>0.7</v>
      </c>
      <c r="DA43" s="623"/>
      <c r="DB43" s="623"/>
      <c r="DC43" s="624"/>
      <c r="DD43" s="614">
        <v>159545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2682878</v>
      </c>
      <c r="CS44" s="609"/>
      <c r="CT44" s="609"/>
      <c r="CU44" s="609"/>
      <c r="CV44" s="609"/>
      <c r="CW44" s="609"/>
      <c r="CX44" s="609"/>
      <c r="CY44" s="610"/>
      <c r="CZ44" s="611">
        <v>11.2</v>
      </c>
      <c r="DA44" s="612"/>
      <c r="DB44" s="612"/>
      <c r="DC44" s="613"/>
      <c r="DD44" s="614">
        <v>985644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612056</v>
      </c>
      <c r="CS45" s="621"/>
      <c r="CT45" s="621"/>
      <c r="CU45" s="621"/>
      <c r="CV45" s="621"/>
      <c r="CW45" s="621"/>
      <c r="CX45" s="621"/>
      <c r="CY45" s="622"/>
      <c r="CZ45" s="611">
        <v>2.6</v>
      </c>
      <c r="DA45" s="623"/>
      <c r="DB45" s="623"/>
      <c r="DC45" s="624"/>
      <c r="DD45" s="614">
        <v>41290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c r="B46" s="207"/>
      <c r="CD46" s="629"/>
      <c r="CE46" s="630"/>
      <c r="CF46" s="605" t="s">
        <v>348</v>
      </c>
      <c r="CG46" s="606"/>
      <c r="CH46" s="606"/>
      <c r="CI46" s="606"/>
      <c r="CJ46" s="606"/>
      <c r="CK46" s="606"/>
      <c r="CL46" s="606"/>
      <c r="CM46" s="606"/>
      <c r="CN46" s="606"/>
      <c r="CO46" s="606"/>
      <c r="CP46" s="606"/>
      <c r="CQ46" s="607"/>
      <c r="CR46" s="608">
        <v>1882390</v>
      </c>
      <c r="CS46" s="609"/>
      <c r="CT46" s="609"/>
      <c r="CU46" s="609"/>
      <c r="CV46" s="609"/>
      <c r="CW46" s="609"/>
      <c r="CX46" s="609"/>
      <c r="CY46" s="610"/>
      <c r="CZ46" s="611">
        <v>7.9</v>
      </c>
      <c r="DA46" s="612"/>
      <c r="DB46" s="612"/>
      <c r="DC46" s="613"/>
      <c r="DD46" s="614">
        <v>905852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c r="B47" s="207"/>
      <c r="CD47" s="629"/>
      <c r="CE47" s="630"/>
      <c r="CF47" s="605" t="s">
        <v>349</v>
      </c>
      <c r="CG47" s="606"/>
      <c r="CH47" s="606"/>
      <c r="CI47" s="606"/>
      <c r="CJ47" s="606"/>
      <c r="CK47" s="606"/>
      <c r="CL47" s="606"/>
      <c r="CM47" s="606"/>
      <c r="CN47" s="606"/>
      <c r="CO47" s="606"/>
      <c r="CP47" s="606"/>
      <c r="CQ47" s="607"/>
      <c r="CR47" s="608">
        <v>153094</v>
      </c>
      <c r="CS47" s="621"/>
      <c r="CT47" s="621"/>
      <c r="CU47" s="621"/>
      <c r="CV47" s="621"/>
      <c r="CW47" s="621"/>
      <c r="CX47" s="621"/>
      <c r="CY47" s="622"/>
      <c r="CZ47" s="611">
        <v>0.6</v>
      </c>
      <c r="DA47" s="623"/>
      <c r="DB47" s="623"/>
      <c r="DC47" s="624"/>
      <c r="DD47" s="614">
        <v>55621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c r="B49" s="207"/>
      <c r="CD49" s="589" t="s">
        <v>351</v>
      </c>
      <c r="CE49" s="590"/>
      <c r="CF49" s="590"/>
      <c r="CG49" s="590"/>
      <c r="CH49" s="590"/>
      <c r="CI49" s="590"/>
      <c r="CJ49" s="590"/>
      <c r="CK49" s="590"/>
      <c r="CL49" s="590"/>
      <c r="CM49" s="590"/>
      <c r="CN49" s="590"/>
      <c r="CO49" s="590"/>
      <c r="CP49" s="590"/>
      <c r="CQ49" s="591"/>
      <c r="CR49" s="592">
        <v>23966133</v>
      </c>
      <c r="CS49" s="593"/>
      <c r="CT49" s="593"/>
      <c r="CU49" s="593"/>
      <c r="CV49" s="593"/>
      <c r="CW49" s="593"/>
      <c r="CX49" s="593"/>
      <c r="CY49" s="594"/>
      <c r="CZ49" s="595">
        <v>100</v>
      </c>
      <c r="DA49" s="596"/>
      <c r="DB49" s="596"/>
      <c r="DC49" s="597"/>
      <c r="DD49" s="598">
        <v>14541384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Lk0VUIXm6Lp6YCvJpQi4PjmnuZnTtkxppJPO3QOaTZWo42NB0n2yJERm76wUocsozHVAyQyaE/TOpRLfndA+mg==" saltValue="yChf9odPGwC8r3HcuCU4x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cols>
    <col min="1" max="130" width="2.7265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079" t="s">
        <v>352</v>
      </c>
      <c r="B2" s="1079"/>
      <c r="C2" s="1079"/>
      <c r="D2" s="1079"/>
      <c r="E2" s="1079"/>
      <c r="F2" s="1079"/>
      <c r="G2" s="1079"/>
      <c r="H2" s="1079"/>
      <c r="I2" s="1079"/>
      <c r="J2" s="1079"/>
      <c r="K2" s="1079"/>
      <c r="L2" s="1079"/>
      <c r="M2" s="1079"/>
      <c r="N2" s="1079"/>
      <c r="O2" s="1079"/>
      <c r="P2" s="1079"/>
      <c r="Q2" s="1079"/>
      <c r="R2" s="1079"/>
      <c r="S2" s="1079"/>
      <c r="T2" s="1079"/>
      <c r="U2" s="1079"/>
      <c r="V2" s="1079"/>
      <c r="W2" s="1079"/>
      <c r="X2" s="1079"/>
      <c r="Y2" s="1079"/>
      <c r="Z2" s="1079"/>
      <c r="AA2" s="1079"/>
      <c r="AB2" s="1079"/>
      <c r="AC2" s="1079"/>
      <c r="AD2" s="1079"/>
      <c r="AE2" s="1079"/>
      <c r="AF2" s="1079"/>
      <c r="AG2" s="1079"/>
      <c r="AH2" s="1079"/>
      <c r="AI2" s="1079"/>
      <c r="AJ2" s="1079"/>
      <c r="AK2" s="1079"/>
      <c r="AL2" s="1079"/>
      <c r="AM2" s="1079"/>
      <c r="AN2" s="1079"/>
      <c r="AO2" s="1079"/>
      <c r="AP2" s="1079"/>
      <c r="AQ2" s="1079"/>
      <c r="AR2" s="1079"/>
      <c r="AS2" s="1079"/>
      <c r="AT2" s="1079"/>
      <c r="AU2" s="1079"/>
      <c r="AV2" s="1079"/>
      <c r="AW2" s="1079"/>
      <c r="AX2" s="1079"/>
      <c r="AY2" s="1079"/>
      <c r="AZ2" s="1079"/>
      <c r="BA2" s="1079"/>
      <c r="BB2" s="1079"/>
      <c r="BC2" s="1079"/>
      <c r="BD2" s="1079"/>
      <c r="BE2" s="1079"/>
      <c r="BF2" s="1079"/>
      <c r="BG2" s="1079"/>
      <c r="BH2" s="1079"/>
      <c r="BI2" s="107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0" t="s">
        <v>353</v>
      </c>
      <c r="DK2" s="1081"/>
      <c r="DL2" s="1081"/>
      <c r="DM2" s="1081"/>
      <c r="DN2" s="1081"/>
      <c r="DO2" s="1082"/>
      <c r="DP2" s="210"/>
      <c r="DQ2" s="1080" t="s">
        <v>354</v>
      </c>
      <c r="DR2" s="1081"/>
      <c r="DS2" s="1081"/>
      <c r="DT2" s="1081"/>
      <c r="DU2" s="1081"/>
      <c r="DV2" s="1081"/>
      <c r="DW2" s="1081"/>
      <c r="DX2" s="1081"/>
      <c r="DY2" s="1081"/>
      <c r="DZ2" s="1082"/>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1048" t="s">
        <v>355</v>
      </c>
      <c r="B4" s="1048"/>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048"/>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c r="AY4" s="1048"/>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c r="A5" s="984" t="s">
        <v>357</v>
      </c>
      <c r="B5" s="985"/>
      <c r="C5" s="985"/>
      <c r="D5" s="985"/>
      <c r="E5" s="985"/>
      <c r="F5" s="985"/>
      <c r="G5" s="985"/>
      <c r="H5" s="985"/>
      <c r="I5" s="985"/>
      <c r="J5" s="985"/>
      <c r="K5" s="985"/>
      <c r="L5" s="985"/>
      <c r="M5" s="985"/>
      <c r="N5" s="985"/>
      <c r="O5" s="985"/>
      <c r="P5" s="986"/>
      <c r="Q5" s="990" t="s">
        <v>358</v>
      </c>
      <c r="R5" s="991"/>
      <c r="S5" s="991"/>
      <c r="T5" s="991"/>
      <c r="U5" s="992"/>
      <c r="V5" s="990" t="s">
        <v>359</v>
      </c>
      <c r="W5" s="991"/>
      <c r="X5" s="991"/>
      <c r="Y5" s="991"/>
      <c r="Z5" s="992"/>
      <c r="AA5" s="990" t="s">
        <v>360</v>
      </c>
      <c r="AB5" s="991"/>
      <c r="AC5" s="991"/>
      <c r="AD5" s="991"/>
      <c r="AE5" s="991"/>
      <c r="AF5" s="1083" t="s">
        <v>361</v>
      </c>
      <c r="AG5" s="991"/>
      <c r="AH5" s="991"/>
      <c r="AI5" s="991"/>
      <c r="AJ5" s="1004"/>
      <c r="AK5" s="991" t="s">
        <v>362</v>
      </c>
      <c r="AL5" s="991"/>
      <c r="AM5" s="991"/>
      <c r="AN5" s="991"/>
      <c r="AO5" s="992"/>
      <c r="AP5" s="990" t="s">
        <v>363</v>
      </c>
      <c r="AQ5" s="991"/>
      <c r="AR5" s="991"/>
      <c r="AS5" s="991"/>
      <c r="AT5" s="992"/>
      <c r="AU5" s="990" t="s">
        <v>364</v>
      </c>
      <c r="AV5" s="991"/>
      <c r="AW5" s="991"/>
      <c r="AX5" s="991"/>
      <c r="AY5" s="1004"/>
      <c r="AZ5" s="214"/>
      <c r="BA5" s="214"/>
      <c r="BB5" s="214"/>
      <c r="BC5" s="214"/>
      <c r="BD5" s="214"/>
      <c r="BE5" s="215"/>
      <c r="BF5" s="215"/>
      <c r="BG5" s="215"/>
      <c r="BH5" s="215"/>
      <c r="BI5" s="215"/>
      <c r="BJ5" s="215"/>
      <c r="BK5" s="215"/>
      <c r="BL5" s="215"/>
      <c r="BM5" s="215"/>
      <c r="BN5" s="215"/>
      <c r="BO5" s="215"/>
      <c r="BP5" s="215"/>
      <c r="BQ5" s="984" t="s">
        <v>365</v>
      </c>
      <c r="BR5" s="985"/>
      <c r="BS5" s="985"/>
      <c r="BT5" s="985"/>
      <c r="BU5" s="985"/>
      <c r="BV5" s="985"/>
      <c r="BW5" s="985"/>
      <c r="BX5" s="985"/>
      <c r="BY5" s="985"/>
      <c r="BZ5" s="985"/>
      <c r="CA5" s="985"/>
      <c r="CB5" s="985"/>
      <c r="CC5" s="985"/>
      <c r="CD5" s="985"/>
      <c r="CE5" s="985"/>
      <c r="CF5" s="985"/>
      <c r="CG5" s="986"/>
      <c r="CH5" s="990" t="s">
        <v>366</v>
      </c>
      <c r="CI5" s="991"/>
      <c r="CJ5" s="991"/>
      <c r="CK5" s="991"/>
      <c r="CL5" s="992"/>
      <c r="CM5" s="990" t="s">
        <v>367</v>
      </c>
      <c r="CN5" s="991"/>
      <c r="CO5" s="991"/>
      <c r="CP5" s="991"/>
      <c r="CQ5" s="992"/>
      <c r="CR5" s="990" t="s">
        <v>368</v>
      </c>
      <c r="CS5" s="991"/>
      <c r="CT5" s="991"/>
      <c r="CU5" s="991"/>
      <c r="CV5" s="992"/>
      <c r="CW5" s="990" t="s">
        <v>369</v>
      </c>
      <c r="CX5" s="991"/>
      <c r="CY5" s="991"/>
      <c r="CZ5" s="991"/>
      <c r="DA5" s="992"/>
      <c r="DB5" s="990" t="s">
        <v>370</v>
      </c>
      <c r="DC5" s="991"/>
      <c r="DD5" s="991"/>
      <c r="DE5" s="991"/>
      <c r="DF5" s="992"/>
      <c r="DG5" s="1073" t="s">
        <v>371</v>
      </c>
      <c r="DH5" s="1074"/>
      <c r="DI5" s="1074"/>
      <c r="DJ5" s="1074"/>
      <c r="DK5" s="1075"/>
      <c r="DL5" s="1073" t="s">
        <v>372</v>
      </c>
      <c r="DM5" s="1074"/>
      <c r="DN5" s="1074"/>
      <c r="DO5" s="1074"/>
      <c r="DP5" s="1075"/>
      <c r="DQ5" s="990" t="s">
        <v>373</v>
      </c>
      <c r="DR5" s="991"/>
      <c r="DS5" s="991"/>
      <c r="DT5" s="991"/>
      <c r="DU5" s="992"/>
      <c r="DV5" s="990" t="s">
        <v>364</v>
      </c>
      <c r="DW5" s="991"/>
      <c r="DX5" s="991"/>
      <c r="DY5" s="991"/>
      <c r="DZ5" s="1004"/>
      <c r="EA5" s="217"/>
    </row>
    <row r="6" spans="1:131" s="218" customFormat="1" ht="26.25" customHeight="1" thickBot="1">
      <c r="A6" s="987"/>
      <c r="B6" s="988"/>
      <c r="C6" s="988"/>
      <c r="D6" s="988"/>
      <c r="E6" s="988"/>
      <c r="F6" s="988"/>
      <c r="G6" s="988"/>
      <c r="H6" s="988"/>
      <c r="I6" s="988"/>
      <c r="J6" s="988"/>
      <c r="K6" s="988"/>
      <c r="L6" s="988"/>
      <c r="M6" s="988"/>
      <c r="N6" s="988"/>
      <c r="O6" s="988"/>
      <c r="P6" s="989"/>
      <c r="Q6" s="993"/>
      <c r="R6" s="994"/>
      <c r="S6" s="994"/>
      <c r="T6" s="994"/>
      <c r="U6" s="995"/>
      <c r="V6" s="993"/>
      <c r="W6" s="994"/>
      <c r="X6" s="994"/>
      <c r="Y6" s="994"/>
      <c r="Z6" s="995"/>
      <c r="AA6" s="993"/>
      <c r="AB6" s="994"/>
      <c r="AC6" s="994"/>
      <c r="AD6" s="994"/>
      <c r="AE6" s="994"/>
      <c r="AF6" s="1084"/>
      <c r="AG6" s="994"/>
      <c r="AH6" s="994"/>
      <c r="AI6" s="994"/>
      <c r="AJ6" s="1005"/>
      <c r="AK6" s="994"/>
      <c r="AL6" s="994"/>
      <c r="AM6" s="994"/>
      <c r="AN6" s="994"/>
      <c r="AO6" s="995"/>
      <c r="AP6" s="993"/>
      <c r="AQ6" s="994"/>
      <c r="AR6" s="994"/>
      <c r="AS6" s="994"/>
      <c r="AT6" s="995"/>
      <c r="AU6" s="993"/>
      <c r="AV6" s="994"/>
      <c r="AW6" s="994"/>
      <c r="AX6" s="994"/>
      <c r="AY6" s="1005"/>
      <c r="AZ6" s="214"/>
      <c r="BA6" s="214"/>
      <c r="BB6" s="214"/>
      <c r="BC6" s="214"/>
      <c r="BD6" s="214"/>
      <c r="BE6" s="215"/>
      <c r="BF6" s="215"/>
      <c r="BG6" s="215"/>
      <c r="BH6" s="215"/>
      <c r="BI6" s="215"/>
      <c r="BJ6" s="215"/>
      <c r="BK6" s="215"/>
      <c r="BL6" s="215"/>
      <c r="BM6" s="215"/>
      <c r="BN6" s="215"/>
      <c r="BO6" s="215"/>
      <c r="BP6" s="215"/>
      <c r="BQ6" s="987"/>
      <c r="BR6" s="988"/>
      <c r="BS6" s="988"/>
      <c r="BT6" s="988"/>
      <c r="BU6" s="988"/>
      <c r="BV6" s="988"/>
      <c r="BW6" s="988"/>
      <c r="BX6" s="988"/>
      <c r="BY6" s="988"/>
      <c r="BZ6" s="988"/>
      <c r="CA6" s="988"/>
      <c r="CB6" s="988"/>
      <c r="CC6" s="988"/>
      <c r="CD6" s="988"/>
      <c r="CE6" s="988"/>
      <c r="CF6" s="988"/>
      <c r="CG6" s="989"/>
      <c r="CH6" s="993"/>
      <c r="CI6" s="994"/>
      <c r="CJ6" s="994"/>
      <c r="CK6" s="994"/>
      <c r="CL6" s="995"/>
      <c r="CM6" s="993"/>
      <c r="CN6" s="994"/>
      <c r="CO6" s="994"/>
      <c r="CP6" s="994"/>
      <c r="CQ6" s="995"/>
      <c r="CR6" s="993"/>
      <c r="CS6" s="994"/>
      <c r="CT6" s="994"/>
      <c r="CU6" s="994"/>
      <c r="CV6" s="995"/>
      <c r="CW6" s="993"/>
      <c r="CX6" s="994"/>
      <c r="CY6" s="994"/>
      <c r="CZ6" s="994"/>
      <c r="DA6" s="995"/>
      <c r="DB6" s="993"/>
      <c r="DC6" s="994"/>
      <c r="DD6" s="994"/>
      <c r="DE6" s="994"/>
      <c r="DF6" s="995"/>
      <c r="DG6" s="1076"/>
      <c r="DH6" s="1077"/>
      <c r="DI6" s="1077"/>
      <c r="DJ6" s="1077"/>
      <c r="DK6" s="1078"/>
      <c r="DL6" s="1076"/>
      <c r="DM6" s="1077"/>
      <c r="DN6" s="1077"/>
      <c r="DO6" s="1077"/>
      <c r="DP6" s="1078"/>
      <c r="DQ6" s="993"/>
      <c r="DR6" s="994"/>
      <c r="DS6" s="994"/>
      <c r="DT6" s="994"/>
      <c r="DU6" s="995"/>
      <c r="DV6" s="993"/>
      <c r="DW6" s="994"/>
      <c r="DX6" s="994"/>
      <c r="DY6" s="994"/>
      <c r="DZ6" s="1005"/>
      <c r="EA6" s="217"/>
    </row>
    <row r="7" spans="1:131" s="218" customFormat="1" ht="26.25" customHeight="1" thickTop="1">
      <c r="A7" s="219">
        <v>1</v>
      </c>
      <c r="B7" s="1036" t="s">
        <v>374</v>
      </c>
      <c r="C7" s="1037"/>
      <c r="D7" s="1037"/>
      <c r="E7" s="1037"/>
      <c r="F7" s="1037"/>
      <c r="G7" s="1037"/>
      <c r="H7" s="1037"/>
      <c r="I7" s="1037"/>
      <c r="J7" s="1037"/>
      <c r="K7" s="1037"/>
      <c r="L7" s="1037"/>
      <c r="M7" s="1037"/>
      <c r="N7" s="1037"/>
      <c r="O7" s="1037"/>
      <c r="P7" s="1038"/>
      <c r="Q7" s="1091">
        <v>24741</v>
      </c>
      <c r="R7" s="1092"/>
      <c r="S7" s="1092"/>
      <c r="T7" s="1092"/>
      <c r="U7" s="1092"/>
      <c r="V7" s="1092">
        <v>23972</v>
      </c>
      <c r="W7" s="1092"/>
      <c r="X7" s="1092"/>
      <c r="Y7" s="1092"/>
      <c r="Z7" s="1092"/>
      <c r="AA7" s="1092">
        <v>768</v>
      </c>
      <c r="AB7" s="1092"/>
      <c r="AC7" s="1092"/>
      <c r="AD7" s="1092"/>
      <c r="AE7" s="1093"/>
      <c r="AF7" s="1094">
        <v>207</v>
      </c>
      <c r="AG7" s="1095"/>
      <c r="AH7" s="1095"/>
      <c r="AI7" s="1095"/>
      <c r="AJ7" s="1096"/>
      <c r="AK7" s="1097">
        <v>270</v>
      </c>
      <c r="AL7" s="1098"/>
      <c r="AM7" s="1098"/>
      <c r="AN7" s="1098"/>
      <c r="AO7" s="1098"/>
      <c r="AP7" s="1098">
        <v>22092</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9">
        <v>1</v>
      </c>
      <c r="BR7" s="220"/>
      <c r="BS7" s="1088"/>
      <c r="BT7" s="1089"/>
      <c r="BU7" s="1089"/>
      <c r="BV7" s="1089"/>
      <c r="BW7" s="1089"/>
      <c r="BX7" s="1089"/>
      <c r="BY7" s="1089"/>
      <c r="BZ7" s="1089"/>
      <c r="CA7" s="1089"/>
      <c r="CB7" s="1089"/>
      <c r="CC7" s="1089"/>
      <c r="CD7" s="1089"/>
      <c r="CE7" s="1089"/>
      <c r="CF7" s="1089"/>
      <c r="CG7" s="1101"/>
      <c r="CH7" s="1085"/>
      <c r="CI7" s="1086"/>
      <c r="CJ7" s="1086"/>
      <c r="CK7" s="1086"/>
      <c r="CL7" s="1087"/>
      <c r="CM7" s="1085"/>
      <c r="CN7" s="1086"/>
      <c r="CO7" s="1086"/>
      <c r="CP7" s="1086"/>
      <c r="CQ7" s="1087"/>
      <c r="CR7" s="1085"/>
      <c r="CS7" s="1086"/>
      <c r="CT7" s="1086"/>
      <c r="CU7" s="1086"/>
      <c r="CV7" s="1087"/>
      <c r="CW7" s="1085"/>
      <c r="CX7" s="1086"/>
      <c r="CY7" s="1086"/>
      <c r="CZ7" s="1086"/>
      <c r="DA7" s="1087"/>
      <c r="DB7" s="1085"/>
      <c r="DC7" s="1086"/>
      <c r="DD7" s="1086"/>
      <c r="DE7" s="1086"/>
      <c r="DF7" s="1087"/>
      <c r="DG7" s="1085"/>
      <c r="DH7" s="1086"/>
      <c r="DI7" s="1086"/>
      <c r="DJ7" s="1086"/>
      <c r="DK7" s="1087"/>
      <c r="DL7" s="1085"/>
      <c r="DM7" s="1086"/>
      <c r="DN7" s="1086"/>
      <c r="DO7" s="1086"/>
      <c r="DP7" s="1087"/>
      <c r="DQ7" s="1085"/>
      <c r="DR7" s="1086"/>
      <c r="DS7" s="1086"/>
      <c r="DT7" s="1086"/>
      <c r="DU7" s="1087"/>
      <c r="DV7" s="1088"/>
      <c r="DW7" s="1089"/>
      <c r="DX7" s="1089"/>
      <c r="DY7" s="1089"/>
      <c r="DZ7" s="1090"/>
      <c r="EA7" s="217"/>
    </row>
    <row r="8" spans="1:131" s="218" customFormat="1" ht="26.25" customHeight="1">
      <c r="A8" s="221">
        <v>2</v>
      </c>
      <c r="B8" s="1019"/>
      <c r="C8" s="1020"/>
      <c r="D8" s="1020"/>
      <c r="E8" s="1020"/>
      <c r="F8" s="1020"/>
      <c r="G8" s="1020"/>
      <c r="H8" s="1020"/>
      <c r="I8" s="1020"/>
      <c r="J8" s="1020"/>
      <c r="K8" s="1020"/>
      <c r="L8" s="1020"/>
      <c r="M8" s="1020"/>
      <c r="N8" s="1020"/>
      <c r="O8" s="1020"/>
      <c r="P8" s="1021"/>
      <c r="Q8" s="1027"/>
      <c r="R8" s="1028"/>
      <c r="S8" s="1028"/>
      <c r="T8" s="1028"/>
      <c r="U8" s="1028"/>
      <c r="V8" s="1028"/>
      <c r="W8" s="1028"/>
      <c r="X8" s="1028"/>
      <c r="Y8" s="1028"/>
      <c r="Z8" s="1028"/>
      <c r="AA8" s="1028"/>
      <c r="AB8" s="1028"/>
      <c r="AC8" s="1028"/>
      <c r="AD8" s="1028"/>
      <c r="AE8" s="1029"/>
      <c r="AF8" s="1024"/>
      <c r="AG8" s="1025"/>
      <c r="AH8" s="1025"/>
      <c r="AI8" s="1025"/>
      <c r="AJ8" s="1026"/>
      <c r="AK8" s="1069"/>
      <c r="AL8" s="1070"/>
      <c r="AM8" s="1070"/>
      <c r="AN8" s="1070"/>
      <c r="AO8" s="1070"/>
      <c r="AP8" s="1070"/>
      <c r="AQ8" s="1070"/>
      <c r="AR8" s="1070"/>
      <c r="AS8" s="1070"/>
      <c r="AT8" s="1070"/>
      <c r="AU8" s="1071"/>
      <c r="AV8" s="1071"/>
      <c r="AW8" s="1071"/>
      <c r="AX8" s="1071"/>
      <c r="AY8" s="1072"/>
      <c r="AZ8" s="214"/>
      <c r="BA8" s="214"/>
      <c r="BB8" s="214"/>
      <c r="BC8" s="214"/>
      <c r="BD8" s="214"/>
      <c r="BE8" s="215"/>
      <c r="BF8" s="215"/>
      <c r="BG8" s="215"/>
      <c r="BH8" s="215"/>
      <c r="BI8" s="215"/>
      <c r="BJ8" s="215"/>
      <c r="BK8" s="215"/>
      <c r="BL8" s="215"/>
      <c r="BM8" s="215"/>
      <c r="BN8" s="215"/>
      <c r="BO8" s="215"/>
      <c r="BP8" s="215"/>
      <c r="BQ8" s="221">
        <v>2</v>
      </c>
      <c r="BR8" s="222"/>
      <c r="BS8" s="981"/>
      <c r="BT8" s="982"/>
      <c r="BU8" s="982"/>
      <c r="BV8" s="982"/>
      <c r="BW8" s="982"/>
      <c r="BX8" s="982"/>
      <c r="BY8" s="982"/>
      <c r="BZ8" s="982"/>
      <c r="CA8" s="982"/>
      <c r="CB8" s="982"/>
      <c r="CC8" s="982"/>
      <c r="CD8" s="982"/>
      <c r="CE8" s="982"/>
      <c r="CF8" s="982"/>
      <c r="CG8" s="1003"/>
      <c r="CH8" s="978"/>
      <c r="CI8" s="979"/>
      <c r="CJ8" s="979"/>
      <c r="CK8" s="979"/>
      <c r="CL8" s="980"/>
      <c r="CM8" s="978"/>
      <c r="CN8" s="979"/>
      <c r="CO8" s="979"/>
      <c r="CP8" s="979"/>
      <c r="CQ8" s="980"/>
      <c r="CR8" s="978"/>
      <c r="CS8" s="979"/>
      <c r="CT8" s="979"/>
      <c r="CU8" s="979"/>
      <c r="CV8" s="980"/>
      <c r="CW8" s="978"/>
      <c r="CX8" s="979"/>
      <c r="CY8" s="979"/>
      <c r="CZ8" s="979"/>
      <c r="DA8" s="980"/>
      <c r="DB8" s="978"/>
      <c r="DC8" s="979"/>
      <c r="DD8" s="979"/>
      <c r="DE8" s="979"/>
      <c r="DF8" s="980"/>
      <c r="DG8" s="978"/>
      <c r="DH8" s="979"/>
      <c r="DI8" s="979"/>
      <c r="DJ8" s="979"/>
      <c r="DK8" s="980"/>
      <c r="DL8" s="978"/>
      <c r="DM8" s="979"/>
      <c r="DN8" s="979"/>
      <c r="DO8" s="979"/>
      <c r="DP8" s="980"/>
      <c r="DQ8" s="978"/>
      <c r="DR8" s="979"/>
      <c r="DS8" s="979"/>
      <c r="DT8" s="979"/>
      <c r="DU8" s="980"/>
      <c r="DV8" s="981"/>
      <c r="DW8" s="982"/>
      <c r="DX8" s="982"/>
      <c r="DY8" s="982"/>
      <c r="DZ8" s="983"/>
      <c r="EA8" s="217"/>
    </row>
    <row r="9" spans="1:131" s="218" customFormat="1" ht="26.25" customHeight="1">
      <c r="A9" s="221">
        <v>3</v>
      </c>
      <c r="B9" s="1019"/>
      <c r="C9" s="1020"/>
      <c r="D9" s="1020"/>
      <c r="E9" s="1020"/>
      <c r="F9" s="1020"/>
      <c r="G9" s="1020"/>
      <c r="H9" s="1020"/>
      <c r="I9" s="1020"/>
      <c r="J9" s="1020"/>
      <c r="K9" s="1020"/>
      <c r="L9" s="1020"/>
      <c r="M9" s="1020"/>
      <c r="N9" s="1020"/>
      <c r="O9" s="1020"/>
      <c r="P9" s="1021"/>
      <c r="Q9" s="1027"/>
      <c r="R9" s="1028"/>
      <c r="S9" s="1028"/>
      <c r="T9" s="1028"/>
      <c r="U9" s="1028"/>
      <c r="V9" s="1028"/>
      <c r="W9" s="1028"/>
      <c r="X9" s="1028"/>
      <c r="Y9" s="1028"/>
      <c r="Z9" s="1028"/>
      <c r="AA9" s="1028"/>
      <c r="AB9" s="1028"/>
      <c r="AC9" s="1028"/>
      <c r="AD9" s="1028"/>
      <c r="AE9" s="1029"/>
      <c r="AF9" s="1024"/>
      <c r="AG9" s="1025"/>
      <c r="AH9" s="1025"/>
      <c r="AI9" s="1025"/>
      <c r="AJ9" s="1026"/>
      <c r="AK9" s="1069"/>
      <c r="AL9" s="1070"/>
      <c r="AM9" s="1070"/>
      <c r="AN9" s="1070"/>
      <c r="AO9" s="1070"/>
      <c r="AP9" s="1070"/>
      <c r="AQ9" s="1070"/>
      <c r="AR9" s="1070"/>
      <c r="AS9" s="1070"/>
      <c r="AT9" s="1070"/>
      <c r="AU9" s="1071"/>
      <c r="AV9" s="1071"/>
      <c r="AW9" s="1071"/>
      <c r="AX9" s="1071"/>
      <c r="AY9" s="1072"/>
      <c r="AZ9" s="214"/>
      <c r="BA9" s="214"/>
      <c r="BB9" s="214"/>
      <c r="BC9" s="214"/>
      <c r="BD9" s="214"/>
      <c r="BE9" s="215"/>
      <c r="BF9" s="215"/>
      <c r="BG9" s="215"/>
      <c r="BH9" s="215"/>
      <c r="BI9" s="215"/>
      <c r="BJ9" s="215"/>
      <c r="BK9" s="215"/>
      <c r="BL9" s="215"/>
      <c r="BM9" s="215"/>
      <c r="BN9" s="215"/>
      <c r="BO9" s="215"/>
      <c r="BP9" s="215"/>
      <c r="BQ9" s="221">
        <v>3</v>
      </c>
      <c r="BR9" s="222"/>
      <c r="BS9" s="981"/>
      <c r="BT9" s="982"/>
      <c r="BU9" s="982"/>
      <c r="BV9" s="982"/>
      <c r="BW9" s="982"/>
      <c r="BX9" s="982"/>
      <c r="BY9" s="982"/>
      <c r="BZ9" s="982"/>
      <c r="CA9" s="982"/>
      <c r="CB9" s="982"/>
      <c r="CC9" s="982"/>
      <c r="CD9" s="982"/>
      <c r="CE9" s="982"/>
      <c r="CF9" s="982"/>
      <c r="CG9" s="1003"/>
      <c r="CH9" s="978"/>
      <c r="CI9" s="979"/>
      <c r="CJ9" s="979"/>
      <c r="CK9" s="979"/>
      <c r="CL9" s="980"/>
      <c r="CM9" s="978"/>
      <c r="CN9" s="979"/>
      <c r="CO9" s="979"/>
      <c r="CP9" s="979"/>
      <c r="CQ9" s="980"/>
      <c r="CR9" s="978"/>
      <c r="CS9" s="979"/>
      <c r="CT9" s="979"/>
      <c r="CU9" s="979"/>
      <c r="CV9" s="980"/>
      <c r="CW9" s="978"/>
      <c r="CX9" s="979"/>
      <c r="CY9" s="979"/>
      <c r="CZ9" s="979"/>
      <c r="DA9" s="980"/>
      <c r="DB9" s="978"/>
      <c r="DC9" s="979"/>
      <c r="DD9" s="979"/>
      <c r="DE9" s="979"/>
      <c r="DF9" s="980"/>
      <c r="DG9" s="978"/>
      <c r="DH9" s="979"/>
      <c r="DI9" s="979"/>
      <c r="DJ9" s="979"/>
      <c r="DK9" s="980"/>
      <c r="DL9" s="978"/>
      <c r="DM9" s="979"/>
      <c r="DN9" s="979"/>
      <c r="DO9" s="979"/>
      <c r="DP9" s="980"/>
      <c r="DQ9" s="978"/>
      <c r="DR9" s="979"/>
      <c r="DS9" s="979"/>
      <c r="DT9" s="979"/>
      <c r="DU9" s="980"/>
      <c r="DV9" s="981"/>
      <c r="DW9" s="982"/>
      <c r="DX9" s="982"/>
      <c r="DY9" s="982"/>
      <c r="DZ9" s="983"/>
      <c r="EA9" s="217"/>
    </row>
    <row r="10" spans="1:131" s="218" customFormat="1" ht="26.25" customHeight="1">
      <c r="A10" s="221">
        <v>4</v>
      </c>
      <c r="B10" s="1019"/>
      <c r="C10" s="1020"/>
      <c r="D10" s="1020"/>
      <c r="E10" s="1020"/>
      <c r="F10" s="1020"/>
      <c r="G10" s="1020"/>
      <c r="H10" s="1020"/>
      <c r="I10" s="1020"/>
      <c r="J10" s="1020"/>
      <c r="K10" s="1020"/>
      <c r="L10" s="1020"/>
      <c r="M10" s="1020"/>
      <c r="N10" s="1020"/>
      <c r="O10" s="1020"/>
      <c r="P10" s="1021"/>
      <c r="Q10" s="1027"/>
      <c r="R10" s="1028"/>
      <c r="S10" s="1028"/>
      <c r="T10" s="1028"/>
      <c r="U10" s="1028"/>
      <c r="V10" s="1028"/>
      <c r="W10" s="1028"/>
      <c r="X10" s="1028"/>
      <c r="Y10" s="1028"/>
      <c r="Z10" s="1028"/>
      <c r="AA10" s="1028"/>
      <c r="AB10" s="1028"/>
      <c r="AC10" s="1028"/>
      <c r="AD10" s="1028"/>
      <c r="AE10" s="1029"/>
      <c r="AF10" s="1024"/>
      <c r="AG10" s="1025"/>
      <c r="AH10" s="1025"/>
      <c r="AI10" s="1025"/>
      <c r="AJ10" s="1026"/>
      <c r="AK10" s="1069"/>
      <c r="AL10" s="1070"/>
      <c r="AM10" s="1070"/>
      <c r="AN10" s="1070"/>
      <c r="AO10" s="1070"/>
      <c r="AP10" s="1070"/>
      <c r="AQ10" s="1070"/>
      <c r="AR10" s="1070"/>
      <c r="AS10" s="1070"/>
      <c r="AT10" s="1070"/>
      <c r="AU10" s="1071"/>
      <c r="AV10" s="1071"/>
      <c r="AW10" s="1071"/>
      <c r="AX10" s="1071"/>
      <c r="AY10" s="1072"/>
      <c r="AZ10" s="214"/>
      <c r="BA10" s="214"/>
      <c r="BB10" s="214"/>
      <c r="BC10" s="214"/>
      <c r="BD10" s="214"/>
      <c r="BE10" s="215"/>
      <c r="BF10" s="215"/>
      <c r="BG10" s="215"/>
      <c r="BH10" s="215"/>
      <c r="BI10" s="215"/>
      <c r="BJ10" s="215"/>
      <c r="BK10" s="215"/>
      <c r="BL10" s="215"/>
      <c r="BM10" s="215"/>
      <c r="BN10" s="215"/>
      <c r="BO10" s="215"/>
      <c r="BP10" s="215"/>
      <c r="BQ10" s="221">
        <v>4</v>
      </c>
      <c r="BR10" s="222"/>
      <c r="BS10" s="981"/>
      <c r="BT10" s="982"/>
      <c r="BU10" s="982"/>
      <c r="BV10" s="982"/>
      <c r="BW10" s="982"/>
      <c r="BX10" s="982"/>
      <c r="BY10" s="982"/>
      <c r="BZ10" s="982"/>
      <c r="CA10" s="982"/>
      <c r="CB10" s="982"/>
      <c r="CC10" s="982"/>
      <c r="CD10" s="982"/>
      <c r="CE10" s="982"/>
      <c r="CF10" s="982"/>
      <c r="CG10" s="1003"/>
      <c r="CH10" s="978"/>
      <c r="CI10" s="979"/>
      <c r="CJ10" s="979"/>
      <c r="CK10" s="979"/>
      <c r="CL10" s="980"/>
      <c r="CM10" s="978"/>
      <c r="CN10" s="979"/>
      <c r="CO10" s="979"/>
      <c r="CP10" s="979"/>
      <c r="CQ10" s="980"/>
      <c r="CR10" s="978"/>
      <c r="CS10" s="979"/>
      <c r="CT10" s="979"/>
      <c r="CU10" s="979"/>
      <c r="CV10" s="980"/>
      <c r="CW10" s="978"/>
      <c r="CX10" s="979"/>
      <c r="CY10" s="979"/>
      <c r="CZ10" s="979"/>
      <c r="DA10" s="980"/>
      <c r="DB10" s="978"/>
      <c r="DC10" s="979"/>
      <c r="DD10" s="979"/>
      <c r="DE10" s="979"/>
      <c r="DF10" s="980"/>
      <c r="DG10" s="978"/>
      <c r="DH10" s="979"/>
      <c r="DI10" s="979"/>
      <c r="DJ10" s="979"/>
      <c r="DK10" s="980"/>
      <c r="DL10" s="978"/>
      <c r="DM10" s="979"/>
      <c r="DN10" s="979"/>
      <c r="DO10" s="979"/>
      <c r="DP10" s="980"/>
      <c r="DQ10" s="978"/>
      <c r="DR10" s="979"/>
      <c r="DS10" s="979"/>
      <c r="DT10" s="979"/>
      <c r="DU10" s="980"/>
      <c r="DV10" s="981"/>
      <c r="DW10" s="982"/>
      <c r="DX10" s="982"/>
      <c r="DY10" s="982"/>
      <c r="DZ10" s="983"/>
      <c r="EA10" s="217"/>
    </row>
    <row r="11" spans="1:131" s="218" customFormat="1" ht="26.25" customHeight="1">
      <c r="A11" s="221">
        <v>5</v>
      </c>
      <c r="B11" s="1019"/>
      <c r="C11" s="1020"/>
      <c r="D11" s="1020"/>
      <c r="E11" s="1020"/>
      <c r="F11" s="1020"/>
      <c r="G11" s="1020"/>
      <c r="H11" s="1020"/>
      <c r="I11" s="1020"/>
      <c r="J11" s="1020"/>
      <c r="K11" s="1020"/>
      <c r="L11" s="1020"/>
      <c r="M11" s="1020"/>
      <c r="N11" s="1020"/>
      <c r="O11" s="1020"/>
      <c r="P11" s="1021"/>
      <c r="Q11" s="1027"/>
      <c r="R11" s="1028"/>
      <c r="S11" s="1028"/>
      <c r="T11" s="1028"/>
      <c r="U11" s="1028"/>
      <c r="V11" s="1028"/>
      <c r="W11" s="1028"/>
      <c r="X11" s="1028"/>
      <c r="Y11" s="1028"/>
      <c r="Z11" s="1028"/>
      <c r="AA11" s="1028"/>
      <c r="AB11" s="1028"/>
      <c r="AC11" s="1028"/>
      <c r="AD11" s="1028"/>
      <c r="AE11" s="1029"/>
      <c r="AF11" s="1024"/>
      <c r="AG11" s="1025"/>
      <c r="AH11" s="1025"/>
      <c r="AI11" s="1025"/>
      <c r="AJ11" s="1026"/>
      <c r="AK11" s="1069"/>
      <c r="AL11" s="1070"/>
      <c r="AM11" s="1070"/>
      <c r="AN11" s="1070"/>
      <c r="AO11" s="1070"/>
      <c r="AP11" s="1070"/>
      <c r="AQ11" s="1070"/>
      <c r="AR11" s="1070"/>
      <c r="AS11" s="1070"/>
      <c r="AT11" s="1070"/>
      <c r="AU11" s="1071"/>
      <c r="AV11" s="1071"/>
      <c r="AW11" s="1071"/>
      <c r="AX11" s="1071"/>
      <c r="AY11" s="1072"/>
      <c r="AZ11" s="214"/>
      <c r="BA11" s="214"/>
      <c r="BB11" s="214"/>
      <c r="BC11" s="214"/>
      <c r="BD11" s="214"/>
      <c r="BE11" s="215"/>
      <c r="BF11" s="215"/>
      <c r="BG11" s="215"/>
      <c r="BH11" s="215"/>
      <c r="BI11" s="215"/>
      <c r="BJ11" s="215"/>
      <c r="BK11" s="215"/>
      <c r="BL11" s="215"/>
      <c r="BM11" s="215"/>
      <c r="BN11" s="215"/>
      <c r="BO11" s="215"/>
      <c r="BP11" s="215"/>
      <c r="BQ11" s="221">
        <v>5</v>
      </c>
      <c r="BR11" s="222"/>
      <c r="BS11" s="981"/>
      <c r="BT11" s="982"/>
      <c r="BU11" s="982"/>
      <c r="BV11" s="982"/>
      <c r="BW11" s="982"/>
      <c r="BX11" s="982"/>
      <c r="BY11" s="982"/>
      <c r="BZ11" s="982"/>
      <c r="CA11" s="982"/>
      <c r="CB11" s="982"/>
      <c r="CC11" s="982"/>
      <c r="CD11" s="982"/>
      <c r="CE11" s="982"/>
      <c r="CF11" s="982"/>
      <c r="CG11" s="1003"/>
      <c r="CH11" s="978"/>
      <c r="CI11" s="979"/>
      <c r="CJ11" s="979"/>
      <c r="CK11" s="979"/>
      <c r="CL11" s="980"/>
      <c r="CM11" s="978"/>
      <c r="CN11" s="979"/>
      <c r="CO11" s="979"/>
      <c r="CP11" s="979"/>
      <c r="CQ11" s="980"/>
      <c r="CR11" s="978"/>
      <c r="CS11" s="979"/>
      <c r="CT11" s="979"/>
      <c r="CU11" s="979"/>
      <c r="CV11" s="980"/>
      <c r="CW11" s="978"/>
      <c r="CX11" s="979"/>
      <c r="CY11" s="979"/>
      <c r="CZ11" s="979"/>
      <c r="DA11" s="980"/>
      <c r="DB11" s="978"/>
      <c r="DC11" s="979"/>
      <c r="DD11" s="979"/>
      <c r="DE11" s="979"/>
      <c r="DF11" s="980"/>
      <c r="DG11" s="978"/>
      <c r="DH11" s="979"/>
      <c r="DI11" s="979"/>
      <c r="DJ11" s="979"/>
      <c r="DK11" s="980"/>
      <c r="DL11" s="978"/>
      <c r="DM11" s="979"/>
      <c r="DN11" s="979"/>
      <c r="DO11" s="979"/>
      <c r="DP11" s="980"/>
      <c r="DQ11" s="978"/>
      <c r="DR11" s="979"/>
      <c r="DS11" s="979"/>
      <c r="DT11" s="979"/>
      <c r="DU11" s="980"/>
      <c r="DV11" s="981"/>
      <c r="DW11" s="982"/>
      <c r="DX11" s="982"/>
      <c r="DY11" s="982"/>
      <c r="DZ11" s="983"/>
      <c r="EA11" s="217"/>
    </row>
    <row r="12" spans="1:131" s="218" customFormat="1" ht="26.25" customHeight="1">
      <c r="A12" s="221">
        <v>6</v>
      </c>
      <c r="B12" s="1019"/>
      <c r="C12" s="1020"/>
      <c r="D12" s="1020"/>
      <c r="E12" s="1020"/>
      <c r="F12" s="1020"/>
      <c r="G12" s="1020"/>
      <c r="H12" s="1020"/>
      <c r="I12" s="1020"/>
      <c r="J12" s="1020"/>
      <c r="K12" s="1020"/>
      <c r="L12" s="1020"/>
      <c r="M12" s="1020"/>
      <c r="N12" s="1020"/>
      <c r="O12" s="1020"/>
      <c r="P12" s="1021"/>
      <c r="Q12" s="1027"/>
      <c r="R12" s="1028"/>
      <c r="S12" s="1028"/>
      <c r="T12" s="1028"/>
      <c r="U12" s="1028"/>
      <c r="V12" s="1028"/>
      <c r="W12" s="1028"/>
      <c r="X12" s="1028"/>
      <c r="Y12" s="1028"/>
      <c r="Z12" s="1028"/>
      <c r="AA12" s="1028"/>
      <c r="AB12" s="1028"/>
      <c r="AC12" s="1028"/>
      <c r="AD12" s="1028"/>
      <c r="AE12" s="1029"/>
      <c r="AF12" s="1024"/>
      <c r="AG12" s="1025"/>
      <c r="AH12" s="1025"/>
      <c r="AI12" s="1025"/>
      <c r="AJ12" s="1026"/>
      <c r="AK12" s="1069"/>
      <c r="AL12" s="1070"/>
      <c r="AM12" s="1070"/>
      <c r="AN12" s="1070"/>
      <c r="AO12" s="1070"/>
      <c r="AP12" s="1070"/>
      <c r="AQ12" s="1070"/>
      <c r="AR12" s="1070"/>
      <c r="AS12" s="1070"/>
      <c r="AT12" s="1070"/>
      <c r="AU12" s="1071"/>
      <c r="AV12" s="1071"/>
      <c r="AW12" s="1071"/>
      <c r="AX12" s="1071"/>
      <c r="AY12" s="1072"/>
      <c r="AZ12" s="214"/>
      <c r="BA12" s="214"/>
      <c r="BB12" s="214"/>
      <c r="BC12" s="214"/>
      <c r="BD12" s="214"/>
      <c r="BE12" s="215"/>
      <c r="BF12" s="215"/>
      <c r="BG12" s="215"/>
      <c r="BH12" s="215"/>
      <c r="BI12" s="215"/>
      <c r="BJ12" s="215"/>
      <c r="BK12" s="215"/>
      <c r="BL12" s="215"/>
      <c r="BM12" s="215"/>
      <c r="BN12" s="215"/>
      <c r="BO12" s="215"/>
      <c r="BP12" s="215"/>
      <c r="BQ12" s="221">
        <v>6</v>
      </c>
      <c r="BR12" s="222"/>
      <c r="BS12" s="981"/>
      <c r="BT12" s="982"/>
      <c r="BU12" s="982"/>
      <c r="BV12" s="982"/>
      <c r="BW12" s="982"/>
      <c r="BX12" s="982"/>
      <c r="BY12" s="982"/>
      <c r="BZ12" s="982"/>
      <c r="CA12" s="982"/>
      <c r="CB12" s="982"/>
      <c r="CC12" s="982"/>
      <c r="CD12" s="982"/>
      <c r="CE12" s="982"/>
      <c r="CF12" s="982"/>
      <c r="CG12" s="1003"/>
      <c r="CH12" s="978"/>
      <c r="CI12" s="979"/>
      <c r="CJ12" s="979"/>
      <c r="CK12" s="979"/>
      <c r="CL12" s="980"/>
      <c r="CM12" s="978"/>
      <c r="CN12" s="979"/>
      <c r="CO12" s="979"/>
      <c r="CP12" s="979"/>
      <c r="CQ12" s="980"/>
      <c r="CR12" s="978"/>
      <c r="CS12" s="979"/>
      <c r="CT12" s="979"/>
      <c r="CU12" s="979"/>
      <c r="CV12" s="980"/>
      <c r="CW12" s="978"/>
      <c r="CX12" s="979"/>
      <c r="CY12" s="979"/>
      <c r="CZ12" s="979"/>
      <c r="DA12" s="980"/>
      <c r="DB12" s="978"/>
      <c r="DC12" s="979"/>
      <c r="DD12" s="979"/>
      <c r="DE12" s="979"/>
      <c r="DF12" s="980"/>
      <c r="DG12" s="978"/>
      <c r="DH12" s="979"/>
      <c r="DI12" s="979"/>
      <c r="DJ12" s="979"/>
      <c r="DK12" s="980"/>
      <c r="DL12" s="978"/>
      <c r="DM12" s="979"/>
      <c r="DN12" s="979"/>
      <c r="DO12" s="979"/>
      <c r="DP12" s="980"/>
      <c r="DQ12" s="978"/>
      <c r="DR12" s="979"/>
      <c r="DS12" s="979"/>
      <c r="DT12" s="979"/>
      <c r="DU12" s="980"/>
      <c r="DV12" s="981"/>
      <c r="DW12" s="982"/>
      <c r="DX12" s="982"/>
      <c r="DY12" s="982"/>
      <c r="DZ12" s="983"/>
      <c r="EA12" s="217"/>
    </row>
    <row r="13" spans="1:131" s="218" customFormat="1" ht="26.25" customHeight="1">
      <c r="A13" s="221">
        <v>7</v>
      </c>
      <c r="B13" s="1019"/>
      <c r="C13" s="1020"/>
      <c r="D13" s="1020"/>
      <c r="E13" s="1020"/>
      <c r="F13" s="1020"/>
      <c r="G13" s="1020"/>
      <c r="H13" s="1020"/>
      <c r="I13" s="1020"/>
      <c r="J13" s="1020"/>
      <c r="K13" s="1020"/>
      <c r="L13" s="1020"/>
      <c r="M13" s="1020"/>
      <c r="N13" s="1020"/>
      <c r="O13" s="1020"/>
      <c r="P13" s="1021"/>
      <c r="Q13" s="1027"/>
      <c r="R13" s="1028"/>
      <c r="S13" s="1028"/>
      <c r="T13" s="1028"/>
      <c r="U13" s="1028"/>
      <c r="V13" s="1028"/>
      <c r="W13" s="1028"/>
      <c r="X13" s="1028"/>
      <c r="Y13" s="1028"/>
      <c r="Z13" s="1028"/>
      <c r="AA13" s="1028"/>
      <c r="AB13" s="1028"/>
      <c r="AC13" s="1028"/>
      <c r="AD13" s="1028"/>
      <c r="AE13" s="1029"/>
      <c r="AF13" s="1024"/>
      <c r="AG13" s="1025"/>
      <c r="AH13" s="1025"/>
      <c r="AI13" s="1025"/>
      <c r="AJ13" s="1026"/>
      <c r="AK13" s="1069"/>
      <c r="AL13" s="1070"/>
      <c r="AM13" s="1070"/>
      <c r="AN13" s="1070"/>
      <c r="AO13" s="1070"/>
      <c r="AP13" s="1070"/>
      <c r="AQ13" s="1070"/>
      <c r="AR13" s="1070"/>
      <c r="AS13" s="1070"/>
      <c r="AT13" s="1070"/>
      <c r="AU13" s="1071"/>
      <c r="AV13" s="1071"/>
      <c r="AW13" s="1071"/>
      <c r="AX13" s="1071"/>
      <c r="AY13" s="1072"/>
      <c r="AZ13" s="214"/>
      <c r="BA13" s="214"/>
      <c r="BB13" s="214"/>
      <c r="BC13" s="214"/>
      <c r="BD13" s="214"/>
      <c r="BE13" s="215"/>
      <c r="BF13" s="215"/>
      <c r="BG13" s="215"/>
      <c r="BH13" s="215"/>
      <c r="BI13" s="215"/>
      <c r="BJ13" s="215"/>
      <c r="BK13" s="215"/>
      <c r="BL13" s="215"/>
      <c r="BM13" s="215"/>
      <c r="BN13" s="215"/>
      <c r="BO13" s="215"/>
      <c r="BP13" s="215"/>
      <c r="BQ13" s="221">
        <v>7</v>
      </c>
      <c r="BR13" s="222"/>
      <c r="BS13" s="981"/>
      <c r="BT13" s="982"/>
      <c r="BU13" s="982"/>
      <c r="BV13" s="982"/>
      <c r="BW13" s="982"/>
      <c r="BX13" s="982"/>
      <c r="BY13" s="982"/>
      <c r="BZ13" s="982"/>
      <c r="CA13" s="982"/>
      <c r="CB13" s="982"/>
      <c r="CC13" s="982"/>
      <c r="CD13" s="982"/>
      <c r="CE13" s="982"/>
      <c r="CF13" s="982"/>
      <c r="CG13" s="1003"/>
      <c r="CH13" s="978"/>
      <c r="CI13" s="979"/>
      <c r="CJ13" s="979"/>
      <c r="CK13" s="979"/>
      <c r="CL13" s="980"/>
      <c r="CM13" s="978"/>
      <c r="CN13" s="979"/>
      <c r="CO13" s="979"/>
      <c r="CP13" s="979"/>
      <c r="CQ13" s="980"/>
      <c r="CR13" s="978"/>
      <c r="CS13" s="979"/>
      <c r="CT13" s="979"/>
      <c r="CU13" s="979"/>
      <c r="CV13" s="980"/>
      <c r="CW13" s="978"/>
      <c r="CX13" s="979"/>
      <c r="CY13" s="979"/>
      <c r="CZ13" s="979"/>
      <c r="DA13" s="980"/>
      <c r="DB13" s="978"/>
      <c r="DC13" s="979"/>
      <c r="DD13" s="979"/>
      <c r="DE13" s="979"/>
      <c r="DF13" s="980"/>
      <c r="DG13" s="978"/>
      <c r="DH13" s="979"/>
      <c r="DI13" s="979"/>
      <c r="DJ13" s="979"/>
      <c r="DK13" s="980"/>
      <c r="DL13" s="978"/>
      <c r="DM13" s="979"/>
      <c r="DN13" s="979"/>
      <c r="DO13" s="979"/>
      <c r="DP13" s="980"/>
      <c r="DQ13" s="978"/>
      <c r="DR13" s="979"/>
      <c r="DS13" s="979"/>
      <c r="DT13" s="979"/>
      <c r="DU13" s="980"/>
      <c r="DV13" s="981"/>
      <c r="DW13" s="982"/>
      <c r="DX13" s="982"/>
      <c r="DY13" s="982"/>
      <c r="DZ13" s="983"/>
      <c r="EA13" s="217"/>
    </row>
    <row r="14" spans="1:131" s="218" customFormat="1" ht="26.25" customHeight="1">
      <c r="A14" s="221">
        <v>8</v>
      </c>
      <c r="B14" s="1019"/>
      <c r="C14" s="1020"/>
      <c r="D14" s="1020"/>
      <c r="E14" s="1020"/>
      <c r="F14" s="1020"/>
      <c r="G14" s="1020"/>
      <c r="H14" s="1020"/>
      <c r="I14" s="1020"/>
      <c r="J14" s="1020"/>
      <c r="K14" s="1020"/>
      <c r="L14" s="1020"/>
      <c r="M14" s="1020"/>
      <c r="N14" s="1020"/>
      <c r="O14" s="1020"/>
      <c r="P14" s="1021"/>
      <c r="Q14" s="1027"/>
      <c r="R14" s="1028"/>
      <c r="S14" s="1028"/>
      <c r="T14" s="1028"/>
      <c r="U14" s="1028"/>
      <c r="V14" s="1028"/>
      <c r="W14" s="1028"/>
      <c r="X14" s="1028"/>
      <c r="Y14" s="1028"/>
      <c r="Z14" s="1028"/>
      <c r="AA14" s="1028"/>
      <c r="AB14" s="1028"/>
      <c r="AC14" s="1028"/>
      <c r="AD14" s="1028"/>
      <c r="AE14" s="1029"/>
      <c r="AF14" s="1024"/>
      <c r="AG14" s="1025"/>
      <c r="AH14" s="1025"/>
      <c r="AI14" s="1025"/>
      <c r="AJ14" s="1026"/>
      <c r="AK14" s="1069"/>
      <c r="AL14" s="1070"/>
      <c r="AM14" s="1070"/>
      <c r="AN14" s="1070"/>
      <c r="AO14" s="1070"/>
      <c r="AP14" s="1070"/>
      <c r="AQ14" s="1070"/>
      <c r="AR14" s="1070"/>
      <c r="AS14" s="1070"/>
      <c r="AT14" s="1070"/>
      <c r="AU14" s="1071"/>
      <c r="AV14" s="1071"/>
      <c r="AW14" s="1071"/>
      <c r="AX14" s="1071"/>
      <c r="AY14" s="1072"/>
      <c r="AZ14" s="214"/>
      <c r="BA14" s="214"/>
      <c r="BB14" s="214"/>
      <c r="BC14" s="214"/>
      <c r="BD14" s="214"/>
      <c r="BE14" s="215"/>
      <c r="BF14" s="215"/>
      <c r="BG14" s="215"/>
      <c r="BH14" s="215"/>
      <c r="BI14" s="215"/>
      <c r="BJ14" s="215"/>
      <c r="BK14" s="215"/>
      <c r="BL14" s="215"/>
      <c r="BM14" s="215"/>
      <c r="BN14" s="215"/>
      <c r="BO14" s="215"/>
      <c r="BP14" s="215"/>
      <c r="BQ14" s="221">
        <v>8</v>
      </c>
      <c r="BR14" s="222"/>
      <c r="BS14" s="981"/>
      <c r="BT14" s="982"/>
      <c r="BU14" s="982"/>
      <c r="BV14" s="982"/>
      <c r="BW14" s="982"/>
      <c r="BX14" s="982"/>
      <c r="BY14" s="982"/>
      <c r="BZ14" s="982"/>
      <c r="CA14" s="982"/>
      <c r="CB14" s="982"/>
      <c r="CC14" s="982"/>
      <c r="CD14" s="982"/>
      <c r="CE14" s="982"/>
      <c r="CF14" s="982"/>
      <c r="CG14" s="1003"/>
      <c r="CH14" s="978"/>
      <c r="CI14" s="979"/>
      <c r="CJ14" s="979"/>
      <c r="CK14" s="979"/>
      <c r="CL14" s="980"/>
      <c r="CM14" s="978"/>
      <c r="CN14" s="979"/>
      <c r="CO14" s="979"/>
      <c r="CP14" s="979"/>
      <c r="CQ14" s="980"/>
      <c r="CR14" s="978"/>
      <c r="CS14" s="979"/>
      <c r="CT14" s="979"/>
      <c r="CU14" s="979"/>
      <c r="CV14" s="980"/>
      <c r="CW14" s="978"/>
      <c r="CX14" s="979"/>
      <c r="CY14" s="979"/>
      <c r="CZ14" s="979"/>
      <c r="DA14" s="980"/>
      <c r="DB14" s="978"/>
      <c r="DC14" s="979"/>
      <c r="DD14" s="979"/>
      <c r="DE14" s="979"/>
      <c r="DF14" s="980"/>
      <c r="DG14" s="978"/>
      <c r="DH14" s="979"/>
      <c r="DI14" s="979"/>
      <c r="DJ14" s="979"/>
      <c r="DK14" s="980"/>
      <c r="DL14" s="978"/>
      <c r="DM14" s="979"/>
      <c r="DN14" s="979"/>
      <c r="DO14" s="979"/>
      <c r="DP14" s="980"/>
      <c r="DQ14" s="978"/>
      <c r="DR14" s="979"/>
      <c r="DS14" s="979"/>
      <c r="DT14" s="979"/>
      <c r="DU14" s="980"/>
      <c r="DV14" s="981"/>
      <c r="DW14" s="982"/>
      <c r="DX14" s="982"/>
      <c r="DY14" s="982"/>
      <c r="DZ14" s="983"/>
      <c r="EA14" s="217"/>
    </row>
    <row r="15" spans="1:131" s="218" customFormat="1" ht="26.25" customHeight="1">
      <c r="A15" s="221">
        <v>9</v>
      </c>
      <c r="B15" s="1019"/>
      <c r="C15" s="1020"/>
      <c r="D15" s="1020"/>
      <c r="E15" s="1020"/>
      <c r="F15" s="1020"/>
      <c r="G15" s="1020"/>
      <c r="H15" s="1020"/>
      <c r="I15" s="1020"/>
      <c r="J15" s="1020"/>
      <c r="K15" s="1020"/>
      <c r="L15" s="1020"/>
      <c r="M15" s="1020"/>
      <c r="N15" s="1020"/>
      <c r="O15" s="1020"/>
      <c r="P15" s="1021"/>
      <c r="Q15" s="1027"/>
      <c r="R15" s="1028"/>
      <c r="S15" s="1028"/>
      <c r="T15" s="1028"/>
      <c r="U15" s="1028"/>
      <c r="V15" s="1028"/>
      <c r="W15" s="1028"/>
      <c r="X15" s="1028"/>
      <c r="Y15" s="1028"/>
      <c r="Z15" s="1028"/>
      <c r="AA15" s="1028"/>
      <c r="AB15" s="1028"/>
      <c r="AC15" s="1028"/>
      <c r="AD15" s="1028"/>
      <c r="AE15" s="1029"/>
      <c r="AF15" s="1024"/>
      <c r="AG15" s="1025"/>
      <c r="AH15" s="1025"/>
      <c r="AI15" s="1025"/>
      <c r="AJ15" s="1026"/>
      <c r="AK15" s="1069"/>
      <c r="AL15" s="1070"/>
      <c r="AM15" s="1070"/>
      <c r="AN15" s="1070"/>
      <c r="AO15" s="1070"/>
      <c r="AP15" s="1070"/>
      <c r="AQ15" s="1070"/>
      <c r="AR15" s="1070"/>
      <c r="AS15" s="1070"/>
      <c r="AT15" s="1070"/>
      <c r="AU15" s="1071"/>
      <c r="AV15" s="1071"/>
      <c r="AW15" s="1071"/>
      <c r="AX15" s="1071"/>
      <c r="AY15" s="1072"/>
      <c r="AZ15" s="214"/>
      <c r="BA15" s="214"/>
      <c r="BB15" s="214"/>
      <c r="BC15" s="214"/>
      <c r="BD15" s="214"/>
      <c r="BE15" s="215"/>
      <c r="BF15" s="215"/>
      <c r="BG15" s="215"/>
      <c r="BH15" s="215"/>
      <c r="BI15" s="215"/>
      <c r="BJ15" s="215"/>
      <c r="BK15" s="215"/>
      <c r="BL15" s="215"/>
      <c r="BM15" s="215"/>
      <c r="BN15" s="215"/>
      <c r="BO15" s="215"/>
      <c r="BP15" s="215"/>
      <c r="BQ15" s="221">
        <v>9</v>
      </c>
      <c r="BR15" s="222"/>
      <c r="BS15" s="981"/>
      <c r="BT15" s="982"/>
      <c r="BU15" s="982"/>
      <c r="BV15" s="982"/>
      <c r="BW15" s="982"/>
      <c r="BX15" s="982"/>
      <c r="BY15" s="982"/>
      <c r="BZ15" s="982"/>
      <c r="CA15" s="982"/>
      <c r="CB15" s="982"/>
      <c r="CC15" s="982"/>
      <c r="CD15" s="982"/>
      <c r="CE15" s="982"/>
      <c r="CF15" s="982"/>
      <c r="CG15" s="1003"/>
      <c r="CH15" s="978"/>
      <c r="CI15" s="979"/>
      <c r="CJ15" s="979"/>
      <c r="CK15" s="979"/>
      <c r="CL15" s="980"/>
      <c r="CM15" s="978"/>
      <c r="CN15" s="979"/>
      <c r="CO15" s="979"/>
      <c r="CP15" s="979"/>
      <c r="CQ15" s="980"/>
      <c r="CR15" s="978"/>
      <c r="CS15" s="979"/>
      <c r="CT15" s="979"/>
      <c r="CU15" s="979"/>
      <c r="CV15" s="980"/>
      <c r="CW15" s="978"/>
      <c r="CX15" s="979"/>
      <c r="CY15" s="979"/>
      <c r="CZ15" s="979"/>
      <c r="DA15" s="980"/>
      <c r="DB15" s="978"/>
      <c r="DC15" s="979"/>
      <c r="DD15" s="979"/>
      <c r="DE15" s="979"/>
      <c r="DF15" s="980"/>
      <c r="DG15" s="978"/>
      <c r="DH15" s="979"/>
      <c r="DI15" s="979"/>
      <c r="DJ15" s="979"/>
      <c r="DK15" s="980"/>
      <c r="DL15" s="978"/>
      <c r="DM15" s="979"/>
      <c r="DN15" s="979"/>
      <c r="DO15" s="979"/>
      <c r="DP15" s="980"/>
      <c r="DQ15" s="978"/>
      <c r="DR15" s="979"/>
      <c r="DS15" s="979"/>
      <c r="DT15" s="979"/>
      <c r="DU15" s="980"/>
      <c r="DV15" s="981"/>
      <c r="DW15" s="982"/>
      <c r="DX15" s="982"/>
      <c r="DY15" s="982"/>
      <c r="DZ15" s="983"/>
      <c r="EA15" s="217"/>
    </row>
    <row r="16" spans="1:131" s="218" customFormat="1" ht="26.25" customHeight="1">
      <c r="A16" s="221">
        <v>10</v>
      </c>
      <c r="B16" s="1019"/>
      <c r="C16" s="1020"/>
      <c r="D16" s="1020"/>
      <c r="E16" s="1020"/>
      <c r="F16" s="1020"/>
      <c r="G16" s="1020"/>
      <c r="H16" s="1020"/>
      <c r="I16" s="1020"/>
      <c r="J16" s="1020"/>
      <c r="K16" s="1020"/>
      <c r="L16" s="1020"/>
      <c r="M16" s="1020"/>
      <c r="N16" s="1020"/>
      <c r="O16" s="1020"/>
      <c r="P16" s="1021"/>
      <c r="Q16" s="1027"/>
      <c r="R16" s="1028"/>
      <c r="S16" s="1028"/>
      <c r="T16" s="1028"/>
      <c r="U16" s="1028"/>
      <c r="V16" s="1028"/>
      <c r="W16" s="1028"/>
      <c r="X16" s="1028"/>
      <c r="Y16" s="1028"/>
      <c r="Z16" s="1028"/>
      <c r="AA16" s="1028"/>
      <c r="AB16" s="1028"/>
      <c r="AC16" s="1028"/>
      <c r="AD16" s="1028"/>
      <c r="AE16" s="1029"/>
      <c r="AF16" s="1024"/>
      <c r="AG16" s="1025"/>
      <c r="AH16" s="1025"/>
      <c r="AI16" s="1025"/>
      <c r="AJ16" s="1026"/>
      <c r="AK16" s="1069"/>
      <c r="AL16" s="1070"/>
      <c r="AM16" s="1070"/>
      <c r="AN16" s="1070"/>
      <c r="AO16" s="1070"/>
      <c r="AP16" s="1070"/>
      <c r="AQ16" s="1070"/>
      <c r="AR16" s="1070"/>
      <c r="AS16" s="1070"/>
      <c r="AT16" s="1070"/>
      <c r="AU16" s="1071"/>
      <c r="AV16" s="1071"/>
      <c r="AW16" s="1071"/>
      <c r="AX16" s="1071"/>
      <c r="AY16" s="1072"/>
      <c r="AZ16" s="214"/>
      <c r="BA16" s="214"/>
      <c r="BB16" s="214"/>
      <c r="BC16" s="214"/>
      <c r="BD16" s="214"/>
      <c r="BE16" s="215"/>
      <c r="BF16" s="215"/>
      <c r="BG16" s="215"/>
      <c r="BH16" s="215"/>
      <c r="BI16" s="215"/>
      <c r="BJ16" s="215"/>
      <c r="BK16" s="215"/>
      <c r="BL16" s="215"/>
      <c r="BM16" s="215"/>
      <c r="BN16" s="215"/>
      <c r="BO16" s="215"/>
      <c r="BP16" s="215"/>
      <c r="BQ16" s="221">
        <v>10</v>
      </c>
      <c r="BR16" s="222"/>
      <c r="BS16" s="981"/>
      <c r="BT16" s="982"/>
      <c r="BU16" s="982"/>
      <c r="BV16" s="982"/>
      <c r="BW16" s="982"/>
      <c r="BX16" s="982"/>
      <c r="BY16" s="982"/>
      <c r="BZ16" s="982"/>
      <c r="CA16" s="982"/>
      <c r="CB16" s="982"/>
      <c r="CC16" s="982"/>
      <c r="CD16" s="982"/>
      <c r="CE16" s="982"/>
      <c r="CF16" s="982"/>
      <c r="CG16" s="1003"/>
      <c r="CH16" s="978"/>
      <c r="CI16" s="979"/>
      <c r="CJ16" s="979"/>
      <c r="CK16" s="979"/>
      <c r="CL16" s="980"/>
      <c r="CM16" s="978"/>
      <c r="CN16" s="979"/>
      <c r="CO16" s="979"/>
      <c r="CP16" s="979"/>
      <c r="CQ16" s="980"/>
      <c r="CR16" s="978"/>
      <c r="CS16" s="979"/>
      <c r="CT16" s="979"/>
      <c r="CU16" s="979"/>
      <c r="CV16" s="980"/>
      <c r="CW16" s="978"/>
      <c r="CX16" s="979"/>
      <c r="CY16" s="979"/>
      <c r="CZ16" s="979"/>
      <c r="DA16" s="980"/>
      <c r="DB16" s="978"/>
      <c r="DC16" s="979"/>
      <c r="DD16" s="979"/>
      <c r="DE16" s="979"/>
      <c r="DF16" s="980"/>
      <c r="DG16" s="978"/>
      <c r="DH16" s="979"/>
      <c r="DI16" s="979"/>
      <c r="DJ16" s="979"/>
      <c r="DK16" s="980"/>
      <c r="DL16" s="978"/>
      <c r="DM16" s="979"/>
      <c r="DN16" s="979"/>
      <c r="DO16" s="979"/>
      <c r="DP16" s="980"/>
      <c r="DQ16" s="978"/>
      <c r="DR16" s="979"/>
      <c r="DS16" s="979"/>
      <c r="DT16" s="979"/>
      <c r="DU16" s="980"/>
      <c r="DV16" s="981"/>
      <c r="DW16" s="982"/>
      <c r="DX16" s="982"/>
      <c r="DY16" s="982"/>
      <c r="DZ16" s="983"/>
      <c r="EA16" s="217"/>
    </row>
    <row r="17" spans="1:131" s="218" customFormat="1" ht="26.25" customHeight="1">
      <c r="A17" s="221">
        <v>11</v>
      </c>
      <c r="B17" s="1019"/>
      <c r="C17" s="1020"/>
      <c r="D17" s="1020"/>
      <c r="E17" s="1020"/>
      <c r="F17" s="1020"/>
      <c r="G17" s="1020"/>
      <c r="H17" s="1020"/>
      <c r="I17" s="1020"/>
      <c r="J17" s="1020"/>
      <c r="K17" s="1020"/>
      <c r="L17" s="1020"/>
      <c r="M17" s="1020"/>
      <c r="N17" s="1020"/>
      <c r="O17" s="1020"/>
      <c r="P17" s="1021"/>
      <c r="Q17" s="1027"/>
      <c r="R17" s="1028"/>
      <c r="S17" s="1028"/>
      <c r="T17" s="1028"/>
      <c r="U17" s="1028"/>
      <c r="V17" s="1028"/>
      <c r="W17" s="1028"/>
      <c r="X17" s="1028"/>
      <c r="Y17" s="1028"/>
      <c r="Z17" s="1028"/>
      <c r="AA17" s="1028"/>
      <c r="AB17" s="1028"/>
      <c r="AC17" s="1028"/>
      <c r="AD17" s="1028"/>
      <c r="AE17" s="1029"/>
      <c r="AF17" s="1024"/>
      <c r="AG17" s="1025"/>
      <c r="AH17" s="1025"/>
      <c r="AI17" s="1025"/>
      <c r="AJ17" s="1026"/>
      <c r="AK17" s="1069"/>
      <c r="AL17" s="1070"/>
      <c r="AM17" s="1070"/>
      <c r="AN17" s="1070"/>
      <c r="AO17" s="1070"/>
      <c r="AP17" s="1070"/>
      <c r="AQ17" s="1070"/>
      <c r="AR17" s="1070"/>
      <c r="AS17" s="1070"/>
      <c r="AT17" s="1070"/>
      <c r="AU17" s="1071"/>
      <c r="AV17" s="1071"/>
      <c r="AW17" s="1071"/>
      <c r="AX17" s="1071"/>
      <c r="AY17" s="1072"/>
      <c r="AZ17" s="214"/>
      <c r="BA17" s="214"/>
      <c r="BB17" s="214"/>
      <c r="BC17" s="214"/>
      <c r="BD17" s="214"/>
      <c r="BE17" s="215"/>
      <c r="BF17" s="215"/>
      <c r="BG17" s="215"/>
      <c r="BH17" s="215"/>
      <c r="BI17" s="215"/>
      <c r="BJ17" s="215"/>
      <c r="BK17" s="215"/>
      <c r="BL17" s="215"/>
      <c r="BM17" s="215"/>
      <c r="BN17" s="215"/>
      <c r="BO17" s="215"/>
      <c r="BP17" s="215"/>
      <c r="BQ17" s="221">
        <v>11</v>
      </c>
      <c r="BR17" s="222"/>
      <c r="BS17" s="981"/>
      <c r="BT17" s="982"/>
      <c r="BU17" s="982"/>
      <c r="BV17" s="982"/>
      <c r="BW17" s="982"/>
      <c r="BX17" s="982"/>
      <c r="BY17" s="982"/>
      <c r="BZ17" s="982"/>
      <c r="CA17" s="982"/>
      <c r="CB17" s="982"/>
      <c r="CC17" s="982"/>
      <c r="CD17" s="982"/>
      <c r="CE17" s="982"/>
      <c r="CF17" s="982"/>
      <c r="CG17" s="1003"/>
      <c r="CH17" s="978"/>
      <c r="CI17" s="979"/>
      <c r="CJ17" s="979"/>
      <c r="CK17" s="979"/>
      <c r="CL17" s="980"/>
      <c r="CM17" s="978"/>
      <c r="CN17" s="979"/>
      <c r="CO17" s="979"/>
      <c r="CP17" s="979"/>
      <c r="CQ17" s="980"/>
      <c r="CR17" s="978"/>
      <c r="CS17" s="979"/>
      <c r="CT17" s="979"/>
      <c r="CU17" s="979"/>
      <c r="CV17" s="980"/>
      <c r="CW17" s="978"/>
      <c r="CX17" s="979"/>
      <c r="CY17" s="979"/>
      <c r="CZ17" s="979"/>
      <c r="DA17" s="980"/>
      <c r="DB17" s="978"/>
      <c r="DC17" s="979"/>
      <c r="DD17" s="979"/>
      <c r="DE17" s="979"/>
      <c r="DF17" s="980"/>
      <c r="DG17" s="978"/>
      <c r="DH17" s="979"/>
      <c r="DI17" s="979"/>
      <c r="DJ17" s="979"/>
      <c r="DK17" s="980"/>
      <c r="DL17" s="978"/>
      <c r="DM17" s="979"/>
      <c r="DN17" s="979"/>
      <c r="DO17" s="979"/>
      <c r="DP17" s="980"/>
      <c r="DQ17" s="978"/>
      <c r="DR17" s="979"/>
      <c r="DS17" s="979"/>
      <c r="DT17" s="979"/>
      <c r="DU17" s="980"/>
      <c r="DV17" s="981"/>
      <c r="DW17" s="982"/>
      <c r="DX17" s="982"/>
      <c r="DY17" s="982"/>
      <c r="DZ17" s="983"/>
      <c r="EA17" s="217"/>
    </row>
    <row r="18" spans="1:131" s="218" customFormat="1" ht="26.25" customHeight="1">
      <c r="A18" s="221">
        <v>12</v>
      </c>
      <c r="B18" s="1019"/>
      <c r="C18" s="1020"/>
      <c r="D18" s="1020"/>
      <c r="E18" s="1020"/>
      <c r="F18" s="1020"/>
      <c r="G18" s="1020"/>
      <c r="H18" s="1020"/>
      <c r="I18" s="1020"/>
      <c r="J18" s="1020"/>
      <c r="K18" s="1020"/>
      <c r="L18" s="1020"/>
      <c r="M18" s="1020"/>
      <c r="N18" s="1020"/>
      <c r="O18" s="1020"/>
      <c r="P18" s="1021"/>
      <c r="Q18" s="1027"/>
      <c r="R18" s="1028"/>
      <c r="S18" s="1028"/>
      <c r="T18" s="1028"/>
      <c r="U18" s="1028"/>
      <c r="V18" s="1028"/>
      <c r="W18" s="1028"/>
      <c r="X18" s="1028"/>
      <c r="Y18" s="1028"/>
      <c r="Z18" s="1028"/>
      <c r="AA18" s="1028"/>
      <c r="AB18" s="1028"/>
      <c r="AC18" s="1028"/>
      <c r="AD18" s="1028"/>
      <c r="AE18" s="1029"/>
      <c r="AF18" s="1024"/>
      <c r="AG18" s="1025"/>
      <c r="AH18" s="1025"/>
      <c r="AI18" s="1025"/>
      <c r="AJ18" s="1026"/>
      <c r="AK18" s="1069"/>
      <c r="AL18" s="1070"/>
      <c r="AM18" s="1070"/>
      <c r="AN18" s="1070"/>
      <c r="AO18" s="1070"/>
      <c r="AP18" s="1070"/>
      <c r="AQ18" s="1070"/>
      <c r="AR18" s="1070"/>
      <c r="AS18" s="1070"/>
      <c r="AT18" s="1070"/>
      <c r="AU18" s="1071"/>
      <c r="AV18" s="1071"/>
      <c r="AW18" s="1071"/>
      <c r="AX18" s="1071"/>
      <c r="AY18" s="1072"/>
      <c r="AZ18" s="214"/>
      <c r="BA18" s="214"/>
      <c r="BB18" s="214"/>
      <c r="BC18" s="214"/>
      <c r="BD18" s="214"/>
      <c r="BE18" s="215"/>
      <c r="BF18" s="215"/>
      <c r="BG18" s="215"/>
      <c r="BH18" s="215"/>
      <c r="BI18" s="215"/>
      <c r="BJ18" s="215"/>
      <c r="BK18" s="215"/>
      <c r="BL18" s="215"/>
      <c r="BM18" s="215"/>
      <c r="BN18" s="215"/>
      <c r="BO18" s="215"/>
      <c r="BP18" s="215"/>
      <c r="BQ18" s="221">
        <v>12</v>
      </c>
      <c r="BR18" s="222"/>
      <c r="BS18" s="981"/>
      <c r="BT18" s="982"/>
      <c r="BU18" s="982"/>
      <c r="BV18" s="982"/>
      <c r="BW18" s="982"/>
      <c r="BX18" s="982"/>
      <c r="BY18" s="982"/>
      <c r="BZ18" s="982"/>
      <c r="CA18" s="982"/>
      <c r="CB18" s="982"/>
      <c r="CC18" s="982"/>
      <c r="CD18" s="982"/>
      <c r="CE18" s="982"/>
      <c r="CF18" s="982"/>
      <c r="CG18" s="1003"/>
      <c r="CH18" s="978"/>
      <c r="CI18" s="979"/>
      <c r="CJ18" s="979"/>
      <c r="CK18" s="979"/>
      <c r="CL18" s="980"/>
      <c r="CM18" s="978"/>
      <c r="CN18" s="979"/>
      <c r="CO18" s="979"/>
      <c r="CP18" s="979"/>
      <c r="CQ18" s="980"/>
      <c r="CR18" s="978"/>
      <c r="CS18" s="979"/>
      <c r="CT18" s="979"/>
      <c r="CU18" s="979"/>
      <c r="CV18" s="980"/>
      <c r="CW18" s="978"/>
      <c r="CX18" s="979"/>
      <c r="CY18" s="979"/>
      <c r="CZ18" s="979"/>
      <c r="DA18" s="980"/>
      <c r="DB18" s="978"/>
      <c r="DC18" s="979"/>
      <c r="DD18" s="979"/>
      <c r="DE18" s="979"/>
      <c r="DF18" s="980"/>
      <c r="DG18" s="978"/>
      <c r="DH18" s="979"/>
      <c r="DI18" s="979"/>
      <c r="DJ18" s="979"/>
      <c r="DK18" s="980"/>
      <c r="DL18" s="978"/>
      <c r="DM18" s="979"/>
      <c r="DN18" s="979"/>
      <c r="DO18" s="979"/>
      <c r="DP18" s="980"/>
      <c r="DQ18" s="978"/>
      <c r="DR18" s="979"/>
      <c r="DS18" s="979"/>
      <c r="DT18" s="979"/>
      <c r="DU18" s="980"/>
      <c r="DV18" s="981"/>
      <c r="DW18" s="982"/>
      <c r="DX18" s="982"/>
      <c r="DY18" s="982"/>
      <c r="DZ18" s="983"/>
      <c r="EA18" s="217"/>
    </row>
    <row r="19" spans="1:131" s="218" customFormat="1" ht="26.25" customHeight="1">
      <c r="A19" s="221">
        <v>13</v>
      </c>
      <c r="B19" s="1019"/>
      <c r="C19" s="1020"/>
      <c r="D19" s="1020"/>
      <c r="E19" s="1020"/>
      <c r="F19" s="1020"/>
      <c r="G19" s="1020"/>
      <c r="H19" s="1020"/>
      <c r="I19" s="1020"/>
      <c r="J19" s="1020"/>
      <c r="K19" s="1020"/>
      <c r="L19" s="1020"/>
      <c r="M19" s="1020"/>
      <c r="N19" s="1020"/>
      <c r="O19" s="1020"/>
      <c r="P19" s="1021"/>
      <c r="Q19" s="1027"/>
      <c r="R19" s="1028"/>
      <c r="S19" s="1028"/>
      <c r="T19" s="1028"/>
      <c r="U19" s="1028"/>
      <c r="V19" s="1028"/>
      <c r="W19" s="1028"/>
      <c r="X19" s="1028"/>
      <c r="Y19" s="1028"/>
      <c r="Z19" s="1028"/>
      <c r="AA19" s="1028"/>
      <c r="AB19" s="1028"/>
      <c r="AC19" s="1028"/>
      <c r="AD19" s="1028"/>
      <c r="AE19" s="1029"/>
      <c r="AF19" s="1024"/>
      <c r="AG19" s="1025"/>
      <c r="AH19" s="1025"/>
      <c r="AI19" s="1025"/>
      <c r="AJ19" s="1026"/>
      <c r="AK19" s="1069"/>
      <c r="AL19" s="1070"/>
      <c r="AM19" s="1070"/>
      <c r="AN19" s="1070"/>
      <c r="AO19" s="1070"/>
      <c r="AP19" s="1070"/>
      <c r="AQ19" s="1070"/>
      <c r="AR19" s="1070"/>
      <c r="AS19" s="1070"/>
      <c r="AT19" s="1070"/>
      <c r="AU19" s="1071"/>
      <c r="AV19" s="1071"/>
      <c r="AW19" s="1071"/>
      <c r="AX19" s="1071"/>
      <c r="AY19" s="1072"/>
      <c r="AZ19" s="214"/>
      <c r="BA19" s="214"/>
      <c r="BB19" s="214"/>
      <c r="BC19" s="214"/>
      <c r="BD19" s="214"/>
      <c r="BE19" s="215"/>
      <c r="BF19" s="215"/>
      <c r="BG19" s="215"/>
      <c r="BH19" s="215"/>
      <c r="BI19" s="215"/>
      <c r="BJ19" s="215"/>
      <c r="BK19" s="215"/>
      <c r="BL19" s="215"/>
      <c r="BM19" s="215"/>
      <c r="BN19" s="215"/>
      <c r="BO19" s="215"/>
      <c r="BP19" s="215"/>
      <c r="BQ19" s="221">
        <v>13</v>
      </c>
      <c r="BR19" s="222"/>
      <c r="BS19" s="981"/>
      <c r="BT19" s="982"/>
      <c r="BU19" s="982"/>
      <c r="BV19" s="982"/>
      <c r="BW19" s="982"/>
      <c r="BX19" s="982"/>
      <c r="BY19" s="982"/>
      <c r="BZ19" s="982"/>
      <c r="CA19" s="982"/>
      <c r="CB19" s="982"/>
      <c r="CC19" s="982"/>
      <c r="CD19" s="982"/>
      <c r="CE19" s="982"/>
      <c r="CF19" s="982"/>
      <c r="CG19" s="1003"/>
      <c r="CH19" s="978"/>
      <c r="CI19" s="979"/>
      <c r="CJ19" s="979"/>
      <c r="CK19" s="979"/>
      <c r="CL19" s="980"/>
      <c r="CM19" s="978"/>
      <c r="CN19" s="979"/>
      <c r="CO19" s="979"/>
      <c r="CP19" s="979"/>
      <c r="CQ19" s="980"/>
      <c r="CR19" s="978"/>
      <c r="CS19" s="979"/>
      <c r="CT19" s="979"/>
      <c r="CU19" s="979"/>
      <c r="CV19" s="980"/>
      <c r="CW19" s="978"/>
      <c r="CX19" s="979"/>
      <c r="CY19" s="979"/>
      <c r="CZ19" s="979"/>
      <c r="DA19" s="980"/>
      <c r="DB19" s="978"/>
      <c r="DC19" s="979"/>
      <c r="DD19" s="979"/>
      <c r="DE19" s="979"/>
      <c r="DF19" s="980"/>
      <c r="DG19" s="978"/>
      <c r="DH19" s="979"/>
      <c r="DI19" s="979"/>
      <c r="DJ19" s="979"/>
      <c r="DK19" s="980"/>
      <c r="DL19" s="978"/>
      <c r="DM19" s="979"/>
      <c r="DN19" s="979"/>
      <c r="DO19" s="979"/>
      <c r="DP19" s="980"/>
      <c r="DQ19" s="978"/>
      <c r="DR19" s="979"/>
      <c r="DS19" s="979"/>
      <c r="DT19" s="979"/>
      <c r="DU19" s="980"/>
      <c r="DV19" s="981"/>
      <c r="DW19" s="982"/>
      <c r="DX19" s="982"/>
      <c r="DY19" s="982"/>
      <c r="DZ19" s="983"/>
      <c r="EA19" s="217"/>
    </row>
    <row r="20" spans="1:131" s="218" customFormat="1" ht="26.25" customHeight="1">
      <c r="A20" s="221">
        <v>14</v>
      </c>
      <c r="B20" s="1019"/>
      <c r="C20" s="1020"/>
      <c r="D20" s="1020"/>
      <c r="E20" s="1020"/>
      <c r="F20" s="1020"/>
      <c r="G20" s="1020"/>
      <c r="H20" s="1020"/>
      <c r="I20" s="1020"/>
      <c r="J20" s="1020"/>
      <c r="K20" s="1020"/>
      <c r="L20" s="1020"/>
      <c r="M20" s="1020"/>
      <c r="N20" s="1020"/>
      <c r="O20" s="1020"/>
      <c r="P20" s="1021"/>
      <c r="Q20" s="1027"/>
      <c r="R20" s="1028"/>
      <c r="S20" s="1028"/>
      <c r="T20" s="1028"/>
      <c r="U20" s="1028"/>
      <c r="V20" s="1028"/>
      <c r="W20" s="1028"/>
      <c r="X20" s="1028"/>
      <c r="Y20" s="1028"/>
      <c r="Z20" s="1028"/>
      <c r="AA20" s="1028"/>
      <c r="AB20" s="1028"/>
      <c r="AC20" s="1028"/>
      <c r="AD20" s="1028"/>
      <c r="AE20" s="1029"/>
      <c r="AF20" s="1024"/>
      <c r="AG20" s="1025"/>
      <c r="AH20" s="1025"/>
      <c r="AI20" s="1025"/>
      <c r="AJ20" s="1026"/>
      <c r="AK20" s="1069"/>
      <c r="AL20" s="1070"/>
      <c r="AM20" s="1070"/>
      <c r="AN20" s="1070"/>
      <c r="AO20" s="1070"/>
      <c r="AP20" s="1070"/>
      <c r="AQ20" s="1070"/>
      <c r="AR20" s="1070"/>
      <c r="AS20" s="1070"/>
      <c r="AT20" s="1070"/>
      <c r="AU20" s="1071"/>
      <c r="AV20" s="1071"/>
      <c r="AW20" s="1071"/>
      <c r="AX20" s="1071"/>
      <c r="AY20" s="1072"/>
      <c r="AZ20" s="214"/>
      <c r="BA20" s="214"/>
      <c r="BB20" s="214"/>
      <c r="BC20" s="214"/>
      <c r="BD20" s="214"/>
      <c r="BE20" s="215"/>
      <c r="BF20" s="215"/>
      <c r="BG20" s="215"/>
      <c r="BH20" s="215"/>
      <c r="BI20" s="215"/>
      <c r="BJ20" s="215"/>
      <c r="BK20" s="215"/>
      <c r="BL20" s="215"/>
      <c r="BM20" s="215"/>
      <c r="BN20" s="215"/>
      <c r="BO20" s="215"/>
      <c r="BP20" s="215"/>
      <c r="BQ20" s="221">
        <v>14</v>
      </c>
      <c r="BR20" s="222"/>
      <c r="BS20" s="981"/>
      <c r="BT20" s="982"/>
      <c r="BU20" s="982"/>
      <c r="BV20" s="982"/>
      <c r="BW20" s="982"/>
      <c r="BX20" s="982"/>
      <c r="BY20" s="982"/>
      <c r="BZ20" s="982"/>
      <c r="CA20" s="982"/>
      <c r="CB20" s="982"/>
      <c r="CC20" s="982"/>
      <c r="CD20" s="982"/>
      <c r="CE20" s="982"/>
      <c r="CF20" s="982"/>
      <c r="CG20" s="1003"/>
      <c r="CH20" s="978"/>
      <c r="CI20" s="979"/>
      <c r="CJ20" s="979"/>
      <c r="CK20" s="979"/>
      <c r="CL20" s="980"/>
      <c r="CM20" s="978"/>
      <c r="CN20" s="979"/>
      <c r="CO20" s="979"/>
      <c r="CP20" s="979"/>
      <c r="CQ20" s="980"/>
      <c r="CR20" s="978"/>
      <c r="CS20" s="979"/>
      <c r="CT20" s="979"/>
      <c r="CU20" s="979"/>
      <c r="CV20" s="980"/>
      <c r="CW20" s="978"/>
      <c r="CX20" s="979"/>
      <c r="CY20" s="979"/>
      <c r="CZ20" s="979"/>
      <c r="DA20" s="980"/>
      <c r="DB20" s="978"/>
      <c r="DC20" s="979"/>
      <c r="DD20" s="979"/>
      <c r="DE20" s="979"/>
      <c r="DF20" s="980"/>
      <c r="DG20" s="978"/>
      <c r="DH20" s="979"/>
      <c r="DI20" s="979"/>
      <c r="DJ20" s="979"/>
      <c r="DK20" s="980"/>
      <c r="DL20" s="978"/>
      <c r="DM20" s="979"/>
      <c r="DN20" s="979"/>
      <c r="DO20" s="979"/>
      <c r="DP20" s="980"/>
      <c r="DQ20" s="978"/>
      <c r="DR20" s="979"/>
      <c r="DS20" s="979"/>
      <c r="DT20" s="979"/>
      <c r="DU20" s="980"/>
      <c r="DV20" s="981"/>
      <c r="DW20" s="982"/>
      <c r="DX20" s="982"/>
      <c r="DY20" s="982"/>
      <c r="DZ20" s="983"/>
      <c r="EA20" s="217"/>
    </row>
    <row r="21" spans="1:131" s="218" customFormat="1" ht="26.25" customHeight="1" thickBot="1">
      <c r="A21" s="221">
        <v>15</v>
      </c>
      <c r="B21" s="1019"/>
      <c r="C21" s="1020"/>
      <c r="D21" s="1020"/>
      <c r="E21" s="1020"/>
      <c r="F21" s="1020"/>
      <c r="G21" s="1020"/>
      <c r="H21" s="1020"/>
      <c r="I21" s="1020"/>
      <c r="J21" s="1020"/>
      <c r="K21" s="1020"/>
      <c r="L21" s="1020"/>
      <c r="M21" s="1020"/>
      <c r="N21" s="1020"/>
      <c r="O21" s="1020"/>
      <c r="P21" s="1021"/>
      <c r="Q21" s="1027"/>
      <c r="R21" s="1028"/>
      <c r="S21" s="1028"/>
      <c r="T21" s="1028"/>
      <c r="U21" s="1028"/>
      <c r="V21" s="1028"/>
      <c r="W21" s="1028"/>
      <c r="X21" s="1028"/>
      <c r="Y21" s="1028"/>
      <c r="Z21" s="1028"/>
      <c r="AA21" s="1028"/>
      <c r="AB21" s="1028"/>
      <c r="AC21" s="1028"/>
      <c r="AD21" s="1028"/>
      <c r="AE21" s="1029"/>
      <c r="AF21" s="1024"/>
      <c r="AG21" s="1025"/>
      <c r="AH21" s="1025"/>
      <c r="AI21" s="1025"/>
      <c r="AJ21" s="1026"/>
      <c r="AK21" s="1069"/>
      <c r="AL21" s="1070"/>
      <c r="AM21" s="1070"/>
      <c r="AN21" s="1070"/>
      <c r="AO21" s="1070"/>
      <c r="AP21" s="1070"/>
      <c r="AQ21" s="1070"/>
      <c r="AR21" s="1070"/>
      <c r="AS21" s="1070"/>
      <c r="AT21" s="1070"/>
      <c r="AU21" s="1071"/>
      <c r="AV21" s="1071"/>
      <c r="AW21" s="1071"/>
      <c r="AX21" s="1071"/>
      <c r="AY21" s="1072"/>
      <c r="AZ21" s="214"/>
      <c r="BA21" s="214"/>
      <c r="BB21" s="214"/>
      <c r="BC21" s="214"/>
      <c r="BD21" s="214"/>
      <c r="BE21" s="215"/>
      <c r="BF21" s="215"/>
      <c r="BG21" s="215"/>
      <c r="BH21" s="215"/>
      <c r="BI21" s="215"/>
      <c r="BJ21" s="215"/>
      <c r="BK21" s="215"/>
      <c r="BL21" s="215"/>
      <c r="BM21" s="215"/>
      <c r="BN21" s="215"/>
      <c r="BO21" s="215"/>
      <c r="BP21" s="215"/>
      <c r="BQ21" s="221">
        <v>15</v>
      </c>
      <c r="BR21" s="222"/>
      <c r="BS21" s="981"/>
      <c r="BT21" s="982"/>
      <c r="BU21" s="982"/>
      <c r="BV21" s="982"/>
      <c r="BW21" s="982"/>
      <c r="BX21" s="982"/>
      <c r="BY21" s="982"/>
      <c r="BZ21" s="982"/>
      <c r="CA21" s="982"/>
      <c r="CB21" s="982"/>
      <c r="CC21" s="982"/>
      <c r="CD21" s="982"/>
      <c r="CE21" s="982"/>
      <c r="CF21" s="982"/>
      <c r="CG21" s="1003"/>
      <c r="CH21" s="978"/>
      <c r="CI21" s="979"/>
      <c r="CJ21" s="979"/>
      <c r="CK21" s="979"/>
      <c r="CL21" s="980"/>
      <c r="CM21" s="978"/>
      <c r="CN21" s="979"/>
      <c r="CO21" s="979"/>
      <c r="CP21" s="979"/>
      <c r="CQ21" s="980"/>
      <c r="CR21" s="978"/>
      <c r="CS21" s="979"/>
      <c r="CT21" s="979"/>
      <c r="CU21" s="979"/>
      <c r="CV21" s="980"/>
      <c r="CW21" s="978"/>
      <c r="CX21" s="979"/>
      <c r="CY21" s="979"/>
      <c r="CZ21" s="979"/>
      <c r="DA21" s="980"/>
      <c r="DB21" s="978"/>
      <c r="DC21" s="979"/>
      <c r="DD21" s="979"/>
      <c r="DE21" s="979"/>
      <c r="DF21" s="980"/>
      <c r="DG21" s="978"/>
      <c r="DH21" s="979"/>
      <c r="DI21" s="979"/>
      <c r="DJ21" s="979"/>
      <c r="DK21" s="980"/>
      <c r="DL21" s="978"/>
      <c r="DM21" s="979"/>
      <c r="DN21" s="979"/>
      <c r="DO21" s="979"/>
      <c r="DP21" s="980"/>
      <c r="DQ21" s="978"/>
      <c r="DR21" s="979"/>
      <c r="DS21" s="979"/>
      <c r="DT21" s="979"/>
      <c r="DU21" s="980"/>
      <c r="DV21" s="981"/>
      <c r="DW21" s="982"/>
      <c r="DX21" s="982"/>
      <c r="DY21" s="982"/>
      <c r="DZ21" s="983"/>
      <c r="EA21" s="217"/>
    </row>
    <row r="22" spans="1:131" s="218" customFormat="1" ht="26.25" customHeight="1">
      <c r="A22" s="221">
        <v>16</v>
      </c>
      <c r="B22" s="1019"/>
      <c r="C22" s="1020"/>
      <c r="D22" s="1020"/>
      <c r="E22" s="1020"/>
      <c r="F22" s="1020"/>
      <c r="G22" s="1020"/>
      <c r="H22" s="1020"/>
      <c r="I22" s="1020"/>
      <c r="J22" s="1020"/>
      <c r="K22" s="1020"/>
      <c r="L22" s="1020"/>
      <c r="M22" s="1020"/>
      <c r="N22" s="1020"/>
      <c r="O22" s="1020"/>
      <c r="P22" s="1021"/>
      <c r="Q22" s="1062"/>
      <c r="R22" s="1063"/>
      <c r="S22" s="1063"/>
      <c r="T22" s="1063"/>
      <c r="U22" s="1063"/>
      <c r="V22" s="1063"/>
      <c r="W22" s="1063"/>
      <c r="X22" s="1063"/>
      <c r="Y22" s="1063"/>
      <c r="Z22" s="1063"/>
      <c r="AA22" s="1063"/>
      <c r="AB22" s="1063"/>
      <c r="AC22" s="1063"/>
      <c r="AD22" s="1063"/>
      <c r="AE22" s="1064"/>
      <c r="AF22" s="1024"/>
      <c r="AG22" s="1025"/>
      <c r="AH22" s="1025"/>
      <c r="AI22" s="1025"/>
      <c r="AJ22" s="1026"/>
      <c r="AK22" s="1065"/>
      <c r="AL22" s="1066"/>
      <c r="AM22" s="1066"/>
      <c r="AN22" s="1066"/>
      <c r="AO22" s="1066"/>
      <c r="AP22" s="1066"/>
      <c r="AQ22" s="1066"/>
      <c r="AR22" s="1066"/>
      <c r="AS22" s="1066"/>
      <c r="AT22" s="1066"/>
      <c r="AU22" s="1067"/>
      <c r="AV22" s="1067"/>
      <c r="AW22" s="1067"/>
      <c r="AX22" s="1067"/>
      <c r="AY22" s="1068"/>
      <c r="AZ22" s="1017" t="s">
        <v>375</v>
      </c>
      <c r="BA22" s="1017"/>
      <c r="BB22" s="1017"/>
      <c r="BC22" s="1017"/>
      <c r="BD22" s="1018"/>
      <c r="BE22" s="215"/>
      <c r="BF22" s="215"/>
      <c r="BG22" s="215"/>
      <c r="BH22" s="215"/>
      <c r="BI22" s="215"/>
      <c r="BJ22" s="215"/>
      <c r="BK22" s="215"/>
      <c r="BL22" s="215"/>
      <c r="BM22" s="215"/>
      <c r="BN22" s="215"/>
      <c r="BO22" s="215"/>
      <c r="BP22" s="215"/>
      <c r="BQ22" s="221">
        <v>16</v>
      </c>
      <c r="BR22" s="222"/>
      <c r="BS22" s="981"/>
      <c r="BT22" s="982"/>
      <c r="BU22" s="982"/>
      <c r="BV22" s="982"/>
      <c r="BW22" s="982"/>
      <c r="BX22" s="982"/>
      <c r="BY22" s="982"/>
      <c r="BZ22" s="982"/>
      <c r="CA22" s="982"/>
      <c r="CB22" s="982"/>
      <c r="CC22" s="982"/>
      <c r="CD22" s="982"/>
      <c r="CE22" s="982"/>
      <c r="CF22" s="982"/>
      <c r="CG22" s="1003"/>
      <c r="CH22" s="978"/>
      <c r="CI22" s="979"/>
      <c r="CJ22" s="979"/>
      <c r="CK22" s="979"/>
      <c r="CL22" s="980"/>
      <c r="CM22" s="978"/>
      <c r="CN22" s="979"/>
      <c r="CO22" s="979"/>
      <c r="CP22" s="979"/>
      <c r="CQ22" s="980"/>
      <c r="CR22" s="978"/>
      <c r="CS22" s="979"/>
      <c r="CT22" s="979"/>
      <c r="CU22" s="979"/>
      <c r="CV22" s="980"/>
      <c r="CW22" s="978"/>
      <c r="CX22" s="979"/>
      <c r="CY22" s="979"/>
      <c r="CZ22" s="979"/>
      <c r="DA22" s="980"/>
      <c r="DB22" s="978"/>
      <c r="DC22" s="979"/>
      <c r="DD22" s="979"/>
      <c r="DE22" s="979"/>
      <c r="DF22" s="980"/>
      <c r="DG22" s="978"/>
      <c r="DH22" s="979"/>
      <c r="DI22" s="979"/>
      <c r="DJ22" s="979"/>
      <c r="DK22" s="980"/>
      <c r="DL22" s="978"/>
      <c r="DM22" s="979"/>
      <c r="DN22" s="979"/>
      <c r="DO22" s="979"/>
      <c r="DP22" s="980"/>
      <c r="DQ22" s="978"/>
      <c r="DR22" s="979"/>
      <c r="DS22" s="979"/>
      <c r="DT22" s="979"/>
      <c r="DU22" s="980"/>
      <c r="DV22" s="981"/>
      <c r="DW22" s="982"/>
      <c r="DX22" s="982"/>
      <c r="DY22" s="982"/>
      <c r="DZ22" s="983"/>
      <c r="EA22" s="217"/>
    </row>
    <row r="23" spans="1:131" s="218" customFormat="1" ht="26.25" customHeight="1" thickBot="1">
      <c r="A23" s="223" t="s">
        <v>376</v>
      </c>
      <c r="B23" s="924" t="s">
        <v>377</v>
      </c>
      <c r="C23" s="925"/>
      <c r="D23" s="925"/>
      <c r="E23" s="925"/>
      <c r="F23" s="925"/>
      <c r="G23" s="925"/>
      <c r="H23" s="925"/>
      <c r="I23" s="925"/>
      <c r="J23" s="925"/>
      <c r="K23" s="925"/>
      <c r="L23" s="925"/>
      <c r="M23" s="925"/>
      <c r="N23" s="925"/>
      <c r="O23" s="925"/>
      <c r="P23" s="935"/>
      <c r="Q23" s="1056">
        <v>24735</v>
      </c>
      <c r="R23" s="1050"/>
      <c r="S23" s="1050"/>
      <c r="T23" s="1050"/>
      <c r="U23" s="1050"/>
      <c r="V23" s="1050">
        <v>23966</v>
      </c>
      <c r="W23" s="1050"/>
      <c r="X23" s="1050"/>
      <c r="Y23" s="1050"/>
      <c r="Z23" s="1050"/>
      <c r="AA23" s="1050">
        <v>768</v>
      </c>
      <c r="AB23" s="1050"/>
      <c r="AC23" s="1050"/>
      <c r="AD23" s="1050"/>
      <c r="AE23" s="1057"/>
      <c r="AF23" s="1058">
        <v>207</v>
      </c>
      <c r="AG23" s="1050"/>
      <c r="AH23" s="1050"/>
      <c r="AI23" s="1050"/>
      <c r="AJ23" s="1059"/>
      <c r="AK23" s="1060"/>
      <c r="AL23" s="1061"/>
      <c r="AM23" s="1061"/>
      <c r="AN23" s="1061"/>
      <c r="AO23" s="1061"/>
      <c r="AP23" s="1050">
        <v>22092</v>
      </c>
      <c r="AQ23" s="1050"/>
      <c r="AR23" s="1050"/>
      <c r="AS23" s="1050"/>
      <c r="AT23" s="1050"/>
      <c r="AU23" s="1051"/>
      <c r="AV23" s="1051"/>
      <c r="AW23" s="1051"/>
      <c r="AX23" s="1051"/>
      <c r="AY23" s="1052"/>
      <c r="AZ23" s="1053" t="s">
        <v>122</v>
      </c>
      <c r="BA23" s="1054"/>
      <c r="BB23" s="1054"/>
      <c r="BC23" s="1054"/>
      <c r="BD23" s="1055"/>
      <c r="BE23" s="215"/>
      <c r="BF23" s="215"/>
      <c r="BG23" s="215"/>
      <c r="BH23" s="215"/>
      <c r="BI23" s="215"/>
      <c r="BJ23" s="215"/>
      <c r="BK23" s="215"/>
      <c r="BL23" s="215"/>
      <c r="BM23" s="215"/>
      <c r="BN23" s="215"/>
      <c r="BO23" s="215"/>
      <c r="BP23" s="215"/>
      <c r="BQ23" s="221">
        <v>17</v>
      </c>
      <c r="BR23" s="222"/>
      <c r="BS23" s="981"/>
      <c r="BT23" s="982"/>
      <c r="BU23" s="982"/>
      <c r="BV23" s="982"/>
      <c r="BW23" s="982"/>
      <c r="BX23" s="982"/>
      <c r="BY23" s="982"/>
      <c r="BZ23" s="982"/>
      <c r="CA23" s="982"/>
      <c r="CB23" s="982"/>
      <c r="CC23" s="982"/>
      <c r="CD23" s="982"/>
      <c r="CE23" s="982"/>
      <c r="CF23" s="982"/>
      <c r="CG23" s="1003"/>
      <c r="CH23" s="978"/>
      <c r="CI23" s="979"/>
      <c r="CJ23" s="979"/>
      <c r="CK23" s="979"/>
      <c r="CL23" s="980"/>
      <c r="CM23" s="978"/>
      <c r="CN23" s="979"/>
      <c r="CO23" s="979"/>
      <c r="CP23" s="979"/>
      <c r="CQ23" s="980"/>
      <c r="CR23" s="978"/>
      <c r="CS23" s="979"/>
      <c r="CT23" s="979"/>
      <c r="CU23" s="979"/>
      <c r="CV23" s="980"/>
      <c r="CW23" s="978"/>
      <c r="CX23" s="979"/>
      <c r="CY23" s="979"/>
      <c r="CZ23" s="979"/>
      <c r="DA23" s="980"/>
      <c r="DB23" s="978"/>
      <c r="DC23" s="979"/>
      <c r="DD23" s="979"/>
      <c r="DE23" s="979"/>
      <c r="DF23" s="980"/>
      <c r="DG23" s="978"/>
      <c r="DH23" s="979"/>
      <c r="DI23" s="979"/>
      <c r="DJ23" s="979"/>
      <c r="DK23" s="980"/>
      <c r="DL23" s="978"/>
      <c r="DM23" s="979"/>
      <c r="DN23" s="979"/>
      <c r="DO23" s="979"/>
      <c r="DP23" s="980"/>
      <c r="DQ23" s="978"/>
      <c r="DR23" s="979"/>
      <c r="DS23" s="979"/>
      <c r="DT23" s="979"/>
      <c r="DU23" s="980"/>
      <c r="DV23" s="981"/>
      <c r="DW23" s="982"/>
      <c r="DX23" s="982"/>
      <c r="DY23" s="982"/>
      <c r="DZ23" s="983"/>
      <c r="EA23" s="217"/>
    </row>
    <row r="24" spans="1:131" s="218" customFormat="1" ht="26.25" customHeight="1">
      <c r="A24" s="1049" t="s">
        <v>378</v>
      </c>
      <c r="B24" s="1049"/>
      <c r="C24" s="1049"/>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49"/>
      <c r="AK24" s="1049"/>
      <c r="AL24" s="1049"/>
      <c r="AM24" s="1049"/>
      <c r="AN24" s="1049"/>
      <c r="AO24" s="1049"/>
      <c r="AP24" s="1049"/>
      <c r="AQ24" s="1049"/>
      <c r="AR24" s="1049"/>
      <c r="AS24" s="1049"/>
      <c r="AT24" s="1049"/>
      <c r="AU24" s="1049"/>
      <c r="AV24" s="1049"/>
      <c r="AW24" s="1049"/>
      <c r="AX24" s="1049"/>
      <c r="AY24" s="1049"/>
      <c r="AZ24" s="214"/>
      <c r="BA24" s="214"/>
      <c r="BB24" s="214"/>
      <c r="BC24" s="214"/>
      <c r="BD24" s="214"/>
      <c r="BE24" s="215"/>
      <c r="BF24" s="215"/>
      <c r="BG24" s="215"/>
      <c r="BH24" s="215"/>
      <c r="BI24" s="215"/>
      <c r="BJ24" s="215"/>
      <c r="BK24" s="215"/>
      <c r="BL24" s="215"/>
      <c r="BM24" s="215"/>
      <c r="BN24" s="215"/>
      <c r="BO24" s="215"/>
      <c r="BP24" s="215"/>
      <c r="BQ24" s="221">
        <v>18</v>
      </c>
      <c r="BR24" s="222"/>
      <c r="BS24" s="981"/>
      <c r="BT24" s="982"/>
      <c r="BU24" s="982"/>
      <c r="BV24" s="982"/>
      <c r="BW24" s="982"/>
      <c r="BX24" s="982"/>
      <c r="BY24" s="982"/>
      <c r="BZ24" s="982"/>
      <c r="CA24" s="982"/>
      <c r="CB24" s="982"/>
      <c r="CC24" s="982"/>
      <c r="CD24" s="982"/>
      <c r="CE24" s="982"/>
      <c r="CF24" s="982"/>
      <c r="CG24" s="1003"/>
      <c r="CH24" s="978"/>
      <c r="CI24" s="979"/>
      <c r="CJ24" s="979"/>
      <c r="CK24" s="979"/>
      <c r="CL24" s="980"/>
      <c r="CM24" s="978"/>
      <c r="CN24" s="979"/>
      <c r="CO24" s="979"/>
      <c r="CP24" s="979"/>
      <c r="CQ24" s="980"/>
      <c r="CR24" s="978"/>
      <c r="CS24" s="979"/>
      <c r="CT24" s="979"/>
      <c r="CU24" s="979"/>
      <c r="CV24" s="980"/>
      <c r="CW24" s="978"/>
      <c r="CX24" s="979"/>
      <c r="CY24" s="979"/>
      <c r="CZ24" s="979"/>
      <c r="DA24" s="980"/>
      <c r="DB24" s="978"/>
      <c r="DC24" s="979"/>
      <c r="DD24" s="979"/>
      <c r="DE24" s="979"/>
      <c r="DF24" s="980"/>
      <c r="DG24" s="978"/>
      <c r="DH24" s="979"/>
      <c r="DI24" s="979"/>
      <c r="DJ24" s="979"/>
      <c r="DK24" s="980"/>
      <c r="DL24" s="978"/>
      <c r="DM24" s="979"/>
      <c r="DN24" s="979"/>
      <c r="DO24" s="979"/>
      <c r="DP24" s="980"/>
      <c r="DQ24" s="978"/>
      <c r="DR24" s="979"/>
      <c r="DS24" s="979"/>
      <c r="DT24" s="979"/>
      <c r="DU24" s="980"/>
      <c r="DV24" s="981"/>
      <c r="DW24" s="982"/>
      <c r="DX24" s="982"/>
      <c r="DY24" s="982"/>
      <c r="DZ24" s="983"/>
      <c r="EA24" s="217"/>
    </row>
    <row r="25" spans="1:131" ht="26.25" customHeight="1" thickBot="1">
      <c r="A25" s="1048" t="s">
        <v>379</v>
      </c>
      <c r="B25" s="1048"/>
      <c r="C25" s="1048"/>
      <c r="D25" s="1048"/>
      <c r="E25" s="1048"/>
      <c r="F25" s="1048"/>
      <c r="G25" s="1048"/>
      <c r="H25" s="1048"/>
      <c r="I25" s="1048"/>
      <c r="J25" s="1048"/>
      <c r="K25" s="1048"/>
      <c r="L25" s="1048"/>
      <c r="M25" s="1048"/>
      <c r="N25" s="1048"/>
      <c r="O25" s="1048"/>
      <c r="P25" s="1048"/>
      <c r="Q25" s="1048"/>
      <c r="R25" s="1048"/>
      <c r="S25" s="1048"/>
      <c r="T25" s="1048"/>
      <c r="U25" s="1048"/>
      <c r="V25" s="1048"/>
      <c r="W25" s="1048"/>
      <c r="X25" s="1048"/>
      <c r="Y25" s="1048"/>
      <c r="Z25" s="1048"/>
      <c r="AA25" s="1048"/>
      <c r="AB25" s="1048"/>
      <c r="AC25" s="1048"/>
      <c r="AD25" s="1048"/>
      <c r="AE25" s="1048"/>
      <c r="AF25" s="1048"/>
      <c r="AG25" s="1048"/>
      <c r="AH25" s="1048"/>
      <c r="AI25" s="1048"/>
      <c r="AJ25" s="1048"/>
      <c r="AK25" s="1048"/>
      <c r="AL25" s="1048"/>
      <c r="AM25" s="1048"/>
      <c r="AN25" s="1048"/>
      <c r="AO25" s="1048"/>
      <c r="AP25" s="1048"/>
      <c r="AQ25" s="1048"/>
      <c r="AR25" s="1048"/>
      <c r="AS25" s="1048"/>
      <c r="AT25" s="1048"/>
      <c r="AU25" s="1048"/>
      <c r="AV25" s="1048"/>
      <c r="AW25" s="1048"/>
      <c r="AX25" s="1048"/>
      <c r="AY25" s="1048"/>
      <c r="AZ25" s="1048"/>
      <c r="BA25" s="1048"/>
      <c r="BB25" s="1048"/>
      <c r="BC25" s="1048"/>
      <c r="BD25" s="1048"/>
      <c r="BE25" s="1048"/>
      <c r="BF25" s="1048"/>
      <c r="BG25" s="1048"/>
      <c r="BH25" s="1048"/>
      <c r="BI25" s="1048"/>
      <c r="BJ25" s="214"/>
      <c r="BK25" s="214"/>
      <c r="BL25" s="214"/>
      <c r="BM25" s="214"/>
      <c r="BN25" s="214"/>
      <c r="BO25" s="224"/>
      <c r="BP25" s="224"/>
      <c r="BQ25" s="221">
        <v>19</v>
      </c>
      <c r="BR25" s="222"/>
      <c r="BS25" s="981"/>
      <c r="BT25" s="982"/>
      <c r="BU25" s="982"/>
      <c r="BV25" s="982"/>
      <c r="BW25" s="982"/>
      <c r="BX25" s="982"/>
      <c r="BY25" s="982"/>
      <c r="BZ25" s="982"/>
      <c r="CA25" s="982"/>
      <c r="CB25" s="982"/>
      <c r="CC25" s="982"/>
      <c r="CD25" s="982"/>
      <c r="CE25" s="982"/>
      <c r="CF25" s="982"/>
      <c r="CG25" s="1003"/>
      <c r="CH25" s="978"/>
      <c r="CI25" s="979"/>
      <c r="CJ25" s="979"/>
      <c r="CK25" s="979"/>
      <c r="CL25" s="980"/>
      <c r="CM25" s="978"/>
      <c r="CN25" s="979"/>
      <c r="CO25" s="979"/>
      <c r="CP25" s="979"/>
      <c r="CQ25" s="980"/>
      <c r="CR25" s="978"/>
      <c r="CS25" s="979"/>
      <c r="CT25" s="979"/>
      <c r="CU25" s="979"/>
      <c r="CV25" s="980"/>
      <c r="CW25" s="978"/>
      <c r="CX25" s="979"/>
      <c r="CY25" s="979"/>
      <c r="CZ25" s="979"/>
      <c r="DA25" s="980"/>
      <c r="DB25" s="978"/>
      <c r="DC25" s="979"/>
      <c r="DD25" s="979"/>
      <c r="DE25" s="979"/>
      <c r="DF25" s="980"/>
      <c r="DG25" s="978"/>
      <c r="DH25" s="979"/>
      <c r="DI25" s="979"/>
      <c r="DJ25" s="979"/>
      <c r="DK25" s="980"/>
      <c r="DL25" s="978"/>
      <c r="DM25" s="979"/>
      <c r="DN25" s="979"/>
      <c r="DO25" s="979"/>
      <c r="DP25" s="980"/>
      <c r="DQ25" s="978"/>
      <c r="DR25" s="979"/>
      <c r="DS25" s="979"/>
      <c r="DT25" s="979"/>
      <c r="DU25" s="980"/>
      <c r="DV25" s="981"/>
      <c r="DW25" s="982"/>
      <c r="DX25" s="982"/>
      <c r="DY25" s="982"/>
      <c r="DZ25" s="983"/>
      <c r="EA25" s="212"/>
    </row>
    <row r="26" spans="1:131" ht="26.25" customHeight="1">
      <c r="A26" s="984" t="s">
        <v>357</v>
      </c>
      <c r="B26" s="985"/>
      <c r="C26" s="985"/>
      <c r="D26" s="985"/>
      <c r="E26" s="985"/>
      <c r="F26" s="985"/>
      <c r="G26" s="985"/>
      <c r="H26" s="985"/>
      <c r="I26" s="985"/>
      <c r="J26" s="985"/>
      <c r="K26" s="985"/>
      <c r="L26" s="985"/>
      <c r="M26" s="985"/>
      <c r="N26" s="985"/>
      <c r="O26" s="985"/>
      <c r="P26" s="986"/>
      <c r="Q26" s="990" t="s">
        <v>380</v>
      </c>
      <c r="R26" s="991"/>
      <c r="S26" s="991"/>
      <c r="T26" s="991"/>
      <c r="U26" s="992"/>
      <c r="V26" s="990" t="s">
        <v>381</v>
      </c>
      <c r="W26" s="991"/>
      <c r="X26" s="991"/>
      <c r="Y26" s="991"/>
      <c r="Z26" s="992"/>
      <c r="AA26" s="990" t="s">
        <v>382</v>
      </c>
      <c r="AB26" s="991"/>
      <c r="AC26" s="991"/>
      <c r="AD26" s="991"/>
      <c r="AE26" s="991"/>
      <c r="AF26" s="1044" t="s">
        <v>383</v>
      </c>
      <c r="AG26" s="997"/>
      <c r="AH26" s="997"/>
      <c r="AI26" s="997"/>
      <c r="AJ26" s="1045"/>
      <c r="AK26" s="991" t="s">
        <v>384</v>
      </c>
      <c r="AL26" s="991"/>
      <c r="AM26" s="991"/>
      <c r="AN26" s="991"/>
      <c r="AO26" s="992"/>
      <c r="AP26" s="990" t="s">
        <v>385</v>
      </c>
      <c r="AQ26" s="991"/>
      <c r="AR26" s="991"/>
      <c r="AS26" s="991"/>
      <c r="AT26" s="992"/>
      <c r="AU26" s="990" t="s">
        <v>386</v>
      </c>
      <c r="AV26" s="991"/>
      <c r="AW26" s="991"/>
      <c r="AX26" s="991"/>
      <c r="AY26" s="992"/>
      <c r="AZ26" s="990" t="s">
        <v>387</v>
      </c>
      <c r="BA26" s="991"/>
      <c r="BB26" s="991"/>
      <c r="BC26" s="991"/>
      <c r="BD26" s="992"/>
      <c r="BE26" s="990" t="s">
        <v>364</v>
      </c>
      <c r="BF26" s="991"/>
      <c r="BG26" s="991"/>
      <c r="BH26" s="991"/>
      <c r="BI26" s="1004"/>
      <c r="BJ26" s="214"/>
      <c r="BK26" s="214"/>
      <c r="BL26" s="214"/>
      <c r="BM26" s="214"/>
      <c r="BN26" s="214"/>
      <c r="BO26" s="224"/>
      <c r="BP26" s="224"/>
      <c r="BQ26" s="221">
        <v>20</v>
      </c>
      <c r="BR26" s="222"/>
      <c r="BS26" s="981"/>
      <c r="BT26" s="982"/>
      <c r="BU26" s="982"/>
      <c r="BV26" s="982"/>
      <c r="BW26" s="982"/>
      <c r="BX26" s="982"/>
      <c r="BY26" s="982"/>
      <c r="BZ26" s="982"/>
      <c r="CA26" s="982"/>
      <c r="CB26" s="982"/>
      <c r="CC26" s="982"/>
      <c r="CD26" s="982"/>
      <c r="CE26" s="982"/>
      <c r="CF26" s="982"/>
      <c r="CG26" s="1003"/>
      <c r="CH26" s="978"/>
      <c r="CI26" s="979"/>
      <c r="CJ26" s="979"/>
      <c r="CK26" s="979"/>
      <c r="CL26" s="980"/>
      <c r="CM26" s="978"/>
      <c r="CN26" s="979"/>
      <c r="CO26" s="979"/>
      <c r="CP26" s="979"/>
      <c r="CQ26" s="980"/>
      <c r="CR26" s="978"/>
      <c r="CS26" s="979"/>
      <c r="CT26" s="979"/>
      <c r="CU26" s="979"/>
      <c r="CV26" s="980"/>
      <c r="CW26" s="978"/>
      <c r="CX26" s="979"/>
      <c r="CY26" s="979"/>
      <c r="CZ26" s="979"/>
      <c r="DA26" s="980"/>
      <c r="DB26" s="978"/>
      <c r="DC26" s="979"/>
      <c r="DD26" s="979"/>
      <c r="DE26" s="979"/>
      <c r="DF26" s="980"/>
      <c r="DG26" s="978"/>
      <c r="DH26" s="979"/>
      <c r="DI26" s="979"/>
      <c r="DJ26" s="979"/>
      <c r="DK26" s="980"/>
      <c r="DL26" s="978"/>
      <c r="DM26" s="979"/>
      <c r="DN26" s="979"/>
      <c r="DO26" s="979"/>
      <c r="DP26" s="980"/>
      <c r="DQ26" s="978"/>
      <c r="DR26" s="979"/>
      <c r="DS26" s="979"/>
      <c r="DT26" s="979"/>
      <c r="DU26" s="980"/>
      <c r="DV26" s="981"/>
      <c r="DW26" s="982"/>
      <c r="DX26" s="982"/>
      <c r="DY26" s="982"/>
      <c r="DZ26" s="983"/>
      <c r="EA26" s="212"/>
    </row>
    <row r="27" spans="1:131" ht="26.25" customHeight="1" thickBot="1">
      <c r="A27" s="987"/>
      <c r="B27" s="988"/>
      <c r="C27" s="988"/>
      <c r="D27" s="988"/>
      <c r="E27" s="988"/>
      <c r="F27" s="988"/>
      <c r="G27" s="988"/>
      <c r="H27" s="988"/>
      <c r="I27" s="988"/>
      <c r="J27" s="988"/>
      <c r="K27" s="988"/>
      <c r="L27" s="988"/>
      <c r="M27" s="988"/>
      <c r="N27" s="988"/>
      <c r="O27" s="988"/>
      <c r="P27" s="989"/>
      <c r="Q27" s="993"/>
      <c r="R27" s="994"/>
      <c r="S27" s="994"/>
      <c r="T27" s="994"/>
      <c r="U27" s="995"/>
      <c r="V27" s="993"/>
      <c r="W27" s="994"/>
      <c r="X27" s="994"/>
      <c r="Y27" s="994"/>
      <c r="Z27" s="995"/>
      <c r="AA27" s="993"/>
      <c r="AB27" s="994"/>
      <c r="AC27" s="994"/>
      <c r="AD27" s="994"/>
      <c r="AE27" s="994"/>
      <c r="AF27" s="1046"/>
      <c r="AG27" s="1000"/>
      <c r="AH27" s="1000"/>
      <c r="AI27" s="1000"/>
      <c r="AJ27" s="1047"/>
      <c r="AK27" s="994"/>
      <c r="AL27" s="994"/>
      <c r="AM27" s="994"/>
      <c r="AN27" s="994"/>
      <c r="AO27" s="995"/>
      <c r="AP27" s="993"/>
      <c r="AQ27" s="994"/>
      <c r="AR27" s="994"/>
      <c r="AS27" s="994"/>
      <c r="AT27" s="995"/>
      <c r="AU27" s="993"/>
      <c r="AV27" s="994"/>
      <c r="AW27" s="994"/>
      <c r="AX27" s="994"/>
      <c r="AY27" s="995"/>
      <c r="AZ27" s="993"/>
      <c r="BA27" s="994"/>
      <c r="BB27" s="994"/>
      <c r="BC27" s="994"/>
      <c r="BD27" s="995"/>
      <c r="BE27" s="993"/>
      <c r="BF27" s="994"/>
      <c r="BG27" s="994"/>
      <c r="BH27" s="994"/>
      <c r="BI27" s="1005"/>
      <c r="BJ27" s="214"/>
      <c r="BK27" s="214"/>
      <c r="BL27" s="214"/>
      <c r="BM27" s="214"/>
      <c r="BN27" s="214"/>
      <c r="BO27" s="224"/>
      <c r="BP27" s="224"/>
      <c r="BQ27" s="221">
        <v>21</v>
      </c>
      <c r="BR27" s="222"/>
      <c r="BS27" s="981"/>
      <c r="BT27" s="982"/>
      <c r="BU27" s="982"/>
      <c r="BV27" s="982"/>
      <c r="BW27" s="982"/>
      <c r="BX27" s="982"/>
      <c r="BY27" s="982"/>
      <c r="BZ27" s="982"/>
      <c r="CA27" s="982"/>
      <c r="CB27" s="982"/>
      <c r="CC27" s="982"/>
      <c r="CD27" s="982"/>
      <c r="CE27" s="982"/>
      <c r="CF27" s="982"/>
      <c r="CG27" s="1003"/>
      <c r="CH27" s="978"/>
      <c r="CI27" s="979"/>
      <c r="CJ27" s="979"/>
      <c r="CK27" s="979"/>
      <c r="CL27" s="980"/>
      <c r="CM27" s="978"/>
      <c r="CN27" s="979"/>
      <c r="CO27" s="979"/>
      <c r="CP27" s="979"/>
      <c r="CQ27" s="980"/>
      <c r="CR27" s="978"/>
      <c r="CS27" s="979"/>
      <c r="CT27" s="979"/>
      <c r="CU27" s="979"/>
      <c r="CV27" s="980"/>
      <c r="CW27" s="978"/>
      <c r="CX27" s="979"/>
      <c r="CY27" s="979"/>
      <c r="CZ27" s="979"/>
      <c r="DA27" s="980"/>
      <c r="DB27" s="978"/>
      <c r="DC27" s="979"/>
      <c r="DD27" s="979"/>
      <c r="DE27" s="979"/>
      <c r="DF27" s="980"/>
      <c r="DG27" s="978"/>
      <c r="DH27" s="979"/>
      <c r="DI27" s="979"/>
      <c r="DJ27" s="979"/>
      <c r="DK27" s="980"/>
      <c r="DL27" s="978"/>
      <c r="DM27" s="979"/>
      <c r="DN27" s="979"/>
      <c r="DO27" s="979"/>
      <c r="DP27" s="980"/>
      <c r="DQ27" s="978"/>
      <c r="DR27" s="979"/>
      <c r="DS27" s="979"/>
      <c r="DT27" s="979"/>
      <c r="DU27" s="980"/>
      <c r="DV27" s="981"/>
      <c r="DW27" s="982"/>
      <c r="DX27" s="982"/>
      <c r="DY27" s="982"/>
      <c r="DZ27" s="983"/>
      <c r="EA27" s="212"/>
    </row>
    <row r="28" spans="1:131" ht="26.25" customHeight="1" thickTop="1">
      <c r="A28" s="225">
        <v>1</v>
      </c>
      <c r="B28" s="1036" t="s">
        <v>388</v>
      </c>
      <c r="C28" s="1037"/>
      <c r="D28" s="1037"/>
      <c r="E28" s="1037"/>
      <c r="F28" s="1037"/>
      <c r="G28" s="1037"/>
      <c r="H28" s="1037"/>
      <c r="I28" s="1037"/>
      <c r="J28" s="1037"/>
      <c r="K28" s="1037"/>
      <c r="L28" s="1037"/>
      <c r="M28" s="1037"/>
      <c r="N28" s="1037"/>
      <c r="O28" s="1037"/>
      <c r="P28" s="1038"/>
      <c r="Q28" s="1039">
        <v>4361</v>
      </c>
      <c r="R28" s="1040"/>
      <c r="S28" s="1040"/>
      <c r="T28" s="1040"/>
      <c r="U28" s="1040"/>
      <c r="V28" s="1040">
        <v>4324</v>
      </c>
      <c r="W28" s="1040"/>
      <c r="X28" s="1040"/>
      <c r="Y28" s="1040"/>
      <c r="Z28" s="1040"/>
      <c r="AA28" s="1040">
        <v>37</v>
      </c>
      <c r="AB28" s="1040"/>
      <c r="AC28" s="1040"/>
      <c r="AD28" s="1040"/>
      <c r="AE28" s="1041"/>
      <c r="AF28" s="1042">
        <v>37</v>
      </c>
      <c r="AG28" s="1040"/>
      <c r="AH28" s="1040"/>
      <c r="AI28" s="1040"/>
      <c r="AJ28" s="1043"/>
      <c r="AK28" s="1031">
        <v>457</v>
      </c>
      <c r="AL28" s="1032"/>
      <c r="AM28" s="1032"/>
      <c r="AN28" s="1032"/>
      <c r="AO28" s="1032"/>
      <c r="AP28" s="1032" t="s">
        <v>553</v>
      </c>
      <c r="AQ28" s="1032"/>
      <c r="AR28" s="1032"/>
      <c r="AS28" s="1032"/>
      <c r="AT28" s="1032"/>
      <c r="AU28" s="1032" t="s">
        <v>553</v>
      </c>
      <c r="AV28" s="1032"/>
      <c r="AW28" s="1032"/>
      <c r="AX28" s="1032"/>
      <c r="AY28" s="1032"/>
      <c r="AZ28" s="1033"/>
      <c r="BA28" s="1033"/>
      <c r="BB28" s="1033"/>
      <c r="BC28" s="1033"/>
      <c r="BD28" s="1033"/>
      <c r="BE28" s="1034"/>
      <c r="BF28" s="1034"/>
      <c r="BG28" s="1034"/>
      <c r="BH28" s="1034"/>
      <c r="BI28" s="1035"/>
      <c r="BJ28" s="214"/>
      <c r="BK28" s="214"/>
      <c r="BL28" s="214"/>
      <c r="BM28" s="214"/>
      <c r="BN28" s="214"/>
      <c r="BO28" s="224"/>
      <c r="BP28" s="224"/>
      <c r="BQ28" s="221">
        <v>22</v>
      </c>
      <c r="BR28" s="222"/>
      <c r="BS28" s="981"/>
      <c r="BT28" s="982"/>
      <c r="BU28" s="982"/>
      <c r="BV28" s="982"/>
      <c r="BW28" s="982"/>
      <c r="BX28" s="982"/>
      <c r="BY28" s="982"/>
      <c r="BZ28" s="982"/>
      <c r="CA28" s="982"/>
      <c r="CB28" s="982"/>
      <c r="CC28" s="982"/>
      <c r="CD28" s="982"/>
      <c r="CE28" s="982"/>
      <c r="CF28" s="982"/>
      <c r="CG28" s="1003"/>
      <c r="CH28" s="978"/>
      <c r="CI28" s="979"/>
      <c r="CJ28" s="979"/>
      <c r="CK28" s="979"/>
      <c r="CL28" s="980"/>
      <c r="CM28" s="978"/>
      <c r="CN28" s="979"/>
      <c r="CO28" s="979"/>
      <c r="CP28" s="979"/>
      <c r="CQ28" s="980"/>
      <c r="CR28" s="978"/>
      <c r="CS28" s="979"/>
      <c r="CT28" s="979"/>
      <c r="CU28" s="979"/>
      <c r="CV28" s="980"/>
      <c r="CW28" s="978"/>
      <c r="CX28" s="979"/>
      <c r="CY28" s="979"/>
      <c r="CZ28" s="979"/>
      <c r="DA28" s="980"/>
      <c r="DB28" s="978"/>
      <c r="DC28" s="979"/>
      <c r="DD28" s="979"/>
      <c r="DE28" s="979"/>
      <c r="DF28" s="980"/>
      <c r="DG28" s="978"/>
      <c r="DH28" s="979"/>
      <c r="DI28" s="979"/>
      <c r="DJ28" s="979"/>
      <c r="DK28" s="980"/>
      <c r="DL28" s="978"/>
      <c r="DM28" s="979"/>
      <c r="DN28" s="979"/>
      <c r="DO28" s="979"/>
      <c r="DP28" s="980"/>
      <c r="DQ28" s="978"/>
      <c r="DR28" s="979"/>
      <c r="DS28" s="979"/>
      <c r="DT28" s="979"/>
      <c r="DU28" s="980"/>
      <c r="DV28" s="981"/>
      <c r="DW28" s="982"/>
      <c r="DX28" s="982"/>
      <c r="DY28" s="982"/>
      <c r="DZ28" s="983"/>
      <c r="EA28" s="212"/>
    </row>
    <row r="29" spans="1:131" ht="26.25" customHeight="1">
      <c r="A29" s="225">
        <v>2</v>
      </c>
      <c r="B29" s="1019" t="s">
        <v>389</v>
      </c>
      <c r="C29" s="1020"/>
      <c r="D29" s="1020"/>
      <c r="E29" s="1020"/>
      <c r="F29" s="1020"/>
      <c r="G29" s="1020"/>
      <c r="H29" s="1020"/>
      <c r="I29" s="1020"/>
      <c r="J29" s="1020"/>
      <c r="K29" s="1020"/>
      <c r="L29" s="1020"/>
      <c r="M29" s="1020"/>
      <c r="N29" s="1020"/>
      <c r="O29" s="1020"/>
      <c r="P29" s="1021"/>
      <c r="Q29" s="1027">
        <v>4498</v>
      </c>
      <c r="R29" s="1028"/>
      <c r="S29" s="1028"/>
      <c r="T29" s="1028"/>
      <c r="U29" s="1028"/>
      <c r="V29" s="1028">
        <v>4452</v>
      </c>
      <c r="W29" s="1028"/>
      <c r="X29" s="1028"/>
      <c r="Y29" s="1028"/>
      <c r="Z29" s="1028"/>
      <c r="AA29" s="1028">
        <v>46</v>
      </c>
      <c r="AB29" s="1028"/>
      <c r="AC29" s="1028"/>
      <c r="AD29" s="1028"/>
      <c r="AE29" s="1029"/>
      <c r="AF29" s="1024">
        <v>46</v>
      </c>
      <c r="AG29" s="1025"/>
      <c r="AH29" s="1025"/>
      <c r="AI29" s="1025"/>
      <c r="AJ29" s="1026"/>
      <c r="AK29" s="969">
        <v>718</v>
      </c>
      <c r="AL29" s="960"/>
      <c r="AM29" s="960"/>
      <c r="AN29" s="960"/>
      <c r="AO29" s="960"/>
      <c r="AP29" s="960" t="s">
        <v>553</v>
      </c>
      <c r="AQ29" s="960"/>
      <c r="AR29" s="960"/>
      <c r="AS29" s="960"/>
      <c r="AT29" s="960"/>
      <c r="AU29" s="960" t="s">
        <v>553</v>
      </c>
      <c r="AV29" s="960"/>
      <c r="AW29" s="960"/>
      <c r="AX29" s="960"/>
      <c r="AY29" s="960"/>
      <c r="AZ29" s="1030"/>
      <c r="BA29" s="1030"/>
      <c r="BB29" s="1030"/>
      <c r="BC29" s="1030"/>
      <c r="BD29" s="1030"/>
      <c r="BE29" s="961"/>
      <c r="BF29" s="961"/>
      <c r="BG29" s="961"/>
      <c r="BH29" s="961"/>
      <c r="BI29" s="962"/>
      <c r="BJ29" s="214"/>
      <c r="BK29" s="214"/>
      <c r="BL29" s="214"/>
      <c r="BM29" s="214"/>
      <c r="BN29" s="214"/>
      <c r="BO29" s="224"/>
      <c r="BP29" s="224"/>
      <c r="BQ29" s="221">
        <v>23</v>
      </c>
      <c r="BR29" s="222"/>
      <c r="BS29" s="981"/>
      <c r="BT29" s="982"/>
      <c r="BU29" s="982"/>
      <c r="BV29" s="982"/>
      <c r="BW29" s="982"/>
      <c r="BX29" s="982"/>
      <c r="BY29" s="982"/>
      <c r="BZ29" s="982"/>
      <c r="CA29" s="982"/>
      <c r="CB29" s="982"/>
      <c r="CC29" s="982"/>
      <c r="CD29" s="982"/>
      <c r="CE29" s="982"/>
      <c r="CF29" s="982"/>
      <c r="CG29" s="1003"/>
      <c r="CH29" s="978"/>
      <c r="CI29" s="979"/>
      <c r="CJ29" s="979"/>
      <c r="CK29" s="979"/>
      <c r="CL29" s="980"/>
      <c r="CM29" s="978"/>
      <c r="CN29" s="979"/>
      <c r="CO29" s="979"/>
      <c r="CP29" s="979"/>
      <c r="CQ29" s="980"/>
      <c r="CR29" s="978"/>
      <c r="CS29" s="979"/>
      <c r="CT29" s="979"/>
      <c r="CU29" s="979"/>
      <c r="CV29" s="980"/>
      <c r="CW29" s="978"/>
      <c r="CX29" s="979"/>
      <c r="CY29" s="979"/>
      <c r="CZ29" s="979"/>
      <c r="DA29" s="980"/>
      <c r="DB29" s="978"/>
      <c r="DC29" s="979"/>
      <c r="DD29" s="979"/>
      <c r="DE29" s="979"/>
      <c r="DF29" s="980"/>
      <c r="DG29" s="978"/>
      <c r="DH29" s="979"/>
      <c r="DI29" s="979"/>
      <c r="DJ29" s="979"/>
      <c r="DK29" s="980"/>
      <c r="DL29" s="978"/>
      <c r="DM29" s="979"/>
      <c r="DN29" s="979"/>
      <c r="DO29" s="979"/>
      <c r="DP29" s="980"/>
      <c r="DQ29" s="978"/>
      <c r="DR29" s="979"/>
      <c r="DS29" s="979"/>
      <c r="DT29" s="979"/>
      <c r="DU29" s="980"/>
      <c r="DV29" s="981"/>
      <c r="DW29" s="982"/>
      <c r="DX29" s="982"/>
      <c r="DY29" s="982"/>
      <c r="DZ29" s="983"/>
      <c r="EA29" s="212"/>
    </row>
    <row r="30" spans="1:131" ht="26.25" customHeight="1">
      <c r="A30" s="225">
        <v>3</v>
      </c>
      <c r="B30" s="1019" t="s">
        <v>390</v>
      </c>
      <c r="C30" s="1020"/>
      <c r="D30" s="1020"/>
      <c r="E30" s="1020"/>
      <c r="F30" s="1020"/>
      <c r="G30" s="1020"/>
      <c r="H30" s="1020"/>
      <c r="I30" s="1020"/>
      <c r="J30" s="1020"/>
      <c r="K30" s="1020"/>
      <c r="L30" s="1020"/>
      <c r="M30" s="1020"/>
      <c r="N30" s="1020"/>
      <c r="O30" s="1020"/>
      <c r="P30" s="1021"/>
      <c r="Q30" s="1027">
        <v>725</v>
      </c>
      <c r="R30" s="1028"/>
      <c r="S30" s="1028"/>
      <c r="T30" s="1028"/>
      <c r="U30" s="1028"/>
      <c r="V30" s="1028">
        <v>703</v>
      </c>
      <c r="W30" s="1028"/>
      <c r="X30" s="1028"/>
      <c r="Y30" s="1028"/>
      <c r="Z30" s="1028"/>
      <c r="AA30" s="1028">
        <v>22</v>
      </c>
      <c r="AB30" s="1028"/>
      <c r="AC30" s="1028"/>
      <c r="AD30" s="1028"/>
      <c r="AE30" s="1029"/>
      <c r="AF30" s="1024">
        <v>22</v>
      </c>
      <c r="AG30" s="1025"/>
      <c r="AH30" s="1025"/>
      <c r="AI30" s="1025"/>
      <c r="AJ30" s="1026"/>
      <c r="AK30" s="969">
        <v>219</v>
      </c>
      <c r="AL30" s="960"/>
      <c r="AM30" s="960"/>
      <c r="AN30" s="960"/>
      <c r="AO30" s="960"/>
      <c r="AP30" s="960" t="s">
        <v>553</v>
      </c>
      <c r="AQ30" s="960"/>
      <c r="AR30" s="960"/>
      <c r="AS30" s="960"/>
      <c r="AT30" s="960"/>
      <c r="AU30" s="960" t="s">
        <v>553</v>
      </c>
      <c r="AV30" s="960"/>
      <c r="AW30" s="960"/>
      <c r="AX30" s="960"/>
      <c r="AY30" s="960"/>
      <c r="AZ30" s="1030"/>
      <c r="BA30" s="1030"/>
      <c r="BB30" s="1030"/>
      <c r="BC30" s="1030"/>
      <c r="BD30" s="1030"/>
      <c r="BE30" s="961"/>
      <c r="BF30" s="961"/>
      <c r="BG30" s="961"/>
      <c r="BH30" s="961"/>
      <c r="BI30" s="962"/>
      <c r="BJ30" s="214"/>
      <c r="BK30" s="214"/>
      <c r="BL30" s="214"/>
      <c r="BM30" s="214"/>
      <c r="BN30" s="214"/>
      <c r="BO30" s="224"/>
      <c r="BP30" s="224"/>
      <c r="BQ30" s="221">
        <v>24</v>
      </c>
      <c r="BR30" s="222"/>
      <c r="BS30" s="981"/>
      <c r="BT30" s="982"/>
      <c r="BU30" s="982"/>
      <c r="BV30" s="982"/>
      <c r="BW30" s="982"/>
      <c r="BX30" s="982"/>
      <c r="BY30" s="982"/>
      <c r="BZ30" s="982"/>
      <c r="CA30" s="982"/>
      <c r="CB30" s="982"/>
      <c r="CC30" s="982"/>
      <c r="CD30" s="982"/>
      <c r="CE30" s="982"/>
      <c r="CF30" s="982"/>
      <c r="CG30" s="1003"/>
      <c r="CH30" s="978"/>
      <c r="CI30" s="979"/>
      <c r="CJ30" s="979"/>
      <c r="CK30" s="979"/>
      <c r="CL30" s="980"/>
      <c r="CM30" s="978"/>
      <c r="CN30" s="979"/>
      <c r="CO30" s="979"/>
      <c r="CP30" s="979"/>
      <c r="CQ30" s="980"/>
      <c r="CR30" s="978"/>
      <c r="CS30" s="979"/>
      <c r="CT30" s="979"/>
      <c r="CU30" s="979"/>
      <c r="CV30" s="980"/>
      <c r="CW30" s="978"/>
      <c r="CX30" s="979"/>
      <c r="CY30" s="979"/>
      <c r="CZ30" s="979"/>
      <c r="DA30" s="980"/>
      <c r="DB30" s="978"/>
      <c r="DC30" s="979"/>
      <c r="DD30" s="979"/>
      <c r="DE30" s="979"/>
      <c r="DF30" s="980"/>
      <c r="DG30" s="978"/>
      <c r="DH30" s="979"/>
      <c r="DI30" s="979"/>
      <c r="DJ30" s="979"/>
      <c r="DK30" s="980"/>
      <c r="DL30" s="978"/>
      <c r="DM30" s="979"/>
      <c r="DN30" s="979"/>
      <c r="DO30" s="979"/>
      <c r="DP30" s="980"/>
      <c r="DQ30" s="978"/>
      <c r="DR30" s="979"/>
      <c r="DS30" s="979"/>
      <c r="DT30" s="979"/>
      <c r="DU30" s="980"/>
      <c r="DV30" s="981"/>
      <c r="DW30" s="982"/>
      <c r="DX30" s="982"/>
      <c r="DY30" s="982"/>
      <c r="DZ30" s="983"/>
      <c r="EA30" s="212"/>
    </row>
    <row r="31" spans="1:131" ht="26.25" customHeight="1">
      <c r="A31" s="225">
        <v>4</v>
      </c>
      <c r="B31" s="1019" t="s">
        <v>391</v>
      </c>
      <c r="C31" s="1020"/>
      <c r="D31" s="1020"/>
      <c r="E31" s="1020"/>
      <c r="F31" s="1020"/>
      <c r="G31" s="1020"/>
      <c r="H31" s="1020"/>
      <c r="I31" s="1020"/>
      <c r="J31" s="1020"/>
      <c r="K31" s="1020"/>
      <c r="L31" s="1020"/>
      <c r="M31" s="1020"/>
      <c r="N31" s="1020"/>
      <c r="O31" s="1020"/>
      <c r="P31" s="1021"/>
      <c r="Q31" s="1027">
        <v>20</v>
      </c>
      <c r="R31" s="1028"/>
      <c r="S31" s="1028"/>
      <c r="T31" s="1028"/>
      <c r="U31" s="1028"/>
      <c r="V31" s="1028">
        <v>20</v>
      </c>
      <c r="W31" s="1028"/>
      <c r="X31" s="1028"/>
      <c r="Y31" s="1028"/>
      <c r="Z31" s="1028"/>
      <c r="AA31" s="1028" t="s">
        <v>553</v>
      </c>
      <c r="AB31" s="1028"/>
      <c r="AC31" s="1028"/>
      <c r="AD31" s="1028"/>
      <c r="AE31" s="1029"/>
      <c r="AF31" s="1024" t="s">
        <v>122</v>
      </c>
      <c r="AG31" s="1025"/>
      <c r="AH31" s="1025"/>
      <c r="AI31" s="1025"/>
      <c r="AJ31" s="1026"/>
      <c r="AK31" s="969" t="s">
        <v>553</v>
      </c>
      <c r="AL31" s="960"/>
      <c r="AM31" s="960"/>
      <c r="AN31" s="960"/>
      <c r="AO31" s="960"/>
      <c r="AP31" s="960" t="s">
        <v>553</v>
      </c>
      <c r="AQ31" s="960"/>
      <c r="AR31" s="960"/>
      <c r="AS31" s="960"/>
      <c r="AT31" s="960"/>
      <c r="AU31" s="960" t="s">
        <v>553</v>
      </c>
      <c r="AV31" s="960"/>
      <c r="AW31" s="960"/>
      <c r="AX31" s="960"/>
      <c r="AY31" s="960"/>
      <c r="AZ31" s="1030"/>
      <c r="BA31" s="1030"/>
      <c r="BB31" s="1030"/>
      <c r="BC31" s="1030"/>
      <c r="BD31" s="1030"/>
      <c r="BE31" s="961"/>
      <c r="BF31" s="961"/>
      <c r="BG31" s="961"/>
      <c r="BH31" s="961"/>
      <c r="BI31" s="962"/>
      <c r="BJ31" s="214"/>
      <c r="BK31" s="214"/>
      <c r="BL31" s="214"/>
      <c r="BM31" s="214"/>
      <c r="BN31" s="214"/>
      <c r="BO31" s="224"/>
      <c r="BP31" s="224"/>
      <c r="BQ31" s="221">
        <v>25</v>
      </c>
      <c r="BR31" s="222"/>
      <c r="BS31" s="981"/>
      <c r="BT31" s="982"/>
      <c r="BU31" s="982"/>
      <c r="BV31" s="982"/>
      <c r="BW31" s="982"/>
      <c r="BX31" s="982"/>
      <c r="BY31" s="982"/>
      <c r="BZ31" s="982"/>
      <c r="CA31" s="982"/>
      <c r="CB31" s="982"/>
      <c r="CC31" s="982"/>
      <c r="CD31" s="982"/>
      <c r="CE31" s="982"/>
      <c r="CF31" s="982"/>
      <c r="CG31" s="1003"/>
      <c r="CH31" s="978"/>
      <c r="CI31" s="979"/>
      <c r="CJ31" s="979"/>
      <c r="CK31" s="979"/>
      <c r="CL31" s="980"/>
      <c r="CM31" s="978"/>
      <c r="CN31" s="979"/>
      <c r="CO31" s="979"/>
      <c r="CP31" s="979"/>
      <c r="CQ31" s="980"/>
      <c r="CR31" s="978"/>
      <c r="CS31" s="979"/>
      <c r="CT31" s="979"/>
      <c r="CU31" s="979"/>
      <c r="CV31" s="980"/>
      <c r="CW31" s="978"/>
      <c r="CX31" s="979"/>
      <c r="CY31" s="979"/>
      <c r="CZ31" s="979"/>
      <c r="DA31" s="980"/>
      <c r="DB31" s="978"/>
      <c r="DC31" s="979"/>
      <c r="DD31" s="979"/>
      <c r="DE31" s="979"/>
      <c r="DF31" s="980"/>
      <c r="DG31" s="978"/>
      <c r="DH31" s="979"/>
      <c r="DI31" s="979"/>
      <c r="DJ31" s="979"/>
      <c r="DK31" s="980"/>
      <c r="DL31" s="978"/>
      <c r="DM31" s="979"/>
      <c r="DN31" s="979"/>
      <c r="DO31" s="979"/>
      <c r="DP31" s="980"/>
      <c r="DQ31" s="978"/>
      <c r="DR31" s="979"/>
      <c r="DS31" s="979"/>
      <c r="DT31" s="979"/>
      <c r="DU31" s="980"/>
      <c r="DV31" s="981"/>
      <c r="DW31" s="982"/>
      <c r="DX31" s="982"/>
      <c r="DY31" s="982"/>
      <c r="DZ31" s="983"/>
      <c r="EA31" s="212"/>
    </row>
    <row r="32" spans="1:131" ht="26.25" customHeight="1">
      <c r="A32" s="225">
        <v>5</v>
      </c>
      <c r="B32" s="1019" t="s">
        <v>392</v>
      </c>
      <c r="C32" s="1020"/>
      <c r="D32" s="1020"/>
      <c r="E32" s="1020"/>
      <c r="F32" s="1020"/>
      <c r="G32" s="1020"/>
      <c r="H32" s="1020"/>
      <c r="I32" s="1020"/>
      <c r="J32" s="1020"/>
      <c r="K32" s="1020"/>
      <c r="L32" s="1020"/>
      <c r="M32" s="1020"/>
      <c r="N32" s="1020"/>
      <c r="O32" s="1020"/>
      <c r="P32" s="1021"/>
      <c r="Q32" s="1027">
        <v>41</v>
      </c>
      <c r="R32" s="1028"/>
      <c r="S32" s="1028"/>
      <c r="T32" s="1028"/>
      <c r="U32" s="1028"/>
      <c r="V32" s="1028">
        <v>36</v>
      </c>
      <c r="W32" s="1028"/>
      <c r="X32" s="1028"/>
      <c r="Y32" s="1028"/>
      <c r="Z32" s="1028"/>
      <c r="AA32" s="1028">
        <v>5</v>
      </c>
      <c r="AB32" s="1028"/>
      <c r="AC32" s="1028"/>
      <c r="AD32" s="1028"/>
      <c r="AE32" s="1029"/>
      <c r="AF32" s="1024">
        <v>5</v>
      </c>
      <c r="AG32" s="1025"/>
      <c r="AH32" s="1025"/>
      <c r="AI32" s="1025"/>
      <c r="AJ32" s="1026"/>
      <c r="AK32" s="969" t="s">
        <v>553</v>
      </c>
      <c r="AL32" s="960"/>
      <c r="AM32" s="960"/>
      <c r="AN32" s="960"/>
      <c r="AO32" s="960"/>
      <c r="AP32" s="960">
        <v>78</v>
      </c>
      <c r="AQ32" s="960"/>
      <c r="AR32" s="960"/>
      <c r="AS32" s="960"/>
      <c r="AT32" s="960"/>
      <c r="AU32" s="960" t="s">
        <v>553</v>
      </c>
      <c r="AV32" s="960"/>
      <c r="AW32" s="960"/>
      <c r="AX32" s="960"/>
      <c r="AY32" s="960"/>
      <c r="AZ32" s="1030"/>
      <c r="BA32" s="1030"/>
      <c r="BB32" s="1030"/>
      <c r="BC32" s="1030"/>
      <c r="BD32" s="1030"/>
      <c r="BE32" s="961"/>
      <c r="BF32" s="961"/>
      <c r="BG32" s="961"/>
      <c r="BH32" s="961"/>
      <c r="BI32" s="962"/>
      <c r="BJ32" s="214"/>
      <c r="BK32" s="214"/>
      <c r="BL32" s="214"/>
      <c r="BM32" s="214"/>
      <c r="BN32" s="214"/>
      <c r="BO32" s="224"/>
      <c r="BP32" s="224"/>
      <c r="BQ32" s="221">
        <v>26</v>
      </c>
      <c r="BR32" s="222"/>
      <c r="BS32" s="981"/>
      <c r="BT32" s="982"/>
      <c r="BU32" s="982"/>
      <c r="BV32" s="982"/>
      <c r="BW32" s="982"/>
      <c r="BX32" s="982"/>
      <c r="BY32" s="982"/>
      <c r="BZ32" s="982"/>
      <c r="CA32" s="982"/>
      <c r="CB32" s="982"/>
      <c r="CC32" s="982"/>
      <c r="CD32" s="982"/>
      <c r="CE32" s="982"/>
      <c r="CF32" s="982"/>
      <c r="CG32" s="1003"/>
      <c r="CH32" s="978"/>
      <c r="CI32" s="979"/>
      <c r="CJ32" s="979"/>
      <c r="CK32" s="979"/>
      <c r="CL32" s="980"/>
      <c r="CM32" s="978"/>
      <c r="CN32" s="979"/>
      <c r="CO32" s="979"/>
      <c r="CP32" s="979"/>
      <c r="CQ32" s="980"/>
      <c r="CR32" s="978"/>
      <c r="CS32" s="979"/>
      <c r="CT32" s="979"/>
      <c r="CU32" s="979"/>
      <c r="CV32" s="980"/>
      <c r="CW32" s="978"/>
      <c r="CX32" s="979"/>
      <c r="CY32" s="979"/>
      <c r="CZ32" s="979"/>
      <c r="DA32" s="980"/>
      <c r="DB32" s="978"/>
      <c r="DC32" s="979"/>
      <c r="DD32" s="979"/>
      <c r="DE32" s="979"/>
      <c r="DF32" s="980"/>
      <c r="DG32" s="978"/>
      <c r="DH32" s="979"/>
      <c r="DI32" s="979"/>
      <c r="DJ32" s="979"/>
      <c r="DK32" s="980"/>
      <c r="DL32" s="978"/>
      <c r="DM32" s="979"/>
      <c r="DN32" s="979"/>
      <c r="DO32" s="979"/>
      <c r="DP32" s="980"/>
      <c r="DQ32" s="978"/>
      <c r="DR32" s="979"/>
      <c r="DS32" s="979"/>
      <c r="DT32" s="979"/>
      <c r="DU32" s="980"/>
      <c r="DV32" s="981"/>
      <c r="DW32" s="982"/>
      <c r="DX32" s="982"/>
      <c r="DY32" s="982"/>
      <c r="DZ32" s="983"/>
      <c r="EA32" s="212"/>
    </row>
    <row r="33" spans="1:131" ht="26.25" customHeight="1">
      <c r="A33" s="225">
        <v>6</v>
      </c>
      <c r="B33" s="1019" t="s">
        <v>393</v>
      </c>
      <c r="C33" s="1020"/>
      <c r="D33" s="1020"/>
      <c r="E33" s="1020"/>
      <c r="F33" s="1020"/>
      <c r="G33" s="1020"/>
      <c r="H33" s="1020"/>
      <c r="I33" s="1020"/>
      <c r="J33" s="1020"/>
      <c r="K33" s="1020"/>
      <c r="L33" s="1020"/>
      <c r="M33" s="1020"/>
      <c r="N33" s="1020"/>
      <c r="O33" s="1020"/>
      <c r="P33" s="1021"/>
      <c r="Q33" s="1027">
        <v>829</v>
      </c>
      <c r="R33" s="1028"/>
      <c r="S33" s="1028"/>
      <c r="T33" s="1028"/>
      <c r="U33" s="1028"/>
      <c r="V33" s="1028">
        <v>756</v>
      </c>
      <c r="W33" s="1028"/>
      <c r="X33" s="1028"/>
      <c r="Y33" s="1028"/>
      <c r="Z33" s="1028"/>
      <c r="AA33" s="1028">
        <v>73</v>
      </c>
      <c r="AB33" s="1028"/>
      <c r="AC33" s="1028"/>
      <c r="AD33" s="1028"/>
      <c r="AE33" s="1029"/>
      <c r="AF33" s="1024">
        <v>1413</v>
      </c>
      <c r="AG33" s="1025"/>
      <c r="AH33" s="1025"/>
      <c r="AI33" s="1025"/>
      <c r="AJ33" s="1026"/>
      <c r="AK33" s="969">
        <v>170</v>
      </c>
      <c r="AL33" s="960"/>
      <c r="AM33" s="960"/>
      <c r="AN33" s="960"/>
      <c r="AO33" s="960"/>
      <c r="AP33" s="960">
        <v>2147</v>
      </c>
      <c r="AQ33" s="960"/>
      <c r="AR33" s="960"/>
      <c r="AS33" s="960"/>
      <c r="AT33" s="960"/>
      <c r="AU33" s="960">
        <v>1181</v>
      </c>
      <c r="AV33" s="960"/>
      <c r="AW33" s="960"/>
      <c r="AX33" s="960"/>
      <c r="AY33" s="960"/>
      <c r="AZ33" s="1030" t="s">
        <v>553</v>
      </c>
      <c r="BA33" s="1030"/>
      <c r="BB33" s="1030"/>
      <c r="BC33" s="1030"/>
      <c r="BD33" s="1030"/>
      <c r="BE33" s="961" t="s">
        <v>394</v>
      </c>
      <c r="BF33" s="961"/>
      <c r="BG33" s="961"/>
      <c r="BH33" s="961"/>
      <c r="BI33" s="962"/>
      <c r="BJ33" s="214"/>
      <c r="BK33" s="214"/>
      <c r="BL33" s="214"/>
      <c r="BM33" s="214"/>
      <c r="BN33" s="214"/>
      <c r="BO33" s="224"/>
      <c r="BP33" s="224"/>
      <c r="BQ33" s="221">
        <v>27</v>
      </c>
      <c r="BR33" s="222"/>
      <c r="BS33" s="981"/>
      <c r="BT33" s="982"/>
      <c r="BU33" s="982"/>
      <c r="BV33" s="982"/>
      <c r="BW33" s="982"/>
      <c r="BX33" s="982"/>
      <c r="BY33" s="982"/>
      <c r="BZ33" s="982"/>
      <c r="CA33" s="982"/>
      <c r="CB33" s="982"/>
      <c r="CC33" s="982"/>
      <c r="CD33" s="982"/>
      <c r="CE33" s="982"/>
      <c r="CF33" s="982"/>
      <c r="CG33" s="1003"/>
      <c r="CH33" s="978"/>
      <c r="CI33" s="979"/>
      <c r="CJ33" s="979"/>
      <c r="CK33" s="979"/>
      <c r="CL33" s="980"/>
      <c r="CM33" s="978"/>
      <c r="CN33" s="979"/>
      <c r="CO33" s="979"/>
      <c r="CP33" s="979"/>
      <c r="CQ33" s="980"/>
      <c r="CR33" s="978"/>
      <c r="CS33" s="979"/>
      <c r="CT33" s="979"/>
      <c r="CU33" s="979"/>
      <c r="CV33" s="980"/>
      <c r="CW33" s="978"/>
      <c r="CX33" s="979"/>
      <c r="CY33" s="979"/>
      <c r="CZ33" s="979"/>
      <c r="DA33" s="980"/>
      <c r="DB33" s="978"/>
      <c r="DC33" s="979"/>
      <c r="DD33" s="979"/>
      <c r="DE33" s="979"/>
      <c r="DF33" s="980"/>
      <c r="DG33" s="978"/>
      <c r="DH33" s="979"/>
      <c r="DI33" s="979"/>
      <c r="DJ33" s="979"/>
      <c r="DK33" s="980"/>
      <c r="DL33" s="978"/>
      <c r="DM33" s="979"/>
      <c r="DN33" s="979"/>
      <c r="DO33" s="979"/>
      <c r="DP33" s="980"/>
      <c r="DQ33" s="978"/>
      <c r="DR33" s="979"/>
      <c r="DS33" s="979"/>
      <c r="DT33" s="979"/>
      <c r="DU33" s="980"/>
      <c r="DV33" s="981"/>
      <c r="DW33" s="982"/>
      <c r="DX33" s="982"/>
      <c r="DY33" s="982"/>
      <c r="DZ33" s="983"/>
      <c r="EA33" s="212"/>
    </row>
    <row r="34" spans="1:131" ht="26.25" customHeight="1">
      <c r="A34" s="225">
        <v>7</v>
      </c>
      <c r="B34" s="1019" t="s">
        <v>395</v>
      </c>
      <c r="C34" s="1020"/>
      <c r="D34" s="1020"/>
      <c r="E34" s="1020"/>
      <c r="F34" s="1020"/>
      <c r="G34" s="1020"/>
      <c r="H34" s="1020"/>
      <c r="I34" s="1020"/>
      <c r="J34" s="1020"/>
      <c r="K34" s="1020"/>
      <c r="L34" s="1020"/>
      <c r="M34" s="1020"/>
      <c r="N34" s="1020"/>
      <c r="O34" s="1020"/>
      <c r="P34" s="1021"/>
      <c r="Q34" s="1027">
        <v>20</v>
      </c>
      <c r="R34" s="1028"/>
      <c r="S34" s="1028"/>
      <c r="T34" s="1028"/>
      <c r="U34" s="1028"/>
      <c r="V34" s="1028">
        <v>21</v>
      </c>
      <c r="W34" s="1028"/>
      <c r="X34" s="1028"/>
      <c r="Y34" s="1028"/>
      <c r="Z34" s="1028"/>
      <c r="AA34" s="1028">
        <v>-1</v>
      </c>
      <c r="AB34" s="1028"/>
      <c r="AC34" s="1028"/>
      <c r="AD34" s="1028"/>
      <c r="AE34" s="1029"/>
      <c r="AF34" s="1024">
        <v>11</v>
      </c>
      <c r="AG34" s="1025"/>
      <c r="AH34" s="1025"/>
      <c r="AI34" s="1025"/>
      <c r="AJ34" s="1026"/>
      <c r="AK34" s="969">
        <v>15</v>
      </c>
      <c r="AL34" s="960"/>
      <c r="AM34" s="960"/>
      <c r="AN34" s="960"/>
      <c r="AO34" s="960"/>
      <c r="AP34" s="960">
        <v>91</v>
      </c>
      <c r="AQ34" s="960"/>
      <c r="AR34" s="960"/>
      <c r="AS34" s="960"/>
      <c r="AT34" s="960"/>
      <c r="AU34" s="960">
        <v>85</v>
      </c>
      <c r="AV34" s="960"/>
      <c r="AW34" s="960"/>
      <c r="AX34" s="960"/>
      <c r="AY34" s="960"/>
      <c r="AZ34" s="1030" t="s">
        <v>553</v>
      </c>
      <c r="BA34" s="1030"/>
      <c r="BB34" s="1030"/>
      <c r="BC34" s="1030"/>
      <c r="BD34" s="1030"/>
      <c r="BE34" s="961" t="s">
        <v>394</v>
      </c>
      <c r="BF34" s="961"/>
      <c r="BG34" s="961"/>
      <c r="BH34" s="961"/>
      <c r="BI34" s="962"/>
      <c r="BJ34" s="214"/>
      <c r="BK34" s="214"/>
      <c r="BL34" s="214"/>
      <c r="BM34" s="214"/>
      <c r="BN34" s="214"/>
      <c r="BO34" s="224"/>
      <c r="BP34" s="224"/>
      <c r="BQ34" s="221">
        <v>28</v>
      </c>
      <c r="BR34" s="222"/>
      <c r="BS34" s="981"/>
      <c r="BT34" s="982"/>
      <c r="BU34" s="982"/>
      <c r="BV34" s="982"/>
      <c r="BW34" s="982"/>
      <c r="BX34" s="982"/>
      <c r="BY34" s="982"/>
      <c r="BZ34" s="982"/>
      <c r="CA34" s="982"/>
      <c r="CB34" s="982"/>
      <c r="CC34" s="982"/>
      <c r="CD34" s="982"/>
      <c r="CE34" s="982"/>
      <c r="CF34" s="982"/>
      <c r="CG34" s="1003"/>
      <c r="CH34" s="978"/>
      <c r="CI34" s="979"/>
      <c r="CJ34" s="979"/>
      <c r="CK34" s="979"/>
      <c r="CL34" s="980"/>
      <c r="CM34" s="978"/>
      <c r="CN34" s="979"/>
      <c r="CO34" s="979"/>
      <c r="CP34" s="979"/>
      <c r="CQ34" s="980"/>
      <c r="CR34" s="978"/>
      <c r="CS34" s="979"/>
      <c r="CT34" s="979"/>
      <c r="CU34" s="979"/>
      <c r="CV34" s="980"/>
      <c r="CW34" s="978"/>
      <c r="CX34" s="979"/>
      <c r="CY34" s="979"/>
      <c r="CZ34" s="979"/>
      <c r="DA34" s="980"/>
      <c r="DB34" s="978"/>
      <c r="DC34" s="979"/>
      <c r="DD34" s="979"/>
      <c r="DE34" s="979"/>
      <c r="DF34" s="980"/>
      <c r="DG34" s="978"/>
      <c r="DH34" s="979"/>
      <c r="DI34" s="979"/>
      <c r="DJ34" s="979"/>
      <c r="DK34" s="980"/>
      <c r="DL34" s="978"/>
      <c r="DM34" s="979"/>
      <c r="DN34" s="979"/>
      <c r="DO34" s="979"/>
      <c r="DP34" s="980"/>
      <c r="DQ34" s="978"/>
      <c r="DR34" s="979"/>
      <c r="DS34" s="979"/>
      <c r="DT34" s="979"/>
      <c r="DU34" s="980"/>
      <c r="DV34" s="981"/>
      <c r="DW34" s="982"/>
      <c r="DX34" s="982"/>
      <c r="DY34" s="982"/>
      <c r="DZ34" s="983"/>
      <c r="EA34" s="212"/>
    </row>
    <row r="35" spans="1:131" ht="26.25" customHeight="1">
      <c r="A35" s="225">
        <v>8</v>
      </c>
      <c r="B35" s="1019" t="s">
        <v>396</v>
      </c>
      <c r="C35" s="1020"/>
      <c r="D35" s="1020"/>
      <c r="E35" s="1020"/>
      <c r="F35" s="1020"/>
      <c r="G35" s="1020"/>
      <c r="H35" s="1020"/>
      <c r="I35" s="1020"/>
      <c r="J35" s="1020"/>
      <c r="K35" s="1020"/>
      <c r="L35" s="1020"/>
      <c r="M35" s="1020"/>
      <c r="N35" s="1020"/>
      <c r="O35" s="1020"/>
      <c r="P35" s="1021"/>
      <c r="Q35" s="1027">
        <v>4569</v>
      </c>
      <c r="R35" s="1028"/>
      <c r="S35" s="1028"/>
      <c r="T35" s="1028"/>
      <c r="U35" s="1028"/>
      <c r="V35" s="1028">
        <v>5008</v>
      </c>
      <c r="W35" s="1028"/>
      <c r="X35" s="1028"/>
      <c r="Y35" s="1028"/>
      <c r="Z35" s="1028"/>
      <c r="AA35" s="1028">
        <v>-439</v>
      </c>
      <c r="AB35" s="1028"/>
      <c r="AC35" s="1028"/>
      <c r="AD35" s="1028"/>
      <c r="AE35" s="1029"/>
      <c r="AF35" s="1024">
        <v>3863</v>
      </c>
      <c r="AG35" s="1025"/>
      <c r="AH35" s="1025"/>
      <c r="AI35" s="1025"/>
      <c r="AJ35" s="1026"/>
      <c r="AK35" s="969">
        <v>734</v>
      </c>
      <c r="AL35" s="960"/>
      <c r="AM35" s="960"/>
      <c r="AN35" s="960"/>
      <c r="AO35" s="960"/>
      <c r="AP35" s="960">
        <v>5243</v>
      </c>
      <c r="AQ35" s="960"/>
      <c r="AR35" s="960"/>
      <c r="AS35" s="960"/>
      <c r="AT35" s="960"/>
      <c r="AU35" s="960">
        <v>3697</v>
      </c>
      <c r="AV35" s="960"/>
      <c r="AW35" s="960"/>
      <c r="AX35" s="960"/>
      <c r="AY35" s="960"/>
      <c r="AZ35" s="1030" t="s">
        <v>553</v>
      </c>
      <c r="BA35" s="1030"/>
      <c r="BB35" s="1030"/>
      <c r="BC35" s="1030"/>
      <c r="BD35" s="1030"/>
      <c r="BE35" s="961" t="s">
        <v>394</v>
      </c>
      <c r="BF35" s="961"/>
      <c r="BG35" s="961"/>
      <c r="BH35" s="961"/>
      <c r="BI35" s="962"/>
      <c r="BJ35" s="214"/>
      <c r="BK35" s="214"/>
      <c r="BL35" s="214"/>
      <c r="BM35" s="214"/>
      <c r="BN35" s="214"/>
      <c r="BO35" s="224"/>
      <c r="BP35" s="224"/>
      <c r="BQ35" s="221">
        <v>29</v>
      </c>
      <c r="BR35" s="222"/>
      <c r="BS35" s="981"/>
      <c r="BT35" s="982"/>
      <c r="BU35" s="982"/>
      <c r="BV35" s="982"/>
      <c r="BW35" s="982"/>
      <c r="BX35" s="982"/>
      <c r="BY35" s="982"/>
      <c r="BZ35" s="982"/>
      <c r="CA35" s="982"/>
      <c r="CB35" s="982"/>
      <c r="CC35" s="982"/>
      <c r="CD35" s="982"/>
      <c r="CE35" s="982"/>
      <c r="CF35" s="982"/>
      <c r="CG35" s="1003"/>
      <c r="CH35" s="978"/>
      <c r="CI35" s="979"/>
      <c r="CJ35" s="979"/>
      <c r="CK35" s="979"/>
      <c r="CL35" s="980"/>
      <c r="CM35" s="978"/>
      <c r="CN35" s="979"/>
      <c r="CO35" s="979"/>
      <c r="CP35" s="979"/>
      <c r="CQ35" s="980"/>
      <c r="CR35" s="978"/>
      <c r="CS35" s="979"/>
      <c r="CT35" s="979"/>
      <c r="CU35" s="979"/>
      <c r="CV35" s="980"/>
      <c r="CW35" s="978"/>
      <c r="CX35" s="979"/>
      <c r="CY35" s="979"/>
      <c r="CZ35" s="979"/>
      <c r="DA35" s="980"/>
      <c r="DB35" s="978"/>
      <c r="DC35" s="979"/>
      <c r="DD35" s="979"/>
      <c r="DE35" s="979"/>
      <c r="DF35" s="980"/>
      <c r="DG35" s="978"/>
      <c r="DH35" s="979"/>
      <c r="DI35" s="979"/>
      <c r="DJ35" s="979"/>
      <c r="DK35" s="980"/>
      <c r="DL35" s="978"/>
      <c r="DM35" s="979"/>
      <c r="DN35" s="979"/>
      <c r="DO35" s="979"/>
      <c r="DP35" s="980"/>
      <c r="DQ35" s="978"/>
      <c r="DR35" s="979"/>
      <c r="DS35" s="979"/>
      <c r="DT35" s="979"/>
      <c r="DU35" s="980"/>
      <c r="DV35" s="981"/>
      <c r="DW35" s="982"/>
      <c r="DX35" s="982"/>
      <c r="DY35" s="982"/>
      <c r="DZ35" s="983"/>
      <c r="EA35" s="212"/>
    </row>
    <row r="36" spans="1:131" ht="26.25" customHeight="1">
      <c r="A36" s="225">
        <v>9</v>
      </c>
      <c r="B36" s="1019" t="s">
        <v>397</v>
      </c>
      <c r="C36" s="1020"/>
      <c r="D36" s="1020"/>
      <c r="E36" s="1020"/>
      <c r="F36" s="1020"/>
      <c r="G36" s="1020"/>
      <c r="H36" s="1020"/>
      <c r="I36" s="1020"/>
      <c r="J36" s="1020"/>
      <c r="K36" s="1020"/>
      <c r="L36" s="1020"/>
      <c r="M36" s="1020"/>
      <c r="N36" s="1020"/>
      <c r="O36" s="1020"/>
      <c r="P36" s="1021"/>
      <c r="Q36" s="1027">
        <v>1578</v>
      </c>
      <c r="R36" s="1028"/>
      <c r="S36" s="1028"/>
      <c r="T36" s="1028"/>
      <c r="U36" s="1028"/>
      <c r="V36" s="1028">
        <v>1546</v>
      </c>
      <c r="W36" s="1028"/>
      <c r="X36" s="1028"/>
      <c r="Y36" s="1028"/>
      <c r="Z36" s="1028"/>
      <c r="AA36" s="1028">
        <v>32</v>
      </c>
      <c r="AB36" s="1028"/>
      <c r="AC36" s="1028"/>
      <c r="AD36" s="1028"/>
      <c r="AE36" s="1029"/>
      <c r="AF36" s="1024">
        <v>234</v>
      </c>
      <c r="AG36" s="1025"/>
      <c r="AH36" s="1025"/>
      <c r="AI36" s="1025"/>
      <c r="AJ36" s="1026"/>
      <c r="AK36" s="969">
        <v>926</v>
      </c>
      <c r="AL36" s="960"/>
      <c r="AM36" s="960"/>
      <c r="AN36" s="960"/>
      <c r="AO36" s="960"/>
      <c r="AP36" s="960">
        <v>5944</v>
      </c>
      <c r="AQ36" s="960"/>
      <c r="AR36" s="960"/>
      <c r="AS36" s="960"/>
      <c r="AT36" s="960"/>
      <c r="AU36" s="960">
        <v>4381</v>
      </c>
      <c r="AV36" s="960"/>
      <c r="AW36" s="960"/>
      <c r="AX36" s="960"/>
      <c r="AY36" s="960"/>
      <c r="AZ36" s="1030" t="s">
        <v>553</v>
      </c>
      <c r="BA36" s="1030"/>
      <c r="BB36" s="1030"/>
      <c r="BC36" s="1030"/>
      <c r="BD36" s="1030"/>
      <c r="BE36" s="961" t="s">
        <v>394</v>
      </c>
      <c r="BF36" s="961"/>
      <c r="BG36" s="961"/>
      <c r="BH36" s="961"/>
      <c r="BI36" s="962"/>
      <c r="BJ36" s="214"/>
      <c r="BK36" s="214"/>
      <c r="BL36" s="214"/>
      <c r="BM36" s="214"/>
      <c r="BN36" s="214"/>
      <c r="BO36" s="224"/>
      <c r="BP36" s="224"/>
      <c r="BQ36" s="221">
        <v>30</v>
      </c>
      <c r="BR36" s="222"/>
      <c r="BS36" s="981"/>
      <c r="BT36" s="982"/>
      <c r="BU36" s="982"/>
      <c r="BV36" s="982"/>
      <c r="BW36" s="982"/>
      <c r="BX36" s="982"/>
      <c r="BY36" s="982"/>
      <c r="BZ36" s="982"/>
      <c r="CA36" s="982"/>
      <c r="CB36" s="982"/>
      <c r="CC36" s="982"/>
      <c r="CD36" s="982"/>
      <c r="CE36" s="982"/>
      <c r="CF36" s="982"/>
      <c r="CG36" s="1003"/>
      <c r="CH36" s="978"/>
      <c r="CI36" s="979"/>
      <c r="CJ36" s="979"/>
      <c r="CK36" s="979"/>
      <c r="CL36" s="980"/>
      <c r="CM36" s="978"/>
      <c r="CN36" s="979"/>
      <c r="CO36" s="979"/>
      <c r="CP36" s="979"/>
      <c r="CQ36" s="980"/>
      <c r="CR36" s="978"/>
      <c r="CS36" s="979"/>
      <c r="CT36" s="979"/>
      <c r="CU36" s="979"/>
      <c r="CV36" s="980"/>
      <c r="CW36" s="978"/>
      <c r="CX36" s="979"/>
      <c r="CY36" s="979"/>
      <c r="CZ36" s="979"/>
      <c r="DA36" s="980"/>
      <c r="DB36" s="978"/>
      <c r="DC36" s="979"/>
      <c r="DD36" s="979"/>
      <c r="DE36" s="979"/>
      <c r="DF36" s="980"/>
      <c r="DG36" s="978"/>
      <c r="DH36" s="979"/>
      <c r="DI36" s="979"/>
      <c r="DJ36" s="979"/>
      <c r="DK36" s="980"/>
      <c r="DL36" s="978"/>
      <c r="DM36" s="979"/>
      <c r="DN36" s="979"/>
      <c r="DO36" s="979"/>
      <c r="DP36" s="980"/>
      <c r="DQ36" s="978"/>
      <c r="DR36" s="979"/>
      <c r="DS36" s="979"/>
      <c r="DT36" s="979"/>
      <c r="DU36" s="980"/>
      <c r="DV36" s="981"/>
      <c r="DW36" s="982"/>
      <c r="DX36" s="982"/>
      <c r="DY36" s="982"/>
      <c r="DZ36" s="983"/>
      <c r="EA36" s="212"/>
    </row>
    <row r="37" spans="1:131" ht="26.25" customHeight="1">
      <c r="A37" s="225">
        <v>10</v>
      </c>
      <c r="B37" s="1019" t="s">
        <v>398</v>
      </c>
      <c r="C37" s="1020"/>
      <c r="D37" s="1020"/>
      <c r="E37" s="1020"/>
      <c r="F37" s="1020"/>
      <c r="G37" s="1020"/>
      <c r="H37" s="1020"/>
      <c r="I37" s="1020"/>
      <c r="J37" s="1020"/>
      <c r="K37" s="1020"/>
      <c r="L37" s="1020"/>
      <c r="M37" s="1020"/>
      <c r="N37" s="1020"/>
      <c r="O37" s="1020"/>
      <c r="P37" s="1021"/>
      <c r="Q37" s="1027">
        <v>107</v>
      </c>
      <c r="R37" s="1028"/>
      <c r="S37" s="1028"/>
      <c r="T37" s="1028"/>
      <c r="U37" s="1028"/>
      <c r="V37" s="1028">
        <v>107</v>
      </c>
      <c r="W37" s="1028"/>
      <c r="X37" s="1028"/>
      <c r="Y37" s="1028"/>
      <c r="Z37" s="1028"/>
      <c r="AA37" s="1028" t="s">
        <v>553</v>
      </c>
      <c r="AB37" s="1028"/>
      <c r="AC37" s="1028"/>
      <c r="AD37" s="1028"/>
      <c r="AE37" s="1029"/>
      <c r="AF37" s="1024" t="s">
        <v>122</v>
      </c>
      <c r="AG37" s="1025"/>
      <c r="AH37" s="1025"/>
      <c r="AI37" s="1025"/>
      <c r="AJ37" s="1026"/>
      <c r="AK37" s="969">
        <v>24</v>
      </c>
      <c r="AL37" s="960"/>
      <c r="AM37" s="960"/>
      <c r="AN37" s="960"/>
      <c r="AO37" s="960"/>
      <c r="AP37" s="960">
        <v>1269</v>
      </c>
      <c r="AQ37" s="960"/>
      <c r="AR37" s="960"/>
      <c r="AS37" s="960"/>
      <c r="AT37" s="960"/>
      <c r="AU37" s="960">
        <v>71</v>
      </c>
      <c r="AV37" s="960"/>
      <c r="AW37" s="960"/>
      <c r="AX37" s="960"/>
      <c r="AY37" s="960"/>
      <c r="AZ37" s="1030" t="s">
        <v>553</v>
      </c>
      <c r="BA37" s="1030"/>
      <c r="BB37" s="1030"/>
      <c r="BC37" s="1030"/>
      <c r="BD37" s="1030"/>
      <c r="BE37" s="961" t="s">
        <v>399</v>
      </c>
      <c r="BF37" s="961"/>
      <c r="BG37" s="961"/>
      <c r="BH37" s="961"/>
      <c r="BI37" s="962"/>
      <c r="BJ37" s="214"/>
      <c r="BK37" s="214"/>
      <c r="BL37" s="214"/>
      <c r="BM37" s="214"/>
      <c r="BN37" s="214"/>
      <c r="BO37" s="224"/>
      <c r="BP37" s="224"/>
      <c r="BQ37" s="221">
        <v>31</v>
      </c>
      <c r="BR37" s="222"/>
      <c r="BS37" s="981"/>
      <c r="BT37" s="982"/>
      <c r="BU37" s="982"/>
      <c r="BV37" s="982"/>
      <c r="BW37" s="982"/>
      <c r="BX37" s="982"/>
      <c r="BY37" s="982"/>
      <c r="BZ37" s="982"/>
      <c r="CA37" s="982"/>
      <c r="CB37" s="982"/>
      <c r="CC37" s="982"/>
      <c r="CD37" s="982"/>
      <c r="CE37" s="982"/>
      <c r="CF37" s="982"/>
      <c r="CG37" s="1003"/>
      <c r="CH37" s="978"/>
      <c r="CI37" s="979"/>
      <c r="CJ37" s="979"/>
      <c r="CK37" s="979"/>
      <c r="CL37" s="980"/>
      <c r="CM37" s="978"/>
      <c r="CN37" s="979"/>
      <c r="CO37" s="979"/>
      <c r="CP37" s="979"/>
      <c r="CQ37" s="980"/>
      <c r="CR37" s="978"/>
      <c r="CS37" s="979"/>
      <c r="CT37" s="979"/>
      <c r="CU37" s="979"/>
      <c r="CV37" s="980"/>
      <c r="CW37" s="978"/>
      <c r="CX37" s="979"/>
      <c r="CY37" s="979"/>
      <c r="CZ37" s="979"/>
      <c r="DA37" s="980"/>
      <c r="DB37" s="978"/>
      <c r="DC37" s="979"/>
      <c r="DD37" s="979"/>
      <c r="DE37" s="979"/>
      <c r="DF37" s="980"/>
      <c r="DG37" s="978"/>
      <c r="DH37" s="979"/>
      <c r="DI37" s="979"/>
      <c r="DJ37" s="979"/>
      <c r="DK37" s="980"/>
      <c r="DL37" s="978"/>
      <c r="DM37" s="979"/>
      <c r="DN37" s="979"/>
      <c r="DO37" s="979"/>
      <c r="DP37" s="980"/>
      <c r="DQ37" s="978"/>
      <c r="DR37" s="979"/>
      <c r="DS37" s="979"/>
      <c r="DT37" s="979"/>
      <c r="DU37" s="980"/>
      <c r="DV37" s="981"/>
      <c r="DW37" s="982"/>
      <c r="DX37" s="982"/>
      <c r="DY37" s="982"/>
      <c r="DZ37" s="983"/>
      <c r="EA37" s="212"/>
    </row>
    <row r="38" spans="1:131" ht="26.25" customHeight="1">
      <c r="A38" s="225">
        <v>11</v>
      </c>
      <c r="B38" s="1019" t="s">
        <v>400</v>
      </c>
      <c r="C38" s="1020"/>
      <c r="D38" s="1020"/>
      <c r="E38" s="1020"/>
      <c r="F38" s="1020"/>
      <c r="G38" s="1020"/>
      <c r="H38" s="1020"/>
      <c r="I38" s="1020"/>
      <c r="J38" s="1020"/>
      <c r="K38" s="1020"/>
      <c r="L38" s="1020"/>
      <c r="M38" s="1020"/>
      <c r="N38" s="1020"/>
      <c r="O38" s="1020"/>
      <c r="P38" s="1021"/>
      <c r="Q38" s="1027">
        <v>85</v>
      </c>
      <c r="R38" s="1028"/>
      <c r="S38" s="1028"/>
      <c r="T38" s="1028"/>
      <c r="U38" s="1028"/>
      <c r="V38" s="1028">
        <v>85</v>
      </c>
      <c r="W38" s="1028"/>
      <c r="X38" s="1028"/>
      <c r="Y38" s="1028"/>
      <c r="Z38" s="1028"/>
      <c r="AA38" s="1028" t="s">
        <v>553</v>
      </c>
      <c r="AB38" s="1028"/>
      <c r="AC38" s="1028"/>
      <c r="AD38" s="1028"/>
      <c r="AE38" s="1029"/>
      <c r="AF38" s="1024" t="s">
        <v>122</v>
      </c>
      <c r="AG38" s="1025"/>
      <c r="AH38" s="1025"/>
      <c r="AI38" s="1025"/>
      <c r="AJ38" s="1026"/>
      <c r="AK38" s="969">
        <v>46</v>
      </c>
      <c r="AL38" s="960"/>
      <c r="AM38" s="960"/>
      <c r="AN38" s="960"/>
      <c r="AO38" s="960"/>
      <c r="AP38" s="960" t="s">
        <v>553</v>
      </c>
      <c r="AQ38" s="960"/>
      <c r="AR38" s="960"/>
      <c r="AS38" s="960"/>
      <c r="AT38" s="960"/>
      <c r="AU38" s="960" t="s">
        <v>553</v>
      </c>
      <c r="AV38" s="960"/>
      <c r="AW38" s="960"/>
      <c r="AX38" s="960"/>
      <c r="AY38" s="960"/>
      <c r="AZ38" s="1030" t="s">
        <v>553</v>
      </c>
      <c r="BA38" s="1030"/>
      <c r="BB38" s="1030"/>
      <c r="BC38" s="1030"/>
      <c r="BD38" s="1030"/>
      <c r="BE38" s="961" t="s">
        <v>399</v>
      </c>
      <c r="BF38" s="961"/>
      <c r="BG38" s="961"/>
      <c r="BH38" s="961"/>
      <c r="BI38" s="962"/>
      <c r="BJ38" s="214"/>
      <c r="BK38" s="214"/>
      <c r="BL38" s="214"/>
      <c r="BM38" s="214"/>
      <c r="BN38" s="214"/>
      <c r="BO38" s="224"/>
      <c r="BP38" s="224"/>
      <c r="BQ38" s="221">
        <v>32</v>
      </c>
      <c r="BR38" s="222"/>
      <c r="BS38" s="981"/>
      <c r="BT38" s="982"/>
      <c r="BU38" s="982"/>
      <c r="BV38" s="982"/>
      <c r="BW38" s="982"/>
      <c r="BX38" s="982"/>
      <c r="BY38" s="982"/>
      <c r="BZ38" s="982"/>
      <c r="CA38" s="982"/>
      <c r="CB38" s="982"/>
      <c r="CC38" s="982"/>
      <c r="CD38" s="982"/>
      <c r="CE38" s="982"/>
      <c r="CF38" s="982"/>
      <c r="CG38" s="1003"/>
      <c r="CH38" s="978"/>
      <c r="CI38" s="979"/>
      <c r="CJ38" s="979"/>
      <c r="CK38" s="979"/>
      <c r="CL38" s="980"/>
      <c r="CM38" s="978"/>
      <c r="CN38" s="979"/>
      <c r="CO38" s="979"/>
      <c r="CP38" s="979"/>
      <c r="CQ38" s="980"/>
      <c r="CR38" s="978"/>
      <c r="CS38" s="979"/>
      <c r="CT38" s="979"/>
      <c r="CU38" s="979"/>
      <c r="CV38" s="980"/>
      <c r="CW38" s="978"/>
      <c r="CX38" s="979"/>
      <c r="CY38" s="979"/>
      <c r="CZ38" s="979"/>
      <c r="DA38" s="980"/>
      <c r="DB38" s="978"/>
      <c r="DC38" s="979"/>
      <c r="DD38" s="979"/>
      <c r="DE38" s="979"/>
      <c r="DF38" s="980"/>
      <c r="DG38" s="978"/>
      <c r="DH38" s="979"/>
      <c r="DI38" s="979"/>
      <c r="DJ38" s="979"/>
      <c r="DK38" s="980"/>
      <c r="DL38" s="978"/>
      <c r="DM38" s="979"/>
      <c r="DN38" s="979"/>
      <c r="DO38" s="979"/>
      <c r="DP38" s="980"/>
      <c r="DQ38" s="978"/>
      <c r="DR38" s="979"/>
      <c r="DS38" s="979"/>
      <c r="DT38" s="979"/>
      <c r="DU38" s="980"/>
      <c r="DV38" s="981"/>
      <c r="DW38" s="982"/>
      <c r="DX38" s="982"/>
      <c r="DY38" s="982"/>
      <c r="DZ38" s="983"/>
      <c r="EA38" s="212"/>
    </row>
    <row r="39" spans="1:131" ht="26.25" customHeight="1">
      <c r="A39" s="225">
        <v>12</v>
      </c>
      <c r="B39" s="1019"/>
      <c r="C39" s="1020"/>
      <c r="D39" s="1020"/>
      <c r="E39" s="1020"/>
      <c r="F39" s="1020"/>
      <c r="G39" s="1020"/>
      <c r="H39" s="1020"/>
      <c r="I39" s="1020"/>
      <c r="J39" s="1020"/>
      <c r="K39" s="1020"/>
      <c r="L39" s="1020"/>
      <c r="M39" s="1020"/>
      <c r="N39" s="1020"/>
      <c r="O39" s="1020"/>
      <c r="P39" s="1021"/>
      <c r="Q39" s="1027"/>
      <c r="R39" s="1028"/>
      <c r="S39" s="1028"/>
      <c r="T39" s="1028"/>
      <c r="U39" s="1028"/>
      <c r="V39" s="1028"/>
      <c r="W39" s="1028"/>
      <c r="X39" s="1028"/>
      <c r="Y39" s="1028"/>
      <c r="Z39" s="1028"/>
      <c r="AA39" s="1028"/>
      <c r="AB39" s="1028"/>
      <c r="AC39" s="1028"/>
      <c r="AD39" s="1028"/>
      <c r="AE39" s="1029"/>
      <c r="AF39" s="1024"/>
      <c r="AG39" s="1025"/>
      <c r="AH39" s="1025"/>
      <c r="AI39" s="1025"/>
      <c r="AJ39" s="1026"/>
      <c r="AK39" s="969"/>
      <c r="AL39" s="960"/>
      <c r="AM39" s="960"/>
      <c r="AN39" s="960"/>
      <c r="AO39" s="960"/>
      <c r="AP39" s="960"/>
      <c r="AQ39" s="960"/>
      <c r="AR39" s="960"/>
      <c r="AS39" s="960"/>
      <c r="AT39" s="960"/>
      <c r="AU39" s="960"/>
      <c r="AV39" s="960"/>
      <c r="AW39" s="960"/>
      <c r="AX39" s="960"/>
      <c r="AY39" s="960"/>
      <c r="AZ39" s="1030"/>
      <c r="BA39" s="1030"/>
      <c r="BB39" s="1030"/>
      <c r="BC39" s="1030"/>
      <c r="BD39" s="1030"/>
      <c r="BE39" s="961"/>
      <c r="BF39" s="961"/>
      <c r="BG39" s="961"/>
      <c r="BH39" s="961"/>
      <c r="BI39" s="962"/>
      <c r="BJ39" s="214"/>
      <c r="BK39" s="214"/>
      <c r="BL39" s="214"/>
      <c r="BM39" s="214"/>
      <c r="BN39" s="214"/>
      <c r="BO39" s="224"/>
      <c r="BP39" s="224"/>
      <c r="BQ39" s="221">
        <v>33</v>
      </c>
      <c r="BR39" s="222"/>
      <c r="BS39" s="981"/>
      <c r="BT39" s="982"/>
      <c r="BU39" s="982"/>
      <c r="BV39" s="982"/>
      <c r="BW39" s="982"/>
      <c r="BX39" s="982"/>
      <c r="BY39" s="982"/>
      <c r="BZ39" s="982"/>
      <c r="CA39" s="982"/>
      <c r="CB39" s="982"/>
      <c r="CC39" s="982"/>
      <c r="CD39" s="982"/>
      <c r="CE39" s="982"/>
      <c r="CF39" s="982"/>
      <c r="CG39" s="1003"/>
      <c r="CH39" s="978"/>
      <c r="CI39" s="979"/>
      <c r="CJ39" s="979"/>
      <c r="CK39" s="979"/>
      <c r="CL39" s="980"/>
      <c r="CM39" s="978"/>
      <c r="CN39" s="979"/>
      <c r="CO39" s="979"/>
      <c r="CP39" s="979"/>
      <c r="CQ39" s="980"/>
      <c r="CR39" s="978"/>
      <c r="CS39" s="979"/>
      <c r="CT39" s="979"/>
      <c r="CU39" s="979"/>
      <c r="CV39" s="980"/>
      <c r="CW39" s="978"/>
      <c r="CX39" s="979"/>
      <c r="CY39" s="979"/>
      <c r="CZ39" s="979"/>
      <c r="DA39" s="980"/>
      <c r="DB39" s="978"/>
      <c r="DC39" s="979"/>
      <c r="DD39" s="979"/>
      <c r="DE39" s="979"/>
      <c r="DF39" s="980"/>
      <c r="DG39" s="978"/>
      <c r="DH39" s="979"/>
      <c r="DI39" s="979"/>
      <c r="DJ39" s="979"/>
      <c r="DK39" s="980"/>
      <c r="DL39" s="978"/>
      <c r="DM39" s="979"/>
      <c r="DN39" s="979"/>
      <c r="DO39" s="979"/>
      <c r="DP39" s="980"/>
      <c r="DQ39" s="978"/>
      <c r="DR39" s="979"/>
      <c r="DS39" s="979"/>
      <c r="DT39" s="979"/>
      <c r="DU39" s="980"/>
      <c r="DV39" s="981"/>
      <c r="DW39" s="982"/>
      <c r="DX39" s="982"/>
      <c r="DY39" s="982"/>
      <c r="DZ39" s="983"/>
      <c r="EA39" s="212"/>
    </row>
    <row r="40" spans="1:131" ht="26.25" customHeight="1">
      <c r="A40" s="221">
        <v>13</v>
      </c>
      <c r="B40" s="1019"/>
      <c r="C40" s="1020"/>
      <c r="D40" s="1020"/>
      <c r="E40" s="1020"/>
      <c r="F40" s="1020"/>
      <c r="G40" s="1020"/>
      <c r="H40" s="1020"/>
      <c r="I40" s="1020"/>
      <c r="J40" s="1020"/>
      <c r="K40" s="1020"/>
      <c r="L40" s="1020"/>
      <c r="M40" s="1020"/>
      <c r="N40" s="1020"/>
      <c r="O40" s="1020"/>
      <c r="P40" s="1021"/>
      <c r="Q40" s="1027"/>
      <c r="R40" s="1028"/>
      <c r="S40" s="1028"/>
      <c r="T40" s="1028"/>
      <c r="U40" s="1028"/>
      <c r="V40" s="1028"/>
      <c r="W40" s="1028"/>
      <c r="X40" s="1028"/>
      <c r="Y40" s="1028"/>
      <c r="Z40" s="1028"/>
      <c r="AA40" s="1028"/>
      <c r="AB40" s="1028"/>
      <c r="AC40" s="1028"/>
      <c r="AD40" s="1028"/>
      <c r="AE40" s="1029"/>
      <c r="AF40" s="1024"/>
      <c r="AG40" s="1025"/>
      <c r="AH40" s="1025"/>
      <c r="AI40" s="1025"/>
      <c r="AJ40" s="1026"/>
      <c r="AK40" s="969"/>
      <c r="AL40" s="960"/>
      <c r="AM40" s="960"/>
      <c r="AN40" s="960"/>
      <c r="AO40" s="960"/>
      <c r="AP40" s="960"/>
      <c r="AQ40" s="960"/>
      <c r="AR40" s="960"/>
      <c r="AS40" s="960"/>
      <c r="AT40" s="960"/>
      <c r="AU40" s="960"/>
      <c r="AV40" s="960"/>
      <c r="AW40" s="960"/>
      <c r="AX40" s="960"/>
      <c r="AY40" s="960"/>
      <c r="AZ40" s="1030"/>
      <c r="BA40" s="1030"/>
      <c r="BB40" s="1030"/>
      <c r="BC40" s="1030"/>
      <c r="BD40" s="1030"/>
      <c r="BE40" s="961"/>
      <c r="BF40" s="961"/>
      <c r="BG40" s="961"/>
      <c r="BH40" s="961"/>
      <c r="BI40" s="962"/>
      <c r="BJ40" s="214"/>
      <c r="BK40" s="214"/>
      <c r="BL40" s="214"/>
      <c r="BM40" s="214"/>
      <c r="BN40" s="214"/>
      <c r="BO40" s="224"/>
      <c r="BP40" s="224"/>
      <c r="BQ40" s="221">
        <v>34</v>
      </c>
      <c r="BR40" s="222"/>
      <c r="BS40" s="981"/>
      <c r="BT40" s="982"/>
      <c r="BU40" s="982"/>
      <c r="BV40" s="982"/>
      <c r="BW40" s="982"/>
      <c r="BX40" s="982"/>
      <c r="BY40" s="982"/>
      <c r="BZ40" s="982"/>
      <c r="CA40" s="982"/>
      <c r="CB40" s="982"/>
      <c r="CC40" s="982"/>
      <c r="CD40" s="982"/>
      <c r="CE40" s="982"/>
      <c r="CF40" s="982"/>
      <c r="CG40" s="1003"/>
      <c r="CH40" s="978"/>
      <c r="CI40" s="979"/>
      <c r="CJ40" s="979"/>
      <c r="CK40" s="979"/>
      <c r="CL40" s="980"/>
      <c r="CM40" s="978"/>
      <c r="CN40" s="979"/>
      <c r="CO40" s="979"/>
      <c r="CP40" s="979"/>
      <c r="CQ40" s="980"/>
      <c r="CR40" s="978"/>
      <c r="CS40" s="979"/>
      <c r="CT40" s="979"/>
      <c r="CU40" s="979"/>
      <c r="CV40" s="980"/>
      <c r="CW40" s="978"/>
      <c r="CX40" s="979"/>
      <c r="CY40" s="979"/>
      <c r="CZ40" s="979"/>
      <c r="DA40" s="980"/>
      <c r="DB40" s="978"/>
      <c r="DC40" s="979"/>
      <c r="DD40" s="979"/>
      <c r="DE40" s="979"/>
      <c r="DF40" s="980"/>
      <c r="DG40" s="978"/>
      <c r="DH40" s="979"/>
      <c r="DI40" s="979"/>
      <c r="DJ40" s="979"/>
      <c r="DK40" s="980"/>
      <c r="DL40" s="978"/>
      <c r="DM40" s="979"/>
      <c r="DN40" s="979"/>
      <c r="DO40" s="979"/>
      <c r="DP40" s="980"/>
      <c r="DQ40" s="978"/>
      <c r="DR40" s="979"/>
      <c r="DS40" s="979"/>
      <c r="DT40" s="979"/>
      <c r="DU40" s="980"/>
      <c r="DV40" s="981"/>
      <c r="DW40" s="982"/>
      <c r="DX40" s="982"/>
      <c r="DY40" s="982"/>
      <c r="DZ40" s="983"/>
      <c r="EA40" s="212"/>
    </row>
    <row r="41" spans="1:131" ht="26.25" customHeight="1">
      <c r="A41" s="221">
        <v>14</v>
      </c>
      <c r="B41" s="1019"/>
      <c r="C41" s="1020"/>
      <c r="D41" s="1020"/>
      <c r="E41" s="1020"/>
      <c r="F41" s="1020"/>
      <c r="G41" s="1020"/>
      <c r="H41" s="1020"/>
      <c r="I41" s="1020"/>
      <c r="J41" s="1020"/>
      <c r="K41" s="1020"/>
      <c r="L41" s="1020"/>
      <c r="M41" s="1020"/>
      <c r="N41" s="1020"/>
      <c r="O41" s="1020"/>
      <c r="P41" s="1021"/>
      <c r="Q41" s="1027"/>
      <c r="R41" s="1028"/>
      <c r="S41" s="1028"/>
      <c r="T41" s="1028"/>
      <c r="U41" s="1028"/>
      <c r="V41" s="1028"/>
      <c r="W41" s="1028"/>
      <c r="X41" s="1028"/>
      <c r="Y41" s="1028"/>
      <c r="Z41" s="1028"/>
      <c r="AA41" s="1028"/>
      <c r="AB41" s="1028"/>
      <c r="AC41" s="1028"/>
      <c r="AD41" s="1028"/>
      <c r="AE41" s="1029"/>
      <c r="AF41" s="1024"/>
      <c r="AG41" s="1025"/>
      <c r="AH41" s="1025"/>
      <c r="AI41" s="1025"/>
      <c r="AJ41" s="1026"/>
      <c r="AK41" s="969"/>
      <c r="AL41" s="960"/>
      <c r="AM41" s="960"/>
      <c r="AN41" s="960"/>
      <c r="AO41" s="960"/>
      <c r="AP41" s="960"/>
      <c r="AQ41" s="960"/>
      <c r="AR41" s="960"/>
      <c r="AS41" s="960"/>
      <c r="AT41" s="960"/>
      <c r="AU41" s="960"/>
      <c r="AV41" s="960"/>
      <c r="AW41" s="960"/>
      <c r="AX41" s="960"/>
      <c r="AY41" s="960"/>
      <c r="AZ41" s="1030"/>
      <c r="BA41" s="1030"/>
      <c r="BB41" s="1030"/>
      <c r="BC41" s="1030"/>
      <c r="BD41" s="1030"/>
      <c r="BE41" s="961"/>
      <c r="BF41" s="961"/>
      <c r="BG41" s="961"/>
      <c r="BH41" s="961"/>
      <c r="BI41" s="962"/>
      <c r="BJ41" s="214"/>
      <c r="BK41" s="214"/>
      <c r="BL41" s="214"/>
      <c r="BM41" s="214"/>
      <c r="BN41" s="214"/>
      <c r="BO41" s="224"/>
      <c r="BP41" s="224"/>
      <c r="BQ41" s="221">
        <v>35</v>
      </c>
      <c r="BR41" s="222"/>
      <c r="BS41" s="981"/>
      <c r="BT41" s="982"/>
      <c r="BU41" s="982"/>
      <c r="BV41" s="982"/>
      <c r="BW41" s="982"/>
      <c r="BX41" s="982"/>
      <c r="BY41" s="982"/>
      <c r="BZ41" s="982"/>
      <c r="CA41" s="982"/>
      <c r="CB41" s="982"/>
      <c r="CC41" s="982"/>
      <c r="CD41" s="982"/>
      <c r="CE41" s="982"/>
      <c r="CF41" s="982"/>
      <c r="CG41" s="1003"/>
      <c r="CH41" s="978"/>
      <c r="CI41" s="979"/>
      <c r="CJ41" s="979"/>
      <c r="CK41" s="979"/>
      <c r="CL41" s="980"/>
      <c r="CM41" s="978"/>
      <c r="CN41" s="979"/>
      <c r="CO41" s="979"/>
      <c r="CP41" s="979"/>
      <c r="CQ41" s="980"/>
      <c r="CR41" s="978"/>
      <c r="CS41" s="979"/>
      <c r="CT41" s="979"/>
      <c r="CU41" s="979"/>
      <c r="CV41" s="980"/>
      <c r="CW41" s="978"/>
      <c r="CX41" s="979"/>
      <c r="CY41" s="979"/>
      <c r="CZ41" s="979"/>
      <c r="DA41" s="980"/>
      <c r="DB41" s="978"/>
      <c r="DC41" s="979"/>
      <c r="DD41" s="979"/>
      <c r="DE41" s="979"/>
      <c r="DF41" s="980"/>
      <c r="DG41" s="978"/>
      <c r="DH41" s="979"/>
      <c r="DI41" s="979"/>
      <c r="DJ41" s="979"/>
      <c r="DK41" s="980"/>
      <c r="DL41" s="978"/>
      <c r="DM41" s="979"/>
      <c r="DN41" s="979"/>
      <c r="DO41" s="979"/>
      <c r="DP41" s="980"/>
      <c r="DQ41" s="978"/>
      <c r="DR41" s="979"/>
      <c r="DS41" s="979"/>
      <c r="DT41" s="979"/>
      <c r="DU41" s="980"/>
      <c r="DV41" s="981"/>
      <c r="DW41" s="982"/>
      <c r="DX41" s="982"/>
      <c r="DY41" s="982"/>
      <c r="DZ41" s="983"/>
      <c r="EA41" s="212"/>
    </row>
    <row r="42" spans="1:131" ht="26.25" customHeight="1">
      <c r="A42" s="221">
        <v>15</v>
      </c>
      <c r="B42" s="1019"/>
      <c r="C42" s="1020"/>
      <c r="D42" s="1020"/>
      <c r="E42" s="1020"/>
      <c r="F42" s="1020"/>
      <c r="G42" s="1020"/>
      <c r="H42" s="1020"/>
      <c r="I42" s="1020"/>
      <c r="J42" s="1020"/>
      <c r="K42" s="1020"/>
      <c r="L42" s="1020"/>
      <c r="M42" s="1020"/>
      <c r="N42" s="1020"/>
      <c r="O42" s="1020"/>
      <c r="P42" s="1021"/>
      <c r="Q42" s="1027"/>
      <c r="R42" s="1028"/>
      <c r="S42" s="1028"/>
      <c r="T42" s="1028"/>
      <c r="U42" s="1028"/>
      <c r="V42" s="1028"/>
      <c r="W42" s="1028"/>
      <c r="X42" s="1028"/>
      <c r="Y42" s="1028"/>
      <c r="Z42" s="1028"/>
      <c r="AA42" s="1028"/>
      <c r="AB42" s="1028"/>
      <c r="AC42" s="1028"/>
      <c r="AD42" s="1028"/>
      <c r="AE42" s="1029"/>
      <c r="AF42" s="1024"/>
      <c r="AG42" s="1025"/>
      <c r="AH42" s="1025"/>
      <c r="AI42" s="1025"/>
      <c r="AJ42" s="1026"/>
      <c r="AK42" s="969"/>
      <c r="AL42" s="960"/>
      <c r="AM42" s="960"/>
      <c r="AN42" s="960"/>
      <c r="AO42" s="960"/>
      <c r="AP42" s="960"/>
      <c r="AQ42" s="960"/>
      <c r="AR42" s="960"/>
      <c r="AS42" s="960"/>
      <c r="AT42" s="960"/>
      <c r="AU42" s="960"/>
      <c r="AV42" s="960"/>
      <c r="AW42" s="960"/>
      <c r="AX42" s="960"/>
      <c r="AY42" s="960"/>
      <c r="AZ42" s="1030"/>
      <c r="BA42" s="1030"/>
      <c r="BB42" s="1030"/>
      <c r="BC42" s="1030"/>
      <c r="BD42" s="1030"/>
      <c r="BE42" s="961"/>
      <c r="BF42" s="961"/>
      <c r="BG42" s="961"/>
      <c r="BH42" s="961"/>
      <c r="BI42" s="962"/>
      <c r="BJ42" s="214"/>
      <c r="BK42" s="214"/>
      <c r="BL42" s="214"/>
      <c r="BM42" s="214"/>
      <c r="BN42" s="214"/>
      <c r="BO42" s="224"/>
      <c r="BP42" s="224"/>
      <c r="BQ42" s="221">
        <v>36</v>
      </c>
      <c r="BR42" s="222"/>
      <c r="BS42" s="981"/>
      <c r="BT42" s="982"/>
      <c r="BU42" s="982"/>
      <c r="BV42" s="982"/>
      <c r="BW42" s="982"/>
      <c r="BX42" s="982"/>
      <c r="BY42" s="982"/>
      <c r="BZ42" s="982"/>
      <c r="CA42" s="982"/>
      <c r="CB42" s="982"/>
      <c r="CC42" s="982"/>
      <c r="CD42" s="982"/>
      <c r="CE42" s="982"/>
      <c r="CF42" s="982"/>
      <c r="CG42" s="1003"/>
      <c r="CH42" s="978"/>
      <c r="CI42" s="979"/>
      <c r="CJ42" s="979"/>
      <c r="CK42" s="979"/>
      <c r="CL42" s="980"/>
      <c r="CM42" s="978"/>
      <c r="CN42" s="979"/>
      <c r="CO42" s="979"/>
      <c r="CP42" s="979"/>
      <c r="CQ42" s="980"/>
      <c r="CR42" s="978"/>
      <c r="CS42" s="979"/>
      <c r="CT42" s="979"/>
      <c r="CU42" s="979"/>
      <c r="CV42" s="980"/>
      <c r="CW42" s="978"/>
      <c r="CX42" s="979"/>
      <c r="CY42" s="979"/>
      <c r="CZ42" s="979"/>
      <c r="DA42" s="980"/>
      <c r="DB42" s="978"/>
      <c r="DC42" s="979"/>
      <c r="DD42" s="979"/>
      <c r="DE42" s="979"/>
      <c r="DF42" s="980"/>
      <c r="DG42" s="978"/>
      <c r="DH42" s="979"/>
      <c r="DI42" s="979"/>
      <c r="DJ42" s="979"/>
      <c r="DK42" s="980"/>
      <c r="DL42" s="978"/>
      <c r="DM42" s="979"/>
      <c r="DN42" s="979"/>
      <c r="DO42" s="979"/>
      <c r="DP42" s="980"/>
      <c r="DQ42" s="978"/>
      <c r="DR42" s="979"/>
      <c r="DS42" s="979"/>
      <c r="DT42" s="979"/>
      <c r="DU42" s="980"/>
      <c r="DV42" s="981"/>
      <c r="DW42" s="982"/>
      <c r="DX42" s="982"/>
      <c r="DY42" s="982"/>
      <c r="DZ42" s="983"/>
      <c r="EA42" s="212"/>
    </row>
    <row r="43" spans="1:131" ht="26.25" customHeight="1">
      <c r="A43" s="221">
        <v>16</v>
      </c>
      <c r="B43" s="1019"/>
      <c r="C43" s="1020"/>
      <c r="D43" s="1020"/>
      <c r="E43" s="1020"/>
      <c r="F43" s="1020"/>
      <c r="G43" s="1020"/>
      <c r="H43" s="1020"/>
      <c r="I43" s="1020"/>
      <c r="J43" s="1020"/>
      <c r="K43" s="1020"/>
      <c r="L43" s="1020"/>
      <c r="M43" s="1020"/>
      <c r="N43" s="1020"/>
      <c r="O43" s="1020"/>
      <c r="P43" s="1021"/>
      <c r="Q43" s="1027"/>
      <c r="R43" s="1028"/>
      <c r="S43" s="1028"/>
      <c r="T43" s="1028"/>
      <c r="U43" s="1028"/>
      <c r="V43" s="1028"/>
      <c r="W43" s="1028"/>
      <c r="X43" s="1028"/>
      <c r="Y43" s="1028"/>
      <c r="Z43" s="1028"/>
      <c r="AA43" s="1028"/>
      <c r="AB43" s="1028"/>
      <c r="AC43" s="1028"/>
      <c r="AD43" s="1028"/>
      <c r="AE43" s="1029"/>
      <c r="AF43" s="1024"/>
      <c r="AG43" s="1025"/>
      <c r="AH43" s="1025"/>
      <c r="AI43" s="1025"/>
      <c r="AJ43" s="1026"/>
      <c r="AK43" s="969"/>
      <c r="AL43" s="960"/>
      <c r="AM43" s="960"/>
      <c r="AN43" s="960"/>
      <c r="AO43" s="960"/>
      <c r="AP43" s="960"/>
      <c r="AQ43" s="960"/>
      <c r="AR43" s="960"/>
      <c r="AS43" s="960"/>
      <c r="AT43" s="960"/>
      <c r="AU43" s="960"/>
      <c r="AV43" s="960"/>
      <c r="AW43" s="960"/>
      <c r="AX43" s="960"/>
      <c r="AY43" s="960"/>
      <c r="AZ43" s="1030"/>
      <c r="BA43" s="1030"/>
      <c r="BB43" s="1030"/>
      <c r="BC43" s="1030"/>
      <c r="BD43" s="1030"/>
      <c r="BE43" s="961"/>
      <c r="BF43" s="961"/>
      <c r="BG43" s="961"/>
      <c r="BH43" s="961"/>
      <c r="BI43" s="962"/>
      <c r="BJ43" s="214"/>
      <c r="BK43" s="214"/>
      <c r="BL43" s="214"/>
      <c r="BM43" s="214"/>
      <c r="BN43" s="214"/>
      <c r="BO43" s="224"/>
      <c r="BP43" s="224"/>
      <c r="BQ43" s="221">
        <v>37</v>
      </c>
      <c r="BR43" s="222"/>
      <c r="BS43" s="981"/>
      <c r="BT43" s="982"/>
      <c r="BU43" s="982"/>
      <c r="BV43" s="982"/>
      <c r="BW43" s="982"/>
      <c r="BX43" s="982"/>
      <c r="BY43" s="982"/>
      <c r="BZ43" s="982"/>
      <c r="CA43" s="982"/>
      <c r="CB43" s="982"/>
      <c r="CC43" s="982"/>
      <c r="CD43" s="982"/>
      <c r="CE43" s="982"/>
      <c r="CF43" s="982"/>
      <c r="CG43" s="1003"/>
      <c r="CH43" s="978"/>
      <c r="CI43" s="979"/>
      <c r="CJ43" s="979"/>
      <c r="CK43" s="979"/>
      <c r="CL43" s="980"/>
      <c r="CM43" s="978"/>
      <c r="CN43" s="979"/>
      <c r="CO43" s="979"/>
      <c r="CP43" s="979"/>
      <c r="CQ43" s="980"/>
      <c r="CR43" s="978"/>
      <c r="CS43" s="979"/>
      <c r="CT43" s="979"/>
      <c r="CU43" s="979"/>
      <c r="CV43" s="980"/>
      <c r="CW43" s="978"/>
      <c r="CX43" s="979"/>
      <c r="CY43" s="979"/>
      <c r="CZ43" s="979"/>
      <c r="DA43" s="980"/>
      <c r="DB43" s="978"/>
      <c r="DC43" s="979"/>
      <c r="DD43" s="979"/>
      <c r="DE43" s="979"/>
      <c r="DF43" s="980"/>
      <c r="DG43" s="978"/>
      <c r="DH43" s="979"/>
      <c r="DI43" s="979"/>
      <c r="DJ43" s="979"/>
      <c r="DK43" s="980"/>
      <c r="DL43" s="978"/>
      <c r="DM43" s="979"/>
      <c r="DN43" s="979"/>
      <c r="DO43" s="979"/>
      <c r="DP43" s="980"/>
      <c r="DQ43" s="978"/>
      <c r="DR43" s="979"/>
      <c r="DS43" s="979"/>
      <c r="DT43" s="979"/>
      <c r="DU43" s="980"/>
      <c r="DV43" s="981"/>
      <c r="DW43" s="982"/>
      <c r="DX43" s="982"/>
      <c r="DY43" s="982"/>
      <c r="DZ43" s="983"/>
      <c r="EA43" s="212"/>
    </row>
    <row r="44" spans="1:131" ht="26.25" customHeight="1">
      <c r="A44" s="221">
        <v>17</v>
      </c>
      <c r="B44" s="1019"/>
      <c r="C44" s="1020"/>
      <c r="D44" s="1020"/>
      <c r="E44" s="1020"/>
      <c r="F44" s="1020"/>
      <c r="G44" s="1020"/>
      <c r="H44" s="1020"/>
      <c r="I44" s="1020"/>
      <c r="J44" s="1020"/>
      <c r="K44" s="1020"/>
      <c r="L44" s="1020"/>
      <c r="M44" s="1020"/>
      <c r="N44" s="1020"/>
      <c r="O44" s="1020"/>
      <c r="P44" s="1021"/>
      <c r="Q44" s="1027"/>
      <c r="R44" s="1028"/>
      <c r="S44" s="1028"/>
      <c r="T44" s="1028"/>
      <c r="U44" s="1028"/>
      <c r="V44" s="1028"/>
      <c r="W44" s="1028"/>
      <c r="X44" s="1028"/>
      <c r="Y44" s="1028"/>
      <c r="Z44" s="1028"/>
      <c r="AA44" s="1028"/>
      <c r="AB44" s="1028"/>
      <c r="AC44" s="1028"/>
      <c r="AD44" s="1028"/>
      <c r="AE44" s="1029"/>
      <c r="AF44" s="1024"/>
      <c r="AG44" s="1025"/>
      <c r="AH44" s="1025"/>
      <c r="AI44" s="1025"/>
      <c r="AJ44" s="1026"/>
      <c r="AK44" s="969"/>
      <c r="AL44" s="960"/>
      <c r="AM44" s="960"/>
      <c r="AN44" s="960"/>
      <c r="AO44" s="960"/>
      <c r="AP44" s="960"/>
      <c r="AQ44" s="960"/>
      <c r="AR44" s="960"/>
      <c r="AS44" s="960"/>
      <c r="AT44" s="960"/>
      <c r="AU44" s="960"/>
      <c r="AV44" s="960"/>
      <c r="AW44" s="960"/>
      <c r="AX44" s="960"/>
      <c r="AY44" s="960"/>
      <c r="AZ44" s="1030"/>
      <c r="BA44" s="1030"/>
      <c r="BB44" s="1030"/>
      <c r="BC44" s="1030"/>
      <c r="BD44" s="1030"/>
      <c r="BE44" s="961"/>
      <c r="BF44" s="961"/>
      <c r="BG44" s="961"/>
      <c r="BH44" s="961"/>
      <c r="BI44" s="962"/>
      <c r="BJ44" s="214"/>
      <c r="BK44" s="214"/>
      <c r="BL44" s="214"/>
      <c r="BM44" s="214"/>
      <c r="BN44" s="214"/>
      <c r="BO44" s="224"/>
      <c r="BP44" s="224"/>
      <c r="BQ44" s="221">
        <v>38</v>
      </c>
      <c r="BR44" s="222"/>
      <c r="BS44" s="981"/>
      <c r="BT44" s="982"/>
      <c r="BU44" s="982"/>
      <c r="BV44" s="982"/>
      <c r="BW44" s="982"/>
      <c r="BX44" s="982"/>
      <c r="BY44" s="982"/>
      <c r="BZ44" s="982"/>
      <c r="CA44" s="982"/>
      <c r="CB44" s="982"/>
      <c r="CC44" s="982"/>
      <c r="CD44" s="982"/>
      <c r="CE44" s="982"/>
      <c r="CF44" s="982"/>
      <c r="CG44" s="1003"/>
      <c r="CH44" s="978"/>
      <c r="CI44" s="979"/>
      <c r="CJ44" s="979"/>
      <c r="CK44" s="979"/>
      <c r="CL44" s="980"/>
      <c r="CM44" s="978"/>
      <c r="CN44" s="979"/>
      <c r="CO44" s="979"/>
      <c r="CP44" s="979"/>
      <c r="CQ44" s="980"/>
      <c r="CR44" s="978"/>
      <c r="CS44" s="979"/>
      <c r="CT44" s="979"/>
      <c r="CU44" s="979"/>
      <c r="CV44" s="980"/>
      <c r="CW44" s="978"/>
      <c r="CX44" s="979"/>
      <c r="CY44" s="979"/>
      <c r="CZ44" s="979"/>
      <c r="DA44" s="980"/>
      <c r="DB44" s="978"/>
      <c r="DC44" s="979"/>
      <c r="DD44" s="979"/>
      <c r="DE44" s="979"/>
      <c r="DF44" s="980"/>
      <c r="DG44" s="978"/>
      <c r="DH44" s="979"/>
      <c r="DI44" s="979"/>
      <c r="DJ44" s="979"/>
      <c r="DK44" s="980"/>
      <c r="DL44" s="978"/>
      <c r="DM44" s="979"/>
      <c r="DN44" s="979"/>
      <c r="DO44" s="979"/>
      <c r="DP44" s="980"/>
      <c r="DQ44" s="978"/>
      <c r="DR44" s="979"/>
      <c r="DS44" s="979"/>
      <c r="DT44" s="979"/>
      <c r="DU44" s="980"/>
      <c r="DV44" s="981"/>
      <c r="DW44" s="982"/>
      <c r="DX44" s="982"/>
      <c r="DY44" s="982"/>
      <c r="DZ44" s="983"/>
      <c r="EA44" s="212"/>
    </row>
    <row r="45" spans="1:131" ht="26.25" customHeight="1">
      <c r="A45" s="221">
        <v>18</v>
      </c>
      <c r="B45" s="1019"/>
      <c r="C45" s="1020"/>
      <c r="D45" s="1020"/>
      <c r="E45" s="1020"/>
      <c r="F45" s="1020"/>
      <c r="G45" s="1020"/>
      <c r="H45" s="1020"/>
      <c r="I45" s="1020"/>
      <c r="J45" s="1020"/>
      <c r="K45" s="1020"/>
      <c r="L45" s="1020"/>
      <c r="M45" s="1020"/>
      <c r="N45" s="1020"/>
      <c r="O45" s="1020"/>
      <c r="P45" s="1021"/>
      <c r="Q45" s="1027"/>
      <c r="R45" s="1028"/>
      <c r="S45" s="1028"/>
      <c r="T45" s="1028"/>
      <c r="U45" s="1028"/>
      <c r="V45" s="1028"/>
      <c r="W45" s="1028"/>
      <c r="X45" s="1028"/>
      <c r="Y45" s="1028"/>
      <c r="Z45" s="1028"/>
      <c r="AA45" s="1028"/>
      <c r="AB45" s="1028"/>
      <c r="AC45" s="1028"/>
      <c r="AD45" s="1028"/>
      <c r="AE45" s="1029"/>
      <c r="AF45" s="1024"/>
      <c r="AG45" s="1025"/>
      <c r="AH45" s="1025"/>
      <c r="AI45" s="1025"/>
      <c r="AJ45" s="1026"/>
      <c r="AK45" s="969"/>
      <c r="AL45" s="960"/>
      <c r="AM45" s="960"/>
      <c r="AN45" s="960"/>
      <c r="AO45" s="960"/>
      <c r="AP45" s="960"/>
      <c r="AQ45" s="960"/>
      <c r="AR45" s="960"/>
      <c r="AS45" s="960"/>
      <c r="AT45" s="960"/>
      <c r="AU45" s="960"/>
      <c r="AV45" s="960"/>
      <c r="AW45" s="960"/>
      <c r="AX45" s="960"/>
      <c r="AY45" s="960"/>
      <c r="AZ45" s="1030"/>
      <c r="BA45" s="1030"/>
      <c r="BB45" s="1030"/>
      <c r="BC45" s="1030"/>
      <c r="BD45" s="1030"/>
      <c r="BE45" s="961"/>
      <c r="BF45" s="961"/>
      <c r="BG45" s="961"/>
      <c r="BH45" s="961"/>
      <c r="BI45" s="962"/>
      <c r="BJ45" s="214"/>
      <c r="BK45" s="214"/>
      <c r="BL45" s="214"/>
      <c r="BM45" s="214"/>
      <c r="BN45" s="214"/>
      <c r="BO45" s="224"/>
      <c r="BP45" s="224"/>
      <c r="BQ45" s="221">
        <v>39</v>
      </c>
      <c r="BR45" s="222"/>
      <c r="BS45" s="981"/>
      <c r="BT45" s="982"/>
      <c r="BU45" s="982"/>
      <c r="BV45" s="982"/>
      <c r="BW45" s="982"/>
      <c r="BX45" s="982"/>
      <c r="BY45" s="982"/>
      <c r="BZ45" s="982"/>
      <c r="CA45" s="982"/>
      <c r="CB45" s="982"/>
      <c r="CC45" s="982"/>
      <c r="CD45" s="982"/>
      <c r="CE45" s="982"/>
      <c r="CF45" s="982"/>
      <c r="CG45" s="1003"/>
      <c r="CH45" s="978"/>
      <c r="CI45" s="979"/>
      <c r="CJ45" s="979"/>
      <c r="CK45" s="979"/>
      <c r="CL45" s="980"/>
      <c r="CM45" s="978"/>
      <c r="CN45" s="979"/>
      <c r="CO45" s="979"/>
      <c r="CP45" s="979"/>
      <c r="CQ45" s="980"/>
      <c r="CR45" s="978"/>
      <c r="CS45" s="979"/>
      <c r="CT45" s="979"/>
      <c r="CU45" s="979"/>
      <c r="CV45" s="980"/>
      <c r="CW45" s="978"/>
      <c r="CX45" s="979"/>
      <c r="CY45" s="979"/>
      <c r="CZ45" s="979"/>
      <c r="DA45" s="980"/>
      <c r="DB45" s="978"/>
      <c r="DC45" s="979"/>
      <c r="DD45" s="979"/>
      <c r="DE45" s="979"/>
      <c r="DF45" s="980"/>
      <c r="DG45" s="978"/>
      <c r="DH45" s="979"/>
      <c r="DI45" s="979"/>
      <c r="DJ45" s="979"/>
      <c r="DK45" s="980"/>
      <c r="DL45" s="978"/>
      <c r="DM45" s="979"/>
      <c r="DN45" s="979"/>
      <c r="DO45" s="979"/>
      <c r="DP45" s="980"/>
      <c r="DQ45" s="978"/>
      <c r="DR45" s="979"/>
      <c r="DS45" s="979"/>
      <c r="DT45" s="979"/>
      <c r="DU45" s="980"/>
      <c r="DV45" s="981"/>
      <c r="DW45" s="982"/>
      <c r="DX45" s="982"/>
      <c r="DY45" s="982"/>
      <c r="DZ45" s="983"/>
      <c r="EA45" s="212"/>
    </row>
    <row r="46" spans="1:131" ht="26.25" customHeight="1">
      <c r="A46" s="221">
        <v>19</v>
      </c>
      <c r="B46" s="1019"/>
      <c r="C46" s="1020"/>
      <c r="D46" s="1020"/>
      <c r="E46" s="1020"/>
      <c r="F46" s="1020"/>
      <c r="G46" s="1020"/>
      <c r="H46" s="1020"/>
      <c r="I46" s="1020"/>
      <c r="J46" s="1020"/>
      <c r="K46" s="1020"/>
      <c r="L46" s="1020"/>
      <c r="M46" s="1020"/>
      <c r="N46" s="1020"/>
      <c r="O46" s="1020"/>
      <c r="P46" s="1021"/>
      <c r="Q46" s="1027"/>
      <c r="R46" s="1028"/>
      <c r="S46" s="1028"/>
      <c r="T46" s="1028"/>
      <c r="U46" s="1028"/>
      <c r="V46" s="1028"/>
      <c r="W46" s="1028"/>
      <c r="X46" s="1028"/>
      <c r="Y46" s="1028"/>
      <c r="Z46" s="1028"/>
      <c r="AA46" s="1028"/>
      <c r="AB46" s="1028"/>
      <c r="AC46" s="1028"/>
      <c r="AD46" s="1028"/>
      <c r="AE46" s="1029"/>
      <c r="AF46" s="1024"/>
      <c r="AG46" s="1025"/>
      <c r="AH46" s="1025"/>
      <c r="AI46" s="1025"/>
      <c r="AJ46" s="1026"/>
      <c r="AK46" s="969"/>
      <c r="AL46" s="960"/>
      <c r="AM46" s="960"/>
      <c r="AN46" s="960"/>
      <c r="AO46" s="960"/>
      <c r="AP46" s="960"/>
      <c r="AQ46" s="960"/>
      <c r="AR46" s="960"/>
      <c r="AS46" s="960"/>
      <c r="AT46" s="960"/>
      <c r="AU46" s="960"/>
      <c r="AV46" s="960"/>
      <c r="AW46" s="960"/>
      <c r="AX46" s="960"/>
      <c r="AY46" s="960"/>
      <c r="AZ46" s="1030"/>
      <c r="BA46" s="1030"/>
      <c r="BB46" s="1030"/>
      <c r="BC46" s="1030"/>
      <c r="BD46" s="1030"/>
      <c r="BE46" s="961"/>
      <c r="BF46" s="961"/>
      <c r="BG46" s="961"/>
      <c r="BH46" s="961"/>
      <c r="BI46" s="962"/>
      <c r="BJ46" s="214"/>
      <c r="BK46" s="214"/>
      <c r="BL46" s="214"/>
      <c r="BM46" s="214"/>
      <c r="BN46" s="214"/>
      <c r="BO46" s="224"/>
      <c r="BP46" s="224"/>
      <c r="BQ46" s="221">
        <v>40</v>
      </c>
      <c r="BR46" s="222"/>
      <c r="BS46" s="981"/>
      <c r="BT46" s="982"/>
      <c r="BU46" s="982"/>
      <c r="BV46" s="982"/>
      <c r="BW46" s="982"/>
      <c r="BX46" s="982"/>
      <c r="BY46" s="982"/>
      <c r="BZ46" s="982"/>
      <c r="CA46" s="982"/>
      <c r="CB46" s="982"/>
      <c r="CC46" s="982"/>
      <c r="CD46" s="982"/>
      <c r="CE46" s="982"/>
      <c r="CF46" s="982"/>
      <c r="CG46" s="1003"/>
      <c r="CH46" s="978"/>
      <c r="CI46" s="979"/>
      <c r="CJ46" s="979"/>
      <c r="CK46" s="979"/>
      <c r="CL46" s="980"/>
      <c r="CM46" s="978"/>
      <c r="CN46" s="979"/>
      <c r="CO46" s="979"/>
      <c r="CP46" s="979"/>
      <c r="CQ46" s="980"/>
      <c r="CR46" s="978"/>
      <c r="CS46" s="979"/>
      <c r="CT46" s="979"/>
      <c r="CU46" s="979"/>
      <c r="CV46" s="980"/>
      <c r="CW46" s="978"/>
      <c r="CX46" s="979"/>
      <c r="CY46" s="979"/>
      <c r="CZ46" s="979"/>
      <c r="DA46" s="980"/>
      <c r="DB46" s="978"/>
      <c r="DC46" s="979"/>
      <c r="DD46" s="979"/>
      <c r="DE46" s="979"/>
      <c r="DF46" s="980"/>
      <c r="DG46" s="978"/>
      <c r="DH46" s="979"/>
      <c r="DI46" s="979"/>
      <c r="DJ46" s="979"/>
      <c r="DK46" s="980"/>
      <c r="DL46" s="978"/>
      <c r="DM46" s="979"/>
      <c r="DN46" s="979"/>
      <c r="DO46" s="979"/>
      <c r="DP46" s="980"/>
      <c r="DQ46" s="978"/>
      <c r="DR46" s="979"/>
      <c r="DS46" s="979"/>
      <c r="DT46" s="979"/>
      <c r="DU46" s="980"/>
      <c r="DV46" s="981"/>
      <c r="DW46" s="982"/>
      <c r="DX46" s="982"/>
      <c r="DY46" s="982"/>
      <c r="DZ46" s="983"/>
      <c r="EA46" s="212"/>
    </row>
    <row r="47" spans="1:131" ht="26.25" customHeight="1">
      <c r="A47" s="221">
        <v>20</v>
      </c>
      <c r="B47" s="1019"/>
      <c r="C47" s="1020"/>
      <c r="D47" s="1020"/>
      <c r="E47" s="1020"/>
      <c r="F47" s="1020"/>
      <c r="G47" s="1020"/>
      <c r="H47" s="1020"/>
      <c r="I47" s="1020"/>
      <c r="J47" s="1020"/>
      <c r="K47" s="1020"/>
      <c r="L47" s="1020"/>
      <c r="M47" s="1020"/>
      <c r="N47" s="1020"/>
      <c r="O47" s="1020"/>
      <c r="P47" s="1021"/>
      <c r="Q47" s="1027"/>
      <c r="R47" s="1028"/>
      <c r="S47" s="1028"/>
      <c r="T47" s="1028"/>
      <c r="U47" s="1028"/>
      <c r="V47" s="1028"/>
      <c r="W47" s="1028"/>
      <c r="X47" s="1028"/>
      <c r="Y47" s="1028"/>
      <c r="Z47" s="1028"/>
      <c r="AA47" s="1028"/>
      <c r="AB47" s="1028"/>
      <c r="AC47" s="1028"/>
      <c r="AD47" s="1028"/>
      <c r="AE47" s="1029"/>
      <c r="AF47" s="1024"/>
      <c r="AG47" s="1025"/>
      <c r="AH47" s="1025"/>
      <c r="AI47" s="1025"/>
      <c r="AJ47" s="1026"/>
      <c r="AK47" s="969"/>
      <c r="AL47" s="960"/>
      <c r="AM47" s="960"/>
      <c r="AN47" s="960"/>
      <c r="AO47" s="960"/>
      <c r="AP47" s="960"/>
      <c r="AQ47" s="960"/>
      <c r="AR47" s="960"/>
      <c r="AS47" s="960"/>
      <c r="AT47" s="960"/>
      <c r="AU47" s="960"/>
      <c r="AV47" s="960"/>
      <c r="AW47" s="960"/>
      <c r="AX47" s="960"/>
      <c r="AY47" s="960"/>
      <c r="AZ47" s="1030"/>
      <c r="BA47" s="1030"/>
      <c r="BB47" s="1030"/>
      <c r="BC47" s="1030"/>
      <c r="BD47" s="1030"/>
      <c r="BE47" s="961"/>
      <c r="BF47" s="961"/>
      <c r="BG47" s="961"/>
      <c r="BH47" s="961"/>
      <c r="BI47" s="962"/>
      <c r="BJ47" s="214"/>
      <c r="BK47" s="214"/>
      <c r="BL47" s="214"/>
      <c r="BM47" s="214"/>
      <c r="BN47" s="214"/>
      <c r="BO47" s="224"/>
      <c r="BP47" s="224"/>
      <c r="BQ47" s="221">
        <v>41</v>
      </c>
      <c r="BR47" s="222"/>
      <c r="BS47" s="981"/>
      <c r="BT47" s="982"/>
      <c r="BU47" s="982"/>
      <c r="BV47" s="982"/>
      <c r="BW47" s="982"/>
      <c r="BX47" s="982"/>
      <c r="BY47" s="982"/>
      <c r="BZ47" s="982"/>
      <c r="CA47" s="982"/>
      <c r="CB47" s="982"/>
      <c r="CC47" s="982"/>
      <c r="CD47" s="982"/>
      <c r="CE47" s="982"/>
      <c r="CF47" s="982"/>
      <c r="CG47" s="1003"/>
      <c r="CH47" s="978"/>
      <c r="CI47" s="979"/>
      <c r="CJ47" s="979"/>
      <c r="CK47" s="979"/>
      <c r="CL47" s="980"/>
      <c r="CM47" s="978"/>
      <c r="CN47" s="979"/>
      <c r="CO47" s="979"/>
      <c r="CP47" s="979"/>
      <c r="CQ47" s="980"/>
      <c r="CR47" s="978"/>
      <c r="CS47" s="979"/>
      <c r="CT47" s="979"/>
      <c r="CU47" s="979"/>
      <c r="CV47" s="980"/>
      <c r="CW47" s="978"/>
      <c r="CX47" s="979"/>
      <c r="CY47" s="979"/>
      <c r="CZ47" s="979"/>
      <c r="DA47" s="980"/>
      <c r="DB47" s="978"/>
      <c r="DC47" s="979"/>
      <c r="DD47" s="979"/>
      <c r="DE47" s="979"/>
      <c r="DF47" s="980"/>
      <c r="DG47" s="978"/>
      <c r="DH47" s="979"/>
      <c r="DI47" s="979"/>
      <c r="DJ47" s="979"/>
      <c r="DK47" s="980"/>
      <c r="DL47" s="978"/>
      <c r="DM47" s="979"/>
      <c r="DN47" s="979"/>
      <c r="DO47" s="979"/>
      <c r="DP47" s="980"/>
      <c r="DQ47" s="978"/>
      <c r="DR47" s="979"/>
      <c r="DS47" s="979"/>
      <c r="DT47" s="979"/>
      <c r="DU47" s="980"/>
      <c r="DV47" s="981"/>
      <c r="DW47" s="982"/>
      <c r="DX47" s="982"/>
      <c r="DY47" s="982"/>
      <c r="DZ47" s="983"/>
      <c r="EA47" s="212"/>
    </row>
    <row r="48" spans="1:131" ht="26.25" customHeight="1">
      <c r="A48" s="221">
        <v>21</v>
      </c>
      <c r="B48" s="1019"/>
      <c r="C48" s="1020"/>
      <c r="D48" s="1020"/>
      <c r="E48" s="1020"/>
      <c r="F48" s="1020"/>
      <c r="G48" s="1020"/>
      <c r="H48" s="1020"/>
      <c r="I48" s="1020"/>
      <c r="J48" s="1020"/>
      <c r="K48" s="1020"/>
      <c r="L48" s="1020"/>
      <c r="M48" s="1020"/>
      <c r="N48" s="1020"/>
      <c r="O48" s="1020"/>
      <c r="P48" s="1021"/>
      <c r="Q48" s="1027"/>
      <c r="R48" s="1028"/>
      <c r="S48" s="1028"/>
      <c r="T48" s="1028"/>
      <c r="U48" s="1028"/>
      <c r="V48" s="1028"/>
      <c r="W48" s="1028"/>
      <c r="X48" s="1028"/>
      <c r="Y48" s="1028"/>
      <c r="Z48" s="1028"/>
      <c r="AA48" s="1028"/>
      <c r="AB48" s="1028"/>
      <c r="AC48" s="1028"/>
      <c r="AD48" s="1028"/>
      <c r="AE48" s="1029"/>
      <c r="AF48" s="1024"/>
      <c r="AG48" s="1025"/>
      <c r="AH48" s="1025"/>
      <c r="AI48" s="1025"/>
      <c r="AJ48" s="1026"/>
      <c r="AK48" s="969"/>
      <c r="AL48" s="960"/>
      <c r="AM48" s="960"/>
      <c r="AN48" s="960"/>
      <c r="AO48" s="960"/>
      <c r="AP48" s="960"/>
      <c r="AQ48" s="960"/>
      <c r="AR48" s="960"/>
      <c r="AS48" s="960"/>
      <c r="AT48" s="960"/>
      <c r="AU48" s="960"/>
      <c r="AV48" s="960"/>
      <c r="AW48" s="960"/>
      <c r="AX48" s="960"/>
      <c r="AY48" s="960"/>
      <c r="AZ48" s="1030"/>
      <c r="BA48" s="1030"/>
      <c r="BB48" s="1030"/>
      <c r="BC48" s="1030"/>
      <c r="BD48" s="1030"/>
      <c r="BE48" s="961"/>
      <c r="BF48" s="961"/>
      <c r="BG48" s="961"/>
      <c r="BH48" s="961"/>
      <c r="BI48" s="962"/>
      <c r="BJ48" s="214"/>
      <c r="BK48" s="214"/>
      <c r="BL48" s="214"/>
      <c r="BM48" s="214"/>
      <c r="BN48" s="214"/>
      <c r="BO48" s="224"/>
      <c r="BP48" s="224"/>
      <c r="BQ48" s="221">
        <v>42</v>
      </c>
      <c r="BR48" s="222"/>
      <c r="BS48" s="981"/>
      <c r="BT48" s="982"/>
      <c r="BU48" s="982"/>
      <c r="BV48" s="982"/>
      <c r="BW48" s="982"/>
      <c r="BX48" s="982"/>
      <c r="BY48" s="982"/>
      <c r="BZ48" s="982"/>
      <c r="CA48" s="982"/>
      <c r="CB48" s="982"/>
      <c r="CC48" s="982"/>
      <c r="CD48" s="982"/>
      <c r="CE48" s="982"/>
      <c r="CF48" s="982"/>
      <c r="CG48" s="1003"/>
      <c r="CH48" s="978"/>
      <c r="CI48" s="979"/>
      <c r="CJ48" s="979"/>
      <c r="CK48" s="979"/>
      <c r="CL48" s="980"/>
      <c r="CM48" s="978"/>
      <c r="CN48" s="979"/>
      <c r="CO48" s="979"/>
      <c r="CP48" s="979"/>
      <c r="CQ48" s="980"/>
      <c r="CR48" s="978"/>
      <c r="CS48" s="979"/>
      <c r="CT48" s="979"/>
      <c r="CU48" s="979"/>
      <c r="CV48" s="980"/>
      <c r="CW48" s="978"/>
      <c r="CX48" s="979"/>
      <c r="CY48" s="979"/>
      <c r="CZ48" s="979"/>
      <c r="DA48" s="980"/>
      <c r="DB48" s="978"/>
      <c r="DC48" s="979"/>
      <c r="DD48" s="979"/>
      <c r="DE48" s="979"/>
      <c r="DF48" s="980"/>
      <c r="DG48" s="978"/>
      <c r="DH48" s="979"/>
      <c r="DI48" s="979"/>
      <c r="DJ48" s="979"/>
      <c r="DK48" s="980"/>
      <c r="DL48" s="978"/>
      <c r="DM48" s="979"/>
      <c r="DN48" s="979"/>
      <c r="DO48" s="979"/>
      <c r="DP48" s="980"/>
      <c r="DQ48" s="978"/>
      <c r="DR48" s="979"/>
      <c r="DS48" s="979"/>
      <c r="DT48" s="979"/>
      <c r="DU48" s="980"/>
      <c r="DV48" s="981"/>
      <c r="DW48" s="982"/>
      <c r="DX48" s="982"/>
      <c r="DY48" s="982"/>
      <c r="DZ48" s="983"/>
      <c r="EA48" s="212"/>
    </row>
    <row r="49" spans="1:131" ht="26.25" customHeight="1">
      <c r="A49" s="221">
        <v>22</v>
      </c>
      <c r="B49" s="1019"/>
      <c r="C49" s="1020"/>
      <c r="D49" s="1020"/>
      <c r="E49" s="1020"/>
      <c r="F49" s="1020"/>
      <c r="G49" s="1020"/>
      <c r="H49" s="1020"/>
      <c r="I49" s="1020"/>
      <c r="J49" s="1020"/>
      <c r="K49" s="1020"/>
      <c r="L49" s="1020"/>
      <c r="M49" s="1020"/>
      <c r="N49" s="1020"/>
      <c r="O49" s="1020"/>
      <c r="P49" s="1021"/>
      <c r="Q49" s="1027"/>
      <c r="R49" s="1028"/>
      <c r="S49" s="1028"/>
      <c r="T49" s="1028"/>
      <c r="U49" s="1028"/>
      <c r="V49" s="1028"/>
      <c r="W49" s="1028"/>
      <c r="X49" s="1028"/>
      <c r="Y49" s="1028"/>
      <c r="Z49" s="1028"/>
      <c r="AA49" s="1028"/>
      <c r="AB49" s="1028"/>
      <c r="AC49" s="1028"/>
      <c r="AD49" s="1028"/>
      <c r="AE49" s="1029"/>
      <c r="AF49" s="1024"/>
      <c r="AG49" s="1025"/>
      <c r="AH49" s="1025"/>
      <c r="AI49" s="1025"/>
      <c r="AJ49" s="1026"/>
      <c r="AK49" s="969"/>
      <c r="AL49" s="960"/>
      <c r="AM49" s="960"/>
      <c r="AN49" s="960"/>
      <c r="AO49" s="960"/>
      <c r="AP49" s="960"/>
      <c r="AQ49" s="960"/>
      <c r="AR49" s="960"/>
      <c r="AS49" s="960"/>
      <c r="AT49" s="960"/>
      <c r="AU49" s="960"/>
      <c r="AV49" s="960"/>
      <c r="AW49" s="960"/>
      <c r="AX49" s="960"/>
      <c r="AY49" s="960"/>
      <c r="AZ49" s="1030"/>
      <c r="BA49" s="1030"/>
      <c r="BB49" s="1030"/>
      <c r="BC49" s="1030"/>
      <c r="BD49" s="1030"/>
      <c r="BE49" s="961"/>
      <c r="BF49" s="961"/>
      <c r="BG49" s="961"/>
      <c r="BH49" s="961"/>
      <c r="BI49" s="962"/>
      <c r="BJ49" s="214"/>
      <c r="BK49" s="214"/>
      <c r="BL49" s="214"/>
      <c r="BM49" s="214"/>
      <c r="BN49" s="214"/>
      <c r="BO49" s="224"/>
      <c r="BP49" s="224"/>
      <c r="BQ49" s="221">
        <v>43</v>
      </c>
      <c r="BR49" s="222"/>
      <c r="BS49" s="981"/>
      <c r="BT49" s="982"/>
      <c r="BU49" s="982"/>
      <c r="BV49" s="982"/>
      <c r="BW49" s="982"/>
      <c r="BX49" s="982"/>
      <c r="BY49" s="982"/>
      <c r="BZ49" s="982"/>
      <c r="CA49" s="982"/>
      <c r="CB49" s="982"/>
      <c r="CC49" s="982"/>
      <c r="CD49" s="982"/>
      <c r="CE49" s="982"/>
      <c r="CF49" s="982"/>
      <c r="CG49" s="1003"/>
      <c r="CH49" s="978"/>
      <c r="CI49" s="979"/>
      <c r="CJ49" s="979"/>
      <c r="CK49" s="979"/>
      <c r="CL49" s="980"/>
      <c r="CM49" s="978"/>
      <c r="CN49" s="979"/>
      <c r="CO49" s="979"/>
      <c r="CP49" s="979"/>
      <c r="CQ49" s="980"/>
      <c r="CR49" s="978"/>
      <c r="CS49" s="979"/>
      <c r="CT49" s="979"/>
      <c r="CU49" s="979"/>
      <c r="CV49" s="980"/>
      <c r="CW49" s="978"/>
      <c r="CX49" s="979"/>
      <c r="CY49" s="979"/>
      <c r="CZ49" s="979"/>
      <c r="DA49" s="980"/>
      <c r="DB49" s="978"/>
      <c r="DC49" s="979"/>
      <c r="DD49" s="979"/>
      <c r="DE49" s="979"/>
      <c r="DF49" s="980"/>
      <c r="DG49" s="978"/>
      <c r="DH49" s="979"/>
      <c r="DI49" s="979"/>
      <c r="DJ49" s="979"/>
      <c r="DK49" s="980"/>
      <c r="DL49" s="978"/>
      <c r="DM49" s="979"/>
      <c r="DN49" s="979"/>
      <c r="DO49" s="979"/>
      <c r="DP49" s="980"/>
      <c r="DQ49" s="978"/>
      <c r="DR49" s="979"/>
      <c r="DS49" s="979"/>
      <c r="DT49" s="979"/>
      <c r="DU49" s="980"/>
      <c r="DV49" s="981"/>
      <c r="DW49" s="982"/>
      <c r="DX49" s="982"/>
      <c r="DY49" s="982"/>
      <c r="DZ49" s="983"/>
      <c r="EA49" s="212"/>
    </row>
    <row r="50" spans="1:131" ht="26.25" customHeight="1">
      <c r="A50" s="221">
        <v>23</v>
      </c>
      <c r="B50" s="1019"/>
      <c r="C50" s="1020"/>
      <c r="D50" s="1020"/>
      <c r="E50" s="1020"/>
      <c r="F50" s="1020"/>
      <c r="G50" s="1020"/>
      <c r="H50" s="1020"/>
      <c r="I50" s="1020"/>
      <c r="J50" s="1020"/>
      <c r="K50" s="1020"/>
      <c r="L50" s="1020"/>
      <c r="M50" s="1020"/>
      <c r="N50" s="1020"/>
      <c r="O50" s="1020"/>
      <c r="P50" s="1021"/>
      <c r="Q50" s="1022"/>
      <c r="R50" s="1014"/>
      <c r="S50" s="1014"/>
      <c r="T50" s="1014"/>
      <c r="U50" s="1014"/>
      <c r="V50" s="1014"/>
      <c r="W50" s="1014"/>
      <c r="X50" s="1014"/>
      <c r="Y50" s="1014"/>
      <c r="Z50" s="1014"/>
      <c r="AA50" s="1014"/>
      <c r="AB50" s="1014"/>
      <c r="AC50" s="1014"/>
      <c r="AD50" s="1014"/>
      <c r="AE50" s="1023"/>
      <c r="AF50" s="1024"/>
      <c r="AG50" s="1025"/>
      <c r="AH50" s="1025"/>
      <c r="AI50" s="1025"/>
      <c r="AJ50" s="1026"/>
      <c r="AK50" s="1013"/>
      <c r="AL50" s="1014"/>
      <c r="AM50" s="1014"/>
      <c r="AN50" s="1014"/>
      <c r="AO50" s="1014"/>
      <c r="AP50" s="1014"/>
      <c r="AQ50" s="1014"/>
      <c r="AR50" s="1014"/>
      <c r="AS50" s="1014"/>
      <c r="AT50" s="1014"/>
      <c r="AU50" s="1014"/>
      <c r="AV50" s="1014"/>
      <c r="AW50" s="1014"/>
      <c r="AX50" s="1014"/>
      <c r="AY50" s="1014"/>
      <c r="AZ50" s="1015"/>
      <c r="BA50" s="1015"/>
      <c r="BB50" s="1015"/>
      <c r="BC50" s="1015"/>
      <c r="BD50" s="1015"/>
      <c r="BE50" s="961"/>
      <c r="BF50" s="961"/>
      <c r="BG50" s="961"/>
      <c r="BH50" s="961"/>
      <c r="BI50" s="962"/>
      <c r="BJ50" s="214"/>
      <c r="BK50" s="214"/>
      <c r="BL50" s="214"/>
      <c r="BM50" s="214"/>
      <c r="BN50" s="214"/>
      <c r="BO50" s="224"/>
      <c r="BP50" s="224"/>
      <c r="BQ50" s="221">
        <v>44</v>
      </c>
      <c r="BR50" s="222"/>
      <c r="BS50" s="981"/>
      <c r="BT50" s="982"/>
      <c r="BU50" s="982"/>
      <c r="BV50" s="982"/>
      <c r="BW50" s="982"/>
      <c r="BX50" s="982"/>
      <c r="BY50" s="982"/>
      <c r="BZ50" s="982"/>
      <c r="CA50" s="982"/>
      <c r="CB50" s="982"/>
      <c r="CC50" s="982"/>
      <c r="CD50" s="982"/>
      <c r="CE50" s="982"/>
      <c r="CF50" s="982"/>
      <c r="CG50" s="1003"/>
      <c r="CH50" s="978"/>
      <c r="CI50" s="979"/>
      <c r="CJ50" s="979"/>
      <c r="CK50" s="979"/>
      <c r="CL50" s="980"/>
      <c r="CM50" s="978"/>
      <c r="CN50" s="979"/>
      <c r="CO50" s="979"/>
      <c r="CP50" s="979"/>
      <c r="CQ50" s="980"/>
      <c r="CR50" s="978"/>
      <c r="CS50" s="979"/>
      <c r="CT50" s="979"/>
      <c r="CU50" s="979"/>
      <c r="CV50" s="980"/>
      <c r="CW50" s="978"/>
      <c r="CX50" s="979"/>
      <c r="CY50" s="979"/>
      <c r="CZ50" s="979"/>
      <c r="DA50" s="980"/>
      <c r="DB50" s="978"/>
      <c r="DC50" s="979"/>
      <c r="DD50" s="979"/>
      <c r="DE50" s="979"/>
      <c r="DF50" s="980"/>
      <c r="DG50" s="978"/>
      <c r="DH50" s="979"/>
      <c r="DI50" s="979"/>
      <c r="DJ50" s="979"/>
      <c r="DK50" s="980"/>
      <c r="DL50" s="978"/>
      <c r="DM50" s="979"/>
      <c r="DN50" s="979"/>
      <c r="DO50" s="979"/>
      <c r="DP50" s="980"/>
      <c r="DQ50" s="978"/>
      <c r="DR50" s="979"/>
      <c r="DS50" s="979"/>
      <c r="DT50" s="979"/>
      <c r="DU50" s="980"/>
      <c r="DV50" s="981"/>
      <c r="DW50" s="982"/>
      <c r="DX50" s="982"/>
      <c r="DY50" s="982"/>
      <c r="DZ50" s="983"/>
      <c r="EA50" s="212"/>
    </row>
    <row r="51" spans="1:131" ht="26.25" customHeight="1">
      <c r="A51" s="221">
        <v>24</v>
      </c>
      <c r="B51" s="1019"/>
      <c r="C51" s="1020"/>
      <c r="D51" s="1020"/>
      <c r="E51" s="1020"/>
      <c r="F51" s="1020"/>
      <c r="G51" s="1020"/>
      <c r="H51" s="1020"/>
      <c r="I51" s="1020"/>
      <c r="J51" s="1020"/>
      <c r="K51" s="1020"/>
      <c r="L51" s="1020"/>
      <c r="M51" s="1020"/>
      <c r="N51" s="1020"/>
      <c r="O51" s="1020"/>
      <c r="P51" s="1021"/>
      <c r="Q51" s="1022"/>
      <c r="R51" s="1014"/>
      <c r="S51" s="1014"/>
      <c r="T51" s="1014"/>
      <c r="U51" s="1014"/>
      <c r="V51" s="1014"/>
      <c r="W51" s="1014"/>
      <c r="X51" s="1014"/>
      <c r="Y51" s="1014"/>
      <c r="Z51" s="1014"/>
      <c r="AA51" s="1014"/>
      <c r="AB51" s="1014"/>
      <c r="AC51" s="1014"/>
      <c r="AD51" s="1014"/>
      <c r="AE51" s="1023"/>
      <c r="AF51" s="1024"/>
      <c r="AG51" s="1025"/>
      <c r="AH51" s="1025"/>
      <c r="AI51" s="1025"/>
      <c r="AJ51" s="1026"/>
      <c r="AK51" s="1013"/>
      <c r="AL51" s="1014"/>
      <c r="AM51" s="1014"/>
      <c r="AN51" s="1014"/>
      <c r="AO51" s="1014"/>
      <c r="AP51" s="1014"/>
      <c r="AQ51" s="1014"/>
      <c r="AR51" s="1014"/>
      <c r="AS51" s="1014"/>
      <c r="AT51" s="1014"/>
      <c r="AU51" s="1014"/>
      <c r="AV51" s="1014"/>
      <c r="AW51" s="1014"/>
      <c r="AX51" s="1014"/>
      <c r="AY51" s="1014"/>
      <c r="AZ51" s="1015"/>
      <c r="BA51" s="1015"/>
      <c r="BB51" s="1015"/>
      <c r="BC51" s="1015"/>
      <c r="BD51" s="1015"/>
      <c r="BE51" s="961"/>
      <c r="BF51" s="961"/>
      <c r="BG51" s="961"/>
      <c r="BH51" s="961"/>
      <c r="BI51" s="962"/>
      <c r="BJ51" s="214"/>
      <c r="BK51" s="214"/>
      <c r="BL51" s="214"/>
      <c r="BM51" s="214"/>
      <c r="BN51" s="214"/>
      <c r="BO51" s="224"/>
      <c r="BP51" s="224"/>
      <c r="BQ51" s="221">
        <v>45</v>
      </c>
      <c r="BR51" s="222"/>
      <c r="BS51" s="981"/>
      <c r="BT51" s="982"/>
      <c r="BU51" s="982"/>
      <c r="BV51" s="982"/>
      <c r="BW51" s="982"/>
      <c r="BX51" s="982"/>
      <c r="BY51" s="982"/>
      <c r="BZ51" s="982"/>
      <c r="CA51" s="982"/>
      <c r="CB51" s="982"/>
      <c r="CC51" s="982"/>
      <c r="CD51" s="982"/>
      <c r="CE51" s="982"/>
      <c r="CF51" s="982"/>
      <c r="CG51" s="1003"/>
      <c r="CH51" s="978"/>
      <c r="CI51" s="979"/>
      <c r="CJ51" s="979"/>
      <c r="CK51" s="979"/>
      <c r="CL51" s="980"/>
      <c r="CM51" s="978"/>
      <c r="CN51" s="979"/>
      <c r="CO51" s="979"/>
      <c r="CP51" s="979"/>
      <c r="CQ51" s="980"/>
      <c r="CR51" s="978"/>
      <c r="CS51" s="979"/>
      <c r="CT51" s="979"/>
      <c r="CU51" s="979"/>
      <c r="CV51" s="980"/>
      <c r="CW51" s="978"/>
      <c r="CX51" s="979"/>
      <c r="CY51" s="979"/>
      <c r="CZ51" s="979"/>
      <c r="DA51" s="980"/>
      <c r="DB51" s="978"/>
      <c r="DC51" s="979"/>
      <c r="DD51" s="979"/>
      <c r="DE51" s="979"/>
      <c r="DF51" s="980"/>
      <c r="DG51" s="978"/>
      <c r="DH51" s="979"/>
      <c r="DI51" s="979"/>
      <c r="DJ51" s="979"/>
      <c r="DK51" s="980"/>
      <c r="DL51" s="978"/>
      <c r="DM51" s="979"/>
      <c r="DN51" s="979"/>
      <c r="DO51" s="979"/>
      <c r="DP51" s="980"/>
      <c r="DQ51" s="978"/>
      <c r="DR51" s="979"/>
      <c r="DS51" s="979"/>
      <c r="DT51" s="979"/>
      <c r="DU51" s="980"/>
      <c r="DV51" s="981"/>
      <c r="DW51" s="982"/>
      <c r="DX51" s="982"/>
      <c r="DY51" s="982"/>
      <c r="DZ51" s="983"/>
      <c r="EA51" s="212"/>
    </row>
    <row r="52" spans="1:131" ht="26.25" customHeight="1">
      <c r="A52" s="221">
        <v>25</v>
      </c>
      <c r="B52" s="1019"/>
      <c r="C52" s="1020"/>
      <c r="D52" s="1020"/>
      <c r="E52" s="1020"/>
      <c r="F52" s="1020"/>
      <c r="G52" s="1020"/>
      <c r="H52" s="1020"/>
      <c r="I52" s="1020"/>
      <c r="J52" s="1020"/>
      <c r="K52" s="1020"/>
      <c r="L52" s="1020"/>
      <c r="M52" s="1020"/>
      <c r="N52" s="1020"/>
      <c r="O52" s="1020"/>
      <c r="P52" s="1021"/>
      <c r="Q52" s="1022"/>
      <c r="R52" s="1014"/>
      <c r="S52" s="1014"/>
      <c r="T52" s="1014"/>
      <c r="U52" s="1014"/>
      <c r="V52" s="1014"/>
      <c r="W52" s="1014"/>
      <c r="X52" s="1014"/>
      <c r="Y52" s="1014"/>
      <c r="Z52" s="1014"/>
      <c r="AA52" s="1014"/>
      <c r="AB52" s="1014"/>
      <c r="AC52" s="1014"/>
      <c r="AD52" s="1014"/>
      <c r="AE52" s="1023"/>
      <c r="AF52" s="1024"/>
      <c r="AG52" s="1025"/>
      <c r="AH52" s="1025"/>
      <c r="AI52" s="1025"/>
      <c r="AJ52" s="1026"/>
      <c r="AK52" s="1013"/>
      <c r="AL52" s="1014"/>
      <c r="AM52" s="1014"/>
      <c r="AN52" s="1014"/>
      <c r="AO52" s="1014"/>
      <c r="AP52" s="1014"/>
      <c r="AQ52" s="1014"/>
      <c r="AR52" s="1014"/>
      <c r="AS52" s="1014"/>
      <c r="AT52" s="1014"/>
      <c r="AU52" s="1014"/>
      <c r="AV52" s="1014"/>
      <c r="AW52" s="1014"/>
      <c r="AX52" s="1014"/>
      <c r="AY52" s="1014"/>
      <c r="AZ52" s="1015"/>
      <c r="BA52" s="1015"/>
      <c r="BB52" s="1015"/>
      <c r="BC52" s="1015"/>
      <c r="BD52" s="1015"/>
      <c r="BE52" s="961"/>
      <c r="BF52" s="961"/>
      <c r="BG52" s="961"/>
      <c r="BH52" s="961"/>
      <c r="BI52" s="962"/>
      <c r="BJ52" s="214"/>
      <c r="BK52" s="214"/>
      <c r="BL52" s="214"/>
      <c r="BM52" s="214"/>
      <c r="BN52" s="214"/>
      <c r="BO52" s="224"/>
      <c r="BP52" s="224"/>
      <c r="BQ52" s="221">
        <v>46</v>
      </c>
      <c r="BR52" s="222"/>
      <c r="BS52" s="981"/>
      <c r="BT52" s="982"/>
      <c r="BU52" s="982"/>
      <c r="BV52" s="982"/>
      <c r="BW52" s="982"/>
      <c r="BX52" s="982"/>
      <c r="BY52" s="982"/>
      <c r="BZ52" s="982"/>
      <c r="CA52" s="982"/>
      <c r="CB52" s="982"/>
      <c r="CC52" s="982"/>
      <c r="CD52" s="982"/>
      <c r="CE52" s="982"/>
      <c r="CF52" s="982"/>
      <c r="CG52" s="1003"/>
      <c r="CH52" s="978"/>
      <c r="CI52" s="979"/>
      <c r="CJ52" s="979"/>
      <c r="CK52" s="979"/>
      <c r="CL52" s="980"/>
      <c r="CM52" s="978"/>
      <c r="CN52" s="979"/>
      <c r="CO52" s="979"/>
      <c r="CP52" s="979"/>
      <c r="CQ52" s="980"/>
      <c r="CR52" s="978"/>
      <c r="CS52" s="979"/>
      <c r="CT52" s="979"/>
      <c r="CU52" s="979"/>
      <c r="CV52" s="980"/>
      <c r="CW52" s="978"/>
      <c r="CX52" s="979"/>
      <c r="CY52" s="979"/>
      <c r="CZ52" s="979"/>
      <c r="DA52" s="980"/>
      <c r="DB52" s="978"/>
      <c r="DC52" s="979"/>
      <c r="DD52" s="979"/>
      <c r="DE52" s="979"/>
      <c r="DF52" s="980"/>
      <c r="DG52" s="978"/>
      <c r="DH52" s="979"/>
      <c r="DI52" s="979"/>
      <c r="DJ52" s="979"/>
      <c r="DK52" s="980"/>
      <c r="DL52" s="978"/>
      <c r="DM52" s="979"/>
      <c r="DN52" s="979"/>
      <c r="DO52" s="979"/>
      <c r="DP52" s="980"/>
      <c r="DQ52" s="978"/>
      <c r="DR52" s="979"/>
      <c r="DS52" s="979"/>
      <c r="DT52" s="979"/>
      <c r="DU52" s="980"/>
      <c r="DV52" s="981"/>
      <c r="DW52" s="982"/>
      <c r="DX52" s="982"/>
      <c r="DY52" s="982"/>
      <c r="DZ52" s="983"/>
      <c r="EA52" s="212"/>
    </row>
    <row r="53" spans="1:131" ht="26.25" customHeight="1">
      <c r="A53" s="221">
        <v>26</v>
      </c>
      <c r="B53" s="1019"/>
      <c r="C53" s="1020"/>
      <c r="D53" s="1020"/>
      <c r="E53" s="1020"/>
      <c r="F53" s="1020"/>
      <c r="G53" s="1020"/>
      <c r="H53" s="1020"/>
      <c r="I53" s="1020"/>
      <c r="J53" s="1020"/>
      <c r="K53" s="1020"/>
      <c r="L53" s="1020"/>
      <c r="M53" s="1020"/>
      <c r="N53" s="1020"/>
      <c r="O53" s="1020"/>
      <c r="P53" s="1021"/>
      <c r="Q53" s="1022"/>
      <c r="R53" s="1014"/>
      <c r="S53" s="1014"/>
      <c r="T53" s="1014"/>
      <c r="U53" s="1014"/>
      <c r="V53" s="1014"/>
      <c r="W53" s="1014"/>
      <c r="X53" s="1014"/>
      <c r="Y53" s="1014"/>
      <c r="Z53" s="1014"/>
      <c r="AA53" s="1014"/>
      <c r="AB53" s="1014"/>
      <c r="AC53" s="1014"/>
      <c r="AD53" s="1014"/>
      <c r="AE53" s="1023"/>
      <c r="AF53" s="1024"/>
      <c r="AG53" s="1025"/>
      <c r="AH53" s="1025"/>
      <c r="AI53" s="1025"/>
      <c r="AJ53" s="1026"/>
      <c r="AK53" s="1013"/>
      <c r="AL53" s="1014"/>
      <c r="AM53" s="1014"/>
      <c r="AN53" s="1014"/>
      <c r="AO53" s="1014"/>
      <c r="AP53" s="1014"/>
      <c r="AQ53" s="1014"/>
      <c r="AR53" s="1014"/>
      <c r="AS53" s="1014"/>
      <c r="AT53" s="1014"/>
      <c r="AU53" s="1014"/>
      <c r="AV53" s="1014"/>
      <c r="AW53" s="1014"/>
      <c r="AX53" s="1014"/>
      <c r="AY53" s="1014"/>
      <c r="AZ53" s="1015"/>
      <c r="BA53" s="1015"/>
      <c r="BB53" s="1015"/>
      <c r="BC53" s="1015"/>
      <c r="BD53" s="1015"/>
      <c r="BE53" s="961"/>
      <c r="BF53" s="961"/>
      <c r="BG53" s="961"/>
      <c r="BH53" s="961"/>
      <c r="BI53" s="962"/>
      <c r="BJ53" s="214"/>
      <c r="BK53" s="214"/>
      <c r="BL53" s="214"/>
      <c r="BM53" s="214"/>
      <c r="BN53" s="214"/>
      <c r="BO53" s="224"/>
      <c r="BP53" s="224"/>
      <c r="BQ53" s="221">
        <v>47</v>
      </c>
      <c r="BR53" s="222"/>
      <c r="BS53" s="981"/>
      <c r="BT53" s="982"/>
      <c r="BU53" s="982"/>
      <c r="BV53" s="982"/>
      <c r="BW53" s="982"/>
      <c r="BX53" s="982"/>
      <c r="BY53" s="982"/>
      <c r="BZ53" s="982"/>
      <c r="CA53" s="982"/>
      <c r="CB53" s="982"/>
      <c r="CC53" s="982"/>
      <c r="CD53" s="982"/>
      <c r="CE53" s="982"/>
      <c r="CF53" s="982"/>
      <c r="CG53" s="1003"/>
      <c r="CH53" s="978"/>
      <c r="CI53" s="979"/>
      <c r="CJ53" s="979"/>
      <c r="CK53" s="979"/>
      <c r="CL53" s="980"/>
      <c r="CM53" s="978"/>
      <c r="CN53" s="979"/>
      <c r="CO53" s="979"/>
      <c r="CP53" s="979"/>
      <c r="CQ53" s="980"/>
      <c r="CR53" s="978"/>
      <c r="CS53" s="979"/>
      <c r="CT53" s="979"/>
      <c r="CU53" s="979"/>
      <c r="CV53" s="980"/>
      <c r="CW53" s="978"/>
      <c r="CX53" s="979"/>
      <c r="CY53" s="979"/>
      <c r="CZ53" s="979"/>
      <c r="DA53" s="980"/>
      <c r="DB53" s="978"/>
      <c r="DC53" s="979"/>
      <c r="DD53" s="979"/>
      <c r="DE53" s="979"/>
      <c r="DF53" s="980"/>
      <c r="DG53" s="978"/>
      <c r="DH53" s="979"/>
      <c r="DI53" s="979"/>
      <c r="DJ53" s="979"/>
      <c r="DK53" s="980"/>
      <c r="DL53" s="978"/>
      <c r="DM53" s="979"/>
      <c r="DN53" s="979"/>
      <c r="DO53" s="979"/>
      <c r="DP53" s="980"/>
      <c r="DQ53" s="978"/>
      <c r="DR53" s="979"/>
      <c r="DS53" s="979"/>
      <c r="DT53" s="979"/>
      <c r="DU53" s="980"/>
      <c r="DV53" s="981"/>
      <c r="DW53" s="982"/>
      <c r="DX53" s="982"/>
      <c r="DY53" s="982"/>
      <c r="DZ53" s="983"/>
      <c r="EA53" s="212"/>
    </row>
    <row r="54" spans="1:131" ht="26.25" customHeight="1">
      <c r="A54" s="221">
        <v>27</v>
      </c>
      <c r="B54" s="1019"/>
      <c r="C54" s="1020"/>
      <c r="D54" s="1020"/>
      <c r="E54" s="1020"/>
      <c r="F54" s="1020"/>
      <c r="G54" s="1020"/>
      <c r="H54" s="1020"/>
      <c r="I54" s="1020"/>
      <c r="J54" s="1020"/>
      <c r="K54" s="1020"/>
      <c r="L54" s="1020"/>
      <c r="M54" s="1020"/>
      <c r="N54" s="1020"/>
      <c r="O54" s="1020"/>
      <c r="P54" s="1021"/>
      <c r="Q54" s="1022"/>
      <c r="R54" s="1014"/>
      <c r="S54" s="1014"/>
      <c r="T54" s="1014"/>
      <c r="U54" s="1014"/>
      <c r="V54" s="1014"/>
      <c r="W54" s="1014"/>
      <c r="X54" s="1014"/>
      <c r="Y54" s="1014"/>
      <c r="Z54" s="1014"/>
      <c r="AA54" s="1014"/>
      <c r="AB54" s="1014"/>
      <c r="AC54" s="1014"/>
      <c r="AD54" s="1014"/>
      <c r="AE54" s="1023"/>
      <c r="AF54" s="1024"/>
      <c r="AG54" s="1025"/>
      <c r="AH54" s="1025"/>
      <c r="AI54" s="1025"/>
      <c r="AJ54" s="1026"/>
      <c r="AK54" s="1013"/>
      <c r="AL54" s="1014"/>
      <c r="AM54" s="1014"/>
      <c r="AN54" s="1014"/>
      <c r="AO54" s="1014"/>
      <c r="AP54" s="1014"/>
      <c r="AQ54" s="1014"/>
      <c r="AR54" s="1014"/>
      <c r="AS54" s="1014"/>
      <c r="AT54" s="1014"/>
      <c r="AU54" s="1014"/>
      <c r="AV54" s="1014"/>
      <c r="AW54" s="1014"/>
      <c r="AX54" s="1014"/>
      <c r="AY54" s="1014"/>
      <c r="AZ54" s="1015"/>
      <c r="BA54" s="1015"/>
      <c r="BB54" s="1015"/>
      <c r="BC54" s="1015"/>
      <c r="BD54" s="1015"/>
      <c r="BE54" s="961"/>
      <c r="BF54" s="961"/>
      <c r="BG54" s="961"/>
      <c r="BH54" s="961"/>
      <c r="BI54" s="962"/>
      <c r="BJ54" s="214"/>
      <c r="BK54" s="214"/>
      <c r="BL54" s="214"/>
      <c r="BM54" s="214"/>
      <c r="BN54" s="214"/>
      <c r="BO54" s="224"/>
      <c r="BP54" s="224"/>
      <c r="BQ54" s="221">
        <v>48</v>
      </c>
      <c r="BR54" s="222"/>
      <c r="BS54" s="981"/>
      <c r="BT54" s="982"/>
      <c r="BU54" s="982"/>
      <c r="BV54" s="982"/>
      <c r="BW54" s="982"/>
      <c r="BX54" s="982"/>
      <c r="BY54" s="982"/>
      <c r="BZ54" s="982"/>
      <c r="CA54" s="982"/>
      <c r="CB54" s="982"/>
      <c r="CC54" s="982"/>
      <c r="CD54" s="982"/>
      <c r="CE54" s="982"/>
      <c r="CF54" s="982"/>
      <c r="CG54" s="1003"/>
      <c r="CH54" s="978"/>
      <c r="CI54" s="979"/>
      <c r="CJ54" s="979"/>
      <c r="CK54" s="979"/>
      <c r="CL54" s="980"/>
      <c r="CM54" s="978"/>
      <c r="CN54" s="979"/>
      <c r="CO54" s="979"/>
      <c r="CP54" s="979"/>
      <c r="CQ54" s="980"/>
      <c r="CR54" s="978"/>
      <c r="CS54" s="979"/>
      <c r="CT54" s="979"/>
      <c r="CU54" s="979"/>
      <c r="CV54" s="980"/>
      <c r="CW54" s="978"/>
      <c r="CX54" s="979"/>
      <c r="CY54" s="979"/>
      <c r="CZ54" s="979"/>
      <c r="DA54" s="980"/>
      <c r="DB54" s="978"/>
      <c r="DC54" s="979"/>
      <c r="DD54" s="979"/>
      <c r="DE54" s="979"/>
      <c r="DF54" s="980"/>
      <c r="DG54" s="978"/>
      <c r="DH54" s="979"/>
      <c r="DI54" s="979"/>
      <c r="DJ54" s="979"/>
      <c r="DK54" s="980"/>
      <c r="DL54" s="978"/>
      <c r="DM54" s="979"/>
      <c r="DN54" s="979"/>
      <c r="DO54" s="979"/>
      <c r="DP54" s="980"/>
      <c r="DQ54" s="978"/>
      <c r="DR54" s="979"/>
      <c r="DS54" s="979"/>
      <c r="DT54" s="979"/>
      <c r="DU54" s="980"/>
      <c r="DV54" s="981"/>
      <c r="DW54" s="982"/>
      <c r="DX54" s="982"/>
      <c r="DY54" s="982"/>
      <c r="DZ54" s="983"/>
      <c r="EA54" s="212"/>
    </row>
    <row r="55" spans="1:131" ht="26.25" customHeight="1">
      <c r="A55" s="221">
        <v>28</v>
      </c>
      <c r="B55" s="1019"/>
      <c r="C55" s="1020"/>
      <c r="D55" s="1020"/>
      <c r="E55" s="1020"/>
      <c r="F55" s="1020"/>
      <c r="G55" s="1020"/>
      <c r="H55" s="1020"/>
      <c r="I55" s="1020"/>
      <c r="J55" s="1020"/>
      <c r="K55" s="1020"/>
      <c r="L55" s="1020"/>
      <c r="M55" s="1020"/>
      <c r="N55" s="1020"/>
      <c r="O55" s="1020"/>
      <c r="P55" s="1021"/>
      <c r="Q55" s="1022"/>
      <c r="R55" s="1014"/>
      <c r="S55" s="1014"/>
      <c r="T55" s="1014"/>
      <c r="U55" s="1014"/>
      <c r="V55" s="1014"/>
      <c r="W55" s="1014"/>
      <c r="X55" s="1014"/>
      <c r="Y55" s="1014"/>
      <c r="Z55" s="1014"/>
      <c r="AA55" s="1014"/>
      <c r="AB55" s="1014"/>
      <c r="AC55" s="1014"/>
      <c r="AD55" s="1014"/>
      <c r="AE55" s="1023"/>
      <c r="AF55" s="1024"/>
      <c r="AG55" s="1025"/>
      <c r="AH55" s="1025"/>
      <c r="AI55" s="1025"/>
      <c r="AJ55" s="1026"/>
      <c r="AK55" s="1013"/>
      <c r="AL55" s="1014"/>
      <c r="AM55" s="1014"/>
      <c r="AN55" s="1014"/>
      <c r="AO55" s="1014"/>
      <c r="AP55" s="1014"/>
      <c r="AQ55" s="1014"/>
      <c r="AR55" s="1014"/>
      <c r="AS55" s="1014"/>
      <c r="AT55" s="1014"/>
      <c r="AU55" s="1014"/>
      <c r="AV55" s="1014"/>
      <c r="AW55" s="1014"/>
      <c r="AX55" s="1014"/>
      <c r="AY55" s="1014"/>
      <c r="AZ55" s="1015"/>
      <c r="BA55" s="1015"/>
      <c r="BB55" s="1015"/>
      <c r="BC55" s="1015"/>
      <c r="BD55" s="1015"/>
      <c r="BE55" s="961"/>
      <c r="BF55" s="961"/>
      <c r="BG55" s="961"/>
      <c r="BH55" s="961"/>
      <c r="BI55" s="962"/>
      <c r="BJ55" s="214"/>
      <c r="BK55" s="214"/>
      <c r="BL55" s="214"/>
      <c r="BM55" s="214"/>
      <c r="BN55" s="214"/>
      <c r="BO55" s="224"/>
      <c r="BP55" s="224"/>
      <c r="BQ55" s="221">
        <v>49</v>
      </c>
      <c r="BR55" s="222"/>
      <c r="BS55" s="981"/>
      <c r="BT55" s="982"/>
      <c r="BU55" s="982"/>
      <c r="BV55" s="982"/>
      <c r="BW55" s="982"/>
      <c r="BX55" s="982"/>
      <c r="BY55" s="982"/>
      <c r="BZ55" s="982"/>
      <c r="CA55" s="982"/>
      <c r="CB55" s="982"/>
      <c r="CC55" s="982"/>
      <c r="CD55" s="982"/>
      <c r="CE55" s="982"/>
      <c r="CF55" s="982"/>
      <c r="CG55" s="1003"/>
      <c r="CH55" s="978"/>
      <c r="CI55" s="979"/>
      <c r="CJ55" s="979"/>
      <c r="CK55" s="979"/>
      <c r="CL55" s="980"/>
      <c r="CM55" s="978"/>
      <c r="CN55" s="979"/>
      <c r="CO55" s="979"/>
      <c r="CP55" s="979"/>
      <c r="CQ55" s="980"/>
      <c r="CR55" s="978"/>
      <c r="CS55" s="979"/>
      <c r="CT55" s="979"/>
      <c r="CU55" s="979"/>
      <c r="CV55" s="980"/>
      <c r="CW55" s="978"/>
      <c r="CX55" s="979"/>
      <c r="CY55" s="979"/>
      <c r="CZ55" s="979"/>
      <c r="DA55" s="980"/>
      <c r="DB55" s="978"/>
      <c r="DC55" s="979"/>
      <c r="DD55" s="979"/>
      <c r="DE55" s="979"/>
      <c r="DF55" s="980"/>
      <c r="DG55" s="978"/>
      <c r="DH55" s="979"/>
      <c r="DI55" s="979"/>
      <c r="DJ55" s="979"/>
      <c r="DK55" s="980"/>
      <c r="DL55" s="978"/>
      <c r="DM55" s="979"/>
      <c r="DN55" s="979"/>
      <c r="DO55" s="979"/>
      <c r="DP55" s="980"/>
      <c r="DQ55" s="978"/>
      <c r="DR55" s="979"/>
      <c r="DS55" s="979"/>
      <c r="DT55" s="979"/>
      <c r="DU55" s="980"/>
      <c r="DV55" s="981"/>
      <c r="DW55" s="982"/>
      <c r="DX55" s="982"/>
      <c r="DY55" s="982"/>
      <c r="DZ55" s="983"/>
      <c r="EA55" s="212"/>
    </row>
    <row r="56" spans="1:131" ht="26.25" customHeight="1">
      <c r="A56" s="221">
        <v>29</v>
      </c>
      <c r="B56" s="1019"/>
      <c r="C56" s="1020"/>
      <c r="D56" s="1020"/>
      <c r="E56" s="1020"/>
      <c r="F56" s="1020"/>
      <c r="G56" s="1020"/>
      <c r="H56" s="1020"/>
      <c r="I56" s="1020"/>
      <c r="J56" s="1020"/>
      <c r="K56" s="1020"/>
      <c r="L56" s="1020"/>
      <c r="M56" s="1020"/>
      <c r="N56" s="1020"/>
      <c r="O56" s="1020"/>
      <c r="P56" s="1021"/>
      <c r="Q56" s="1022"/>
      <c r="R56" s="1014"/>
      <c r="S56" s="1014"/>
      <c r="T56" s="1014"/>
      <c r="U56" s="1014"/>
      <c r="V56" s="1014"/>
      <c r="W56" s="1014"/>
      <c r="X56" s="1014"/>
      <c r="Y56" s="1014"/>
      <c r="Z56" s="1014"/>
      <c r="AA56" s="1014"/>
      <c r="AB56" s="1014"/>
      <c r="AC56" s="1014"/>
      <c r="AD56" s="1014"/>
      <c r="AE56" s="1023"/>
      <c r="AF56" s="1024"/>
      <c r="AG56" s="1025"/>
      <c r="AH56" s="1025"/>
      <c r="AI56" s="1025"/>
      <c r="AJ56" s="1026"/>
      <c r="AK56" s="1013"/>
      <c r="AL56" s="1014"/>
      <c r="AM56" s="1014"/>
      <c r="AN56" s="1014"/>
      <c r="AO56" s="1014"/>
      <c r="AP56" s="1014"/>
      <c r="AQ56" s="1014"/>
      <c r="AR56" s="1014"/>
      <c r="AS56" s="1014"/>
      <c r="AT56" s="1014"/>
      <c r="AU56" s="1014"/>
      <c r="AV56" s="1014"/>
      <c r="AW56" s="1014"/>
      <c r="AX56" s="1014"/>
      <c r="AY56" s="1014"/>
      <c r="AZ56" s="1015"/>
      <c r="BA56" s="1015"/>
      <c r="BB56" s="1015"/>
      <c r="BC56" s="1015"/>
      <c r="BD56" s="1015"/>
      <c r="BE56" s="961"/>
      <c r="BF56" s="961"/>
      <c r="BG56" s="961"/>
      <c r="BH56" s="961"/>
      <c r="BI56" s="962"/>
      <c r="BJ56" s="214"/>
      <c r="BK56" s="214"/>
      <c r="BL56" s="214"/>
      <c r="BM56" s="214"/>
      <c r="BN56" s="214"/>
      <c r="BO56" s="224"/>
      <c r="BP56" s="224"/>
      <c r="BQ56" s="221">
        <v>50</v>
      </c>
      <c r="BR56" s="222"/>
      <c r="BS56" s="981"/>
      <c r="BT56" s="982"/>
      <c r="BU56" s="982"/>
      <c r="BV56" s="982"/>
      <c r="BW56" s="982"/>
      <c r="BX56" s="982"/>
      <c r="BY56" s="982"/>
      <c r="BZ56" s="982"/>
      <c r="CA56" s="982"/>
      <c r="CB56" s="982"/>
      <c r="CC56" s="982"/>
      <c r="CD56" s="982"/>
      <c r="CE56" s="982"/>
      <c r="CF56" s="982"/>
      <c r="CG56" s="1003"/>
      <c r="CH56" s="978"/>
      <c r="CI56" s="979"/>
      <c r="CJ56" s="979"/>
      <c r="CK56" s="979"/>
      <c r="CL56" s="980"/>
      <c r="CM56" s="978"/>
      <c r="CN56" s="979"/>
      <c r="CO56" s="979"/>
      <c r="CP56" s="979"/>
      <c r="CQ56" s="980"/>
      <c r="CR56" s="978"/>
      <c r="CS56" s="979"/>
      <c r="CT56" s="979"/>
      <c r="CU56" s="979"/>
      <c r="CV56" s="980"/>
      <c r="CW56" s="978"/>
      <c r="CX56" s="979"/>
      <c r="CY56" s="979"/>
      <c r="CZ56" s="979"/>
      <c r="DA56" s="980"/>
      <c r="DB56" s="978"/>
      <c r="DC56" s="979"/>
      <c r="DD56" s="979"/>
      <c r="DE56" s="979"/>
      <c r="DF56" s="980"/>
      <c r="DG56" s="978"/>
      <c r="DH56" s="979"/>
      <c r="DI56" s="979"/>
      <c r="DJ56" s="979"/>
      <c r="DK56" s="980"/>
      <c r="DL56" s="978"/>
      <c r="DM56" s="979"/>
      <c r="DN56" s="979"/>
      <c r="DO56" s="979"/>
      <c r="DP56" s="980"/>
      <c r="DQ56" s="978"/>
      <c r="DR56" s="979"/>
      <c r="DS56" s="979"/>
      <c r="DT56" s="979"/>
      <c r="DU56" s="980"/>
      <c r="DV56" s="981"/>
      <c r="DW56" s="982"/>
      <c r="DX56" s="982"/>
      <c r="DY56" s="982"/>
      <c r="DZ56" s="983"/>
      <c r="EA56" s="212"/>
    </row>
    <row r="57" spans="1:131" ht="26.25" customHeight="1">
      <c r="A57" s="221">
        <v>30</v>
      </c>
      <c r="B57" s="1019"/>
      <c r="C57" s="1020"/>
      <c r="D57" s="1020"/>
      <c r="E57" s="1020"/>
      <c r="F57" s="1020"/>
      <c r="G57" s="1020"/>
      <c r="H57" s="1020"/>
      <c r="I57" s="1020"/>
      <c r="J57" s="1020"/>
      <c r="K57" s="1020"/>
      <c r="L57" s="1020"/>
      <c r="M57" s="1020"/>
      <c r="N57" s="1020"/>
      <c r="O57" s="1020"/>
      <c r="P57" s="1021"/>
      <c r="Q57" s="1022"/>
      <c r="R57" s="1014"/>
      <c r="S57" s="1014"/>
      <c r="T57" s="1014"/>
      <c r="U57" s="1014"/>
      <c r="V57" s="1014"/>
      <c r="W57" s="1014"/>
      <c r="X57" s="1014"/>
      <c r="Y57" s="1014"/>
      <c r="Z57" s="1014"/>
      <c r="AA57" s="1014"/>
      <c r="AB57" s="1014"/>
      <c r="AC57" s="1014"/>
      <c r="AD57" s="1014"/>
      <c r="AE57" s="1023"/>
      <c r="AF57" s="1024"/>
      <c r="AG57" s="1025"/>
      <c r="AH57" s="1025"/>
      <c r="AI57" s="1025"/>
      <c r="AJ57" s="1026"/>
      <c r="AK57" s="1013"/>
      <c r="AL57" s="1014"/>
      <c r="AM57" s="1014"/>
      <c r="AN57" s="1014"/>
      <c r="AO57" s="1014"/>
      <c r="AP57" s="1014"/>
      <c r="AQ57" s="1014"/>
      <c r="AR57" s="1014"/>
      <c r="AS57" s="1014"/>
      <c r="AT57" s="1014"/>
      <c r="AU57" s="1014"/>
      <c r="AV57" s="1014"/>
      <c r="AW57" s="1014"/>
      <c r="AX57" s="1014"/>
      <c r="AY57" s="1014"/>
      <c r="AZ57" s="1015"/>
      <c r="BA57" s="1015"/>
      <c r="BB57" s="1015"/>
      <c r="BC57" s="1015"/>
      <c r="BD57" s="1015"/>
      <c r="BE57" s="961"/>
      <c r="BF57" s="961"/>
      <c r="BG57" s="961"/>
      <c r="BH57" s="961"/>
      <c r="BI57" s="962"/>
      <c r="BJ57" s="214"/>
      <c r="BK57" s="214"/>
      <c r="BL57" s="214"/>
      <c r="BM57" s="214"/>
      <c r="BN57" s="214"/>
      <c r="BO57" s="224"/>
      <c r="BP57" s="224"/>
      <c r="BQ57" s="221">
        <v>51</v>
      </c>
      <c r="BR57" s="222"/>
      <c r="BS57" s="981"/>
      <c r="BT57" s="982"/>
      <c r="BU57" s="982"/>
      <c r="BV57" s="982"/>
      <c r="BW57" s="982"/>
      <c r="BX57" s="982"/>
      <c r="BY57" s="982"/>
      <c r="BZ57" s="982"/>
      <c r="CA57" s="982"/>
      <c r="CB57" s="982"/>
      <c r="CC57" s="982"/>
      <c r="CD57" s="982"/>
      <c r="CE57" s="982"/>
      <c r="CF57" s="982"/>
      <c r="CG57" s="1003"/>
      <c r="CH57" s="978"/>
      <c r="CI57" s="979"/>
      <c r="CJ57" s="979"/>
      <c r="CK57" s="979"/>
      <c r="CL57" s="980"/>
      <c r="CM57" s="978"/>
      <c r="CN57" s="979"/>
      <c r="CO57" s="979"/>
      <c r="CP57" s="979"/>
      <c r="CQ57" s="980"/>
      <c r="CR57" s="978"/>
      <c r="CS57" s="979"/>
      <c r="CT57" s="979"/>
      <c r="CU57" s="979"/>
      <c r="CV57" s="980"/>
      <c r="CW57" s="978"/>
      <c r="CX57" s="979"/>
      <c r="CY57" s="979"/>
      <c r="CZ57" s="979"/>
      <c r="DA57" s="980"/>
      <c r="DB57" s="978"/>
      <c r="DC57" s="979"/>
      <c r="DD57" s="979"/>
      <c r="DE57" s="979"/>
      <c r="DF57" s="980"/>
      <c r="DG57" s="978"/>
      <c r="DH57" s="979"/>
      <c r="DI57" s="979"/>
      <c r="DJ57" s="979"/>
      <c r="DK57" s="980"/>
      <c r="DL57" s="978"/>
      <c r="DM57" s="979"/>
      <c r="DN57" s="979"/>
      <c r="DO57" s="979"/>
      <c r="DP57" s="980"/>
      <c r="DQ57" s="978"/>
      <c r="DR57" s="979"/>
      <c r="DS57" s="979"/>
      <c r="DT57" s="979"/>
      <c r="DU57" s="980"/>
      <c r="DV57" s="981"/>
      <c r="DW57" s="982"/>
      <c r="DX57" s="982"/>
      <c r="DY57" s="982"/>
      <c r="DZ57" s="983"/>
      <c r="EA57" s="212"/>
    </row>
    <row r="58" spans="1:131" ht="26.25" customHeight="1">
      <c r="A58" s="221">
        <v>31</v>
      </c>
      <c r="B58" s="1019"/>
      <c r="C58" s="1020"/>
      <c r="D58" s="1020"/>
      <c r="E58" s="1020"/>
      <c r="F58" s="1020"/>
      <c r="G58" s="1020"/>
      <c r="H58" s="1020"/>
      <c r="I58" s="1020"/>
      <c r="J58" s="1020"/>
      <c r="K58" s="1020"/>
      <c r="L58" s="1020"/>
      <c r="M58" s="1020"/>
      <c r="N58" s="1020"/>
      <c r="O58" s="1020"/>
      <c r="P58" s="1021"/>
      <c r="Q58" s="1022"/>
      <c r="R58" s="1014"/>
      <c r="S58" s="1014"/>
      <c r="T58" s="1014"/>
      <c r="U58" s="1014"/>
      <c r="V58" s="1014"/>
      <c r="W58" s="1014"/>
      <c r="X58" s="1014"/>
      <c r="Y58" s="1014"/>
      <c r="Z58" s="1014"/>
      <c r="AA58" s="1014"/>
      <c r="AB58" s="1014"/>
      <c r="AC58" s="1014"/>
      <c r="AD58" s="1014"/>
      <c r="AE58" s="1023"/>
      <c r="AF58" s="1024"/>
      <c r="AG58" s="1025"/>
      <c r="AH58" s="1025"/>
      <c r="AI58" s="1025"/>
      <c r="AJ58" s="1026"/>
      <c r="AK58" s="1013"/>
      <c r="AL58" s="1014"/>
      <c r="AM58" s="1014"/>
      <c r="AN58" s="1014"/>
      <c r="AO58" s="1014"/>
      <c r="AP58" s="1014"/>
      <c r="AQ58" s="1014"/>
      <c r="AR58" s="1014"/>
      <c r="AS58" s="1014"/>
      <c r="AT58" s="1014"/>
      <c r="AU58" s="1014"/>
      <c r="AV58" s="1014"/>
      <c r="AW58" s="1014"/>
      <c r="AX58" s="1014"/>
      <c r="AY58" s="1014"/>
      <c r="AZ58" s="1015"/>
      <c r="BA58" s="1015"/>
      <c r="BB58" s="1015"/>
      <c r="BC58" s="1015"/>
      <c r="BD58" s="1015"/>
      <c r="BE58" s="961"/>
      <c r="BF58" s="961"/>
      <c r="BG58" s="961"/>
      <c r="BH58" s="961"/>
      <c r="BI58" s="962"/>
      <c r="BJ58" s="214"/>
      <c r="BK58" s="214"/>
      <c r="BL58" s="214"/>
      <c r="BM58" s="214"/>
      <c r="BN58" s="214"/>
      <c r="BO58" s="224"/>
      <c r="BP58" s="224"/>
      <c r="BQ58" s="221">
        <v>52</v>
      </c>
      <c r="BR58" s="222"/>
      <c r="BS58" s="981"/>
      <c r="BT58" s="982"/>
      <c r="BU58" s="982"/>
      <c r="BV58" s="982"/>
      <c r="BW58" s="982"/>
      <c r="BX58" s="982"/>
      <c r="BY58" s="982"/>
      <c r="BZ58" s="982"/>
      <c r="CA58" s="982"/>
      <c r="CB58" s="982"/>
      <c r="CC58" s="982"/>
      <c r="CD58" s="982"/>
      <c r="CE58" s="982"/>
      <c r="CF58" s="982"/>
      <c r="CG58" s="1003"/>
      <c r="CH58" s="978"/>
      <c r="CI58" s="979"/>
      <c r="CJ58" s="979"/>
      <c r="CK58" s="979"/>
      <c r="CL58" s="980"/>
      <c r="CM58" s="978"/>
      <c r="CN58" s="979"/>
      <c r="CO58" s="979"/>
      <c r="CP58" s="979"/>
      <c r="CQ58" s="980"/>
      <c r="CR58" s="978"/>
      <c r="CS58" s="979"/>
      <c r="CT58" s="979"/>
      <c r="CU58" s="979"/>
      <c r="CV58" s="980"/>
      <c r="CW58" s="978"/>
      <c r="CX58" s="979"/>
      <c r="CY58" s="979"/>
      <c r="CZ58" s="979"/>
      <c r="DA58" s="980"/>
      <c r="DB58" s="978"/>
      <c r="DC58" s="979"/>
      <c r="DD58" s="979"/>
      <c r="DE58" s="979"/>
      <c r="DF58" s="980"/>
      <c r="DG58" s="978"/>
      <c r="DH58" s="979"/>
      <c r="DI58" s="979"/>
      <c r="DJ58" s="979"/>
      <c r="DK58" s="980"/>
      <c r="DL58" s="978"/>
      <c r="DM58" s="979"/>
      <c r="DN58" s="979"/>
      <c r="DO58" s="979"/>
      <c r="DP58" s="980"/>
      <c r="DQ58" s="978"/>
      <c r="DR58" s="979"/>
      <c r="DS58" s="979"/>
      <c r="DT58" s="979"/>
      <c r="DU58" s="980"/>
      <c r="DV58" s="981"/>
      <c r="DW58" s="982"/>
      <c r="DX58" s="982"/>
      <c r="DY58" s="982"/>
      <c r="DZ58" s="983"/>
      <c r="EA58" s="212"/>
    </row>
    <row r="59" spans="1:131" ht="26.25" customHeight="1">
      <c r="A59" s="221">
        <v>32</v>
      </c>
      <c r="B59" s="1019"/>
      <c r="C59" s="1020"/>
      <c r="D59" s="1020"/>
      <c r="E59" s="1020"/>
      <c r="F59" s="1020"/>
      <c r="G59" s="1020"/>
      <c r="H59" s="1020"/>
      <c r="I59" s="1020"/>
      <c r="J59" s="1020"/>
      <c r="K59" s="1020"/>
      <c r="L59" s="1020"/>
      <c r="M59" s="1020"/>
      <c r="N59" s="1020"/>
      <c r="O59" s="1020"/>
      <c r="P59" s="1021"/>
      <c r="Q59" s="1022"/>
      <c r="R59" s="1014"/>
      <c r="S59" s="1014"/>
      <c r="T59" s="1014"/>
      <c r="U59" s="1014"/>
      <c r="V59" s="1014"/>
      <c r="W59" s="1014"/>
      <c r="X59" s="1014"/>
      <c r="Y59" s="1014"/>
      <c r="Z59" s="1014"/>
      <c r="AA59" s="1014"/>
      <c r="AB59" s="1014"/>
      <c r="AC59" s="1014"/>
      <c r="AD59" s="1014"/>
      <c r="AE59" s="1023"/>
      <c r="AF59" s="1024"/>
      <c r="AG59" s="1025"/>
      <c r="AH59" s="1025"/>
      <c r="AI59" s="1025"/>
      <c r="AJ59" s="1026"/>
      <c r="AK59" s="1013"/>
      <c r="AL59" s="1014"/>
      <c r="AM59" s="1014"/>
      <c r="AN59" s="1014"/>
      <c r="AO59" s="1014"/>
      <c r="AP59" s="1014"/>
      <c r="AQ59" s="1014"/>
      <c r="AR59" s="1014"/>
      <c r="AS59" s="1014"/>
      <c r="AT59" s="1014"/>
      <c r="AU59" s="1014"/>
      <c r="AV59" s="1014"/>
      <c r="AW59" s="1014"/>
      <c r="AX59" s="1014"/>
      <c r="AY59" s="1014"/>
      <c r="AZ59" s="1015"/>
      <c r="BA59" s="1015"/>
      <c r="BB59" s="1015"/>
      <c r="BC59" s="1015"/>
      <c r="BD59" s="1015"/>
      <c r="BE59" s="961"/>
      <c r="BF59" s="961"/>
      <c r="BG59" s="961"/>
      <c r="BH59" s="961"/>
      <c r="BI59" s="962"/>
      <c r="BJ59" s="214"/>
      <c r="BK59" s="214"/>
      <c r="BL59" s="214"/>
      <c r="BM59" s="214"/>
      <c r="BN59" s="214"/>
      <c r="BO59" s="224"/>
      <c r="BP59" s="224"/>
      <c r="BQ59" s="221">
        <v>53</v>
      </c>
      <c r="BR59" s="222"/>
      <c r="BS59" s="981"/>
      <c r="BT59" s="982"/>
      <c r="BU59" s="982"/>
      <c r="BV59" s="982"/>
      <c r="BW59" s="982"/>
      <c r="BX59" s="982"/>
      <c r="BY59" s="982"/>
      <c r="BZ59" s="982"/>
      <c r="CA59" s="982"/>
      <c r="CB59" s="982"/>
      <c r="CC59" s="982"/>
      <c r="CD59" s="982"/>
      <c r="CE59" s="982"/>
      <c r="CF59" s="982"/>
      <c r="CG59" s="1003"/>
      <c r="CH59" s="978"/>
      <c r="CI59" s="979"/>
      <c r="CJ59" s="979"/>
      <c r="CK59" s="979"/>
      <c r="CL59" s="980"/>
      <c r="CM59" s="978"/>
      <c r="CN59" s="979"/>
      <c r="CO59" s="979"/>
      <c r="CP59" s="979"/>
      <c r="CQ59" s="980"/>
      <c r="CR59" s="978"/>
      <c r="CS59" s="979"/>
      <c r="CT59" s="979"/>
      <c r="CU59" s="979"/>
      <c r="CV59" s="980"/>
      <c r="CW59" s="978"/>
      <c r="CX59" s="979"/>
      <c r="CY59" s="979"/>
      <c r="CZ59" s="979"/>
      <c r="DA59" s="980"/>
      <c r="DB59" s="978"/>
      <c r="DC59" s="979"/>
      <c r="DD59" s="979"/>
      <c r="DE59" s="979"/>
      <c r="DF59" s="980"/>
      <c r="DG59" s="978"/>
      <c r="DH59" s="979"/>
      <c r="DI59" s="979"/>
      <c r="DJ59" s="979"/>
      <c r="DK59" s="980"/>
      <c r="DL59" s="978"/>
      <c r="DM59" s="979"/>
      <c r="DN59" s="979"/>
      <c r="DO59" s="979"/>
      <c r="DP59" s="980"/>
      <c r="DQ59" s="978"/>
      <c r="DR59" s="979"/>
      <c r="DS59" s="979"/>
      <c r="DT59" s="979"/>
      <c r="DU59" s="980"/>
      <c r="DV59" s="981"/>
      <c r="DW59" s="982"/>
      <c r="DX59" s="982"/>
      <c r="DY59" s="982"/>
      <c r="DZ59" s="983"/>
      <c r="EA59" s="212"/>
    </row>
    <row r="60" spans="1:131" ht="26.25" customHeight="1">
      <c r="A60" s="221">
        <v>33</v>
      </c>
      <c r="B60" s="1019"/>
      <c r="C60" s="1020"/>
      <c r="D60" s="1020"/>
      <c r="E60" s="1020"/>
      <c r="F60" s="1020"/>
      <c r="G60" s="1020"/>
      <c r="H60" s="1020"/>
      <c r="I60" s="1020"/>
      <c r="J60" s="1020"/>
      <c r="K60" s="1020"/>
      <c r="L60" s="1020"/>
      <c r="M60" s="1020"/>
      <c r="N60" s="1020"/>
      <c r="O60" s="1020"/>
      <c r="P60" s="1021"/>
      <c r="Q60" s="1022"/>
      <c r="R60" s="1014"/>
      <c r="S60" s="1014"/>
      <c r="T60" s="1014"/>
      <c r="U60" s="1014"/>
      <c r="V60" s="1014"/>
      <c r="W60" s="1014"/>
      <c r="X60" s="1014"/>
      <c r="Y60" s="1014"/>
      <c r="Z60" s="1014"/>
      <c r="AA60" s="1014"/>
      <c r="AB60" s="1014"/>
      <c r="AC60" s="1014"/>
      <c r="AD60" s="1014"/>
      <c r="AE60" s="1023"/>
      <c r="AF60" s="1024"/>
      <c r="AG60" s="1025"/>
      <c r="AH60" s="1025"/>
      <c r="AI60" s="1025"/>
      <c r="AJ60" s="1026"/>
      <c r="AK60" s="1013"/>
      <c r="AL60" s="1014"/>
      <c r="AM60" s="1014"/>
      <c r="AN60" s="1014"/>
      <c r="AO60" s="1014"/>
      <c r="AP60" s="1014"/>
      <c r="AQ60" s="1014"/>
      <c r="AR60" s="1014"/>
      <c r="AS60" s="1014"/>
      <c r="AT60" s="1014"/>
      <c r="AU60" s="1014"/>
      <c r="AV60" s="1014"/>
      <c r="AW60" s="1014"/>
      <c r="AX60" s="1014"/>
      <c r="AY60" s="1014"/>
      <c r="AZ60" s="1015"/>
      <c r="BA60" s="1015"/>
      <c r="BB60" s="1015"/>
      <c r="BC60" s="1015"/>
      <c r="BD60" s="1015"/>
      <c r="BE60" s="961"/>
      <c r="BF60" s="961"/>
      <c r="BG60" s="961"/>
      <c r="BH60" s="961"/>
      <c r="BI60" s="962"/>
      <c r="BJ60" s="214"/>
      <c r="BK60" s="214"/>
      <c r="BL60" s="214"/>
      <c r="BM60" s="214"/>
      <c r="BN60" s="214"/>
      <c r="BO60" s="224"/>
      <c r="BP60" s="224"/>
      <c r="BQ60" s="221">
        <v>54</v>
      </c>
      <c r="BR60" s="222"/>
      <c r="BS60" s="981"/>
      <c r="BT60" s="982"/>
      <c r="BU60" s="982"/>
      <c r="BV60" s="982"/>
      <c r="BW60" s="982"/>
      <c r="BX60" s="982"/>
      <c r="BY60" s="982"/>
      <c r="BZ60" s="982"/>
      <c r="CA60" s="982"/>
      <c r="CB60" s="982"/>
      <c r="CC60" s="982"/>
      <c r="CD60" s="982"/>
      <c r="CE60" s="982"/>
      <c r="CF60" s="982"/>
      <c r="CG60" s="1003"/>
      <c r="CH60" s="978"/>
      <c r="CI60" s="979"/>
      <c r="CJ60" s="979"/>
      <c r="CK60" s="979"/>
      <c r="CL60" s="980"/>
      <c r="CM60" s="978"/>
      <c r="CN60" s="979"/>
      <c r="CO60" s="979"/>
      <c r="CP60" s="979"/>
      <c r="CQ60" s="980"/>
      <c r="CR60" s="978"/>
      <c r="CS60" s="979"/>
      <c r="CT60" s="979"/>
      <c r="CU60" s="979"/>
      <c r="CV60" s="980"/>
      <c r="CW60" s="978"/>
      <c r="CX60" s="979"/>
      <c r="CY60" s="979"/>
      <c r="CZ60" s="979"/>
      <c r="DA60" s="980"/>
      <c r="DB60" s="978"/>
      <c r="DC60" s="979"/>
      <c r="DD60" s="979"/>
      <c r="DE60" s="979"/>
      <c r="DF60" s="980"/>
      <c r="DG60" s="978"/>
      <c r="DH60" s="979"/>
      <c r="DI60" s="979"/>
      <c r="DJ60" s="979"/>
      <c r="DK60" s="980"/>
      <c r="DL60" s="978"/>
      <c r="DM60" s="979"/>
      <c r="DN60" s="979"/>
      <c r="DO60" s="979"/>
      <c r="DP60" s="980"/>
      <c r="DQ60" s="978"/>
      <c r="DR60" s="979"/>
      <c r="DS60" s="979"/>
      <c r="DT60" s="979"/>
      <c r="DU60" s="980"/>
      <c r="DV60" s="981"/>
      <c r="DW60" s="982"/>
      <c r="DX60" s="982"/>
      <c r="DY60" s="982"/>
      <c r="DZ60" s="983"/>
      <c r="EA60" s="212"/>
    </row>
    <row r="61" spans="1:131" ht="26.25" customHeight="1" thickBot="1">
      <c r="A61" s="221">
        <v>34</v>
      </c>
      <c r="B61" s="1019"/>
      <c r="C61" s="1020"/>
      <c r="D61" s="1020"/>
      <c r="E61" s="1020"/>
      <c r="F61" s="1020"/>
      <c r="G61" s="1020"/>
      <c r="H61" s="1020"/>
      <c r="I61" s="1020"/>
      <c r="J61" s="1020"/>
      <c r="K61" s="1020"/>
      <c r="L61" s="1020"/>
      <c r="M61" s="1020"/>
      <c r="N61" s="1020"/>
      <c r="O61" s="1020"/>
      <c r="P61" s="1021"/>
      <c r="Q61" s="1022"/>
      <c r="R61" s="1014"/>
      <c r="S61" s="1014"/>
      <c r="T61" s="1014"/>
      <c r="U61" s="1014"/>
      <c r="V61" s="1014"/>
      <c r="W61" s="1014"/>
      <c r="X61" s="1014"/>
      <c r="Y61" s="1014"/>
      <c r="Z61" s="1014"/>
      <c r="AA61" s="1014"/>
      <c r="AB61" s="1014"/>
      <c r="AC61" s="1014"/>
      <c r="AD61" s="1014"/>
      <c r="AE61" s="1023"/>
      <c r="AF61" s="1024"/>
      <c r="AG61" s="1025"/>
      <c r="AH61" s="1025"/>
      <c r="AI61" s="1025"/>
      <c r="AJ61" s="1026"/>
      <c r="AK61" s="1013"/>
      <c r="AL61" s="1014"/>
      <c r="AM61" s="1014"/>
      <c r="AN61" s="1014"/>
      <c r="AO61" s="1014"/>
      <c r="AP61" s="1014"/>
      <c r="AQ61" s="1014"/>
      <c r="AR61" s="1014"/>
      <c r="AS61" s="1014"/>
      <c r="AT61" s="1014"/>
      <c r="AU61" s="1014"/>
      <c r="AV61" s="1014"/>
      <c r="AW61" s="1014"/>
      <c r="AX61" s="1014"/>
      <c r="AY61" s="1014"/>
      <c r="AZ61" s="1015"/>
      <c r="BA61" s="1015"/>
      <c r="BB61" s="1015"/>
      <c r="BC61" s="1015"/>
      <c r="BD61" s="1015"/>
      <c r="BE61" s="961"/>
      <c r="BF61" s="961"/>
      <c r="BG61" s="961"/>
      <c r="BH61" s="961"/>
      <c r="BI61" s="962"/>
      <c r="BJ61" s="214"/>
      <c r="BK61" s="214"/>
      <c r="BL61" s="214"/>
      <c r="BM61" s="214"/>
      <c r="BN61" s="214"/>
      <c r="BO61" s="224"/>
      <c r="BP61" s="224"/>
      <c r="BQ61" s="221">
        <v>55</v>
      </c>
      <c r="BR61" s="222"/>
      <c r="BS61" s="981"/>
      <c r="BT61" s="982"/>
      <c r="BU61" s="982"/>
      <c r="BV61" s="982"/>
      <c r="BW61" s="982"/>
      <c r="BX61" s="982"/>
      <c r="BY61" s="982"/>
      <c r="BZ61" s="982"/>
      <c r="CA61" s="982"/>
      <c r="CB61" s="982"/>
      <c r="CC61" s="982"/>
      <c r="CD61" s="982"/>
      <c r="CE61" s="982"/>
      <c r="CF61" s="982"/>
      <c r="CG61" s="1003"/>
      <c r="CH61" s="978"/>
      <c r="CI61" s="979"/>
      <c r="CJ61" s="979"/>
      <c r="CK61" s="979"/>
      <c r="CL61" s="980"/>
      <c r="CM61" s="978"/>
      <c r="CN61" s="979"/>
      <c r="CO61" s="979"/>
      <c r="CP61" s="979"/>
      <c r="CQ61" s="980"/>
      <c r="CR61" s="978"/>
      <c r="CS61" s="979"/>
      <c r="CT61" s="979"/>
      <c r="CU61" s="979"/>
      <c r="CV61" s="980"/>
      <c r="CW61" s="978"/>
      <c r="CX61" s="979"/>
      <c r="CY61" s="979"/>
      <c r="CZ61" s="979"/>
      <c r="DA61" s="980"/>
      <c r="DB61" s="978"/>
      <c r="DC61" s="979"/>
      <c r="DD61" s="979"/>
      <c r="DE61" s="979"/>
      <c r="DF61" s="980"/>
      <c r="DG61" s="978"/>
      <c r="DH61" s="979"/>
      <c r="DI61" s="979"/>
      <c r="DJ61" s="979"/>
      <c r="DK61" s="980"/>
      <c r="DL61" s="978"/>
      <c r="DM61" s="979"/>
      <c r="DN61" s="979"/>
      <c r="DO61" s="979"/>
      <c r="DP61" s="980"/>
      <c r="DQ61" s="978"/>
      <c r="DR61" s="979"/>
      <c r="DS61" s="979"/>
      <c r="DT61" s="979"/>
      <c r="DU61" s="980"/>
      <c r="DV61" s="981"/>
      <c r="DW61" s="982"/>
      <c r="DX61" s="982"/>
      <c r="DY61" s="982"/>
      <c r="DZ61" s="983"/>
      <c r="EA61" s="212"/>
    </row>
    <row r="62" spans="1:131" ht="26.25" customHeight="1">
      <c r="A62" s="221">
        <v>35</v>
      </c>
      <c r="B62" s="1019"/>
      <c r="C62" s="1020"/>
      <c r="D62" s="1020"/>
      <c r="E62" s="1020"/>
      <c r="F62" s="1020"/>
      <c r="G62" s="1020"/>
      <c r="H62" s="1020"/>
      <c r="I62" s="1020"/>
      <c r="J62" s="1020"/>
      <c r="K62" s="1020"/>
      <c r="L62" s="1020"/>
      <c r="M62" s="1020"/>
      <c r="N62" s="1020"/>
      <c r="O62" s="1020"/>
      <c r="P62" s="1021"/>
      <c r="Q62" s="1022"/>
      <c r="R62" s="1014"/>
      <c r="S62" s="1014"/>
      <c r="T62" s="1014"/>
      <c r="U62" s="1014"/>
      <c r="V62" s="1014"/>
      <c r="W62" s="1014"/>
      <c r="X62" s="1014"/>
      <c r="Y62" s="1014"/>
      <c r="Z62" s="1014"/>
      <c r="AA62" s="1014"/>
      <c r="AB62" s="1014"/>
      <c r="AC62" s="1014"/>
      <c r="AD62" s="1014"/>
      <c r="AE62" s="1023"/>
      <c r="AF62" s="1024"/>
      <c r="AG62" s="1025"/>
      <c r="AH62" s="1025"/>
      <c r="AI62" s="1025"/>
      <c r="AJ62" s="1026"/>
      <c r="AK62" s="1013"/>
      <c r="AL62" s="1014"/>
      <c r="AM62" s="1014"/>
      <c r="AN62" s="1014"/>
      <c r="AO62" s="1014"/>
      <c r="AP62" s="1014"/>
      <c r="AQ62" s="1014"/>
      <c r="AR62" s="1014"/>
      <c r="AS62" s="1014"/>
      <c r="AT62" s="1014"/>
      <c r="AU62" s="1014"/>
      <c r="AV62" s="1014"/>
      <c r="AW62" s="1014"/>
      <c r="AX62" s="1014"/>
      <c r="AY62" s="1014"/>
      <c r="AZ62" s="1015"/>
      <c r="BA62" s="1015"/>
      <c r="BB62" s="1015"/>
      <c r="BC62" s="1015"/>
      <c r="BD62" s="1015"/>
      <c r="BE62" s="961"/>
      <c r="BF62" s="961"/>
      <c r="BG62" s="961"/>
      <c r="BH62" s="961"/>
      <c r="BI62" s="962"/>
      <c r="BJ62" s="1016" t="s">
        <v>401</v>
      </c>
      <c r="BK62" s="1017"/>
      <c r="BL62" s="1017"/>
      <c r="BM62" s="1017"/>
      <c r="BN62" s="1018"/>
      <c r="BO62" s="224"/>
      <c r="BP62" s="224"/>
      <c r="BQ62" s="221">
        <v>56</v>
      </c>
      <c r="BR62" s="222"/>
      <c r="BS62" s="981"/>
      <c r="BT62" s="982"/>
      <c r="BU62" s="982"/>
      <c r="BV62" s="982"/>
      <c r="BW62" s="982"/>
      <c r="BX62" s="982"/>
      <c r="BY62" s="982"/>
      <c r="BZ62" s="982"/>
      <c r="CA62" s="982"/>
      <c r="CB62" s="982"/>
      <c r="CC62" s="982"/>
      <c r="CD62" s="982"/>
      <c r="CE62" s="982"/>
      <c r="CF62" s="982"/>
      <c r="CG62" s="1003"/>
      <c r="CH62" s="978"/>
      <c r="CI62" s="979"/>
      <c r="CJ62" s="979"/>
      <c r="CK62" s="979"/>
      <c r="CL62" s="980"/>
      <c r="CM62" s="978"/>
      <c r="CN62" s="979"/>
      <c r="CO62" s="979"/>
      <c r="CP62" s="979"/>
      <c r="CQ62" s="980"/>
      <c r="CR62" s="978"/>
      <c r="CS62" s="979"/>
      <c r="CT62" s="979"/>
      <c r="CU62" s="979"/>
      <c r="CV62" s="980"/>
      <c r="CW62" s="978"/>
      <c r="CX62" s="979"/>
      <c r="CY62" s="979"/>
      <c r="CZ62" s="979"/>
      <c r="DA62" s="980"/>
      <c r="DB62" s="978"/>
      <c r="DC62" s="979"/>
      <c r="DD62" s="979"/>
      <c r="DE62" s="979"/>
      <c r="DF62" s="980"/>
      <c r="DG62" s="978"/>
      <c r="DH62" s="979"/>
      <c r="DI62" s="979"/>
      <c r="DJ62" s="979"/>
      <c r="DK62" s="980"/>
      <c r="DL62" s="978"/>
      <c r="DM62" s="979"/>
      <c r="DN62" s="979"/>
      <c r="DO62" s="979"/>
      <c r="DP62" s="980"/>
      <c r="DQ62" s="978"/>
      <c r="DR62" s="979"/>
      <c r="DS62" s="979"/>
      <c r="DT62" s="979"/>
      <c r="DU62" s="980"/>
      <c r="DV62" s="981"/>
      <c r="DW62" s="982"/>
      <c r="DX62" s="982"/>
      <c r="DY62" s="982"/>
      <c r="DZ62" s="983"/>
      <c r="EA62" s="212"/>
    </row>
    <row r="63" spans="1:131" ht="26.25" customHeight="1" thickBot="1">
      <c r="A63" s="223" t="s">
        <v>376</v>
      </c>
      <c r="B63" s="924" t="s">
        <v>402</v>
      </c>
      <c r="C63" s="925"/>
      <c r="D63" s="925"/>
      <c r="E63" s="925"/>
      <c r="F63" s="925"/>
      <c r="G63" s="925"/>
      <c r="H63" s="925"/>
      <c r="I63" s="925"/>
      <c r="J63" s="925"/>
      <c r="K63" s="925"/>
      <c r="L63" s="925"/>
      <c r="M63" s="925"/>
      <c r="N63" s="925"/>
      <c r="O63" s="925"/>
      <c r="P63" s="935"/>
      <c r="Q63" s="951"/>
      <c r="R63" s="952"/>
      <c r="S63" s="952"/>
      <c r="T63" s="952"/>
      <c r="U63" s="952"/>
      <c r="V63" s="952"/>
      <c r="W63" s="952"/>
      <c r="X63" s="952"/>
      <c r="Y63" s="952"/>
      <c r="Z63" s="952"/>
      <c r="AA63" s="952"/>
      <c r="AB63" s="952"/>
      <c r="AC63" s="952"/>
      <c r="AD63" s="952"/>
      <c r="AE63" s="1009"/>
      <c r="AF63" s="1010">
        <v>5631</v>
      </c>
      <c r="AG63" s="946"/>
      <c r="AH63" s="946"/>
      <c r="AI63" s="946"/>
      <c r="AJ63" s="1011"/>
      <c r="AK63" s="1012"/>
      <c r="AL63" s="952"/>
      <c r="AM63" s="952"/>
      <c r="AN63" s="952"/>
      <c r="AO63" s="952"/>
      <c r="AP63" s="946">
        <v>14772</v>
      </c>
      <c r="AQ63" s="946"/>
      <c r="AR63" s="946"/>
      <c r="AS63" s="946"/>
      <c r="AT63" s="946"/>
      <c r="AU63" s="946">
        <v>9415</v>
      </c>
      <c r="AV63" s="946"/>
      <c r="AW63" s="946"/>
      <c r="AX63" s="946"/>
      <c r="AY63" s="946"/>
      <c r="AZ63" s="1006"/>
      <c r="BA63" s="1006"/>
      <c r="BB63" s="1006"/>
      <c r="BC63" s="1006"/>
      <c r="BD63" s="1006"/>
      <c r="BE63" s="949"/>
      <c r="BF63" s="949"/>
      <c r="BG63" s="949"/>
      <c r="BH63" s="949"/>
      <c r="BI63" s="950"/>
      <c r="BJ63" s="1007" t="s">
        <v>122</v>
      </c>
      <c r="BK63" s="940"/>
      <c r="BL63" s="940"/>
      <c r="BM63" s="940"/>
      <c r="BN63" s="1008"/>
      <c r="BO63" s="224"/>
      <c r="BP63" s="224"/>
      <c r="BQ63" s="221">
        <v>57</v>
      </c>
      <c r="BR63" s="222"/>
      <c r="BS63" s="981"/>
      <c r="BT63" s="982"/>
      <c r="BU63" s="982"/>
      <c r="BV63" s="982"/>
      <c r="BW63" s="982"/>
      <c r="BX63" s="982"/>
      <c r="BY63" s="982"/>
      <c r="BZ63" s="982"/>
      <c r="CA63" s="982"/>
      <c r="CB63" s="982"/>
      <c r="CC63" s="982"/>
      <c r="CD63" s="982"/>
      <c r="CE63" s="982"/>
      <c r="CF63" s="982"/>
      <c r="CG63" s="1003"/>
      <c r="CH63" s="978"/>
      <c r="CI63" s="979"/>
      <c r="CJ63" s="979"/>
      <c r="CK63" s="979"/>
      <c r="CL63" s="980"/>
      <c r="CM63" s="978"/>
      <c r="CN63" s="979"/>
      <c r="CO63" s="979"/>
      <c r="CP63" s="979"/>
      <c r="CQ63" s="980"/>
      <c r="CR63" s="978"/>
      <c r="CS63" s="979"/>
      <c r="CT63" s="979"/>
      <c r="CU63" s="979"/>
      <c r="CV63" s="980"/>
      <c r="CW63" s="978"/>
      <c r="CX63" s="979"/>
      <c r="CY63" s="979"/>
      <c r="CZ63" s="979"/>
      <c r="DA63" s="980"/>
      <c r="DB63" s="978"/>
      <c r="DC63" s="979"/>
      <c r="DD63" s="979"/>
      <c r="DE63" s="979"/>
      <c r="DF63" s="980"/>
      <c r="DG63" s="978"/>
      <c r="DH63" s="979"/>
      <c r="DI63" s="979"/>
      <c r="DJ63" s="979"/>
      <c r="DK63" s="980"/>
      <c r="DL63" s="978"/>
      <c r="DM63" s="979"/>
      <c r="DN63" s="979"/>
      <c r="DO63" s="979"/>
      <c r="DP63" s="980"/>
      <c r="DQ63" s="978"/>
      <c r="DR63" s="979"/>
      <c r="DS63" s="979"/>
      <c r="DT63" s="979"/>
      <c r="DU63" s="980"/>
      <c r="DV63" s="981"/>
      <c r="DW63" s="982"/>
      <c r="DX63" s="982"/>
      <c r="DY63" s="982"/>
      <c r="DZ63" s="983"/>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81"/>
      <c r="BT64" s="982"/>
      <c r="BU64" s="982"/>
      <c r="BV64" s="982"/>
      <c r="BW64" s="982"/>
      <c r="BX64" s="982"/>
      <c r="BY64" s="982"/>
      <c r="BZ64" s="982"/>
      <c r="CA64" s="982"/>
      <c r="CB64" s="982"/>
      <c r="CC64" s="982"/>
      <c r="CD64" s="982"/>
      <c r="CE64" s="982"/>
      <c r="CF64" s="982"/>
      <c r="CG64" s="1003"/>
      <c r="CH64" s="978"/>
      <c r="CI64" s="979"/>
      <c r="CJ64" s="979"/>
      <c r="CK64" s="979"/>
      <c r="CL64" s="980"/>
      <c r="CM64" s="978"/>
      <c r="CN64" s="979"/>
      <c r="CO64" s="979"/>
      <c r="CP64" s="979"/>
      <c r="CQ64" s="980"/>
      <c r="CR64" s="978"/>
      <c r="CS64" s="979"/>
      <c r="CT64" s="979"/>
      <c r="CU64" s="979"/>
      <c r="CV64" s="980"/>
      <c r="CW64" s="978"/>
      <c r="CX64" s="979"/>
      <c r="CY64" s="979"/>
      <c r="CZ64" s="979"/>
      <c r="DA64" s="980"/>
      <c r="DB64" s="978"/>
      <c r="DC64" s="979"/>
      <c r="DD64" s="979"/>
      <c r="DE64" s="979"/>
      <c r="DF64" s="980"/>
      <c r="DG64" s="978"/>
      <c r="DH64" s="979"/>
      <c r="DI64" s="979"/>
      <c r="DJ64" s="979"/>
      <c r="DK64" s="980"/>
      <c r="DL64" s="978"/>
      <c r="DM64" s="979"/>
      <c r="DN64" s="979"/>
      <c r="DO64" s="979"/>
      <c r="DP64" s="980"/>
      <c r="DQ64" s="978"/>
      <c r="DR64" s="979"/>
      <c r="DS64" s="979"/>
      <c r="DT64" s="979"/>
      <c r="DU64" s="980"/>
      <c r="DV64" s="981"/>
      <c r="DW64" s="982"/>
      <c r="DX64" s="982"/>
      <c r="DY64" s="982"/>
      <c r="DZ64" s="983"/>
      <c r="EA64" s="212"/>
    </row>
    <row r="65" spans="1:131" ht="26.25" customHeight="1" thickBot="1">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81"/>
      <c r="BT65" s="982"/>
      <c r="BU65" s="982"/>
      <c r="BV65" s="982"/>
      <c r="BW65" s="982"/>
      <c r="BX65" s="982"/>
      <c r="BY65" s="982"/>
      <c r="BZ65" s="982"/>
      <c r="CA65" s="982"/>
      <c r="CB65" s="982"/>
      <c r="CC65" s="982"/>
      <c r="CD65" s="982"/>
      <c r="CE65" s="982"/>
      <c r="CF65" s="982"/>
      <c r="CG65" s="1003"/>
      <c r="CH65" s="978"/>
      <c r="CI65" s="979"/>
      <c r="CJ65" s="979"/>
      <c r="CK65" s="979"/>
      <c r="CL65" s="980"/>
      <c r="CM65" s="978"/>
      <c r="CN65" s="979"/>
      <c r="CO65" s="979"/>
      <c r="CP65" s="979"/>
      <c r="CQ65" s="980"/>
      <c r="CR65" s="978"/>
      <c r="CS65" s="979"/>
      <c r="CT65" s="979"/>
      <c r="CU65" s="979"/>
      <c r="CV65" s="980"/>
      <c r="CW65" s="978"/>
      <c r="CX65" s="979"/>
      <c r="CY65" s="979"/>
      <c r="CZ65" s="979"/>
      <c r="DA65" s="980"/>
      <c r="DB65" s="978"/>
      <c r="DC65" s="979"/>
      <c r="DD65" s="979"/>
      <c r="DE65" s="979"/>
      <c r="DF65" s="980"/>
      <c r="DG65" s="978"/>
      <c r="DH65" s="979"/>
      <c r="DI65" s="979"/>
      <c r="DJ65" s="979"/>
      <c r="DK65" s="980"/>
      <c r="DL65" s="978"/>
      <c r="DM65" s="979"/>
      <c r="DN65" s="979"/>
      <c r="DO65" s="979"/>
      <c r="DP65" s="980"/>
      <c r="DQ65" s="978"/>
      <c r="DR65" s="979"/>
      <c r="DS65" s="979"/>
      <c r="DT65" s="979"/>
      <c r="DU65" s="980"/>
      <c r="DV65" s="981"/>
      <c r="DW65" s="982"/>
      <c r="DX65" s="982"/>
      <c r="DY65" s="982"/>
      <c r="DZ65" s="983"/>
      <c r="EA65" s="212"/>
    </row>
    <row r="66" spans="1:131" ht="26.25" customHeight="1">
      <c r="A66" s="984" t="s">
        <v>404</v>
      </c>
      <c r="B66" s="985"/>
      <c r="C66" s="985"/>
      <c r="D66" s="985"/>
      <c r="E66" s="985"/>
      <c r="F66" s="985"/>
      <c r="G66" s="985"/>
      <c r="H66" s="985"/>
      <c r="I66" s="985"/>
      <c r="J66" s="985"/>
      <c r="K66" s="985"/>
      <c r="L66" s="985"/>
      <c r="M66" s="985"/>
      <c r="N66" s="985"/>
      <c r="O66" s="985"/>
      <c r="P66" s="986"/>
      <c r="Q66" s="990" t="s">
        <v>380</v>
      </c>
      <c r="R66" s="991"/>
      <c r="S66" s="991"/>
      <c r="T66" s="991"/>
      <c r="U66" s="992"/>
      <c r="V66" s="990" t="s">
        <v>381</v>
      </c>
      <c r="W66" s="991"/>
      <c r="X66" s="991"/>
      <c r="Y66" s="991"/>
      <c r="Z66" s="992"/>
      <c r="AA66" s="990" t="s">
        <v>382</v>
      </c>
      <c r="AB66" s="991"/>
      <c r="AC66" s="991"/>
      <c r="AD66" s="991"/>
      <c r="AE66" s="992"/>
      <c r="AF66" s="996" t="s">
        <v>383</v>
      </c>
      <c r="AG66" s="997"/>
      <c r="AH66" s="997"/>
      <c r="AI66" s="997"/>
      <c r="AJ66" s="998"/>
      <c r="AK66" s="990" t="s">
        <v>384</v>
      </c>
      <c r="AL66" s="985"/>
      <c r="AM66" s="985"/>
      <c r="AN66" s="985"/>
      <c r="AO66" s="986"/>
      <c r="AP66" s="990" t="s">
        <v>385</v>
      </c>
      <c r="AQ66" s="991"/>
      <c r="AR66" s="991"/>
      <c r="AS66" s="991"/>
      <c r="AT66" s="992"/>
      <c r="AU66" s="990" t="s">
        <v>405</v>
      </c>
      <c r="AV66" s="991"/>
      <c r="AW66" s="991"/>
      <c r="AX66" s="991"/>
      <c r="AY66" s="992"/>
      <c r="AZ66" s="990" t="s">
        <v>364</v>
      </c>
      <c r="BA66" s="991"/>
      <c r="BB66" s="991"/>
      <c r="BC66" s="991"/>
      <c r="BD66" s="1004"/>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c r="A67" s="987"/>
      <c r="B67" s="988"/>
      <c r="C67" s="988"/>
      <c r="D67" s="988"/>
      <c r="E67" s="988"/>
      <c r="F67" s="988"/>
      <c r="G67" s="988"/>
      <c r="H67" s="988"/>
      <c r="I67" s="988"/>
      <c r="J67" s="988"/>
      <c r="K67" s="988"/>
      <c r="L67" s="988"/>
      <c r="M67" s="988"/>
      <c r="N67" s="988"/>
      <c r="O67" s="988"/>
      <c r="P67" s="989"/>
      <c r="Q67" s="993"/>
      <c r="R67" s="994"/>
      <c r="S67" s="994"/>
      <c r="T67" s="994"/>
      <c r="U67" s="995"/>
      <c r="V67" s="993"/>
      <c r="W67" s="994"/>
      <c r="X67" s="994"/>
      <c r="Y67" s="994"/>
      <c r="Z67" s="995"/>
      <c r="AA67" s="993"/>
      <c r="AB67" s="994"/>
      <c r="AC67" s="994"/>
      <c r="AD67" s="994"/>
      <c r="AE67" s="995"/>
      <c r="AF67" s="999"/>
      <c r="AG67" s="1000"/>
      <c r="AH67" s="1000"/>
      <c r="AI67" s="1000"/>
      <c r="AJ67" s="1001"/>
      <c r="AK67" s="1002"/>
      <c r="AL67" s="988"/>
      <c r="AM67" s="988"/>
      <c r="AN67" s="988"/>
      <c r="AO67" s="989"/>
      <c r="AP67" s="993"/>
      <c r="AQ67" s="994"/>
      <c r="AR67" s="994"/>
      <c r="AS67" s="994"/>
      <c r="AT67" s="995"/>
      <c r="AU67" s="993"/>
      <c r="AV67" s="994"/>
      <c r="AW67" s="994"/>
      <c r="AX67" s="994"/>
      <c r="AY67" s="995"/>
      <c r="AZ67" s="993"/>
      <c r="BA67" s="994"/>
      <c r="BB67" s="994"/>
      <c r="BC67" s="994"/>
      <c r="BD67" s="1005"/>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c r="A68" s="219">
        <v>1</v>
      </c>
      <c r="B68" s="974" t="s">
        <v>554</v>
      </c>
      <c r="C68" s="975"/>
      <c r="D68" s="975"/>
      <c r="E68" s="975"/>
      <c r="F68" s="975"/>
      <c r="G68" s="975"/>
      <c r="H68" s="975"/>
      <c r="I68" s="975"/>
      <c r="J68" s="975"/>
      <c r="K68" s="975"/>
      <c r="L68" s="975"/>
      <c r="M68" s="975"/>
      <c r="N68" s="975"/>
      <c r="O68" s="975"/>
      <c r="P68" s="976"/>
      <c r="Q68" s="977">
        <v>24</v>
      </c>
      <c r="R68" s="971"/>
      <c r="S68" s="971"/>
      <c r="T68" s="971"/>
      <c r="U68" s="971"/>
      <c r="V68" s="971">
        <v>23</v>
      </c>
      <c r="W68" s="971"/>
      <c r="X68" s="971"/>
      <c r="Y68" s="971"/>
      <c r="Z68" s="971"/>
      <c r="AA68" s="971">
        <v>1</v>
      </c>
      <c r="AB68" s="971"/>
      <c r="AC68" s="971"/>
      <c r="AD68" s="971"/>
      <c r="AE68" s="971"/>
      <c r="AF68" s="971">
        <v>1</v>
      </c>
      <c r="AG68" s="971"/>
      <c r="AH68" s="971"/>
      <c r="AI68" s="971"/>
      <c r="AJ68" s="971"/>
      <c r="AK68" s="971" t="s">
        <v>553</v>
      </c>
      <c r="AL68" s="971"/>
      <c r="AM68" s="971"/>
      <c r="AN68" s="971"/>
      <c r="AO68" s="971"/>
      <c r="AP68" s="971" t="s">
        <v>553</v>
      </c>
      <c r="AQ68" s="971"/>
      <c r="AR68" s="971"/>
      <c r="AS68" s="971"/>
      <c r="AT68" s="971"/>
      <c r="AU68" s="971" t="s">
        <v>553</v>
      </c>
      <c r="AV68" s="971"/>
      <c r="AW68" s="971"/>
      <c r="AX68" s="971"/>
      <c r="AY68" s="971"/>
      <c r="AZ68" s="972"/>
      <c r="BA68" s="972"/>
      <c r="BB68" s="972"/>
      <c r="BC68" s="972"/>
      <c r="BD68" s="973"/>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c r="A69" s="221">
        <v>2</v>
      </c>
      <c r="B69" s="963" t="s">
        <v>555</v>
      </c>
      <c r="C69" s="964"/>
      <c r="D69" s="964"/>
      <c r="E69" s="964"/>
      <c r="F69" s="964"/>
      <c r="G69" s="964"/>
      <c r="H69" s="964"/>
      <c r="I69" s="964"/>
      <c r="J69" s="964"/>
      <c r="K69" s="964"/>
      <c r="L69" s="964"/>
      <c r="M69" s="964"/>
      <c r="N69" s="964"/>
      <c r="O69" s="964"/>
      <c r="P69" s="965"/>
      <c r="Q69" s="966">
        <v>1108</v>
      </c>
      <c r="R69" s="960"/>
      <c r="S69" s="960"/>
      <c r="T69" s="960"/>
      <c r="U69" s="960"/>
      <c r="V69" s="960">
        <v>1054</v>
      </c>
      <c r="W69" s="960"/>
      <c r="X69" s="960"/>
      <c r="Y69" s="960"/>
      <c r="Z69" s="960"/>
      <c r="AA69" s="960">
        <v>55</v>
      </c>
      <c r="AB69" s="960"/>
      <c r="AC69" s="960"/>
      <c r="AD69" s="960"/>
      <c r="AE69" s="960"/>
      <c r="AF69" s="960">
        <v>55</v>
      </c>
      <c r="AG69" s="960"/>
      <c r="AH69" s="960"/>
      <c r="AI69" s="960"/>
      <c r="AJ69" s="960"/>
      <c r="AK69" s="960" t="s">
        <v>553</v>
      </c>
      <c r="AL69" s="960"/>
      <c r="AM69" s="960"/>
      <c r="AN69" s="960"/>
      <c r="AO69" s="960"/>
      <c r="AP69" s="960" t="s">
        <v>553</v>
      </c>
      <c r="AQ69" s="960"/>
      <c r="AR69" s="960"/>
      <c r="AS69" s="960"/>
      <c r="AT69" s="960"/>
      <c r="AU69" s="960" t="s">
        <v>553</v>
      </c>
      <c r="AV69" s="960"/>
      <c r="AW69" s="960"/>
      <c r="AX69" s="960"/>
      <c r="AY69" s="960"/>
      <c r="AZ69" s="961"/>
      <c r="BA69" s="961"/>
      <c r="BB69" s="961"/>
      <c r="BC69" s="961"/>
      <c r="BD69" s="962"/>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c r="A70" s="221">
        <v>3</v>
      </c>
      <c r="B70" s="963" t="s">
        <v>556</v>
      </c>
      <c r="C70" s="964"/>
      <c r="D70" s="964"/>
      <c r="E70" s="964"/>
      <c r="F70" s="964"/>
      <c r="G70" s="964"/>
      <c r="H70" s="964"/>
      <c r="I70" s="964"/>
      <c r="J70" s="964"/>
      <c r="K70" s="964"/>
      <c r="L70" s="964"/>
      <c r="M70" s="964"/>
      <c r="N70" s="964"/>
      <c r="O70" s="964"/>
      <c r="P70" s="965"/>
      <c r="Q70" s="966">
        <v>93</v>
      </c>
      <c r="R70" s="960"/>
      <c r="S70" s="960"/>
      <c r="T70" s="960"/>
      <c r="U70" s="960"/>
      <c r="V70" s="960">
        <v>91</v>
      </c>
      <c r="W70" s="960"/>
      <c r="X70" s="960"/>
      <c r="Y70" s="960"/>
      <c r="Z70" s="960"/>
      <c r="AA70" s="960">
        <v>2</v>
      </c>
      <c r="AB70" s="960"/>
      <c r="AC70" s="960"/>
      <c r="AD70" s="960"/>
      <c r="AE70" s="960"/>
      <c r="AF70" s="960">
        <v>2</v>
      </c>
      <c r="AG70" s="960"/>
      <c r="AH70" s="960"/>
      <c r="AI70" s="960"/>
      <c r="AJ70" s="960"/>
      <c r="AK70" s="960" t="s">
        <v>553</v>
      </c>
      <c r="AL70" s="960"/>
      <c r="AM70" s="960"/>
      <c r="AN70" s="960"/>
      <c r="AO70" s="960"/>
      <c r="AP70" s="960" t="s">
        <v>553</v>
      </c>
      <c r="AQ70" s="960"/>
      <c r="AR70" s="960"/>
      <c r="AS70" s="960"/>
      <c r="AT70" s="960"/>
      <c r="AU70" s="960" t="s">
        <v>553</v>
      </c>
      <c r="AV70" s="960"/>
      <c r="AW70" s="960"/>
      <c r="AX70" s="960"/>
      <c r="AY70" s="960"/>
      <c r="AZ70" s="961"/>
      <c r="BA70" s="961"/>
      <c r="BB70" s="961"/>
      <c r="BC70" s="961"/>
      <c r="BD70" s="962"/>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c r="A71" s="221">
        <v>4</v>
      </c>
      <c r="B71" s="963" t="s">
        <v>557</v>
      </c>
      <c r="C71" s="964"/>
      <c r="D71" s="964"/>
      <c r="E71" s="964"/>
      <c r="F71" s="964"/>
      <c r="G71" s="964"/>
      <c r="H71" s="964"/>
      <c r="I71" s="964"/>
      <c r="J71" s="964"/>
      <c r="K71" s="964"/>
      <c r="L71" s="964"/>
      <c r="M71" s="964"/>
      <c r="N71" s="964"/>
      <c r="O71" s="964"/>
      <c r="P71" s="965"/>
      <c r="Q71" s="966">
        <v>184</v>
      </c>
      <c r="R71" s="960"/>
      <c r="S71" s="960"/>
      <c r="T71" s="960"/>
      <c r="U71" s="960"/>
      <c r="V71" s="960">
        <v>172</v>
      </c>
      <c r="W71" s="960"/>
      <c r="X71" s="960"/>
      <c r="Y71" s="960"/>
      <c r="Z71" s="960"/>
      <c r="AA71" s="960">
        <v>12</v>
      </c>
      <c r="AB71" s="960"/>
      <c r="AC71" s="960"/>
      <c r="AD71" s="960"/>
      <c r="AE71" s="960"/>
      <c r="AF71" s="960">
        <v>12</v>
      </c>
      <c r="AG71" s="960"/>
      <c r="AH71" s="960"/>
      <c r="AI71" s="960"/>
      <c r="AJ71" s="960"/>
      <c r="AK71" s="960" t="s">
        <v>553</v>
      </c>
      <c r="AL71" s="960"/>
      <c r="AM71" s="960"/>
      <c r="AN71" s="960"/>
      <c r="AO71" s="960"/>
      <c r="AP71" s="960" t="s">
        <v>553</v>
      </c>
      <c r="AQ71" s="960"/>
      <c r="AR71" s="960"/>
      <c r="AS71" s="960"/>
      <c r="AT71" s="960"/>
      <c r="AU71" s="960" t="s">
        <v>553</v>
      </c>
      <c r="AV71" s="960"/>
      <c r="AW71" s="960"/>
      <c r="AX71" s="960"/>
      <c r="AY71" s="960"/>
      <c r="AZ71" s="961"/>
      <c r="BA71" s="961"/>
      <c r="BB71" s="961"/>
      <c r="BC71" s="961"/>
      <c r="BD71" s="962"/>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c r="A72" s="221">
        <v>5</v>
      </c>
      <c r="B72" s="963" t="s">
        <v>558</v>
      </c>
      <c r="C72" s="964"/>
      <c r="D72" s="964"/>
      <c r="E72" s="964"/>
      <c r="F72" s="964"/>
      <c r="G72" s="964"/>
      <c r="H72" s="964"/>
      <c r="I72" s="964"/>
      <c r="J72" s="964"/>
      <c r="K72" s="964"/>
      <c r="L72" s="964"/>
      <c r="M72" s="964"/>
      <c r="N72" s="964"/>
      <c r="O72" s="964"/>
      <c r="P72" s="965"/>
      <c r="Q72" s="966">
        <v>472</v>
      </c>
      <c r="R72" s="960"/>
      <c r="S72" s="960"/>
      <c r="T72" s="960"/>
      <c r="U72" s="960"/>
      <c r="V72" s="960">
        <v>472</v>
      </c>
      <c r="W72" s="960"/>
      <c r="X72" s="960"/>
      <c r="Y72" s="960"/>
      <c r="Z72" s="960"/>
      <c r="AA72" s="960">
        <v>0</v>
      </c>
      <c r="AB72" s="960"/>
      <c r="AC72" s="960"/>
      <c r="AD72" s="960"/>
      <c r="AE72" s="960"/>
      <c r="AF72" s="960">
        <v>0</v>
      </c>
      <c r="AG72" s="960"/>
      <c r="AH72" s="960"/>
      <c r="AI72" s="960"/>
      <c r="AJ72" s="960"/>
      <c r="AK72" s="960" t="s">
        <v>553</v>
      </c>
      <c r="AL72" s="960"/>
      <c r="AM72" s="960"/>
      <c r="AN72" s="960"/>
      <c r="AO72" s="960"/>
      <c r="AP72" s="960">
        <v>85</v>
      </c>
      <c r="AQ72" s="960"/>
      <c r="AR72" s="960"/>
      <c r="AS72" s="960"/>
      <c r="AT72" s="960"/>
      <c r="AU72" s="960">
        <v>67</v>
      </c>
      <c r="AV72" s="960"/>
      <c r="AW72" s="960"/>
      <c r="AX72" s="960"/>
      <c r="AY72" s="960"/>
      <c r="AZ72" s="961"/>
      <c r="BA72" s="961"/>
      <c r="BB72" s="961"/>
      <c r="BC72" s="961"/>
      <c r="BD72" s="962"/>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c r="A73" s="221">
        <v>6</v>
      </c>
      <c r="B73" s="963" t="s">
        <v>559</v>
      </c>
      <c r="C73" s="964"/>
      <c r="D73" s="964"/>
      <c r="E73" s="964"/>
      <c r="F73" s="964"/>
      <c r="G73" s="964"/>
      <c r="H73" s="964"/>
      <c r="I73" s="964"/>
      <c r="J73" s="964"/>
      <c r="K73" s="964"/>
      <c r="L73" s="964"/>
      <c r="M73" s="964"/>
      <c r="N73" s="964"/>
      <c r="O73" s="964"/>
      <c r="P73" s="965"/>
      <c r="Q73" s="966">
        <v>1</v>
      </c>
      <c r="R73" s="960"/>
      <c r="S73" s="960"/>
      <c r="T73" s="960"/>
      <c r="U73" s="960"/>
      <c r="V73" s="960">
        <v>0</v>
      </c>
      <c r="W73" s="960"/>
      <c r="X73" s="960"/>
      <c r="Y73" s="960"/>
      <c r="Z73" s="960"/>
      <c r="AA73" s="960">
        <v>1</v>
      </c>
      <c r="AB73" s="960"/>
      <c r="AC73" s="960"/>
      <c r="AD73" s="960"/>
      <c r="AE73" s="960"/>
      <c r="AF73" s="960">
        <v>1</v>
      </c>
      <c r="AG73" s="960"/>
      <c r="AH73" s="960"/>
      <c r="AI73" s="960"/>
      <c r="AJ73" s="960"/>
      <c r="AK73" s="960" t="s">
        <v>553</v>
      </c>
      <c r="AL73" s="960"/>
      <c r="AM73" s="960"/>
      <c r="AN73" s="960"/>
      <c r="AO73" s="960"/>
      <c r="AP73" s="960" t="s">
        <v>553</v>
      </c>
      <c r="AQ73" s="960"/>
      <c r="AR73" s="960"/>
      <c r="AS73" s="960"/>
      <c r="AT73" s="960"/>
      <c r="AU73" s="960" t="s">
        <v>553</v>
      </c>
      <c r="AV73" s="960"/>
      <c r="AW73" s="960"/>
      <c r="AX73" s="960"/>
      <c r="AY73" s="960"/>
      <c r="AZ73" s="961"/>
      <c r="BA73" s="961"/>
      <c r="BB73" s="961"/>
      <c r="BC73" s="961"/>
      <c r="BD73" s="962"/>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c r="A74" s="221">
        <v>7</v>
      </c>
      <c r="B74" s="963" t="s">
        <v>560</v>
      </c>
      <c r="C74" s="964"/>
      <c r="D74" s="964"/>
      <c r="E74" s="964"/>
      <c r="F74" s="964"/>
      <c r="G74" s="964"/>
      <c r="H74" s="964"/>
      <c r="I74" s="964"/>
      <c r="J74" s="964"/>
      <c r="K74" s="964"/>
      <c r="L74" s="964"/>
      <c r="M74" s="964"/>
      <c r="N74" s="964"/>
      <c r="O74" s="964"/>
      <c r="P74" s="965"/>
      <c r="Q74" s="966">
        <v>1</v>
      </c>
      <c r="R74" s="960"/>
      <c r="S74" s="960"/>
      <c r="T74" s="960"/>
      <c r="U74" s="960"/>
      <c r="V74" s="960">
        <v>0</v>
      </c>
      <c r="W74" s="960"/>
      <c r="X74" s="960"/>
      <c r="Y74" s="960"/>
      <c r="Z74" s="960"/>
      <c r="AA74" s="960">
        <v>1</v>
      </c>
      <c r="AB74" s="960"/>
      <c r="AC74" s="960"/>
      <c r="AD74" s="960"/>
      <c r="AE74" s="960"/>
      <c r="AF74" s="960">
        <v>1</v>
      </c>
      <c r="AG74" s="960"/>
      <c r="AH74" s="960"/>
      <c r="AI74" s="960"/>
      <c r="AJ74" s="960"/>
      <c r="AK74" s="960" t="s">
        <v>553</v>
      </c>
      <c r="AL74" s="960"/>
      <c r="AM74" s="960"/>
      <c r="AN74" s="960"/>
      <c r="AO74" s="960"/>
      <c r="AP74" s="960" t="s">
        <v>553</v>
      </c>
      <c r="AQ74" s="960"/>
      <c r="AR74" s="960"/>
      <c r="AS74" s="960"/>
      <c r="AT74" s="960"/>
      <c r="AU74" s="960" t="s">
        <v>553</v>
      </c>
      <c r="AV74" s="960"/>
      <c r="AW74" s="960"/>
      <c r="AX74" s="960"/>
      <c r="AY74" s="960"/>
      <c r="AZ74" s="961"/>
      <c r="BA74" s="961"/>
      <c r="BB74" s="961"/>
      <c r="BC74" s="961"/>
      <c r="BD74" s="962"/>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c r="A75" s="221">
        <v>8</v>
      </c>
      <c r="B75" s="963" t="s">
        <v>561</v>
      </c>
      <c r="C75" s="964"/>
      <c r="D75" s="964"/>
      <c r="E75" s="964"/>
      <c r="F75" s="964"/>
      <c r="G75" s="964"/>
      <c r="H75" s="964"/>
      <c r="I75" s="964"/>
      <c r="J75" s="964"/>
      <c r="K75" s="964"/>
      <c r="L75" s="964"/>
      <c r="M75" s="964"/>
      <c r="N75" s="964"/>
      <c r="O75" s="964"/>
      <c r="P75" s="965"/>
      <c r="Q75" s="967">
        <v>87</v>
      </c>
      <c r="R75" s="968"/>
      <c r="S75" s="968"/>
      <c r="T75" s="968"/>
      <c r="U75" s="969"/>
      <c r="V75" s="970">
        <v>77</v>
      </c>
      <c r="W75" s="968"/>
      <c r="X75" s="968"/>
      <c r="Y75" s="968"/>
      <c r="Z75" s="969"/>
      <c r="AA75" s="970">
        <v>10</v>
      </c>
      <c r="AB75" s="968"/>
      <c r="AC75" s="968"/>
      <c r="AD75" s="968"/>
      <c r="AE75" s="969"/>
      <c r="AF75" s="970">
        <v>10</v>
      </c>
      <c r="AG75" s="968"/>
      <c r="AH75" s="968"/>
      <c r="AI75" s="968"/>
      <c r="AJ75" s="969"/>
      <c r="AK75" s="970" t="s">
        <v>553</v>
      </c>
      <c r="AL75" s="968"/>
      <c r="AM75" s="968"/>
      <c r="AN75" s="968"/>
      <c r="AO75" s="969"/>
      <c r="AP75" s="970" t="s">
        <v>553</v>
      </c>
      <c r="AQ75" s="968"/>
      <c r="AR75" s="968"/>
      <c r="AS75" s="968"/>
      <c r="AT75" s="969"/>
      <c r="AU75" s="970" t="s">
        <v>553</v>
      </c>
      <c r="AV75" s="968"/>
      <c r="AW75" s="968"/>
      <c r="AX75" s="968"/>
      <c r="AY75" s="969"/>
      <c r="AZ75" s="961"/>
      <c r="BA75" s="961"/>
      <c r="BB75" s="961"/>
      <c r="BC75" s="961"/>
      <c r="BD75" s="962"/>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c r="A76" s="221">
        <v>9</v>
      </c>
      <c r="B76" s="963" t="s">
        <v>562</v>
      </c>
      <c r="C76" s="964"/>
      <c r="D76" s="964"/>
      <c r="E76" s="964"/>
      <c r="F76" s="964"/>
      <c r="G76" s="964"/>
      <c r="H76" s="964"/>
      <c r="I76" s="964"/>
      <c r="J76" s="964"/>
      <c r="K76" s="964"/>
      <c r="L76" s="964"/>
      <c r="M76" s="964"/>
      <c r="N76" s="964"/>
      <c r="O76" s="964"/>
      <c r="P76" s="965"/>
      <c r="Q76" s="967">
        <v>146</v>
      </c>
      <c r="R76" s="968"/>
      <c r="S76" s="968"/>
      <c r="T76" s="968"/>
      <c r="U76" s="969"/>
      <c r="V76" s="970">
        <v>105</v>
      </c>
      <c r="W76" s="968"/>
      <c r="X76" s="968"/>
      <c r="Y76" s="968"/>
      <c r="Z76" s="969"/>
      <c r="AA76" s="970">
        <v>41</v>
      </c>
      <c r="AB76" s="968"/>
      <c r="AC76" s="968"/>
      <c r="AD76" s="968"/>
      <c r="AE76" s="969"/>
      <c r="AF76" s="970">
        <v>41</v>
      </c>
      <c r="AG76" s="968"/>
      <c r="AH76" s="968"/>
      <c r="AI76" s="968"/>
      <c r="AJ76" s="969"/>
      <c r="AK76" s="970" t="s">
        <v>553</v>
      </c>
      <c r="AL76" s="968"/>
      <c r="AM76" s="968"/>
      <c r="AN76" s="968"/>
      <c r="AO76" s="969"/>
      <c r="AP76" s="970" t="s">
        <v>553</v>
      </c>
      <c r="AQ76" s="968"/>
      <c r="AR76" s="968"/>
      <c r="AS76" s="968"/>
      <c r="AT76" s="969"/>
      <c r="AU76" s="970" t="s">
        <v>553</v>
      </c>
      <c r="AV76" s="968"/>
      <c r="AW76" s="968"/>
      <c r="AX76" s="968"/>
      <c r="AY76" s="969"/>
      <c r="AZ76" s="961"/>
      <c r="BA76" s="961"/>
      <c r="BB76" s="961"/>
      <c r="BC76" s="961"/>
      <c r="BD76" s="962"/>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c r="A77" s="221">
        <v>10</v>
      </c>
      <c r="B77" s="963" t="s">
        <v>563</v>
      </c>
      <c r="C77" s="964"/>
      <c r="D77" s="964"/>
      <c r="E77" s="964"/>
      <c r="F77" s="964"/>
      <c r="G77" s="964"/>
      <c r="H77" s="964"/>
      <c r="I77" s="964"/>
      <c r="J77" s="964"/>
      <c r="K77" s="964"/>
      <c r="L77" s="964"/>
      <c r="M77" s="964"/>
      <c r="N77" s="964"/>
      <c r="O77" s="964"/>
      <c r="P77" s="965"/>
      <c r="Q77" s="967">
        <v>75</v>
      </c>
      <c r="R77" s="968"/>
      <c r="S77" s="968"/>
      <c r="T77" s="968"/>
      <c r="U77" s="969"/>
      <c r="V77" s="970">
        <v>59</v>
      </c>
      <c r="W77" s="968"/>
      <c r="X77" s="968"/>
      <c r="Y77" s="968"/>
      <c r="Z77" s="969"/>
      <c r="AA77" s="970">
        <v>15</v>
      </c>
      <c r="AB77" s="968"/>
      <c r="AC77" s="968"/>
      <c r="AD77" s="968"/>
      <c r="AE77" s="969"/>
      <c r="AF77" s="970">
        <v>15</v>
      </c>
      <c r="AG77" s="968"/>
      <c r="AH77" s="968"/>
      <c r="AI77" s="968"/>
      <c r="AJ77" s="969"/>
      <c r="AK77" s="970" t="s">
        <v>553</v>
      </c>
      <c r="AL77" s="968"/>
      <c r="AM77" s="968"/>
      <c r="AN77" s="968"/>
      <c r="AO77" s="969"/>
      <c r="AP77" s="970" t="s">
        <v>553</v>
      </c>
      <c r="AQ77" s="968"/>
      <c r="AR77" s="968"/>
      <c r="AS77" s="968"/>
      <c r="AT77" s="969"/>
      <c r="AU77" s="970" t="s">
        <v>553</v>
      </c>
      <c r="AV77" s="968"/>
      <c r="AW77" s="968"/>
      <c r="AX77" s="968"/>
      <c r="AY77" s="969"/>
      <c r="AZ77" s="961"/>
      <c r="BA77" s="961"/>
      <c r="BB77" s="961"/>
      <c r="BC77" s="961"/>
      <c r="BD77" s="962"/>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c r="A78" s="221">
        <v>11</v>
      </c>
      <c r="B78" s="963" t="s">
        <v>564</v>
      </c>
      <c r="C78" s="964"/>
      <c r="D78" s="964"/>
      <c r="E78" s="964"/>
      <c r="F78" s="964"/>
      <c r="G78" s="964"/>
      <c r="H78" s="964"/>
      <c r="I78" s="964"/>
      <c r="J78" s="964"/>
      <c r="K78" s="964"/>
      <c r="L78" s="964"/>
      <c r="M78" s="964"/>
      <c r="N78" s="964"/>
      <c r="O78" s="964"/>
      <c r="P78" s="965"/>
      <c r="Q78" s="966">
        <v>234605</v>
      </c>
      <c r="R78" s="960"/>
      <c r="S78" s="960"/>
      <c r="T78" s="960"/>
      <c r="U78" s="960"/>
      <c r="V78" s="960">
        <v>227058</v>
      </c>
      <c r="W78" s="960"/>
      <c r="X78" s="960"/>
      <c r="Y78" s="960"/>
      <c r="Z78" s="960"/>
      <c r="AA78" s="960">
        <v>7546</v>
      </c>
      <c r="AB78" s="960"/>
      <c r="AC78" s="960"/>
      <c r="AD78" s="960"/>
      <c r="AE78" s="960"/>
      <c r="AF78" s="960">
        <v>7546</v>
      </c>
      <c r="AG78" s="960"/>
      <c r="AH78" s="960"/>
      <c r="AI78" s="960"/>
      <c r="AJ78" s="960"/>
      <c r="AK78" s="960" t="s">
        <v>553</v>
      </c>
      <c r="AL78" s="960"/>
      <c r="AM78" s="960"/>
      <c r="AN78" s="960"/>
      <c r="AO78" s="960"/>
      <c r="AP78" s="960" t="s">
        <v>553</v>
      </c>
      <c r="AQ78" s="960"/>
      <c r="AR78" s="960"/>
      <c r="AS78" s="960"/>
      <c r="AT78" s="960"/>
      <c r="AU78" s="960" t="s">
        <v>553</v>
      </c>
      <c r="AV78" s="960"/>
      <c r="AW78" s="960"/>
      <c r="AX78" s="960"/>
      <c r="AY78" s="960"/>
      <c r="AZ78" s="961"/>
      <c r="BA78" s="961"/>
      <c r="BB78" s="961"/>
      <c r="BC78" s="961"/>
      <c r="BD78" s="962"/>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c r="A79" s="221">
        <v>12</v>
      </c>
      <c r="B79" s="963" t="s">
        <v>565</v>
      </c>
      <c r="C79" s="964"/>
      <c r="D79" s="964"/>
      <c r="E79" s="964"/>
      <c r="F79" s="964"/>
      <c r="G79" s="964"/>
      <c r="H79" s="964"/>
      <c r="I79" s="964"/>
      <c r="J79" s="964"/>
      <c r="K79" s="964"/>
      <c r="L79" s="964"/>
      <c r="M79" s="964"/>
      <c r="N79" s="964"/>
      <c r="O79" s="964"/>
      <c r="P79" s="965"/>
      <c r="Q79" s="966">
        <v>1090</v>
      </c>
      <c r="R79" s="960"/>
      <c r="S79" s="960"/>
      <c r="T79" s="960"/>
      <c r="U79" s="960"/>
      <c r="V79" s="960">
        <v>937</v>
      </c>
      <c r="W79" s="960"/>
      <c r="X79" s="960"/>
      <c r="Y79" s="960"/>
      <c r="Z79" s="960"/>
      <c r="AA79" s="960">
        <v>153</v>
      </c>
      <c r="AB79" s="960"/>
      <c r="AC79" s="960"/>
      <c r="AD79" s="960"/>
      <c r="AE79" s="960"/>
      <c r="AF79" s="960">
        <v>1737</v>
      </c>
      <c r="AG79" s="960"/>
      <c r="AH79" s="960"/>
      <c r="AI79" s="960"/>
      <c r="AJ79" s="960"/>
      <c r="AK79" s="960">
        <v>136</v>
      </c>
      <c r="AL79" s="960"/>
      <c r="AM79" s="960"/>
      <c r="AN79" s="960"/>
      <c r="AO79" s="960"/>
      <c r="AP79" s="960">
        <v>852</v>
      </c>
      <c r="AQ79" s="960"/>
      <c r="AR79" s="960"/>
      <c r="AS79" s="960"/>
      <c r="AT79" s="960"/>
      <c r="AU79" s="960">
        <v>244</v>
      </c>
      <c r="AV79" s="960"/>
      <c r="AW79" s="960"/>
      <c r="AX79" s="960"/>
      <c r="AY79" s="960"/>
      <c r="AZ79" s="961"/>
      <c r="BA79" s="961"/>
      <c r="BB79" s="961"/>
      <c r="BC79" s="961"/>
      <c r="BD79" s="962"/>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c r="A80" s="221">
        <v>13</v>
      </c>
      <c r="B80" s="963"/>
      <c r="C80" s="964"/>
      <c r="D80" s="964"/>
      <c r="E80" s="964"/>
      <c r="F80" s="964"/>
      <c r="G80" s="964"/>
      <c r="H80" s="964"/>
      <c r="I80" s="964"/>
      <c r="J80" s="964"/>
      <c r="K80" s="964"/>
      <c r="L80" s="964"/>
      <c r="M80" s="964"/>
      <c r="N80" s="964"/>
      <c r="O80" s="964"/>
      <c r="P80" s="965"/>
      <c r="Q80" s="966"/>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60"/>
      <c r="AS80" s="960"/>
      <c r="AT80" s="960"/>
      <c r="AU80" s="960"/>
      <c r="AV80" s="960"/>
      <c r="AW80" s="960"/>
      <c r="AX80" s="960"/>
      <c r="AY80" s="960"/>
      <c r="AZ80" s="961"/>
      <c r="BA80" s="961"/>
      <c r="BB80" s="961"/>
      <c r="BC80" s="961"/>
      <c r="BD80" s="962"/>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c r="A81" s="221">
        <v>14</v>
      </c>
      <c r="B81" s="963"/>
      <c r="C81" s="964"/>
      <c r="D81" s="964"/>
      <c r="E81" s="964"/>
      <c r="F81" s="964"/>
      <c r="G81" s="964"/>
      <c r="H81" s="964"/>
      <c r="I81" s="964"/>
      <c r="J81" s="964"/>
      <c r="K81" s="964"/>
      <c r="L81" s="964"/>
      <c r="M81" s="964"/>
      <c r="N81" s="964"/>
      <c r="O81" s="964"/>
      <c r="P81" s="965"/>
      <c r="Q81" s="966"/>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60"/>
      <c r="AS81" s="960"/>
      <c r="AT81" s="960"/>
      <c r="AU81" s="960"/>
      <c r="AV81" s="960"/>
      <c r="AW81" s="960"/>
      <c r="AX81" s="960"/>
      <c r="AY81" s="960"/>
      <c r="AZ81" s="961"/>
      <c r="BA81" s="961"/>
      <c r="BB81" s="961"/>
      <c r="BC81" s="961"/>
      <c r="BD81" s="962"/>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c r="A82" s="221">
        <v>15</v>
      </c>
      <c r="B82" s="963"/>
      <c r="C82" s="964"/>
      <c r="D82" s="964"/>
      <c r="E82" s="964"/>
      <c r="F82" s="964"/>
      <c r="G82" s="964"/>
      <c r="H82" s="964"/>
      <c r="I82" s="964"/>
      <c r="J82" s="964"/>
      <c r="K82" s="964"/>
      <c r="L82" s="964"/>
      <c r="M82" s="964"/>
      <c r="N82" s="964"/>
      <c r="O82" s="964"/>
      <c r="P82" s="965"/>
      <c r="Q82" s="966"/>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60"/>
      <c r="AS82" s="960"/>
      <c r="AT82" s="960"/>
      <c r="AU82" s="960"/>
      <c r="AV82" s="960"/>
      <c r="AW82" s="960"/>
      <c r="AX82" s="960"/>
      <c r="AY82" s="960"/>
      <c r="AZ82" s="961"/>
      <c r="BA82" s="961"/>
      <c r="BB82" s="961"/>
      <c r="BC82" s="961"/>
      <c r="BD82" s="962"/>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c r="A83" s="221">
        <v>16</v>
      </c>
      <c r="B83" s="963"/>
      <c r="C83" s="964"/>
      <c r="D83" s="964"/>
      <c r="E83" s="964"/>
      <c r="F83" s="964"/>
      <c r="G83" s="964"/>
      <c r="H83" s="964"/>
      <c r="I83" s="964"/>
      <c r="J83" s="964"/>
      <c r="K83" s="964"/>
      <c r="L83" s="964"/>
      <c r="M83" s="964"/>
      <c r="N83" s="964"/>
      <c r="O83" s="964"/>
      <c r="P83" s="965"/>
      <c r="Q83" s="966"/>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60"/>
      <c r="AS83" s="960"/>
      <c r="AT83" s="960"/>
      <c r="AU83" s="960"/>
      <c r="AV83" s="960"/>
      <c r="AW83" s="960"/>
      <c r="AX83" s="960"/>
      <c r="AY83" s="960"/>
      <c r="AZ83" s="961"/>
      <c r="BA83" s="961"/>
      <c r="BB83" s="961"/>
      <c r="BC83" s="961"/>
      <c r="BD83" s="962"/>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c r="A84" s="221">
        <v>17</v>
      </c>
      <c r="B84" s="963"/>
      <c r="C84" s="964"/>
      <c r="D84" s="964"/>
      <c r="E84" s="964"/>
      <c r="F84" s="964"/>
      <c r="G84" s="964"/>
      <c r="H84" s="964"/>
      <c r="I84" s="964"/>
      <c r="J84" s="964"/>
      <c r="K84" s="964"/>
      <c r="L84" s="964"/>
      <c r="M84" s="964"/>
      <c r="N84" s="964"/>
      <c r="O84" s="964"/>
      <c r="P84" s="965"/>
      <c r="Q84" s="966"/>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60"/>
      <c r="AS84" s="960"/>
      <c r="AT84" s="960"/>
      <c r="AU84" s="960"/>
      <c r="AV84" s="960"/>
      <c r="AW84" s="960"/>
      <c r="AX84" s="960"/>
      <c r="AY84" s="960"/>
      <c r="AZ84" s="961"/>
      <c r="BA84" s="961"/>
      <c r="BB84" s="961"/>
      <c r="BC84" s="961"/>
      <c r="BD84" s="962"/>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c r="A85" s="221">
        <v>18</v>
      </c>
      <c r="B85" s="963"/>
      <c r="C85" s="964"/>
      <c r="D85" s="964"/>
      <c r="E85" s="964"/>
      <c r="F85" s="964"/>
      <c r="G85" s="964"/>
      <c r="H85" s="964"/>
      <c r="I85" s="964"/>
      <c r="J85" s="964"/>
      <c r="K85" s="964"/>
      <c r="L85" s="964"/>
      <c r="M85" s="964"/>
      <c r="N85" s="964"/>
      <c r="O85" s="964"/>
      <c r="P85" s="965"/>
      <c r="Q85" s="966"/>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60"/>
      <c r="AS85" s="960"/>
      <c r="AT85" s="960"/>
      <c r="AU85" s="960"/>
      <c r="AV85" s="960"/>
      <c r="AW85" s="960"/>
      <c r="AX85" s="960"/>
      <c r="AY85" s="960"/>
      <c r="AZ85" s="961"/>
      <c r="BA85" s="961"/>
      <c r="BB85" s="961"/>
      <c r="BC85" s="961"/>
      <c r="BD85" s="962"/>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c r="A86" s="221">
        <v>19</v>
      </c>
      <c r="B86" s="963"/>
      <c r="C86" s="964"/>
      <c r="D86" s="964"/>
      <c r="E86" s="964"/>
      <c r="F86" s="964"/>
      <c r="G86" s="964"/>
      <c r="H86" s="964"/>
      <c r="I86" s="964"/>
      <c r="J86" s="964"/>
      <c r="K86" s="964"/>
      <c r="L86" s="964"/>
      <c r="M86" s="964"/>
      <c r="N86" s="964"/>
      <c r="O86" s="964"/>
      <c r="P86" s="965"/>
      <c r="Q86" s="966"/>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60"/>
      <c r="AS86" s="960"/>
      <c r="AT86" s="960"/>
      <c r="AU86" s="960"/>
      <c r="AV86" s="960"/>
      <c r="AW86" s="960"/>
      <c r="AX86" s="960"/>
      <c r="AY86" s="960"/>
      <c r="AZ86" s="961"/>
      <c r="BA86" s="961"/>
      <c r="BB86" s="961"/>
      <c r="BC86" s="961"/>
      <c r="BD86" s="962"/>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c r="A87" s="227">
        <v>20</v>
      </c>
      <c r="B87" s="953"/>
      <c r="C87" s="954"/>
      <c r="D87" s="954"/>
      <c r="E87" s="954"/>
      <c r="F87" s="954"/>
      <c r="G87" s="954"/>
      <c r="H87" s="954"/>
      <c r="I87" s="954"/>
      <c r="J87" s="954"/>
      <c r="K87" s="954"/>
      <c r="L87" s="954"/>
      <c r="M87" s="954"/>
      <c r="N87" s="954"/>
      <c r="O87" s="954"/>
      <c r="P87" s="955"/>
      <c r="Q87" s="956"/>
      <c r="R87" s="957"/>
      <c r="S87" s="957"/>
      <c r="T87" s="957"/>
      <c r="U87" s="957"/>
      <c r="V87" s="957"/>
      <c r="W87" s="957"/>
      <c r="X87" s="957"/>
      <c r="Y87" s="957"/>
      <c r="Z87" s="957"/>
      <c r="AA87" s="957"/>
      <c r="AB87" s="957"/>
      <c r="AC87" s="957"/>
      <c r="AD87" s="957"/>
      <c r="AE87" s="957"/>
      <c r="AF87" s="957"/>
      <c r="AG87" s="957"/>
      <c r="AH87" s="957"/>
      <c r="AI87" s="957"/>
      <c r="AJ87" s="957"/>
      <c r="AK87" s="957"/>
      <c r="AL87" s="957"/>
      <c r="AM87" s="957"/>
      <c r="AN87" s="957"/>
      <c r="AO87" s="957"/>
      <c r="AP87" s="957"/>
      <c r="AQ87" s="957"/>
      <c r="AR87" s="957"/>
      <c r="AS87" s="957"/>
      <c r="AT87" s="957"/>
      <c r="AU87" s="957"/>
      <c r="AV87" s="957"/>
      <c r="AW87" s="957"/>
      <c r="AX87" s="957"/>
      <c r="AY87" s="957"/>
      <c r="AZ87" s="958"/>
      <c r="BA87" s="958"/>
      <c r="BB87" s="958"/>
      <c r="BC87" s="958"/>
      <c r="BD87" s="959"/>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c r="A88" s="223" t="s">
        <v>376</v>
      </c>
      <c r="B88" s="924" t="s">
        <v>406</v>
      </c>
      <c r="C88" s="925"/>
      <c r="D88" s="925"/>
      <c r="E88" s="925"/>
      <c r="F88" s="925"/>
      <c r="G88" s="925"/>
      <c r="H88" s="925"/>
      <c r="I88" s="925"/>
      <c r="J88" s="925"/>
      <c r="K88" s="925"/>
      <c r="L88" s="925"/>
      <c r="M88" s="925"/>
      <c r="N88" s="925"/>
      <c r="O88" s="925"/>
      <c r="P88" s="935"/>
      <c r="Q88" s="951"/>
      <c r="R88" s="952"/>
      <c r="S88" s="952"/>
      <c r="T88" s="952"/>
      <c r="U88" s="952"/>
      <c r="V88" s="952"/>
      <c r="W88" s="952"/>
      <c r="X88" s="952"/>
      <c r="Y88" s="952"/>
      <c r="Z88" s="952"/>
      <c r="AA88" s="952"/>
      <c r="AB88" s="952"/>
      <c r="AC88" s="952"/>
      <c r="AD88" s="952"/>
      <c r="AE88" s="952"/>
      <c r="AF88" s="946">
        <v>9421</v>
      </c>
      <c r="AG88" s="946"/>
      <c r="AH88" s="946"/>
      <c r="AI88" s="946"/>
      <c r="AJ88" s="946"/>
      <c r="AK88" s="952"/>
      <c r="AL88" s="952"/>
      <c r="AM88" s="952"/>
      <c r="AN88" s="952"/>
      <c r="AO88" s="952"/>
      <c r="AP88" s="946">
        <v>937</v>
      </c>
      <c r="AQ88" s="946"/>
      <c r="AR88" s="946"/>
      <c r="AS88" s="946"/>
      <c r="AT88" s="946"/>
      <c r="AU88" s="947">
        <v>311</v>
      </c>
      <c r="AV88" s="940"/>
      <c r="AW88" s="940"/>
      <c r="AX88" s="940"/>
      <c r="AY88" s="948"/>
      <c r="AZ88" s="949"/>
      <c r="BA88" s="949"/>
      <c r="BB88" s="949"/>
      <c r="BC88" s="949"/>
      <c r="BD88" s="950"/>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0</v>
      </c>
      <c r="CS102" s="940"/>
      <c r="CT102" s="940"/>
      <c r="CU102" s="940"/>
      <c r="CV102" s="941"/>
      <c r="CW102" s="939">
        <v>0</v>
      </c>
      <c r="CX102" s="940"/>
      <c r="CY102" s="940"/>
      <c r="CZ102" s="940"/>
      <c r="DA102" s="941"/>
      <c r="DB102" s="939">
        <v>0</v>
      </c>
      <c r="DC102" s="940"/>
      <c r="DD102" s="940"/>
      <c r="DE102" s="940"/>
      <c r="DF102" s="941"/>
      <c r="DG102" s="939">
        <v>0</v>
      </c>
      <c r="DH102" s="940"/>
      <c r="DI102" s="940"/>
      <c r="DJ102" s="940"/>
      <c r="DK102" s="941"/>
      <c r="DL102" s="939">
        <v>0</v>
      </c>
      <c r="DM102" s="940"/>
      <c r="DN102" s="940"/>
      <c r="DO102" s="940"/>
      <c r="DP102" s="941"/>
      <c r="DQ102" s="939">
        <v>0</v>
      </c>
      <c r="DR102" s="940"/>
      <c r="DS102" s="940"/>
      <c r="DT102" s="940"/>
      <c r="DU102" s="941"/>
      <c r="DV102" s="924"/>
      <c r="DW102" s="925"/>
      <c r="DX102" s="925"/>
      <c r="DY102" s="925"/>
      <c r="DZ102" s="926"/>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29" t="s">
        <v>412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c r="A109" s="882" t="s">
        <v>414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415</v>
      </c>
      <c r="AB109" s="883"/>
      <c r="AC109" s="883"/>
      <c r="AD109" s="883"/>
      <c r="AE109" s="884"/>
      <c r="AF109" s="885" t="s">
        <v>416</v>
      </c>
      <c r="AG109" s="883"/>
      <c r="AH109" s="883"/>
      <c r="AI109" s="883"/>
      <c r="AJ109" s="884"/>
      <c r="AK109" s="885" t="s">
        <v>294</v>
      </c>
      <c r="AL109" s="883"/>
      <c r="AM109" s="883"/>
      <c r="AN109" s="883"/>
      <c r="AO109" s="884"/>
      <c r="AP109" s="885" t="s">
        <v>417</v>
      </c>
      <c r="AQ109" s="883"/>
      <c r="AR109" s="883"/>
      <c r="AS109" s="883"/>
      <c r="AT109" s="916"/>
      <c r="AU109" s="882" t="s">
        <v>414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415</v>
      </c>
      <c r="BR109" s="883"/>
      <c r="BS109" s="883"/>
      <c r="BT109" s="883"/>
      <c r="BU109" s="884"/>
      <c r="BV109" s="885" t="s">
        <v>416</v>
      </c>
      <c r="BW109" s="883"/>
      <c r="BX109" s="883"/>
      <c r="BY109" s="883"/>
      <c r="BZ109" s="884"/>
      <c r="CA109" s="885" t="s">
        <v>294</v>
      </c>
      <c r="CB109" s="883"/>
      <c r="CC109" s="883"/>
      <c r="CD109" s="883"/>
      <c r="CE109" s="884"/>
      <c r="CF109" s="923" t="s">
        <v>417</v>
      </c>
      <c r="CG109" s="923"/>
      <c r="CH109" s="923"/>
      <c r="CI109" s="923"/>
      <c r="CJ109" s="923"/>
      <c r="CK109" s="885" t="s">
        <v>418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415</v>
      </c>
      <c r="DH109" s="883"/>
      <c r="DI109" s="883"/>
      <c r="DJ109" s="883"/>
      <c r="DK109" s="884"/>
      <c r="DL109" s="885" t="s">
        <v>416</v>
      </c>
      <c r="DM109" s="883"/>
      <c r="DN109" s="883"/>
      <c r="DO109" s="883"/>
      <c r="DP109" s="884"/>
      <c r="DQ109" s="885" t="s">
        <v>294</v>
      </c>
      <c r="DR109" s="883"/>
      <c r="DS109" s="883"/>
      <c r="DT109" s="883"/>
      <c r="DU109" s="884"/>
      <c r="DV109" s="885" t="s">
        <v>417</v>
      </c>
      <c r="DW109" s="883"/>
      <c r="DX109" s="883"/>
      <c r="DY109" s="883"/>
      <c r="DZ109" s="916"/>
    </row>
    <row r="110" spans="1:131" s="212" customFormat="1" ht="26.25" customHeight="1">
      <c r="A110" s="794" t="s">
        <v>419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2490027</v>
      </c>
      <c r="AB110" s="876"/>
      <c r="AC110" s="876"/>
      <c r="AD110" s="876"/>
      <c r="AE110" s="877"/>
      <c r="AF110" s="878">
        <v>2596129</v>
      </c>
      <c r="AG110" s="876"/>
      <c r="AH110" s="876"/>
      <c r="AI110" s="876"/>
      <c r="AJ110" s="877"/>
      <c r="AK110" s="878">
        <v>2583311</v>
      </c>
      <c r="AL110" s="876"/>
      <c r="AM110" s="876"/>
      <c r="AN110" s="876"/>
      <c r="AO110" s="877"/>
      <c r="AP110" s="879">
        <v>27.3</v>
      </c>
      <c r="AQ110" s="880"/>
      <c r="AR110" s="880"/>
      <c r="AS110" s="880"/>
      <c r="AT110" s="881"/>
      <c r="AU110" s="917" t="s">
        <v>69</v>
      </c>
      <c r="AV110" s="918"/>
      <c r="AW110" s="918"/>
      <c r="AX110" s="918"/>
      <c r="AY110" s="918"/>
      <c r="AZ110" s="847" t="s">
        <v>420</v>
      </c>
      <c r="BA110" s="795"/>
      <c r="BB110" s="795"/>
      <c r="BC110" s="795"/>
      <c r="BD110" s="795"/>
      <c r="BE110" s="795"/>
      <c r="BF110" s="795"/>
      <c r="BG110" s="795"/>
      <c r="BH110" s="795"/>
      <c r="BI110" s="795"/>
      <c r="BJ110" s="795"/>
      <c r="BK110" s="795"/>
      <c r="BL110" s="795"/>
      <c r="BM110" s="795"/>
      <c r="BN110" s="795"/>
      <c r="BO110" s="795"/>
      <c r="BP110" s="796"/>
      <c r="BQ110" s="848">
        <v>24227859</v>
      </c>
      <c r="BR110" s="829"/>
      <c r="BS110" s="829"/>
      <c r="BT110" s="829"/>
      <c r="BU110" s="829"/>
      <c r="BV110" s="829">
        <v>22928242</v>
      </c>
      <c r="BW110" s="829"/>
      <c r="BX110" s="829"/>
      <c r="BY110" s="829"/>
      <c r="BZ110" s="829"/>
      <c r="CA110" s="829">
        <v>22092282</v>
      </c>
      <c r="CB110" s="829"/>
      <c r="CC110" s="829"/>
      <c r="CD110" s="829"/>
      <c r="CE110" s="829"/>
      <c r="CF110" s="853">
        <v>233.8</v>
      </c>
      <c r="CG110" s="854"/>
      <c r="CH110" s="854"/>
      <c r="CI110" s="854"/>
      <c r="CJ110" s="854"/>
      <c r="CK110" s="913" t="s">
        <v>421</v>
      </c>
      <c r="CL110" s="806"/>
      <c r="CM110" s="847" t="s">
        <v>422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c r="A111" s="761" t="s">
        <v>423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424</v>
      </c>
      <c r="BA111" s="739"/>
      <c r="BB111" s="739"/>
      <c r="BC111" s="739"/>
      <c r="BD111" s="739"/>
      <c r="BE111" s="739"/>
      <c r="BF111" s="739"/>
      <c r="BG111" s="739"/>
      <c r="BH111" s="739"/>
      <c r="BI111" s="739"/>
      <c r="BJ111" s="739"/>
      <c r="BK111" s="739"/>
      <c r="BL111" s="739"/>
      <c r="BM111" s="739"/>
      <c r="BN111" s="739"/>
      <c r="BO111" s="739"/>
      <c r="BP111" s="740"/>
      <c r="BQ111" s="803">
        <v>42242</v>
      </c>
      <c r="BR111" s="804"/>
      <c r="BS111" s="804"/>
      <c r="BT111" s="804"/>
      <c r="BU111" s="804"/>
      <c r="BV111" s="804">
        <v>21212</v>
      </c>
      <c r="BW111" s="804"/>
      <c r="BX111" s="804"/>
      <c r="BY111" s="804"/>
      <c r="BZ111" s="804"/>
      <c r="CA111" s="804">
        <v>8173</v>
      </c>
      <c r="CB111" s="804"/>
      <c r="CC111" s="804"/>
      <c r="CD111" s="804"/>
      <c r="CE111" s="804"/>
      <c r="CF111" s="862">
        <v>0.1</v>
      </c>
      <c r="CG111" s="863"/>
      <c r="CH111" s="863"/>
      <c r="CI111" s="863"/>
      <c r="CJ111" s="863"/>
      <c r="CK111" s="914"/>
      <c r="CL111" s="808"/>
      <c r="CM111" s="802" t="s">
        <v>425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c r="A112" s="899" t="s">
        <v>426</v>
      </c>
      <c r="B112" s="900"/>
      <c r="C112" s="739" t="s">
        <v>427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428</v>
      </c>
      <c r="BA112" s="739"/>
      <c r="BB112" s="739"/>
      <c r="BC112" s="739"/>
      <c r="BD112" s="739"/>
      <c r="BE112" s="739"/>
      <c r="BF112" s="739"/>
      <c r="BG112" s="739"/>
      <c r="BH112" s="739"/>
      <c r="BI112" s="739"/>
      <c r="BJ112" s="739"/>
      <c r="BK112" s="739"/>
      <c r="BL112" s="739"/>
      <c r="BM112" s="739"/>
      <c r="BN112" s="739"/>
      <c r="BO112" s="739"/>
      <c r="BP112" s="740"/>
      <c r="BQ112" s="803">
        <v>9721704</v>
      </c>
      <c r="BR112" s="804"/>
      <c r="BS112" s="804"/>
      <c r="BT112" s="804"/>
      <c r="BU112" s="804"/>
      <c r="BV112" s="804">
        <v>9044431</v>
      </c>
      <c r="BW112" s="804"/>
      <c r="BX112" s="804"/>
      <c r="BY112" s="804"/>
      <c r="BZ112" s="804"/>
      <c r="CA112" s="804">
        <v>9414076</v>
      </c>
      <c r="CB112" s="804"/>
      <c r="CC112" s="804"/>
      <c r="CD112" s="804"/>
      <c r="CE112" s="804"/>
      <c r="CF112" s="862">
        <v>99.6</v>
      </c>
      <c r="CG112" s="863"/>
      <c r="CH112" s="863"/>
      <c r="CI112" s="863"/>
      <c r="CJ112" s="863"/>
      <c r="CK112" s="914"/>
      <c r="CL112" s="808"/>
      <c r="CM112" s="802" t="s">
        <v>429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c r="A113" s="901"/>
      <c r="B113" s="902"/>
      <c r="C113" s="739" t="s">
        <v>430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1126314</v>
      </c>
      <c r="AB113" s="906"/>
      <c r="AC113" s="906"/>
      <c r="AD113" s="906"/>
      <c r="AE113" s="907"/>
      <c r="AF113" s="908">
        <v>1101633</v>
      </c>
      <c r="AG113" s="906"/>
      <c r="AH113" s="906"/>
      <c r="AI113" s="906"/>
      <c r="AJ113" s="907"/>
      <c r="AK113" s="908">
        <v>1133395</v>
      </c>
      <c r="AL113" s="906"/>
      <c r="AM113" s="906"/>
      <c r="AN113" s="906"/>
      <c r="AO113" s="907"/>
      <c r="AP113" s="909">
        <v>12</v>
      </c>
      <c r="AQ113" s="910"/>
      <c r="AR113" s="910"/>
      <c r="AS113" s="910"/>
      <c r="AT113" s="911"/>
      <c r="AU113" s="919"/>
      <c r="AV113" s="920"/>
      <c r="AW113" s="920"/>
      <c r="AX113" s="920"/>
      <c r="AY113" s="920"/>
      <c r="AZ113" s="802" t="s">
        <v>431</v>
      </c>
      <c r="BA113" s="739"/>
      <c r="BB113" s="739"/>
      <c r="BC113" s="739"/>
      <c r="BD113" s="739"/>
      <c r="BE113" s="739"/>
      <c r="BF113" s="739"/>
      <c r="BG113" s="739"/>
      <c r="BH113" s="739"/>
      <c r="BI113" s="739"/>
      <c r="BJ113" s="739"/>
      <c r="BK113" s="739"/>
      <c r="BL113" s="739"/>
      <c r="BM113" s="739"/>
      <c r="BN113" s="739"/>
      <c r="BO113" s="739"/>
      <c r="BP113" s="740"/>
      <c r="BQ113" s="803">
        <v>331637</v>
      </c>
      <c r="BR113" s="804"/>
      <c r="BS113" s="804"/>
      <c r="BT113" s="804"/>
      <c r="BU113" s="804"/>
      <c r="BV113" s="804">
        <v>355198</v>
      </c>
      <c r="BW113" s="804"/>
      <c r="BX113" s="804"/>
      <c r="BY113" s="804"/>
      <c r="BZ113" s="804"/>
      <c r="CA113" s="804">
        <v>311485</v>
      </c>
      <c r="CB113" s="804"/>
      <c r="CC113" s="804"/>
      <c r="CD113" s="804"/>
      <c r="CE113" s="804"/>
      <c r="CF113" s="862">
        <v>3.3</v>
      </c>
      <c r="CG113" s="863"/>
      <c r="CH113" s="863"/>
      <c r="CI113" s="863"/>
      <c r="CJ113" s="863"/>
      <c r="CK113" s="914"/>
      <c r="CL113" s="808"/>
      <c r="CM113" s="802" t="s">
        <v>432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c r="A114" s="901"/>
      <c r="B114" s="902"/>
      <c r="C114" s="739" t="s">
        <v>433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43680</v>
      </c>
      <c r="AB114" s="767"/>
      <c r="AC114" s="767"/>
      <c r="AD114" s="767"/>
      <c r="AE114" s="768"/>
      <c r="AF114" s="769">
        <v>43703</v>
      </c>
      <c r="AG114" s="767"/>
      <c r="AH114" s="767"/>
      <c r="AI114" s="767"/>
      <c r="AJ114" s="768"/>
      <c r="AK114" s="769">
        <v>43724</v>
      </c>
      <c r="AL114" s="767"/>
      <c r="AM114" s="767"/>
      <c r="AN114" s="767"/>
      <c r="AO114" s="768"/>
      <c r="AP114" s="811">
        <v>0.5</v>
      </c>
      <c r="AQ114" s="812"/>
      <c r="AR114" s="812"/>
      <c r="AS114" s="812"/>
      <c r="AT114" s="813"/>
      <c r="AU114" s="919"/>
      <c r="AV114" s="920"/>
      <c r="AW114" s="920"/>
      <c r="AX114" s="920"/>
      <c r="AY114" s="920"/>
      <c r="AZ114" s="802" t="s">
        <v>434</v>
      </c>
      <c r="BA114" s="739"/>
      <c r="BB114" s="739"/>
      <c r="BC114" s="739"/>
      <c r="BD114" s="739"/>
      <c r="BE114" s="739"/>
      <c r="BF114" s="739"/>
      <c r="BG114" s="739"/>
      <c r="BH114" s="739"/>
      <c r="BI114" s="739"/>
      <c r="BJ114" s="739"/>
      <c r="BK114" s="739"/>
      <c r="BL114" s="739"/>
      <c r="BM114" s="739"/>
      <c r="BN114" s="739"/>
      <c r="BO114" s="739"/>
      <c r="BP114" s="740"/>
      <c r="BQ114" s="803">
        <v>2327687</v>
      </c>
      <c r="BR114" s="804"/>
      <c r="BS114" s="804"/>
      <c r="BT114" s="804"/>
      <c r="BU114" s="804"/>
      <c r="BV114" s="804">
        <v>2421892</v>
      </c>
      <c r="BW114" s="804"/>
      <c r="BX114" s="804"/>
      <c r="BY114" s="804"/>
      <c r="BZ114" s="804"/>
      <c r="CA114" s="804">
        <v>2534293</v>
      </c>
      <c r="CB114" s="804"/>
      <c r="CC114" s="804"/>
      <c r="CD114" s="804"/>
      <c r="CE114" s="804"/>
      <c r="CF114" s="862">
        <v>26.8</v>
      </c>
      <c r="CG114" s="863"/>
      <c r="CH114" s="863"/>
      <c r="CI114" s="863"/>
      <c r="CJ114" s="863"/>
      <c r="CK114" s="914"/>
      <c r="CL114" s="808"/>
      <c r="CM114" s="802" t="s">
        <v>435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c r="A115" s="901"/>
      <c r="B115" s="902"/>
      <c r="C115" s="739" t="s">
        <v>436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33992</v>
      </c>
      <c r="AB115" s="906"/>
      <c r="AC115" s="906"/>
      <c r="AD115" s="906"/>
      <c r="AE115" s="907"/>
      <c r="AF115" s="908">
        <v>23922</v>
      </c>
      <c r="AG115" s="906"/>
      <c r="AH115" s="906"/>
      <c r="AI115" s="906"/>
      <c r="AJ115" s="907"/>
      <c r="AK115" s="908">
        <v>14709</v>
      </c>
      <c r="AL115" s="906"/>
      <c r="AM115" s="906"/>
      <c r="AN115" s="906"/>
      <c r="AO115" s="907"/>
      <c r="AP115" s="909">
        <v>0.2</v>
      </c>
      <c r="AQ115" s="910"/>
      <c r="AR115" s="910"/>
      <c r="AS115" s="910"/>
      <c r="AT115" s="911"/>
      <c r="AU115" s="919"/>
      <c r="AV115" s="920"/>
      <c r="AW115" s="920"/>
      <c r="AX115" s="920"/>
      <c r="AY115" s="920"/>
      <c r="AZ115" s="802" t="s">
        <v>437</v>
      </c>
      <c r="BA115" s="739"/>
      <c r="BB115" s="739"/>
      <c r="BC115" s="739"/>
      <c r="BD115" s="739"/>
      <c r="BE115" s="739"/>
      <c r="BF115" s="739"/>
      <c r="BG115" s="739"/>
      <c r="BH115" s="739"/>
      <c r="BI115" s="739"/>
      <c r="BJ115" s="739"/>
      <c r="BK115" s="739"/>
      <c r="BL115" s="739"/>
      <c r="BM115" s="739"/>
      <c r="BN115" s="739"/>
      <c r="BO115" s="739"/>
      <c r="BP115" s="740"/>
      <c r="BQ115" s="803">
        <v>9627</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c r="A116" s="903"/>
      <c r="B116" s="904"/>
      <c r="C116" s="826" t="s">
        <v>439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61</v>
      </c>
      <c r="AB116" s="767"/>
      <c r="AC116" s="767"/>
      <c r="AD116" s="767"/>
      <c r="AE116" s="768"/>
      <c r="AF116" s="769">
        <v>40</v>
      </c>
      <c r="AG116" s="767"/>
      <c r="AH116" s="767"/>
      <c r="AI116" s="767"/>
      <c r="AJ116" s="768"/>
      <c r="AK116" s="769">
        <v>145</v>
      </c>
      <c r="AL116" s="767"/>
      <c r="AM116" s="767"/>
      <c r="AN116" s="767"/>
      <c r="AO116" s="768"/>
      <c r="AP116" s="811">
        <v>0</v>
      </c>
      <c r="AQ116" s="812"/>
      <c r="AR116" s="812"/>
      <c r="AS116" s="812"/>
      <c r="AT116" s="813"/>
      <c r="AU116" s="919"/>
      <c r="AV116" s="920"/>
      <c r="AW116" s="920"/>
      <c r="AX116" s="920"/>
      <c r="AY116" s="920"/>
      <c r="AZ116" s="896" t="s">
        <v>440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442</v>
      </c>
      <c r="Z117" s="884"/>
      <c r="AA117" s="889">
        <v>3694074</v>
      </c>
      <c r="AB117" s="890"/>
      <c r="AC117" s="890"/>
      <c r="AD117" s="890"/>
      <c r="AE117" s="891"/>
      <c r="AF117" s="892">
        <v>3765427</v>
      </c>
      <c r="AG117" s="890"/>
      <c r="AH117" s="890"/>
      <c r="AI117" s="890"/>
      <c r="AJ117" s="891"/>
      <c r="AK117" s="892">
        <v>3775284</v>
      </c>
      <c r="AL117" s="890"/>
      <c r="AM117" s="890"/>
      <c r="AN117" s="890"/>
      <c r="AO117" s="891"/>
      <c r="AP117" s="893"/>
      <c r="AQ117" s="894"/>
      <c r="AR117" s="894"/>
      <c r="AS117" s="894"/>
      <c r="AT117" s="895"/>
      <c r="AU117" s="919"/>
      <c r="AV117" s="920"/>
      <c r="AW117" s="920"/>
      <c r="AX117" s="920"/>
      <c r="AY117" s="920"/>
      <c r="AZ117" s="850" t="s">
        <v>443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c r="A118" s="882" t="s">
        <v>418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415</v>
      </c>
      <c r="AB118" s="883"/>
      <c r="AC118" s="883"/>
      <c r="AD118" s="883"/>
      <c r="AE118" s="884"/>
      <c r="AF118" s="885" t="s">
        <v>416</v>
      </c>
      <c r="AG118" s="883"/>
      <c r="AH118" s="883"/>
      <c r="AI118" s="883"/>
      <c r="AJ118" s="884"/>
      <c r="AK118" s="885" t="s">
        <v>294</v>
      </c>
      <c r="AL118" s="883"/>
      <c r="AM118" s="883"/>
      <c r="AN118" s="883"/>
      <c r="AO118" s="884"/>
      <c r="AP118" s="886" t="s">
        <v>417</v>
      </c>
      <c r="AQ118" s="887"/>
      <c r="AR118" s="887"/>
      <c r="AS118" s="887"/>
      <c r="AT118" s="888"/>
      <c r="AU118" s="919"/>
      <c r="AV118" s="920"/>
      <c r="AW118" s="920"/>
      <c r="AX118" s="920"/>
      <c r="AY118" s="920"/>
      <c r="AZ118" s="825" t="s">
        <v>445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c r="A119" s="805" t="s">
        <v>421</v>
      </c>
      <c r="B119" s="806"/>
      <c r="C119" s="847" t="s">
        <v>422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447</v>
      </c>
      <c r="BP119" s="865"/>
      <c r="BQ119" s="866">
        <v>36660756</v>
      </c>
      <c r="BR119" s="832"/>
      <c r="BS119" s="832"/>
      <c r="BT119" s="832"/>
      <c r="BU119" s="832"/>
      <c r="BV119" s="832">
        <v>34770975</v>
      </c>
      <c r="BW119" s="832"/>
      <c r="BX119" s="832"/>
      <c r="BY119" s="832"/>
      <c r="BZ119" s="832"/>
      <c r="CA119" s="832">
        <v>34360309</v>
      </c>
      <c r="CB119" s="832"/>
      <c r="CC119" s="832"/>
      <c r="CD119" s="832"/>
      <c r="CE119" s="832"/>
      <c r="CF119" s="735"/>
      <c r="CG119" s="736"/>
      <c r="CH119" s="736"/>
      <c r="CI119" s="736"/>
      <c r="CJ119" s="821"/>
      <c r="CK119" s="915"/>
      <c r="CL119" s="810"/>
      <c r="CM119" s="825" t="s">
        <v>448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42242</v>
      </c>
      <c r="DH119" s="751"/>
      <c r="DI119" s="751"/>
      <c r="DJ119" s="751"/>
      <c r="DK119" s="752"/>
      <c r="DL119" s="753">
        <v>21212</v>
      </c>
      <c r="DM119" s="751"/>
      <c r="DN119" s="751"/>
      <c r="DO119" s="751"/>
      <c r="DP119" s="752"/>
      <c r="DQ119" s="753">
        <v>8173</v>
      </c>
      <c r="DR119" s="751"/>
      <c r="DS119" s="751"/>
      <c r="DT119" s="751"/>
      <c r="DU119" s="752"/>
      <c r="DV119" s="835">
        <v>0.1</v>
      </c>
      <c r="DW119" s="836"/>
      <c r="DX119" s="836"/>
      <c r="DY119" s="836"/>
      <c r="DZ119" s="837"/>
    </row>
    <row r="120" spans="1:130" s="212" customFormat="1" ht="26.25" customHeight="1">
      <c r="A120" s="807"/>
      <c r="B120" s="808"/>
      <c r="C120" s="802" t="s">
        <v>425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449</v>
      </c>
      <c r="AV120" s="868"/>
      <c r="AW120" s="868"/>
      <c r="AX120" s="868"/>
      <c r="AY120" s="869"/>
      <c r="AZ120" s="847" t="s">
        <v>450</v>
      </c>
      <c r="BA120" s="795"/>
      <c r="BB120" s="795"/>
      <c r="BC120" s="795"/>
      <c r="BD120" s="795"/>
      <c r="BE120" s="795"/>
      <c r="BF120" s="795"/>
      <c r="BG120" s="795"/>
      <c r="BH120" s="795"/>
      <c r="BI120" s="795"/>
      <c r="BJ120" s="795"/>
      <c r="BK120" s="795"/>
      <c r="BL120" s="795"/>
      <c r="BM120" s="795"/>
      <c r="BN120" s="795"/>
      <c r="BO120" s="795"/>
      <c r="BP120" s="796"/>
      <c r="BQ120" s="848">
        <v>6164277</v>
      </c>
      <c r="BR120" s="829"/>
      <c r="BS120" s="829"/>
      <c r="BT120" s="829"/>
      <c r="BU120" s="829"/>
      <c r="BV120" s="829">
        <v>6494713</v>
      </c>
      <c r="BW120" s="829"/>
      <c r="BX120" s="829"/>
      <c r="BY120" s="829"/>
      <c r="BZ120" s="829"/>
      <c r="CA120" s="829">
        <v>6903376</v>
      </c>
      <c r="CB120" s="829"/>
      <c r="CC120" s="829"/>
      <c r="CD120" s="829"/>
      <c r="CE120" s="829"/>
      <c r="CF120" s="853">
        <v>73.099999999999994</v>
      </c>
      <c r="CG120" s="854"/>
      <c r="CH120" s="854"/>
      <c r="CI120" s="854"/>
      <c r="CJ120" s="854"/>
      <c r="CK120" s="855" t="s">
        <v>451</v>
      </c>
      <c r="CL120" s="839"/>
      <c r="CM120" s="839"/>
      <c r="CN120" s="839"/>
      <c r="CO120" s="840"/>
      <c r="CP120" s="859" t="s">
        <v>397</v>
      </c>
      <c r="CQ120" s="860"/>
      <c r="CR120" s="860"/>
      <c r="CS120" s="860"/>
      <c r="CT120" s="860"/>
      <c r="CU120" s="860"/>
      <c r="CV120" s="860"/>
      <c r="CW120" s="860"/>
      <c r="CX120" s="860"/>
      <c r="CY120" s="860"/>
      <c r="CZ120" s="860"/>
      <c r="DA120" s="860"/>
      <c r="DB120" s="860"/>
      <c r="DC120" s="860"/>
      <c r="DD120" s="860"/>
      <c r="DE120" s="860"/>
      <c r="DF120" s="861"/>
      <c r="DG120" s="848">
        <v>5299826</v>
      </c>
      <c r="DH120" s="829"/>
      <c r="DI120" s="829"/>
      <c r="DJ120" s="829"/>
      <c r="DK120" s="829"/>
      <c r="DL120" s="829">
        <v>4680070</v>
      </c>
      <c r="DM120" s="829"/>
      <c r="DN120" s="829"/>
      <c r="DO120" s="829"/>
      <c r="DP120" s="829"/>
      <c r="DQ120" s="829">
        <v>4380888</v>
      </c>
      <c r="DR120" s="829"/>
      <c r="DS120" s="829"/>
      <c r="DT120" s="829"/>
      <c r="DU120" s="829"/>
      <c r="DV120" s="830">
        <v>46.4</v>
      </c>
      <c r="DW120" s="830"/>
      <c r="DX120" s="830"/>
      <c r="DY120" s="830"/>
      <c r="DZ120" s="831"/>
    </row>
    <row r="121" spans="1:130" s="212" customFormat="1" ht="26.25" customHeight="1">
      <c r="A121" s="807"/>
      <c r="B121" s="808"/>
      <c r="C121" s="850" t="s">
        <v>452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453</v>
      </c>
      <c r="BA121" s="739"/>
      <c r="BB121" s="739"/>
      <c r="BC121" s="739"/>
      <c r="BD121" s="739"/>
      <c r="BE121" s="739"/>
      <c r="BF121" s="739"/>
      <c r="BG121" s="739"/>
      <c r="BH121" s="739"/>
      <c r="BI121" s="739"/>
      <c r="BJ121" s="739"/>
      <c r="BK121" s="739"/>
      <c r="BL121" s="739"/>
      <c r="BM121" s="739"/>
      <c r="BN121" s="739"/>
      <c r="BO121" s="739"/>
      <c r="BP121" s="740"/>
      <c r="BQ121" s="803">
        <v>912326</v>
      </c>
      <c r="BR121" s="804"/>
      <c r="BS121" s="804"/>
      <c r="BT121" s="804"/>
      <c r="BU121" s="804"/>
      <c r="BV121" s="804">
        <v>960873</v>
      </c>
      <c r="BW121" s="804"/>
      <c r="BX121" s="804"/>
      <c r="BY121" s="804"/>
      <c r="BZ121" s="804"/>
      <c r="CA121" s="804">
        <v>1035387</v>
      </c>
      <c r="CB121" s="804"/>
      <c r="CC121" s="804"/>
      <c r="CD121" s="804"/>
      <c r="CE121" s="804"/>
      <c r="CF121" s="862">
        <v>11</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v>3835683</v>
      </c>
      <c r="DH121" s="804"/>
      <c r="DI121" s="804"/>
      <c r="DJ121" s="804"/>
      <c r="DK121" s="804"/>
      <c r="DL121" s="804">
        <v>3602262</v>
      </c>
      <c r="DM121" s="804"/>
      <c r="DN121" s="804"/>
      <c r="DO121" s="804"/>
      <c r="DP121" s="804"/>
      <c r="DQ121" s="804">
        <v>3696636</v>
      </c>
      <c r="DR121" s="804"/>
      <c r="DS121" s="804"/>
      <c r="DT121" s="804"/>
      <c r="DU121" s="804"/>
      <c r="DV121" s="781">
        <v>39.1</v>
      </c>
      <c r="DW121" s="781"/>
      <c r="DX121" s="781"/>
      <c r="DY121" s="781"/>
      <c r="DZ121" s="782"/>
    </row>
    <row r="122" spans="1:130" s="212" customFormat="1" ht="26.25" customHeight="1">
      <c r="A122" s="807"/>
      <c r="B122" s="808"/>
      <c r="C122" s="802" t="s">
        <v>435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454</v>
      </c>
      <c r="BA122" s="826"/>
      <c r="BB122" s="826"/>
      <c r="BC122" s="826"/>
      <c r="BD122" s="826"/>
      <c r="BE122" s="826"/>
      <c r="BF122" s="826"/>
      <c r="BG122" s="826"/>
      <c r="BH122" s="826"/>
      <c r="BI122" s="826"/>
      <c r="BJ122" s="826"/>
      <c r="BK122" s="826"/>
      <c r="BL122" s="826"/>
      <c r="BM122" s="826"/>
      <c r="BN122" s="826"/>
      <c r="BO122" s="826"/>
      <c r="BP122" s="827"/>
      <c r="BQ122" s="866">
        <v>25046157</v>
      </c>
      <c r="BR122" s="832"/>
      <c r="BS122" s="832"/>
      <c r="BT122" s="832"/>
      <c r="BU122" s="832"/>
      <c r="BV122" s="832">
        <v>24205010</v>
      </c>
      <c r="BW122" s="832"/>
      <c r="BX122" s="832"/>
      <c r="BY122" s="832"/>
      <c r="BZ122" s="832"/>
      <c r="CA122" s="832">
        <v>23221044</v>
      </c>
      <c r="CB122" s="832"/>
      <c r="CC122" s="832"/>
      <c r="CD122" s="832"/>
      <c r="CE122" s="832"/>
      <c r="CF122" s="833">
        <v>245.7</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558895</v>
      </c>
      <c r="DH122" s="804"/>
      <c r="DI122" s="804"/>
      <c r="DJ122" s="804"/>
      <c r="DK122" s="804"/>
      <c r="DL122" s="804">
        <v>727743</v>
      </c>
      <c r="DM122" s="804"/>
      <c r="DN122" s="804"/>
      <c r="DO122" s="804"/>
      <c r="DP122" s="804"/>
      <c r="DQ122" s="804">
        <v>1180716</v>
      </c>
      <c r="DR122" s="804"/>
      <c r="DS122" s="804"/>
      <c r="DT122" s="804"/>
      <c r="DU122" s="804"/>
      <c r="DV122" s="781">
        <v>12.5</v>
      </c>
      <c r="DW122" s="781"/>
      <c r="DX122" s="781"/>
      <c r="DY122" s="781"/>
      <c r="DZ122" s="782"/>
    </row>
    <row r="123" spans="1:130" s="212" customFormat="1" ht="26.25" customHeight="1">
      <c r="A123" s="807"/>
      <c r="B123" s="808"/>
      <c r="C123" s="802" t="s">
        <v>441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455</v>
      </c>
      <c r="BP123" s="865"/>
      <c r="BQ123" s="819">
        <v>32122760</v>
      </c>
      <c r="BR123" s="820"/>
      <c r="BS123" s="820"/>
      <c r="BT123" s="820"/>
      <c r="BU123" s="820"/>
      <c r="BV123" s="820">
        <v>31660596</v>
      </c>
      <c r="BW123" s="820"/>
      <c r="BX123" s="820"/>
      <c r="BY123" s="820"/>
      <c r="BZ123" s="820"/>
      <c r="CA123" s="820">
        <v>31159807</v>
      </c>
      <c r="CB123" s="820"/>
      <c r="CC123" s="820"/>
      <c r="CD123" s="820"/>
      <c r="CE123" s="820"/>
      <c r="CF123" s="735"/>
      <c r="CG123" s="736"/>
      <c r="CH123" s="736"/>
      <c r="CI123" s="736"/>
      <c r="CJ123" s="821"/>
      <c r="CK123" s="856"/>
      <c r="CL123" s="842"/>
      <c r="CM123" s="842"/>
      <c r="CN123" s="842"/>
      <c r="CO123" s="843"/>
      <c r="CP123" s="822" t="s">
        <v>395</v>
      </c>
      <c r="CQ123" s="823"/>
      <c r="CR123" s="823"/>
      <c r="CS123" s="823"/>
      <c r="CT123" s="823"/>
      <c r="CU123" s="823"/>
      <c r="CV123" s="823"/>
      <c r="CW123" s="823"/>
      <c r="CX123" s="823"/>
      <c r="CY123" s="823"/>
      <c r="CZ123" s="823"/>
      <c r="DA123" s="823"/>
      <c r="DB123" s="823"/>
      <c r="DC123" s="823"/>
      <c r="DD123" s="823"/>
      <c r="DE123" s="823"/>
      <c r="DF123" s="824"/>
      <c r="DG123" s="766">
        <v>27300</v>
      </c>
      <c r="DH123" s="767"/>
      <c r="DI123" s="767"/>
      <c r="DJ123" s="767"/>
      <c r="DK123" s="768"/>
      <c r="DL123" s="769">
        <v>34356</v>
      </c>
      <c r="DM123" s="767"/>
      <c r="DN123" s="767"/>
      <c r="DO123" s="767"/>
      <c r="DP123" s="768"/>
      <c r="DQ123" s="769">
        <v>84787</v>
      </c>
      <c r="DR123" s="767"/>
      <c r="DS123" s="767"/>
      <c r="DT123" s="767"/>
      <c r="DU123" s="768"/>
      <c r="DV123" s="811">
        <v>0.9</v>
      </c>
      <c r="DW123" s="812"/>
      <c r="DX123" s="812"/>
      <c r="DY123" s="812"/>
      <c r="DZ123" s="813"/>
    </row>
    <row r="124" spans="1:130" s="212" customFormat="1" ht="26.25" customHeight="1" thickBot="1">
      <c r="A124" s="807"/>
      <c r="B124" s="808"/>
      <c r="C124" s="802" t="s">
        <v>444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48.8</v>
      </c>
      <c r="BR124" s="818"/>
      <c r="BS124" s="818"/>
      <c r="BT124" s="818"/>
      <c r="BU124" s="818"/>
      <c r="BV124" s="818">
        <v>33.200000000000003</v>
      </c>
      <c r="BW124" s="818"/>
      <c r="BX124" s="818"/>
      <c r="BY124" s="818"/>
      <c r="BZ124" s="818"/>
      <c r="CA124" s="818">
        <v>33.799999999999997</v>
      </c>
      <c r="CB124" s="818"/>
      <c r="CC124" s="818"/>
      <c r="CD124" s="818"/>
      <c r="CE124" s="818"/>
      <c r="CF124" s="713"/>
      <c r="CG124" s="714"/>
      <c r="CH124" s="714"/>
      <c r="CI124" s="714"/>
      <c r="CJ124" s="849"/>
      <c r="CK124" s="857"/>
      <c r="CL124" s="857"/>
      <c r="CM124" s="857"/>
      <c r="CN124" s="857"/>
      <c r="CO124" s="858"/>
      <c r="CP124" s="822" t="s">
        <v>457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v>71049</v>
      </c>
      <c r="DR124" s="751"/>
      <c r="DS124" s="751"/>
      <c r="DT124" s="751"/>
      <c r="DU124" s="752"/>
      <c r="DV124" s="835">
        <v>0.8</v>
      </c>
      <c r="DW124" s="836"/>
      <c r="DX124" s="836"/>
      <c r="DY124" s="836"/>
      <c r="DZ124" s="837"/>
    </row>
    <row r="125" spans="1:130" s="212" customFormat="1" ht="26.25" customHeight="1">
      <c r="A125" s="807"/>
      <c r="B125" s="808"/>
      <c r="C125" s="802" t="s">
        <v>446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458</v>
      </c>
      <c r="CL125" s="839"/>
      <c r="CM125" s="839"/>
      <c r="CN125" s="839"/>
      <c r="CO125" s="840"/>
      <c r="CP125" s="847" t="s">
        <v>459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c r="A126" s="807"/>
      <c r="B126" s="808"/>
      <c r="C126" s="802" t="s">
        <v>448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31036</v>
      </c>
      <c r="AB126" s="767"/>
      <c r="AC126" s="767"/>
      <c r="AD126" s="767"/>
      <c r="AE126" s="768"/>
      <c r="AF126" s="769">
        <v>21790</v>
      </c>
      <c r="AG126" s="767"/>
      <c r="AH126" s="767"/>
      <c r="AI126" s="767"/>
      <c r="AJ126" s="768"/>
      <c r="AK126" s="769">
        <v>13413</v>
      </c>
      <c r="AL126" s="767"/>
      <c r="AM126" s="767"/>
      <c r="AN126" s="767"/>
      <c r="AO126" s="768"/>
      <c r="AP126" s="811">
        <v>0.1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c r="A127" s="809"/>
      <c r="B127" s="810"/>
      <c r="C127" s="825" t="s">
        <v>461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2956</v>
      </c>
      <c r="AB127" s="767"/>
      <c r="AC127" s="767"/>
      <c r="AD127" s="767"/>
      <c r="AE127" s="768"/>
      <c r="AF127" s="769">
        <v>2132</v>
      </c>
      <c r="AG127" s="767"/>
      <c r="AH127" s="767"/>
      <c r="AI127" s="767"/>
      <c r="AJ127" s="768"/>
      <c r="AK127" s="769">
        <v>1296</v>
      </c>
      <c r="AL127" s="767"/>
      <c r="AM127" s="767"/>
      <c r="AN127" s="767"/>
      <c r="AO127" s="768"/>
      <c r="AP127" s="811">
        <v>0</v>
      </c>
      <c r="AQ127" s="812"/>
      <c r="AR127" s="812"/>
      <c r="AS127" s="812"/>
      <c r="AT127" s="813"/>
      <c r="AU127" s="214"/>
      <c r="AV127" s="214"/>
      <c r="AW127" s="214"/>
      <c r="AX127" s="828" t="s">
        <v>462</v>
      </c>
      <c r="AY127" s="799"/>
      <c r="AZ127" s="799"/>
      <c r="BA127" s="799"/>
      <c r="BB127" s="799"/>
      <c r="BC127" s="799"/>
      <c r="BD127" s="799"/>
      <c r="BE127" s="800"/>
      <c r="BF127" s="798" t="s">
        <v>463</v>
      </c>
      <c r="BG127" s="799"/>
      <c r="BH127" s="799"/>
      <c r="BI127" s="799"/>
      <c r="BJ127" s="799"/>
      <c r="BK127" s="799"/>
      <c r="BL127" s="800"/>
      <c r="BM127" s="798" t="s">
        <v>464</v>
      </c>
      <c r="BN127" s="799"/>
      <c r="BO127" s="799"/>
      <c r="BP127" s="799"/>
      <c r="BQ127" s="799"/>
      <c r="BR127" s="799"/>
      <c r="BS127" s="800"/>
      <c r="BT127" s="798" t="s">
        <v>465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c r="A128" s="783" t="s">
        <v>467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468</v>
      </c>
      <c r="X128" s="785"/>
      <c r="Y128" s="785"/>
      <c r="Z128" s="786"/>
      <c r="AA128" s="787">
        <v>350107</v>
      </c>
      <c r="AB128" s="788"/>
      <c r="AC128" s="788"/>
      <c r="AD128" s="788"/>
      <c r="AE128" s="789"/>
      <c r="AF128" s="790">
        <v>236789</v>
      </c>
      <c r="AG128" s="788"/>
      <c r="AH128" s="788"/>
      <c r="AI128" s="788"/>
      <c r="AJ128" s="789"/>
      <c r="AK128" s="790">
        <v>254160</v>
      </c>
      <c r="AL128" s="788"/>
      <c r="AM128" s="788"/>
      <c r="AN128" s="788"/>
      <c r="AO128" s="789"/>
      <c r="AP128" s="791"/>
      <c r="AQ128" s="792"/>
      <c r="AR128" s="792"/>
      <c r="AS128" s="792"/>
      <c r="AT128" s="793"/>
      <c r="AU128" s="214"/>
      <c r="AV128" s="214"/>
      <c r="AW128" s="214"/>
      <c r="AX128" s="794" t="s">
        <v>469</v>
      </c>
      <c r="AY128" s="795"/>
      <c r="AZ128" s="795"/>
      <c r="BA128" s="795"/>
      <c r="BB128" s="795"/>
      <c r="BC128" s="795"/>
      <c r="BD128" s="795"/>
      <c r="BE128" s="796"/>
      <c r="BF128" s="773" t="s">
        <v>122</v>
      </c>
      <c r="BG128" s="774"/>
      <c r="BH128" s="774"/>
      <c r="BI128" s="774"/>
      <c r="BJ128" s="774"/>
      <c r="BK128" s="774"/>
      <c r="BL128" s="797"/>
      <c r="BM128" s="773">
        <v>13.06</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470</v>
      </c>
      <c r="CQ128" s="717"/>
      <c r="CR128" s="717"/>
      <c r="CS128" s="717"/>
      <c r="CT128" s="717"/>
      <c r="CU128" s="717"/>
      <c r="CV128" s="717"/>
      <c r="CW128" s="717"/>
      <c r="CX128" s="717"/>
      <c r="CY128" s="717"/>
      <c r="CZ128" s="717"/>
      <c r="DA128" s="717"/>
      <c r="DB128" s="717"/>
      <c r="DC128" s="717"/>
      <c r="DD128" s="717"/>
      <c r="DE128" s="717"/>
      <c r="DF128" s="718"/>
      <c r="DG128" s="777">
        <v>9627</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471</v>
      </c>
      <c r="X129" s="764"/>
      <c r="Y129" s="764"/>
      <c r="Z129" s="765"/>
      <c r="AA129" s="766">
        <v>11750357</v>
      </c>
      <c r="AB129" s="767"/>
      <c r="AC129" s="767"/>
      <c r="AD129" s="767"/>
      <c r="AE129" s="768"/>
      <c r="AF129" s="769">
        <v>11860640</v>
      </c>
      <c r="AG129" s="767"/>
      <c r="AH129" s="767"/>
      <c r="AI129" s="767"/>
      <c r="AJ129" s="768"/>
      <c r="AK129" s="769">
        <v>11966335</v>
      </c>
      <c r="AL129" s="767"/>
      <c r="AM129" s="767"/>
      <c r="AN129" s="767"/>
      <c r="AO129" s="768"/>
      <c r="AP129" s="770"/>
      <c r="AQ129" s="771"/>
      <c r="AR129" s="771"/>
      <c r="AS129" s="771"/>
      <c r="AT129" s="772"/>
      <c r="AU129" s="215"/>
      <c r="AV129" s="215"/>
      <c r="AW129" s="215"/>
      <c r="AX129" s="738" t="s">
        <v>472</v>
      </c>
      <c r="AY129" s="739"/>
      <c r="AZ129" s="739"/>
      <c r="BA129" s="739"/>
      <c r="BB129" s="739"/>
      <c r="BC129" s="739"/>
      <c r="BD129" s="739"/>
      <c r="BE129" s="740"/>
      <c r="BF129" s="757" t="s">
        <v>122</v>
      </c>
      <c r="BG129" s="758"/>
      <c r="BH129" s="758"/>
      <c r="BI129" s="758"/>
      <c r="BJ129" s="758"/>
      <c r="BK129" s="758"/>
      <c r="BL129" s="759"/>
      <c r="BM129" s="757">
        <v>18.059999999999999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61" t="s">
        <v>473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474</v>
      </c>
      <c r="X130" s="764"/>
      <c r="Y130" s="764"/>
      <c r="Z130" s="765"/>
      <c r="AA130" s="766">
        <v>2451622</v>
      </c>
      <c r="AB130" s="767"/>
      <c r="AC130" s="767"/>
      <c r="AD130" s="767"/>
      <c r="AE130" s="768"/>
      <c r="AF130" s="769">
        <v>2494569</v>
      </c>
      <c r="AG130" s="767"/>
      <c r="AH130" s="767"/>
      <c r="AI130" s="767"/>
      <c r="AJ130" s="768"/>
      <c r="AK130" s="769">
        <v>2516954</v>
      </c>
      <c r="AL130" s="767"/>
      <c r="AM130" s="767"/>
      <c r="AN130" s="767"/>
      <c r="AO130" s="768"/>
      <c r="AP130" s="770"/>
      <c r="AQ130" s="771"/>
      <c r="AR130" s="771"/>
      <c r="AS130" s="771"/>
      <c r="AT130" s="772"/>
      <c r="AU130" s="215"/>
      <c r="AV130" s="215"/>
      <c r="AW130" s="215"/>
      <c r="AX130" s="738" t="s">
        <v>475</v>
      </c>
      <c r="AY130" s="739"/>
      <c r="AZ130" s="739"/>
      <c r="BA130" s="739"/>
      <c r="BB130" s="739"/>
      <c r="BC130" s="739"/>
      <c r="BD130" s="739"/>
      <c r="BE130" s="740"/>
      <c r="BF130" s="741">
        <v>10.4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476</v>
      </c>
      <c r="X131" s="748"/>
      <c r="Y131" s="748"/>
      <c r="Z131" s="749"/>
      <c r="AA131" s="750">
        <v>9298735</v>
      </c>
      <c r="AB131" s="751"/>
      <c r="AC131" s="751"/>
      <c r="AD131" s="751"/>
      <c r="AE131" s="752"/>
      <c r="AF131" s="753">
        <v>9366071</v>
      </c>
      <c r="AG131" s="751"/>
      <c r="AH131" s="751"/>
      <c r="AI131" s="751"/>
      <c r="AJ131" s="752"/>
      <c r="AK131" s="753">
        <v>9449381</v>
      </c>
      <c r="AL131" s="751"/>
      <c r="AM131" s="751"/>
      <c r="AN131" s="751"/>
      <c r="AO131" s="752"/>
      <c r="AP131" s="754"/>
      <c r="AQ131" s="755"/>
      <c r="AR131" s="755"/>
      <c r="AS131" s="755"/>
      <c r="AT131" s="756"/>
      <c r="AU131" s="215"/>
      <c r="AV131" s="215"/>
      <c r="AW131" s="215"/>
      <c r="AX131" s="716" t="s">
        <v>477</v>
      </c>
      <c r="AY131" s="717"/>
      <c r="AZ131" s="717"/>
      <c r="BA131" s="717"/>
      <c r="BB131" s="717"/>
      <c r="BC131" s="717"/>
      <c r="BD131" s="717"/>
      <c r="BE131" s="718"/>
      <c r="BF131" s="719">
        <v>33.799999999999997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25" t="s">
        <v>478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479</v>
      </c>
      <c r="W132" s="729"/>
      <c r="X132" s="729"/>
      <c r="Y132" s="729"/>
      <c r="Z132" s="730"/>
      <c r="AA132" s="731">
        <v>9.5964128449999997</v>
      </c>
      <c r="AB132" s="732"/>
      <c r="AC132" s="732"/>
      <c r="AD132" s="732"/>
      <c r="AE132" s="733"/>
      <c r="AF132" s="734">
        <v>11.04058468</v>
      </c>
      <c r="AG132" s="732"/>
      <c r="AH132" s="732"/>
      <c r="AI132" s="732"/>
      <c r="AJ132" s="733"/>
      <c r="AK132" s="734">
        <v>10.62683767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480</v>
      </c>
      <c r="W133" s="708"/>
      <c r="X133" s="708"/>
      <c r="Y133" s="708"/>
      <c r="Z133" s="709"/>
      <c r="AA133" s="710">
        <v>9.4</v>
      </c>
      <c r="AB133" s="711"/>
      <c r="AC133" s="711"/>
      <c r="AD133" s="711"/>
      <c r="AE133" s="712"/>
      <c r="AF133" s="710">
        <v>10</v>
      </c>
      <c r="AG133" s="711"/>
      <c r="AH133" s="711"/>
      <c r="AI133" s="711"/>
      <c r="AJ133" s="712"/>
      <c r="AK133" s="710">
        <v>10.4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pn4McI1+OQ08fa1GlrESaZeZXVZTTLWnbgF/vXyJo+baEjBKlxIVO1P4rrzAKoYzJPS+pA1A8iw4zq79HuczA==" saltValue="EAhxyjCqdJYiwgZqhuBz+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cols>
    <col min="1" max="120" width="2.7265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481</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lK/xbGqf9cJRQCGesTid6892qhnb6aI6F5gjzqLcuxPmqfpOaj0JSmhEWMwNvfbWejJ5tEXfHETNRYW4hQoZmQ==" saltValue="y1afFkUq5mRpwC+w9N9Sx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KYRERWTjtRUyoqeSb1KBbmetICS3997Bc2QRhHmIDB0Gdmoj1vie8T2DaTNkrgBnPgGr/VFuZ8pA15NrQrxzXQ==" saltValue="w/kFRGMI7uRQbU3d9nJhx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483</v>
      </c>
      <c r="AL6" s="248"/>
      <c r="AM6" s="248"/>
      <c r="AN6" s="248"/>
    </row>
    <row r="7" spans="1:46" ht="13.5" customHeight="1">
      <c r="A7" s="247"/>
      <c r="AK7" s="250"/>
      <c r="AL7" s="251"/>
      <c r="AM7" s="251"/>
      <c r="AN7" s="252"/>
      <c r="AO7" s="1107" t="s">
        <v>484</v>
      </c>
      <c r="AP7" s="253"/>
      <c r="AQ7" s="254" t="s">
        <v>485</v>
      </c>
      <c r="AR7" s="255"/>
    </row>
    <row r="8" spans="1:46" ht="13">
      <c r="A8" s="247"/>
      <c r="AK8" s="256"/>
      <c r="AL8" s="257"/>
      <c r="AM8" s="257"/>
      <c r="AN8" s="258"/>
      <c r="AO8" s="1108"/>
      <c r="AP8" s="259" t="s">
        <v>486</v>
      </c>
      <c r="AQ8" s="260" t="s">
        <v>487</v>
      </c>
      <c r="AR8" s="261" t="s">
        <v>488</v>
      </c>
    </row>
    <row r="9" spans="1:46" ht="13">
      <c r="A9" s="247"/>
      <c r="AK9" s="1119" t="s">
        <v>489</v>
      </c>
      <c r="AL9" s="1120"/>
      <c r="AM9" s="1120"/>
      <c r="AN9" s="1121"/>
      <c r="AO9" s="262">
        <v>3517288</v>
      </c>
      <c r="AP9" s="262">
        <v>117169</v>
      </c>
      <c r="AQ9" s="263">
        <v>117270</v>
      </c>
      <c r="AR9" s="264">
        <v>-0.1</v>
      </c>
    </row>
    <row r="10" spans="1:46" ht="13.5" customHeight="1">
      <c r="A10" s="247"/>
      <c r="AK10" s="1119" t="s">
        <v>490</v>
      </c>
      <c r="AL10" s="1120"/>
      <c r="AM10" s="1120"/>
      <c r="AN10" s="1121"/>
      <c r="AO10" s="265">
        <v>508740</v>
      </c>
      <c r="AP10" s="265">
        <v>16947</v>
      </c>
      <c r="AQ10" s="266">
        <v>10490</v>
      </c>
      <c r="AR10" s="267">
        <v>61.6</v>
      </c>
    </row>
    <row r="11" spans="1:46" ht="13.5" customHeight="1">
      <c r="A11" s="247"/>
      <c r="AK11" s="1119" t="s">
        <v>491</v>
      </c>
      <c r="AL11" s="1120"/>
      <c r="AM11" s="1120"/>
      <c r="AN11" s="1121"/>
      <c r="AO11" s="265">
        <v>98664</v>
      </c>
      <c r="AP11" s="265">
        <v>3287</v>
      </c>
      <c r="AQ11" s="266">
        <v>1802</v>
      </c>
      <c r="AR11" s="267">
        <v>82.4</v>
      </c>
    </row>
    <row r="12" spans="1:46" ht="13.5" customHeight="1">
      <c r="A12" s="247"/>
      <c r="AK12" s="1119" t="s">
        <v>492</v>
      </c>
      <c r="AL12" s="1120"/>
      <c r="AM12" s="1120"/>
      <c r="AN12" s="1121"/>
      <c r="AO12" s="265" t="s">
        <v>493</v>
      </c>
      <c r="AP12" s="265" t="s">
        <v>493</v>
      </c>
      <c r="AQ12" s="266">
        <v>3</v>
      </c>
      <c r="AR12" s="267" t="s">
        <v>493</v>
      </c>
    </row>
    <row r="13" spans="1:46" ht="13.5" customHeight="1">
      <c r="A13" s="247"/>
      <c r="AK13" s="1119" t="s">
        <v>494</v>
      </c>
      <c r="AL13" s="1120"/>
      <c r="AM13" s="1120"/>
      <c r="AN13" s="1121"/>
      <c r="AO13" s="265">
        <v>167220</v>
      </c>
      <c r="AP13" s="265">
        <v>5570</v>
      </c>
      <c r="AQ13" s="266">
        <v>4482</v>
      </c>
      <c r="AR13" s="267">
        <v>24.3</v>
      </c>
    </row>
    <row r="14" spans="1:46" ht="13.5" customHeight="1">
      <c r="A14" s="247"/>
      <c r="AK14" s="1119" t="s">
        <v>495</v>
      </c>
      <c r="AL14" s="1120"/>
      <c r="AM14" s="1120"/>
      <c r="AN14" s="1121"/>
      <c r="AO14" s="265">
        <v>159545</v>
      </c>
      <c r="AP14" s="265">
        <v>5315</v>
      </c>
      <c r="AQ14" s="266">
        <v>2749</v>
      </c>
      <c r="AR14" s="267">
        <v>93.3</v>
      </c>
    </row>
    <row r="15" spans="1:46" ht="13.5" customHeight="1">
      <c r="A15" s="247"/>
      <c r="AK15" s="1122" t="s">
        <v>496</v>
      </c>
      <c r="AL15" s="1123"/>
      <c r="AM15" s="1123"/>
      <c r="AN15" s="1124"/>
      <c r="AO15" s="265">
        <v>-89228</v>
      </c>
      <c r="AP15" s="265">
        <v>-2972</v>
      </c>
      <c r="AQ15" s="266">
        <v>-7399</v>
      </c>
      <c r="AR15" s="267">
        <v>-59.8</v>
      </c>
    </row>
    <row r="16" spans="1:46" ht="13">
      <c r="A16" s="247"/>
      <c r="AK16" s="1122" t="s">
        <v>177</v>
      </c>
      <c r="AL16" s="1123"/>
      <c r="AM16" s="1123"/>
      <c r="AN16" s="1124"/>
      <c r="AO16" s="265">
        <v>4362229</v>
      </c>
      <c r="AP16" s="265">
        <v>145316</v>
      </c>
      <c r="AQ16" s="266">
        <v>129397</v>
      </c>
      <c r="AR16" s="267">
        <v>12.3</v>
      </c>
    </row>
    <row r="17" spans="1:46" ht="13">
      <c r="A17" s="247"/>
    </row>
    <row r="18" spans="1:46" ht="13">
      <c r="A18" s="247"/>
      <c r="AQ18" s="268"/>
      <c r="AR18" s="268"/>
    </row>
    <row r="19" spans="1:46" ht="13">
      <c r="A19" s="247"/>
      <c r="AK19" s="243" t="s">
        <v>497</v>
      </c>
    </row>
    <row r="20" spans="1:46" ht="13">
      <c r="A20" s="247"/>
      <c r="AK20" s="269"/>
      <c r="AL20" s="270"/>
      <c r="AM20" s="270"/>
      <c r="AN20" s="271"/>
      <c r="AO20" s="272" t="s">
        <v>498</v>
      </c>
      <c r="AP20" s="273" t="s">
        <v>499</v>
      </c>
      <c r="AQ20" s="274" t="s">
        <v>500</v>
      </c>
      <c r="AR20" s="275"/>
    </row>
    <row r="21" spans="1:46" s="248" customFormat="1" ht="13">
      <c r="A21" s="276"/>
      <c r="AK21" s="1125" t="s">
        <v>501</v>
      </c>
      <c r="AL21" s="1126"/>
      <c r="AM21" s="1126"/>
      <c r="AN21" s="1127"/>
      <c r="AO21" s="277">
        <v>10.029999999999999</v>
      </c>
      <c r="AP21" s="278">
        <v>11.07</v>
      </c>
      <c r="AQ21" s="279">
        <v>-1.04</v>
      </c>
      <c r="AS21" s="280"/>
      <c r="AT21" s="276"/>
    </row>
    <row r="22" spans="1:46" s="248" customFormat="1" ht="13">
      <c r="A22" s="276"/>
      <c r="AK22" s="1125" t="s">
        <v>502</v>
      </c>
      <c r="AL22" s="1126"/>
      <c r="AM22" s="1126"/>
      <c r="AN22" s="1127"/>
      <c r="AO22" s="281">
        <v>96.6</v>
      </c>
      <c r="AP22" s="282">
        <v>97.2</v>
      </c>
      <c r="AQ22" s="283">
        <v>-0.6</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18" t="s">
        <v>503</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row>
    <row r="27" spans="1:46" ht="13">
      <c r="A27" s="288"/>
      <c r="AS27" s="243"/>
      <c r="AT27" s="243"/>
    </row>
    <row r="28" spans="1:46" ht="16.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505</v>
      </c>
      <c r="AL29" s="248"/>
      <c r="AM29" s="248"/>
      <c r="AN29" s="248"/>
      <c r="AS29" s="290"/>
    </row>
    <row r="30" spans="1:46" ht="13.5" customHeight="1">
      <c r="A30" s="247"/>
      <c r="AK30" s="250"/>
      <c r="AL30" s="251"/>
      <c r="AM30" s="251"/>
      <c r="AN30" s="252"/>
      <c r="AO30" s="1107" t="s">
        <v>484</v>
      </c>
      <c r="AP30" s="253"/>
      <c r="AQ30" s="254" t="s">
        <v>485</v>
      </c>
      <c r="AR30" s="255"/>
    </row>
    <row r="31" spans="1:46" ht="13">
      <c r="A31" s="247"/>
      <c r="AK31" s="256"/>
      <c r="AL31" s="257"/>
      <c r="AM31" s="257"/>
      <c r="AN31" s="258"/>
      <c r="AO31" s="1108"/>
      <c r="AP31" s="259" t="s">
        <v>486</v>
      </c>
      <c r="AQ31" s="260" t="s">
        <v>487</v>
      </c>
      <c r="AR31" s="261" t="s">
        <v>488</v>
      </c>
    </row>
    <row r="32" spans="1:46" ht="27" customHeight="1">
      <c r="A32" s="247"/>
      <c r="AK32" s="1109" t="s">
        <v>506</v>
      </c>
      <c r="AL32" s="1110"/>
      <c r="AM32" s="1110"/>
      <c r="AN32" s="1111"/>
      <c r="AO32" s="291">
        <v>2583311</v>
      </c>
      <c r="AP32" s="291">
        <v>86056</v>
      </c>
      <c r="AQ32" s="292">
        <v>74841</v>
      </c>
      <c r="AR32" s="293">
        <v>15</v>
      </c>
    </row>
    <row r="33" spans="1:46" ht="13.5" customHeight="1">
      <c r="A33" s="247"/>
      <c r="AK33" s="1109" t="s">
        <v>507</v>
      </c>
      <c r="AL33" s="1110"/>
      <c r="AM33" s="1110"/>
      <c r="AN33" s="1111"/>
      <c r="AO33" s="291" t="s">
        <v>493</v>
      </c>
      <c r="AP33" s="291" t="s">
        <v>493</v>
      </c>
      <c r="AQ33" s="292" t="s">
        <v>493</v>
      </c>
      <c r="AR33" s="293" t="s">
        <v>493</v>
      </c>
    </row>
    <row r="34" spans="1:46" ht="27" customHeight="1">
      <c r="A34" s="247"/>
      <c r="AK34" s="1109" t="s">
        <v>508</v>
      </c>
      <c r="AL34" s="1110"/>
      <c r="AM34" s="1110"/>
      <c r="AN34" s="1111"/>
      <c r="AO34" s="291" t="s">
        <v>493</v>
      </c>
      <c r="AP34" s="291" t="s">
        <v>493</v>
      </c>
      <c r="AQ34" s="292">
        <v>1</v>
      </c>
      <c r="AR34" s="293" t="s">
        <v>493</v>
      </c>
    </row>
    <row r="35" spans="1:46" ht="27" customHeight="1">
      <c r="A35" s="247"/>
      <c r="AK35" s="1109" t="s">
        <v>509</v>
      </c>
      <c r="AL35" s="1110"/>
      <c r="AM35" s="1110"/>
      <c r="AN35" s="1111"/>
      <c r="AO35" s="291">
        <v>1133395</v>
      </c>
      <c r="AP35" s="291">
        <v>37756</v>
      </c>
      <c r="AQ35" s="292">
        <v>16683</v>
      </c>
      <c r="AR35" s="293">
        <v>126.3</v>
      </c>
    </row>
    <row r="36" spans="1:46" ht="27" customHeight="1">
      <c r="A36" s="247"/>
      <c r="AK36" s="1109" t="s">
        <v>510</v>
      </c>
      <c r="AL36" s="1110"/>
      <c r="AM36" s="1110"/>
      <c r="AN36" s="1111"/>
      <c r="AO36" s="291">
        <v>43724</v>
      </c>
      <c r="AP36" s="291">
        <v>1457</v>
      </c>
      <c r="AQ36" s="292">
        <v>2411</v>
      </c>
      <c r="AR36" s="293">
        <v>-39.6</v>
      </c>
    </row>
    <row r="37" spans="1:46" ht="13.5" customHeight="1">
      <c r="A37" s="247"/>
      <c r="AK37" s="1109" t="s">
        <v>511</v>
      </c>
      <c r="AL37" s="1110"/>
      <c r="AM37" s="1110"/>
      <c r="AN37" s="1111"/>
      <c r="AO37" s="291">
        <v>14709</v>
      </c>
      <c r="AP37" s="291">
        <v>490</v>
      </c>
      <c r="AQ37" s="292">
        <v>548</v>
      </c>
      <c r="AR37" s="293">
        <v>-10.6</v>
      </c>
    </row>
    <row r="38" spans="1:46" ht="27" customHeight="1">
      <c r="A38" s="247"/>
      <c r="AK38" s="1112" t="s">
        <v>512</v>
      </c>
      <c r="AL38" s="1113"/>
      <c r="AM38" s="1113"/>
      <c r="AN38" s="1114"/>
      <c r="AO38" s="294">
        <v>145</v>
      </c>
      <c r="AP38" s="294">
        <v>5</v>
      </c>
      <c r="AQ38" s="295">
        <v>7</v>
      </c>
      <c r="AR38" s="283">
        <v>-28.6</v>
      </c>
      <c r="AS38" s="290"/>
    </row>
    <row r="39" spans="1:46" ht="13">
      <c r="A39" s="247"/>
      <c r="AK39" s="1112" t="s">
        <v>513</v>
      </c>
      <c r="AL39" s="1113"/>
      <c r="AM39" s="1113"/>
      <c r="AN39" s="1114"/>
      <c r="AO39" s="291">
        <v>-254160</v>
      </c>
      <c r="AP39" s="291">
        <v>-8467</v>
      </c>
      <c r="AQ39" s="292">
        <v>-3756</v>
      </c>
      <c r="AR39" s="293">
        <v>125.4</v>
      </c>
      <c r="AS39" s="290"/>
    </row>
    <row r="40" spans="1:46" ht="27" customHeight="1">
      <c r="A40" s="247"/>
      <c r="AK40" s="1109" t="s">
        <v>514</v>
      </c>
      <c r="AL40" s="1110"/>
      <c r="AM40" s="1110"/>
      <c r="AN40" s="1111"/>
      <c r="AO40" s="291">
        <v>-2516954</v>
      </c>
      <c r="AP40" s="291">
        <v>-83845</v>
      </c>
      <c r="AQ40" s="292">
        <v>-63247</v>
      </c>
      <c r="AR40" s="293">
        <v>32.6</v>
      </c>
      <c r="AS40" s="290"/>
    </row>
    <row r="41" spans="1:46" ht="13">
      <c r="A41" s="247"/>
      <c r="AK41" s="1115" t="s">
        <v>287</v>
      </c>
      <c r="AL41" s="1116"/>
      <c r="AM41" s="1116"/>
      <c r="AN41" s="1117"/>
      <c r="AO41" s="291">
        <v>1004170</v>
      </c>
      <c r="AP41" s="291">
        <v>33451</v>
      </c>
      <c r="AQ41" s="292">
        <v>27488</v>
      </c>
      <c r="AR41" s="293">
        <v>21.7</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515</v>
      </c>
    </row>
    <row r="48" spans="1:46" ht="13">
      <c r="A48" s="247"/>
      <c r="AK48" s="301" t="s">
        <v>516</v>
      </c>
      <c r="AL48" s="301"/>
      <c r="AM48" s="301"/>
      <c r="AN48" s="301"/>
      <c r="AO48" s="301"/>
      <c r="AP48" s="301"/>
      <c r="AQ48" s="302"/>
      <c r="AR48" s="301"/>
    </row>
    <row r="49" spans="1:44" ht="13.5" customHeight="1">
      <c r="A49" s="247"/>
      <c r="AK49" s="303"/>
      <c r="AL49" s="304"/>
      <c r="AM49" s="1102" t="s">
        <v>484</v>
      </c>
      <c r="AN49" s="1104" t="s">
        <v>517</v>
      </c>
      <c r="AO49" s="1105"/>
      <c r="AP49" s="1105"/>
      <c r="AQ49" s="1105"/>
      <c r="AR49" s="1106"/>
    </row>
    <row r="50" spans="1:44" ht="13">
      <c r="A50" s="247"/>
      <c r="AK50" s="305"/>
      <c r="AL50" s="306"/>
      <c r="AM50" s="1103"/>
      <c r="AN50" s="307" t="s">
        <v>518</v>
      </c>
      <c r="AO50" s="308" t="s">
        <v>519</v>
      </c>
      <c r="AP50" s="309" t="s">
        <v>520</v>
      </c>
      <c r="AQ50" s="310" t="s">
        <v>521</v>
      </c>
      <c r="AR50" s="311" t="s">
        <v>522</v>
      </c>
    </row>
    <row r="51" spans="1:44" ht="13">
      <c r="A51" s="247"/>
      <c r="AK51" s="303" t="s">
        <v>523</v>
      </c>
      <c r="AL51" s="304"/>
      <c r="AM51" s="312">
        <v>3680475</v>
      </c>
      <c r="AN51" s="313">
        <v>112953</v>
      </c>
      <c r="AO51" s="314">
        <v>-28.5</v>
      </c>
      <c r="AP51" s="315">
        <v>92632</v>
      </c>
      <c r="AQ51" s="316">
        <v>-1.5</v>
      </c>
      <c r="AR51" s="317">
        <v>-27</v>
      </c>
    </row>
    <row r="52" spans="1:44" ht="13">
      <c r="A52" s="247"/>
      <c r="AK52" s="318"/>
      <c r="AL52" s="319" t="s">
        <v>524</v>
      </c>
      <c r="AM52" s="320">
        <v>1798084</v>
      </c>
      <c r="AN52" s="321">
        <v>55183</v>
      </c>
      <c r="AO52" s="322">
        <v>-11.8</v>
      </c>
      <c r="AP52" s="323">
        <v>47978</v>
      </c>
      <c r="AQ52" s="324">
        <v>-2</v>
      </c>
      <c r="AR52" s="325">
        <v>-9.8000000000000007</v>
      </c>
    </row>
    <row r="53" spans="1:44" ht="13">
      <c r="A53" s="247"/>
      <c r="AK53" s="303" t="s">
        <v>525</v>
      </c>
      <c r="AL53" s="304"/>
      <c r="AM53" s="312">
        <v>4379133</v>
      </c>
      <c r="AN53" s="313">
        <v>137286</v>
      </c>
      <c r="AO53" s="314">
        <v>21.5</v>
      </c>
      <c r="AP53" s="315">
        <v>96469</v>
      </c>
      <c r="AQ53" s="316">
        <v>4.0999999999999996</v>
      </c>
      <c r="AR53" s="317">
        <v>17.399999999999999</v>
      </c>
    </row>
    <row r="54" spans="1:44" ht="13">
      <c r="A54" s="247"/>
      <c r="AK54" s="318"/>
      <c r="AL54" s="319" t="s">
        <v>524</v>
      </c>
      <c r="AM54" s="320">
        <v>1650848</v>
      </c>
      <c r="AN54" s="321">
        <v>51754</v>
      </c>
      <c r="AO54" s="322">
        <v>-6.2</v>
      </c>
      <c r="AP54" s="323">
        <v>49775</v>
      </c>
      <c r="AQ54" s="324">
        <v>3.7</v>
      </c>
      <c r="AR54" s="325">
        <v>-9.9</v>
      </c>
    </row>
    <row r="55" spans="1:44" ht="13">
      <c r="A55" s="247"/>
      <c r="AK55" s="303" t="s">
        <v>526</v>
      </c>
      <c r="AL55" s="304"/>
      <c r="AM55" s="312">
        <v>2562118</v>
      </c>
      <c r="AN55" s="313">
        <v>81875</v>
      </c>
      <c r="AO55" s="314">
        <v>-40.4</v>
      </c>
      <c r="AP55" s="315">
        <v>85743</v>
      </c>
      <c r="AQ55" s="316">
        <v>-11.1</v>
      </c>
      <c r="AR55" s="317">
        <v>-29.3</v>
      </c>
    </row>
    <row r="56" spans="1:44" ht="13">
      <c r="A56" s="247"/>
      <c r="AK56" s="318"/>
      <c r="AL56" s="319" t="s">
        <v>524</v>
      </c>
      <c r="AM56" s="320">
        <v>1552854</v>
      </c>
      <c r="AN56" s="321">
        <v>49623</v>
      </c>
      <c r="AO56" s="322">
        <v>-4.0999999999999996</v>
      </c>
      <c r="AP56" s="323">
        <v>45231</v>
      </c>
      <c r="AQ56" s="324">
        <v>-9.1</v>
      </c>
      <c r="AR56" s="325">
        <v>5</v>
      </c>
    </row>
    <row r="57" spans="1:44" ht="13">
      <c r="A57" s="247"/>
      <c r="AK57" s="303" t="s">
        <v>527</v>
      </c>
      <c r="AL57" s="304"/>
      <c r="AM57" s="312">
        <v>1601674</v>
      </c>
      <c r="AN57" s="313">
        <v>52106</v>
      </c>
      <c r="AO57" s="314">
        <v>-36.4</v>
      </c>
      <c r="AP57" s="315">
        <v>92509</v>
      </c>
      <c r="AQ57" s="316">
        <v>7.9</v>
      </c>
      <c r="AR57" s="317">
        <v>-44.3</v>
      </c>
    </row>
    <row r="58" spans="1:44" ht="13">
      <c r="A58" s="247"/>
      <c r="AK58" s="318"/>
      <c r="AL58" s="319" t="s">
        <v>524</v>
      </c>
      <c r="AM58" s="320">
        <v>1022029</v>
      </c>
      <c r="AN58" s="321">
        <v>33249</v>
      </c>
      <c r="AO58" s="322">
        <v>-33</v>
      </c>
      <c r="AP58" s="323">
        <v>52274</v>
      </c>
      <c r="AQ58" s="324">
        <v>15.6</v>
      </c>
      <c r="AR58" s="325">
        <v>-48.6</v>
      </c>
    </row>
    <row r="59" spans="1:44" ht="13">
      <c r="A59" s="247"/>
      <c r="AK59" s="303" t="s">
        <v>528</v>
      </c>
      <c r="AL59" s="304"/>
      <c r="AM59" s="312">
        <v>2682878</v>
      </c>
      <c r="AN59" s="313">
        <v>89373</v>
      </c>
      <c r="AO59" s="314">
        <v>71.5</v>
      </c>
      <c r="AP59" s="315">
        <v>98544</v>
      </c>
      <c r="AQ59" s="316">
        <v>6.5</v>
      </c>
      <c r="AR59" s="317">
        <v>65</v>
      </c>
    </row>
    <row r="60" spans="1:44" ht="13">
      <c r="A60" s="247"/>
      <c r="AK60" s="318"/>
      <c r="AL60" s="319" t="s">
        <v>524</v>
      </c>
      <c r="AM60" s="320">
        <v>1882390</v>
      </c>
      <c r="AN60" s="321">
        <v>62707</v>
      </c>
      <c r="AO60" s="322">
        <v>88.6</v>
      </c>
      <c r="AP60" s="323">
        <v>55816</v>
      </c>
      <c r="AQ60" s="324">
        <v>6.8</v>
      </c>
      <c r="AR60" s="325">
        <v>81.8</v>
      </c>
    </row>
    <row r="61" spans="1:44" ht="13">
      <c r="A61" s="247"/>
      <c r="AK61" s="303" t="s">
        <v>529</v>
      </c>
      <c r="AL61" s="326"/>
      <c r="AM61" s="312">
        <v>2981256</v>
      </c>
      <c r="AN61" s="313">
        <v>94719</v>
      </c>
      <c r="AO61" s="314">
        <v>-2.5</v>
      </c>
      <c r="AP61" s="315">
        <v>93179</v>
      </c>
      <c r="AQ61" s="327">
        <v>1.2</v>
      </c>
      <c r="AR61" s="317">
        <v>-3.7</v>
      </c>
    </row>
    <row r="62" spans="1:44" ht="13">
      <c r="A62" s="247"/>
      <c r="AK62" s="318"/>
      <c r="AL62" s="319" t="s">
        <v>524</v>
      </c>
      <c r="AM62" s="320">
        <v>1581241</v>
      </c>
      <c r="AN62" s="321">
        <v>50503</v>
      </c>
      <c r="AO62" s="322">
        <v>6.7</v>
      </c>
      <c r="AP62" s="323">
        <v>50215</v>
      </c>
      <c r="AQ62" s="324">
        <v>3</v>
      </c>
      <c r="AR62" s="325">
        <v>3.7</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VgEVn2RZ1RG9f4NiHfs2AkOXCssI8cEhmtuO0e2uXN7gCOm7ECfRCCyIlicL5gpwzxSyqIWjstt1rCIDccVVBg==" saltValue="It+G88fDaR0kHu/Lhr3E1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481</v>
      </c>
    </row>
    <row r="121" spans="125:125" ht="13.5" hidden="1" customHeight="1">
      <c r="DU121" s="241"/>
    </row>
  </sheetData>
  <sheetProtection algorithmName="SHA-512" hashValue="t700+X8qJC7dEfgswzb1XZrZ31vprpTmWQf7OtQYpOBfDFdAbktSSDlUNDepLeu6uOhYDHYqFqJ7vamTW6sesA==" saltValue="wQ3iG/0EsPbMVNxsGmMT0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481</v>
      </c>
    </row>
  </sheetData>
  <sheetProtection algorithmName="SHA-512" hashValue="KUlDiRIbZkf2qDDEfx1B2Wd0Hf5wpZUNpKgp5IZDUDced5zsDjM7UMOEq3q5ogO3nxJURp1dNW0eC7CJF/L52w==" saltValue="t9VhJjODjBipHDanEfE00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531</v>
      </c>
      <c r="G46" s="8" t="s">
        <v>532</v>
      </c>
      <c r="H46" s="8" t="s">
        <v>533</v>
      </c>
      <c r="I46" s="8" t="s">
        <v>534</v>
      </c>
      <c r="J46" s="9" t="s">
        <v>535</v>
      </c>
    </row>
    <row r="47" spans="2:10" ht="57.75" customHeight="1">
      <c r="B47" s="10"/>
      <c r="C47" s="1128" t="s">
        <v>3</v>
      </c>
      <c r="D47" s="1128"/>
      <c r="E47" s="1129"/>
      <c r="F47" s="11">
        <v>26.23</v>
      </c>
      <c r="G47" s="12">
        <v>25.32</v>
      </c>
      <c r="H47" s="12">
        <v>30.92</v>
      </c>
      <c r="I47" s="12">
        <v>34.090000000000003</v>
      </c>
      <c r="J47" s="13">
        <v>38.07</v>
      </c>
    </row>
    <row r="48" spans="2:10" ht="57.75" customHeight="1">
      <c r="B48" s="14"/>
      <c r="C48" s="1130" t="s">
        <v>4</v>
      </c>
      <c r="D48" s="1130"/>
      <c r="E48" s="1131"/>
      <c r="F48" s="15">
        <v>0.56999999999999995</v>
      </c>
      <c r="G48" s="16">
        <v>9.58</v>
      </c>
      <c r="H48" s="16">
        <v>6.88</v>
      </c>
      <c r="I48" s="16">
        <v>8.5399999999999991</v>
      </c>
      <c r="J48" s="17">
        <v>1.73</v>
      </c>
    </row>
    <row r="49" spans="2:10" ht="57.75" customHeight="1" thickBot="1">
      <c r="B49" s="18"/>
      <c r="C49" s="1132" t="s">
        <v>5</v>
      </c>
      <c r="D49" s="1132"/>
      <c r="E49" s="1133"/>
      <c r="F49" s="19" t="s">
        <v>536</v>
      </c>
      <c r="G49" s="20">
        <v>9.31</v>
      </c>
      <c r="H49" s="20">
        <v>1.99</v>
      </c>
      <c r="I49" s="20">
        <v>5.18</v>
      </c>
      <c r="J49" s="21" t="s">
        <v>537</v>
      </c>
    </row>
    <row r="50" spans="2:10" ht="13"/>
  </sheetData>
  <sheetProtection algorithmName="SHA-512" hashValue="u4paqAiByIUJx1/thdAYPoQxV/avceK1BTkBvG/NXj/LXlB4a+WOjOHVGF7Imd4xzHtpfb/gdYdS0KfHySE4HA==" saltValue="AsXKlkzLNkzBdj/Slqd4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c r="A34" s="22"/>
      <c r="B34" s="31"/>
      <c r="C34" s="1138" t="s">
        <v>538</v>
      </c>
      <c r="D34" s="1138"/>
      <c r="E34" s="1139"/>
      <c r="F34" s="32">
        <v>28.35</v>
      </c>
      <c r="G34" s="33">
        <v>33.450000000000003</v>
      </c>
      <c r="H34" s="33">
        <v>39.69</v>
      </c>
      <c r="I34" s="33">
        <v>37.450000000000003</v>
      </c>
      <c r="J34" s="34">
        <v>32.28</v>
      </c>
      <c r="K34" s="22"/>
      <c r="L34" s="22"/>
      <c r="M34" s="22"/>
      <c r="N34" s="22"/>
      <c r="O34" s="22"/>
      <c r="P34" s="22"/>
    </row>
    <row r="35" spans="1:16" ht="39" customHeight="1">
      <c r="A35" s="22"/>
      <c r="B35" s="35"/>
      <c r="C35" s="1134" t="s">
        <v>539</v>
      </c>
      <c r="D35" s="1134"/>
      <c r="E35" s="1135"/>
      <c r="F35" s="36">
        <v>10.23</v>
      </c>
      <c r="G35" s="37">
        <v>10.55</v>
      </c>
      <c r="H35" s="37">
        <v>11.26</v>
      </c>
      <c r="I35" s="37">
        <v>11.69</v>
      </c>
      <c r="J35" s="38">
        <v>11.8</v>
      </c>
      <c r="K35" s="22"/>
      <c r="L35" s="22"/>
      <c r="M35" s="22"/>
      <c r="N35" s="22"/>
      <c r="O35" s="22"/>
      <c r="P35" s="22"/>
    </row>
    <row r="36" spans="1:16" ht="39" customHeight="1">
      <c r="A36" s="22"/>
      <c r="B36" s="35"/>
      <c r="C36" s="1134" t="s">
        <v>540</v>
      </c>
      <c r="D36" s="1134"/>
      <c r="E36" s="1135"/>
      <c r="F36" s="36">
        <v>0.5</v>
      </c>
      <c r="G36" s="37">
        <v>0.4</v>
      </c>
      <c r="H36" s="37">
        <v>1.56</v>
      </c>
      <c r="I36" s="37">
        <v>1.84</v>
      </c>
      <c r="J36" s="38">
        <v>1.95</v>
      </c>
      <c r="K36" s="22"/>
      <c r="L36" s="22"/>
      <c r="M36" s="22"/>
      <c r="N36" s="22"/>
      <c r="O36" s="22"/>
      <c r="P36" s="22"/>
    </row>
    <row r="37" spans="1:16" ht="39" customHeight="1">
      <c r="A37" s="22"/>
      <c r="B37" s="35"/>
      <c r="C37" s="1134" t="s">
        <v>541</v>
      </c>
      <c r="D37" s="1134"/>
      <c r="E37" s="1135"/>
      <c r="F37" s="36">
        <v>0.56999999999999995</v>
      </c>
      <c r="G37" s="37">
        <v>9.57</v>
      </c>
      <c r="H37" s="37">
        <v>6.88</v>
      </c>
      <c r="I37" s="37">
        <v>8.5299999999999994</v>
      </c>
      <c r="J37" s="38">
        <v>1.72</v>
      </c>
      <c r="K37" s="22"/>
      <c r="L37" s="22"/>
      <c r="M37" s="22"/>
      <c r="N37" s="22"/>
      <c r="O37" s="22"/>
      <c r="P37" s="22"/>
    </row>
    <row r="38" spans="1:16" ht="39" customHeight="1">
      <c r="A38" s="22"/>
      <c r="B38" s="35"/>
      <c r="C38" s="1134" t="s">
        <v>542</v>
      </c>
      <c r="D38" s="1134"/>
      <c r="E38" s="1135"/>
      <c r="F38" s="36">
        <v>0.62</v>
      </c>
      <c r="G38" s="37">
        <v>0.69</v>
      </c>
      <c r="H38" s="37">
        <v>0.81</v>
      </c>
      <c r="I38" s="37">
        <v>0.38</v>
      </c>
      <c r="J38" s="38">
        <v>0.38</v>
      </c>
      <c r="K38" s="22"/>
      <c r="L38" s="22"/>
      <c r="M38" s="22"/>
      <c r="N38" s="22"/>
      <c r="O38" s="22"/>
      <c r="P38" s="22"/>
    </row>
    <row r="39" spans="1:16" ht="39" customHeight="1">
      <c r="A39" s="22"/>
      <c r="B39" s="35"/>
      <c r="C39" s="1134" t="s">
        <v>543</v>
      </c>
      <c r="D39" s="1134"/>
      <c r="E39" s="1135"/>
      <c r="F39" s="36">
        <v>1</v>
      </c>
      <c r="G39" s="37">
        <v>0.99</v>
      </c>
      <c r="H39" s="37">
        <v>0.47</v>
      </c>
      <c r="I39" s="37">
        <v>0.23</v>
      </c>
      <c r="J39" s="38">
        <v>0.31</v>
      </c>
      <c r="K39" s="22"/>
      <c r="L39" s="22"/>
      <c r="M39" s="22"/>
      <c r="N39" s="22"/>
      <c r="O39" s="22"/>
      <c r="P39" s="22"/>
    </row>
    <row r="40" spans="1:16" ht="39" customHeight="1">
      <c r="A40" s="22"/>
      <c r="B40" s="35"/>
      <c r="C40" s="1134" t="s">
        <v>544</v>
      </c>
      <c r="D40" s="1134"/>
      <c r="E40" s="1135"/>
      <c r="F40" s="36">
        <v>0.1</v>
      </c>
      <c r="G40" s="37">
        <v>0.11</v>
      </c>
      <c r="H40" s="37">
        <v>0.14000000000000001</v>
      </c>
      <c r="I40" s="37">
        <v>0.15</v>
      </c>
      <c r="J40" s="38">
        <v>0.18</v>
      </c>
      <c r="K40" s="22"/>
      <c r="L40" s="22"/>
      <c r="M40" s="22"/>
      <c r="N40" s="22"/>
      <c r="O40" s="22"/>
      <c r="P40" s="22"/>
    </row>
    <row r="41" spans="1:16" ht="39" customHeight="1">
      <c r="A41" s="22"/>
      <c r="B41" s="35"/>
      <c r="C41" s="1134" t="s">
        <v>545</v>
      </c>
      <c r="D41" s="1134"/>
      <c r="E41" s="1135"/>
      <c r="F41" s="36" t="s">
        <v>493</v>
      </c>
      <c r="G41" s="37">
        <v>0.01</v>
      </c>
      <c r="H41" s="37">
        <v>0.02</v>
      </c>
      <c r="I41" s="37">
        <v>0.05</v>
      </c>
      <c r="J41" s="38">
        <v>0.08</v>
      </c>
      <c r="K41" s="22"/>
      <c r="L41" s="22"/>
      <c r="M41" s="22"/>
      <c r="N41" s="22"/>
      <c r="O41" s="22"/>
      <c r="P41" s="22"/>
    </row>
    <row r="42" spans="1:16" ht="39" customHeight="1">
      <c r="A42" s="22"/>
      <c r="B42" s="39"/>
      <c r="C42" s="1134" t="s">
        <v>546</v>
      </c>
      <c r="D42" s="1134"/>
      <c r="E42" s="1135"/>
      <c r="F42" s="36" t="s">
        <v>493</v>
      </c>
      <c r="G42" s="37" t="s">
        <v>493</v>
      </c>
      <c r="H42" s="37" t="s">
        <v>493</v>
      </c>
      <c r="I42" s="37" t="s">
        <v>493</v>
      </c>
      <c r="J42" s="38" t="s">
        <v>493</v>
      </c>
      <c r="K42" s="22"/>
      <c r="L42" s="22"/>
      <c r="M42" s="22"/>
      <c r="N42" s="22"/>
      <c r="O42" s="22"/>
      <c r="P42" s="22"/>
    </row>
    <row r="43" spans="1:16" ht="39" customHeight="1" thickBot="1">
      <c r="A43" s="22"/>
      <c r="B43" s="40"/>
      <c r="C43" s="1136" t="s">
        <v>547</v>
      </c>
      <c r="D43" s="1136"/>
      <c r="E43" s="1137"/>
      <c r="F43" s="41">
        <v>0</v>
      </c>
      <c r="G43" s="42">
        <v>0</v>
      </c>
      <c r="H43" s="42">
        <v>0.02</v>
      </c>
      <c r="I43" s="42">
        <v>0.01</v>
      </c>
      <c r="J43" s="43">
        <v>0.03</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0D3XgctplW/xp6hm7xyb5BjYnqh3EDb4+BmBMd16K9z99B3C3Kx/cIzPOww7n1Ui1T6mPfyl0njDZ19GiEr5tA==" saltValue="O0Rp3JJGZM5UBV75C/tE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c r="A45" s="46"/>
      <c r="B45" s="1163" t="s">
        <v>9</v>
      </c>
      <c r="C45" s="1164"/>
      <c r="D45" s="56"/>
      <c r="E45" s="1169" t="s">
        <v>10</v>
      </c>
      <c r="F45" s="1169"/>
      <c r="G45" s="1169"/>
      <c r="H45" s="1169"/>
      <c r="I45" s="1169"/>
      <c r="J45" s="1170"/>
      <c r="K45" s="57">
        <v>2261</v>
      </c>
      <c r="L45" s="58">
        <v>2333</v>
      </c>
      <c r="M45" s="58">
        <v>2490</v>
      </c>
      <c r="N45" s="58">
        <v>2596</v>
      </c>
      <c r="O45" s="59">
        <v>2583</v>
      </c>
      <c r="P45" s="46"/>
      <c r="Q45" s="46"/>
      <c r="R45" s="46"/>
      <c r="S45" s="46"/>
      <c r="T45" s="46"/>
      <c r="U45" s="46"/>
    </row>
    <row r="46" spans="1:21" ht="30.75" customHeight="1">
      <c r="A46" s="46"/>
      <c r="B46" s="1165"/>
      <c r="C46" s="1166"/>
      <c r="D46" s="60"/>
      <c r="E46" s="1142" t="s">
        <v>11</v>
      </c>
      <c r="F46" s="1142"/>
      <c r="G46" s="1142"/>
      <c r="H46" s="1142"/>
      <c r="I46" s="1142"/>
      <c r="J46" s="1143"/>
      <c r="K46" s="61" t="s">
        <v>493</v>
      </c>
      <c r="L46" s="62" t="s">
        <v>493</v>
      </c>
      <c r="M46" s="62" t="s">
        <v>493</v>
      </c>
      <c r="N46" s="62" t="s">
        <v>493</v>
      </c>
      <c r="O46" s="63" t="s">
        <v>493</v>
      </c>
      <c r="P46" s="46"/>
      <c r="Q46" s="46"/>
      <c r="R46" s="46"/>
      <c r="S46" s="46"/>
      <c r="T46" s="46"/>
      <c r="U46" s="46"/>
    </row>
    <row r="47" spans="1:21" ht="30.75" customHeight="1">
      <c r="A47" s="46"/>
      <c r="B47" s="1165"/>
      <c r="C47" s="1166"/>
      <c r="D47" s="60"/>
      <c r="E47" s="1142" t="s">
        <v>12</v>
      </c>
      <c r="F47" s="1142"/>
      <c r="G47" s="1142"/>
      <c r="H47" s="1142"/>
      <c r="I47" s="1142"/>
      <c r="J47" s="1143"/>
      <c r="K47" s="61" t="s">
        <v>493</v>
      </c>
      <c r="L47" s="62" t="s">
        <v>493</v>
      </c>
      <c r="M47" s="62" t="s">
        <v>493</v>
      </c>
      <c r="N47" s="62" t="s">
        <v>493</v>
      </c>
      <c r="O47" s="63" t="s">
        <v>493</v>
      </c>
      <c r="P47" s="46"/>
      <c r="Q47" s="46"/>
      <c r="R47" s="46"/>
      <c r="S47" s="46"/>
      <c r="T47" s="46"/>
      <c r="U47" s="46"/>
    </row>
    <row r="48" spans="1:21" ht="30.75" customHeight="1">
      <c r="A48" s="46"/>
      <c r="B48" s="1165"/>
      <c r="C48" s="1166"/>
      <c r="D48" s="60"/>
      <c r="E48" s="1142" t="s">
        <v>13</v>
      </c>
      <c r="F48" s="1142"/>
      <c r="G48" s="1142"/>
      <c r="H48" s="1142"/>
      <c r="I48" s="1142"/>
      <c r="J48" s="1143"/>
      <c r="K48" s="61">
        <v>1104</v>
      </c>
      <c r="L48" s="62">
        <v>1138</v>
      </c>
      <c r="M48" s="62">
        <v>1126</v>
      </c>
      <c r="N48" s="62">
        <v>1102</v>
      </c>
      <c r="O48" s="63">
        <v>1133</v>
      </c>
      <c r="P48" s="46"/>
      <c r="Q48" s="46"/>
      <c r="R48" s="46"/>
      <c r="S48" s="46"/>
      <c r="T48" s="46"/>
      <c r="U48" s="46"/>
    </row>
    <row r="49" spans="1:21" ht="30.75" customHeight="1">
      <c r="A49" s="46"/>
      <c r="B49" s="1165"/>
      <c r="C49" s="1166"/>
      <c r="D49" s="60"/>
      <c r="E49" s="1142" t="s">
        <v>14</v>
      </c>
      <c r="F49" s="1142"/>
      <c r="G49" s="1142"/>
      <c r="H49" s="1142"/>
      <c r="I49" s="1142"/>
      <c r="J49" s="1143"/>
      <c r="K49" s="61">
        <v>3</v>
      </c>
      <c r="L49" s="62">
        <v>26</v>
      </c>
      <c r="M49" s="62">
        <v>44</v>
      </c>
      <c r="N49" s="62">
        <v>44</v>
      </c>
      <c r="O49" s="63">
        <v>44</v>
      </c>
      <c r="P49" s="46"/>
      <c r="Q49" s="46"/>
      <c r="R49" s="46"/>
      <c r="S49" s="46"/>
      <c r="T49" s="46"/>
      <c r="U49" s="46"/>
    </row>
    <row r="50" spans="1:21" ht="30.75" customHeight="1">
      <c r="A50" s="46"/>
      <c r="B50" s="1165"/>
      <c r="C50" s="1166"/>
      <c r="D50" s="60"/>
      <c r="E50" s="1142" t="s">
        <v>15</v>
      </c>
      <c r="F50" s="1142"/>
      <c r="G50" s="1142"/>
      <c r="H50" s="1142"/>
      <c r="I50" s="1142"/>
      <c r="J50" s="1143"/>
      <c r="K50" s="61">
        <v>39</v>
      </c>
      <c r="L50" s="62">
        <v>37</v>
      </c>
      <c r="M50" s="62">
        <v>34</v>
      </c>
      <c r="N50" s="62">
        <v>24</v>
      </c>
      <c r="O50" s="63">
        <v>15</v>
      </c>
      <c r="P50" s="46"/>
      <c r="Q50" s="46"/>
      <c r="R50" s="46"/>
      <c r="S50" s="46"/>
      <c r="T50" s="46"/>
      <c r="U50" s="46"/>
    </row>
    <row r="51" spans="1:21" ht="30.75" customHeight="1">
      <c r="A51" s="46"/>
      <c r="B51" s="1167"/>
      <c r="C51" s="1168"/>
      <c r="D51" s="64"/>
      <c r="E51" s="1142" t="s">
        <v>16</v>
      </c>
      <c r="F51" s="1142"/>
      <c r="G51" s="1142"/>
      <c r="H51" s="1142"/>
      <c r="I51" s="1142"/>
      <c r="J51" s="1143"/>
      <c r="K51" s="61">
        <v>0</v>
      </c>
      <c r="L51" s="62">
        <v>0</v>
      </c>
      <c r="M51" s="62">
        <v>0</v>
      </c>
      <c r="N51" s="62">
        <v>0</v>
      </c>
      <c r="O51" s="63">
        <v>0</v>
      </c>
      <c r="P51" s="46"/>
      <c r="Q51" s="46"/>
      <c r="R51" s="46"/>
      <c r="S51" s="46"/>
      <c r="T51" s="46"/>
      <c r="U51" s="46"/>
    </row>
    <row r="52" spans="1:21" ht="30.75" customHeight="1">
      <c r="A52" s="46"/>
      <c r="B52" s="1140" t="s">
        <v>17</v>
      </c>
      <c r="C52" s="1141"/>
      <c r="D52" s="64"/>
      <c r="E52" s="1142" t="s">
        <v>18</v>
      </c>
      <c r="F52" s="1142"/>
      <c r="G52" s="1142"/>
      <c r="H52" s="1142"/>
      <c r="I52" s="1142"/>
      <c r="J52" s="1143"/>
      <c r="K52" s="61">
        <v>2552</v>
      </c>
      <c r="L52" s="62">
        <v>2618</v>
      </c>
      <c r="M52" s="62">
        <v>2802</v>
      </c>
      <c r="N52" s="62">
        <v>2731</v>
      </c>
      <c r="O52" s="63">
        <v>2771</v>
      </c>
      <c r="P52" s="46"/>
      <c r="Q52" s="46"/>
      <c r="R52" s="46"/>
      <c r="S52" s="46"/>
      <c r="T52" s="46"/>
      <c r="U52" s="46"/>
    </row>
    <row r="53" spans="1:21" ht="30.75" customHeight="1" thickBot="1">
      <c r="A53" s="46"/>
      <c r="B53" s="1144" t="s">
        <v>19</v>
      </c>
      <c r="C53" s="1145"/>
      <c r="D53" s="65"/>
      <c r="E53" s="1146" t="s">
        <v>20</v>
      </c>
      <c r="F53" s="1146"/>
      <c r="G53" s="1146"/>
      <c r="H53" s="1146"/>
      <c r="I53" s="1146"/>
      <c r="J53" s="1147"/>
      <c r="K53" s="66">
        <v>855</v>
      </c>
      <c r="L53" s="67">
        <v>916</v>
      </c>
      <c r="M53" s="67">
        <v>892</v>
      </c>
      <c r="N53" s="67">
        <v>1035</v>
      </c>
      <c r="O53" s="68">
        <v>1004</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c r="B58" s="1148" t="s">
        <v>24</v>
      </c>
      <c r="C58" s="1149"/>
      <c r="D58" s="1154" t="s">
        <v>25</v>
      </c>
      <c r="E58" s="1155"/>
      <c r="F58" s="1155"/>
      <c r="G58" s="1155"/>
      <c r="H58" s="1155"/>
      <c r="I58" s="1155"/>
      <c r="J58" s="1156"/>
      <c r="K58" s="81" t="s">
        <v>493</v>
      </c>
      <c r="L58" s="82" t="s">
        <v>493</v>
      </c>
      <c r="M58" s="82" t="s">
        <v>493</v>
      </c>
      <c r="N58" s="82" t="s">
        <v>493</v>
      </c>
      <c r="O58" s="83" t="s">
        <v>493</v>
      </c>
    </row>
    <row r="59" spans="1:21" ht="31.5" customHeight="1">
      <c r="B59" s="1150"/>
      <c r="C59" s="1151"/>
      <c r="D59" s="1157" t="s">
        <v>26</v>
      </c>
      <c r="E59" s="1158"/>
      <c r="F59" s="1158"/>
      <c r="G59" s="1158"/>
      <c r="H59" s="1158"/>
      <c r="I59" s="1158"/>
      <c r="J59" s="1159"/>
      <c r="K59" s="84" t="s">
        <v>493</v>
      </c>
      <c r="L59" s="85" t="s">
        <v>493</v>
      </c>
      <c r="M59" s="85" t="s">
        <v>493</v>
      </c>
      <c r="N59" s="85" t="s">
        <v>493</v>
      </c>
      <c r="O59" s="86" t="s">
        <v>493</v>
      </c>
    </row>
    <row r="60" spans="1:21" ht="31.5" customHeight="1" thickBot="1">
      <c r="B60" s="1152"/>
      <c r="C60" s="1153"/>
      <c r="D60" s="1160" t="s">
        <v>27</v>
      </c>
      <c r="E60" s="1161"/>
      <c r="F60" s="1161"/>
      <c r="G60" s="1161"/>
      <c r="H60" s="1161"/>
      <c r="I60" s="1161"/>
      <c r="J60" s="1162"/>
      <c r="K60" s="87" t="s">
        <v>493</v>
      </c>
      <c r="L60" s="88" t="s">
        <v>493</v>
      </c>
      <c r="M60" s="88" t="s">
        <v>493</v>
      </c>
      <c r="N60" s="88" t="s">
        <v>493</v>
      </c>
      <c r="O60" s="89" t="s">
        <v>493</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OjT4vgUjYAfRHrrepqLo4vPaxpvFB9jW6K4GlW65O8vrvqXRmQV8Z20+VYBblsV//srPfqTqnda8K3X1GOR8g==" saltValue="w4EkU563eBwKI/l0WmpF3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531</v>
      </c>
      <c r="J40" s="101" t="s">
        <v>532</v>
      </c>
      <c r="K40" s="101" t="s">
        <v>533</v>
      </c>
      <c r="L40" s="101" t="s">
        <v>534</v>
      </c>
      <c r="M40" s="102" t="s">
        <v>535</v>
      </c>
    </row>
    <row r="41" spans="2:13" ht="27.75" customHeight="1">
      <c r="B41" s="1183" t="s">
        <v>30</v>
      </c>
      <c r="C41" s="1184"/>
      <c r="D41" s="103"/>
      <c r="E41" s="1185" t="s">
        <v>31</v>
      </c>
      <c r="F41" s="1185"/>
      <c r="G41" s="1185"/>
      <c r="H41" s="1186"/>
      <c r="I41" s="330">
        <v>24320</v>
      </c>
      <c r="J41" s="331">
        <v>24898</v>
      </c>
      <c r="K41" s="331">
        <v>24228</v>
      </c>
      <c r="L41" s="331">
        <v>22928</v>
      </c>
      <c r="M41" s="332">
        <v>22092</v>
      </c>
    </row>
    <row r="42" spans="2:13" ht="27.75" customHeight="1">
      <c r="B42" s="1173"/>
      <c r="C42" s="1174"/>
      <c r="D42" s="104"/>
      <c r="E42" s="1177" t="s">
        <v>32</v>
      </c>
      <c r="F42" s="1177"/>
      <c r="G42" s="1177"/>
      <c r="H42" s="1178"/>
      <c r="I42" s="333">
        <v>103</v>
      </c>
      <c r="J42" s="334">
        <v>72</v>
      </c>
      <c r="K42" s="334">
        <v>42</v>
      </c>
      <c r="L42" s="334">
        <v>21</v>
      </c>
      <c r="M42" s="335">
        <v>8</v>
      </c>
    </row>
    <row r="43" spans="2:13" ht="27.75" customHeight="1">
      <c r="B43" s="1173"/>
      <c r="C43" s="1174"/>
      <c r="D43" s="104"/>
      <c r="E43" s="1177" t="s">
        <v>33</v>
      </c>
      <c r="F43" s="1177"/>
      <c r="G43" s="1177"/>
      <c r="H43" s="1178"/>
      <c r="I43" s="333">
        <v>11455</v>
      </c>
      <c r="J43" s="334">
        <v>10348</v>
      </c>
      <c r="K43" s="334">
        <v>9722</v>
      </c>
      <c r="L43" s="334">
        <v>9044</v>
      </c>
      <c r="M43" s="335">
        <v>9414</v>
      </c>
    </row>
    <row r="44" spans="2:13" ht="27.75" customHeight="1">
      <c r="B44" s="1173"/>
      <c r="C44" s="1174"/>
      <c r="D44" s="104"/>
      <c r="E44" s="1177" t="s">
        <v>34</v>
      </c>
      <c r="F44" s="1177"/>
      <c r="G44" s="1177"/>
      <c r="H44" s="1178"/>
      <c r="I44" s="333">
        <v>436</v>
      </c>
      <c r="J44" s="334">
        <v>393</v>
      </c>
      <c r="K44" s="334">
        <v>332</v>
      </c>
      <c r="L44" s="334">
        <v>355</v>
      </c>
      <c r="M44" s="335">
        <v>311</v>
      </c>
    </row>
    <row r="45" spans="2:13" ht="27.75" customHeight="1">
      <c r="B45" s="1173"/>
      <c r="C45" s="1174"/>
      <c r="D45" s="104"/>
      <c r="E45" s="1177" t="s">
        <v>35</v>
      </c>
      <c r="F45" s="1177"/>
      <c r="G45" s="1177"/>
      <c r="H45" s="1178"/>
      <c r="I45" s="333">
        <v>2280</v>
      </c>
      <c r="J45" s="334">
        <v>2282</v>
      </c>
      <c r="K45" s="334">
        <v>2328</v>
      </c>
      <c r="L45" s="334">
        <v>2422</v>
      </c>
      <c r="M45" s="335">
        <v>2534</v>
      </c>
    </row>
    <row r="46" spans="2:13" ht="27.75" customHeight="1">
      <c r="B46" s="1173"/>
      <c r="C46" s="1174"/>
      <c r="D46" s="105"/>
      <c r="E46" s="1177" t="s">
        <v>36</v>
      </c>
      <c r="F46" s="1177"/>
      <c r="G46" s="1177"/>
      <c r="H46" s="1178"/>
      <c r="I46" s="333">
        <v>21</v>
      </c>
      <c r="J46" s="334">
        <v>18</v>
      </c>
      <c r="K46" s="334">
        <v>10</v>
      </c>
      <c r="L46" s="334" t="s">
        <v>493</v>
      </c>
      <c r="M46" s="335" t="s">
        <v>493</v>
      </c>
    </row>
    <row r="47" spans="2:13" ht="27.75" customHeight="1">
      <c r="B47" s="1173"/>
      <c r="C47" s="1174"/>
      <c r="D47" s="106"/>
      <c r="E47" s="1187" t="s">
        <v>37</v>
      </c>
      <c r="F47" s="1188"/>
      <c r="G47" s="1188"/>
      <c r="H47" s="1189"/>
      <c r="I47" s="333" t="s">
        <v>493</v>
      </c>
      <c r="J47" s="334" t="s">
        <v>493</v>
      </c>
      <c r="K47" s="334" t="s">
        <v>493</v>
      </c>
      <c r="L47" s="334" t="s">
        <v>493</v>
      </c>
      <c r="M47" s="335" t="s">
        <v>493</v>
      </c>
    </row>
    <row r="48" spans="2:13" ht="27.75" customHeight="1">
      <c r="B48" s="1173"/>
      <c r="C48" s="1174"/>
      <c r="D48" s="104"/>
      <c r="E48" s="1177" t="s">
        <v>38</v>
      </c>
      <c r="F48" s="1177"/>
      <c r="G48" s="1177"/>
      <c r="H48" s="1178"/>
      <c r="I48" s="333" t="s">
        <v>493</v>
      </c>
      <c r="J48" s="334" t="s">
        <v>493</v>
      </c>
      <c r="K48" s="334" t="s">
        <v>493</v>
      </c>
      <c r="L48" s="334" t="s">
        <v>493</v>
      </c>
      <c r="M48" s="335" t="s">
        <v>493</v>
      </c>
    </row>
    <row r="49" spans="2:13" ht="27.75" customHeight="1">
      <c r="B49" s="1175"/>
      <c r="C49" s="1176"/>
      <c r="D49" s="104"/>
      <c r="E49" s="1177" t="s">
        <v>39</v>
      </c>
      <c r="F49" s="1177"/>
      <c r="G49" s="1177"/>
      <c r="H49" s="1178"/>
      <c r="I49" s="333" t="s">
        <v>493</v>
      </c>
      <c r="J49" s="334" t="s">
        <v>493</v>
      </c>
      <c r="K49" s="334" t="s">
        <v>493</v>
      </c>
      <c r="L49" s="334" t="s">
        <v>493</v>
      </c>
      <c r="M49" s="335" t="s">
        <v>493</v>
      </c>
    </row>
    <row r="50" spans="2:13" ht="27.75" customHeight="1">
      <c r="B50" s="1171" t="s">
        <v>40</v>
      </c>
      <c r="C50" s="1172"/>
      <c r="D50" s="107"/>
      <c r="E50" s="1177" t="s">
        <v>41</v>
      </c>
      <c r="F50" s="1177"/>
      <c r="G50" s="1177"/>
      <c r="H50" s="1178"/>
      <c r="I50" s="333">
        <v>5365</v>
      </c>
      <c r="J50" s="334">
        <v>5554</v>
      </c>
      <c r="K50" s="334">
        <v>6164</v>
      </c>
      <c r="L50" s="334">
        <v>6495</v>
      </c>
      <c r="M50" s="335">
        <v>6903</v>
      </c>
    </row>
    <row r="51" spans="2:13" ht="27.75" customHeight="1">
      <c r="B51" s="1173"/>
      <c r="C51" s="1174"/>
      <c r="D51" s="104"/>
      <c r="E51" s="1177" t="s">
        <v>42</v>
      </c>
      <c r="F51" s="1177"/>
      <c r="G51" s="1177"/>
      <c r="H51" s="1178"/>
      <c r="I51" s="333">
        <v>784</v>
      </c>
      <c r="J51" s="334">
        <v>903</v>
      </c>
      <c r="K51" s="334">
        <v>912</v>
      </c>
      <c r="L51" s="334">
        <v>961</v>
      </c>
      <c r="M51" s="335">
        <v>1035</v>
      </c>
    </row>
    <row r="52" spans="2:13" ht="27.75" customHeight="1">
      <c r="B52" s="1175"/>
      <c r="C52" s="1176"/>
      <c r="D52" s="104"/>
      <c r="E52" s="1177" t="s">
        <v>43</v>
      </c>
      <c r="F52" s="1177"/>
      <c r="G52" s="1177"/>
      <c r="H52" s="1178"/>
      <c r="I52" s="333">
        <v>26374</v>
      </c>
      <c r="J52" s="334">
        <v>25529</v>
      </c>
      <c r="K52" s="334">
        <v>25046</v>
      </c>
      <c r="L52" s="334">
        <v>24205</v>
      </c>
      <c r="M52" s="335">
        <v>23221</v>
      </c>
    </row>
    <row r="53" spans="2:13" ht="27.75" customHeight="1" thickBot="1">
      <c r="B53" s="1179" t="s">
        <v>19</v>
      </c>
      <c r="C53" s="1180"/>
      <c r="D53" s="108"/>
      <c r="E53" s="1181" t="s">
        <v>44</v>
      </c>
      <c r="F53" s="1181"/>
      <c r="G53" s="1181"/>
      <c r="H53" s="1182"/>
      <c r="I53" s="336">
        <v>6091</v>
      </c>
      <c r="J53" s="337">
        <v>6025</v>
      </c>
      <c r="K53" s="337">
        <v>4538</v>
      </c>
      <c r="L53" s="337">
        <v>3110</v>
      </c>
      <c r="M53" s="338">
        <v>3201</v>
      </c>
    </row>
    <row r="54" spans="2:13" ht="27.75" customHeight="1">
      <c r="B54" s="109"/>
      <c r="C54" s="110"/>
      <c r="D54" s="110"/>
      <c r="E54" s="111"/>
      <c r="F54" s="111"/>
      <c r="G54" s="111"/>
      <c r="H54" s="111"/>
      <c r="I54" s="112"/>
      <c r="J54" s="112"/>
      <c r="K54" s="112"/>
      <c r="L54" s="112"/>
      <c r="M54" s="112"/>
    </row>
    <row r="55" spans="2:13" ht="13"/>
  </sheetData>
  <sheetProtection algorithmName="SHA-512" hashValue="FKu6hmi3tae7QSz7AEE2puheolSgEbJIFijJ3cxQn5rf/JK0rS80Es3hKfvbHZgBrjS52YGcaU+LDtgurBkLug==" saltValue="yd3+c9PmwPzbq40X3XkMo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533</v>
      </c>
      <c r="G54" s="117" t="s">
        <v>534</v>
      </c>
      <c r="H54" s="118" t="s">
        <v>535</v>
      </c>
    </row>
    <row r="55" spans="2:8" ht="52.5" customHeight="1">
      <c r="B55" s="119"/>
      <c r="C55" s="1198" t="s">
        <v>46</v>
      </c>
      <c r="D55" s="1198"/>
      <c r="E55" s="1199"/>
      <c r="F55" s="339">
        <v>3633</v>
      </c>
      <c r="G55" s="339">
        <v>4043</v>
      </c>
      <c r="H55" s="340">
        <v>4555</v>
      </c>
    </row>
    <row r="56" spans="2:8" ht="52.5" customHeight="1">
      <c r="B56" s="120"/>
      <c r="C56" s="1200" t="s">
        <v>47</v>
      </c>
      <c r="D56" s="1200"/>
      <c r="E56" s="1201"/>
      <c r="F56" s="341">
        <v>913</v>
      </c>
      <c r="G56" s="341">
        <v>958</v>
      </c>
      <c r="H56" s="342">
        <v>925</v>
      </c>
    </row>
    <row r="57" spans="2:8" ht="53.25" customHeight="1">
      <c r="B57" s="120"/>
      <c r="C57" s="1202" t="s">
        <v>48</v>
      </c>
      <c r="D57" s="1202"/>
      <c r="E57" s="1203"/>
      <c r="F57" s="343">
        <v>1892</v>
      </c>
      <c r="G57" s="343">
        <v>1855</v>
      </c>
      <c r="H57" s="344">
        <v>1739</v>
      </c>
    </row>
    <row r="58" spans="2:8" ht="45.75" customHeight="1">
      <c r="B58" s="121"/>
      <c r="C58" s="1190" t="s">
        <v>566</v>
      </c>
      <c r="D58" s="1191"/>
      <c r="E58" s="1192"/>
      <c r="F58" s="345">
        <v>1137</v>
      </c>
      <c r="G58" s="345">
        <v>1115</v>
      </c>
      <c r="H58" s="346">
        <v>1014</v>
      </c>
    </row>
    <row r="59" spans="2:8" ht="45.75" customHeight="1">
      <c r="B59" s="121"/>
      <c r="C59" s="1190" t="s">
        <v>567</v>
      </c>
      <c r="D59" s="1191"/>
      <c r="E59" s="1192"/>
      <c r="F59" s="345">
        <v>405</v>
      </c>
      <c r="G59" s="345">
        <v>401</v>
      </c>
      <c r="H59" s="346">
        <v>396</v>
      </c>
    </row>
    <row r="60" spans="2:8" ht="45.75" customHeight="1">
      <c r="B60" s="121"/>
      <c r="C60" s="1190" t="s">
        <v>568</v>
      </c>
      <c r="D60" s="1191"/>
      <c r="E60" s="1192"/>
      <c r="F60" s="345">
        <v>79</v>
      </c>
      <c r="G60" s="345">
        <v>79</v>
      </c>
      <c r="H60" s="346">
        <v>79</v>
      </c>
    </row>
    <row r="61" spans="2:8" ht="45.75" customHeight="1">
      <c r="B61" s="121"/>
      <c r="C61" s="1190" t="s">
        <v>569</v>
      </c>
      <c r="D61" s="1191"/>
      <c r="E61" s="1192"/>
      <c r="F61" s="345">
        <v>71</v>
      </c>
      <c r="G61" s="345">
        <v>71</v>
      </c>
      <c r="H61" s="346">
        <v>71</v>
      </c>
    </row>
    <row r="62" spans="2:8" ht="45.75" customHeight="1" thickBot="1">
      <c r="B62" s="122"/>
      <c r="C62" s="1193" t="s">
        <v>570</v>
      </c>
      <c r="D62" s="1194"/>
      <c r="E62" s="1195"/>
      <c r="F62" s="347">
        <v>41</v>
      </c>
      <c r="G62" s="347">
        <v>41</v>
      </c>
      <c r="H62" s="348">
        <v>41</v>
      </c>
    </row>
    <row r="63" spans="2:8" ht="52.5" customHeight="1" thickBot="1">
      <c r="B63" s="123"/>
      <c r="C63" s="1196" t="s">
        <v>49</v>
      </c>
      <c r="D63" s="1196"/>
      <c r="E63" s="1197"/>
      <c r="F63" s="349">
        <v>6439</v>
      </c>
      <c r="G63" s="349">
        <v>6857</v>
      </c>
      <c r="H63" s="350">
        <v>7220</v>
      </c>
    </row>
    <row r="64" spans="2:8" ht="13"/>
  </sheetData>
  <sheetProtection algorithmName="SHA-512" hashValue="T3NtktatuzaLd71WToFiG8GTwShT5JJl9KeJJ+zbIVl/kkBi35+STnF5/JEbtVASoWAVvBkm9dFivHXhg8LSUA==" saltValue="RomjQYHBR6b5+J0pJl6M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16CD0-1E87-40E2-BBB1-BDA0167B68DB}">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1204"/>
      <c r="B1" s="1205"/>
      <c r="DD1" s="243"/>
      <c r="DE1" s="243"/>
    </row>
    <row r="2" spans="1:109" ht="25.5" customHeight="1">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
      <c r="DD19" s="243"/>
      <c r="DE19" s="243"/>
    </row>
    <row r="20" spans="1:109" ht="13">
      <c r="DD20" s="243"/>
      <c r="DE20" s="243"/>
    </row>
    <row r="21" spans="1:109" ht="17.25" customHeight="1">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1209"/>
      <c r="DD40" s="1209"/>
      <c r="DE40" s="243"/>
    </row>
    <row r="41" spans="2:109" ht="16.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1210"/>
      <c r="I42" s="1211"/>
      <c r="J42" s="1211"/>
      <c r="K42" s="1211"/>
      <c r="AM42" s="1210"/>
      <c r="AN42" s="1210" t="s">
        <v>572</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c r="B43" s="247"/>
      <c r="AN43" s="1212" t="s">
        <v>573</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
      <c r="B49" s="247"/>
      <c r="AN49" s="243" t="s">
        <v>574</v>
      </c>
    </row>
    <row r="50" spans="1:109" ht="13">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531</v>
      </c>
      <c r="BQ50" s="1228"/>
      <c r="BR50" s="1228"/>
      <c r="BS50" s="1228"/>
      <c r="BT50" s="1228"/>
      <c r="BU50" s="1228"/>
      <c r="BV50" s="1228"/>
      <c r="BW50" s="1228"/>
      <c r="BX50" s="1228" t="s">
        <v>532</v>
      </c>
      <c r="BY50" s="1228"/>
      <c r="BZ50" s="1228"/>
      <c r="CA50" s="1228"/>
      <c r="CB50" s="1228"/>
      <c r="CC50" s="1228"/>
      <c r="CD50" s="1228"/>
      <c r="CE50" s="1228"/>
      <c r="CF50" s="1228" t="s">
        <v>533</v>
      </c>
      <c r="CG50" s="1228"/>
      <c r="CH50" s="1228"/>
      <c r="CI50" s="1228"/>
      <c r="CJ50" s="1228"/>
      <c r="CK50" s="1228"/>
      <c r="CL50" s="1228"/>
      <c r="CM50" s="1228"/>
      <c r="CN50" s="1228" t="s">
        <v>534</v>
      </c>
      <c r="CO50" s="1228"/>
      <c r="CP50" s="1228"/>
      <c r="CQ50" s="1228"/>
      <c r="CR50" s="1228"/>
      <c r="CS50" s="1228"/>
      <c r="CT50" s="1228"/>
      <c r="CU50" s="1228"/>
      <c r="CV50" s="1228" t="s">
        <v>535</v>
      </c>
      <c r="CW50" s="1228"/>
      <c r="CX50" s="1228"/>
      <c r="CY50" s="1228"/>
      <c r="CZ50" s="1228"/>
      <c r="DA50" s="1228"/>
      <c r="DB50" s="1228"/>
      <c r="DC50" s="1228"/>
    </row>
    <row r="51" spans="1:109" ht="13.5" customHeight="1">
      <c r="B51" s="247"/>
      <c r="G51" s="1229"/>
      <c r="H51" s="1229"/>
      <c r="I51" s="1230"/>
      <c r="J51" s="1230"/>
      <c r="K51" s="1231"/>
      <c r="L51" s="1231"/>
      <c r="M51" s="1231"/>
      <c r="N51" s="1231"/>
      <c r="AM51" s="1221"/>
      <c r="AN51" s="1232" t="s">
        <v>575</v>
      </c>
      <c r="AO51" s="1232"/>
      <c r="AP51" s="1232"/>
      <c r="AQ51" s="1232"/>
      <c r="AR51" s="1232"/>
      <c r="AS51" s="1232"/>
      <c r="AT51" s="1232"/>
      <c r="AU51" s="1232"/>
      <c r="AV51" s="1232"/>
      <c r="AW51" s="1232"/>
      <c r="AX51" s="1232"/>
      <c r="AY51" s="1232"/>
      <c r="AZ51" s="1232"/>
      <c r="BA51" s="1232"/>
      <c r="BB51" s="1232" t="s">
        <v>576</v>
      </c>
      <c r="BC51" s="1232"/>
      <c r="BD51" s="1232"/>
      <c r="BE51" s="1232"/>
      <c r="BF51" s="1232"/>
      <c r="BG51" s="1232"/>
      <c r="BH51" s="1232"/>
      <c r="BI51" s="1232"/>
      <c r="BJ51" s="1232"/>
      <c r="BK51" s="1232"/>
      <c r="BL51" s="1232"/>
      <c r="BM51" s="1232"/>
      <c r="BN51" s="1232"/>
      <c r="BO51" s="1232"/>
      <c r="BP51" s="1233">
        <v>65.900000000000006</v>
      </c>
      <c r="BQ51" s="1233"/>
      <c r="BR51" s="1233"/>
      <c r="BS51" s="1233"/>
      <c r="BT51" s="1233"/>
      <c r="BU51" s="1233"/>
      <c r="BV51" s="1233"/>
      <c r="BW51" s="1233"/>
      <c r="BX51" s="1233">
        <v>62.2</v>
      </c>
      <c r="BY51" s="1233"/>
      <c r="BZ51" s="1233"/>
      <c r="CA51" s="1233"/>
      <c r="CB51" s="1233"/>
      <c r="CC51" s="1233"/>
      <c r="CD51" s="1233"/>
      <c r="CE51" s="1233"/>
      <c r="CF51" s="1233">
        <v>48.8</v>
      </c>
      <c r="CG51" s="1233"/>
      <c r="CH51" s="1233"/>
      <c r="CI51" s="1233"/>
      <c r="CJ51" s="1233"/>
      <c r="CK51" s="1233"/>
      <c r="CL51" s="1233"/>
      <c r="CM51" s="1233"/>
      <c r="CN51" s="1233">
        <v>33.200000000000003</v>
      </c>
      <c r="CO51" s="1233"/>
      <c r="CP51" s="1233"/>
      <c r="CQ51" s="1233"/>
      <c r="CR51" s="1233"/>
      <c r="CS51" s="1233"/>
      <c r="CT51" s="1233"/>
      <c r="CU51" s="1233"/>
      <c r="CV51" s="1233">
        <v>33.799999999999997</v>
      </c>
      <c r="CW51" s="1233"/>
      <c r="CX51" s="1233"/>
      <c r="CY51" s="1233"/>
      <c r="CZ51" s="1233"/>
      <c r="DA51" s="1233"/>
      <c r="DB51" s="1233"/>
      <c r="DC51" s="1233"/>
    </row>
    <row r="52" spans="1:109" ht="13">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577</v>
      </c>
      <c r="BC53" s="1232"/>
      <c r="BD53" s="1232"/>
      <c r="BE53" s="1232"/>
      <c r="BF53" s="1232"/>
      <c r="BG53" s="1232"/>
      <c r="BH53" s="1232"/>
      <c r="BI53" s="1232"/>
      <c r="BJ53" s="1232"/>
      <c r="BK53" s="1232"/>
      <c r="BL53" s="1232"/>
      <c r="BM53" s="1232"/>
      <c r="BN53" s="1232"/>
      <c r="BO53" s="1232"/>
      <c r="BP53" s="1233">
        <v>60.8</v>
      </c>
      <c r="BQ53" s="1233"/>
      <c r="BR53" s="1233"/>
      <c r="BS53" s="1233"/>
      <c r="BT53" s="1233"/>
      <c r="BU53" s="1233"/>
      <c r="BV53" s="1233"/>
      <c r="BW53" s="1233"/>
      <c r="BX53" s="1233">
        <v>59.8</v>
      </c>
      <c r="BY53" s="1233"/>
      <c r="BZ53" s="1233"/>
      <c r="CA53" s="1233"/>
      <c r="CB53" s="1233"/>
      <c r="CC53" s="1233"/>
      <c r="CD53" s="1233"/>
      <c r="CE53" s="1233"/>
      <c r="CF53" s="1233">
        <v>60.5</v>
      </c>
      <c r="CG53" s="1233"/>
      <c r="CH53" s="1233"/>
      <c r="CI53" s="1233"/>
      <c r="CJ53" s="1233"/>
      <c r="CK53" s="1233"/>
      <c r="CL53" s="1233"/>
      <c r="CM53" s="1233"/>
      <c r="CN53" s="1233">
        <v>61.9</v>
      </c>
      <c r="CO53" s="1233"/>
      <c r="CP53" s="1233"/>
      <c r="CQ53" s="1233"/>
      <c r="CR53" s="1233"/>
      <c r="CS53" s="1233"/>
      <c r="CT53" s="1233"/>
      <c r="CU53" s="1233"/>
      <c r="CV53" s="1233">
        <v>63.3</v>
      </c>
      <c r="CW53" s="1233"/>
      <c r="CX53" s="1233"/>
      <c r="CY53" s="1233"/>
      <c r="CZ53" s="1233"/>
      <c r="DA53" s="1233"/>
      <c r="DB53" s="1233"/>
      <c r="DC53" s="1233"/>
    </row>
    <row r="54" spans="1:109" ht="13">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c r="A55" s="1211"/>
      <c r="B55" s="247"/>
      <c r="G55" s="1222"/>
      <c r="H55" s="1222"/>
      <c r="I55" s="1222"/>
      <c r="J55" s="1222"/>
      <c r="K55" s="1231"/>
      <c r="L55" s="1231"/>
      <c r="M55" s="1231"/>
      <c r="N55" s="1231"/>
      <c r="AN55" s="1228" t="s">
        <v>578</v>
      </c>
      <c r="AO55" s="1228"/>
      <c r="AP55" s="1228"/>
      <c r="AQ55" s="1228"/>
      <c r="AR55" s="1228"/>
      <c r="AS55" s="1228"/>
      <c r="AT55" s="1228"/>
      <c r="AU55" s="1228"/>
      <c r="AV55" s="1228"/>
      <c r="AW55" s="1228"/>
      <c r="AX55" s="1228"/>
      <c r="AY55" s="1228"/>
      <c r="AZ55" s="1228"/>
      <c r="BA55" s="1228"/>
      <c r="BB55" s="1232" t="s">
        <v>576</v>
      </c>
      <c r="BC55" s="1232"/>
      <c r="BD55" s="1232"/>
      <c r="BE55" s="1232"/>
      <c r="BF55" s="1232"/>
      <c r="BG55" s="1232"/>
      <c r="BH55" s="1232"/>
      <c r="BI55" s="1232"/>
      <c r="BJ55" s="1232"/>
      <c r="BK55" s="1232"/>
      <c r="BL55" s="1232"/>
      <c r="BM55" s="1232"/>
      <c r="BN55" s="1232"/>
      <c r="BO55" s="1232"/>
      <c r="BP55" s="1233">
        <v>41.5</v>
      </c>
      <c r="BQ55" s="1233"/>
      <c r="BR55" s="1233"/>
      <c r="BS55" s="1233"/>
      <c r="BT55" s="1233"/>
      <c r="BU55" s="1233"/>
      <c r="BV55" s="1233"/>
      <c r="BW55" s="1233"/>
      <c r="BX55" s="1233">
        <v>25.2</v>
      </c>
      <c r="BY55" s="1233"/>
      <c r="BZ55" s="1233"/>
      <c r="CA55" s="1233"/>
      <c r="CB55" s="1233"/>
      <c r="CC55" s="1233"/>
      <c r="CD55" s="1233"/>
      <c r="CE55" s="1233"/>
      <c r="CF55" s="1233">
        <v>15.7</v>
      </c>
      <c r="CG55" s="1233"/>
      <c r="CH55" s="1233"/>
      <c r="CI55" s="1233"/>
      <c r="CJ55" s="1233"/>
      <c r="CK55" s="1233"/>
      <c r="CL55" s="1233"/>
      <c r="CM55" s="1233"/>
      <c r="CN55" s="1233">
        <v>10.199999999999999</v>
      </c>
      <c r="CO55" s="1233"/>
      <c r="CP55" s="1233"/>
      <c r="CQ55" s="1233"/>
      <c r="CR55" s="1233"/>
      <c r="CS55" s="1233"/>
      <c r="CT55" s="1233"/>
      <c r="CU55" s="1233"/>
      <c r="CV55" s="1233">
        <v>10.5</v>
      </c>
      <c r="CW55" s="1233"/>
      <c r="CX55" s="1233"/>
      <c r="CY55" s="1233"/>
      <c r="CZ55" s="1233"/>
      <c r="DA55" s="1233"/>
      <c r="DB55" s="1233"/>
      <c r="DC55" s="1233"/>
    </row>
    <row r="56" spans="1:109" ht="13">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577</v>
      </c>
      <c r="BC57" s="1232"/>
      <c r="BD57" s="1232"/>
      <c r="BE57" s="1232"/>
      <c r="BF57" s="1232"/>
      <c r="BG57" s="1232"/>
      <c r="BH57" s="1232"/>
      <c r="BI57" s="1232"/>
      <c r="BJ57" s="1232"/>
      <c r="BK57" s="1232"/>
      <c r="BL57" s="1232"/>
      <c r="BM57" s="1232"/>
      <c r="BN57" s="1232"/>
      <c r="BO57" s="1232"/>
      <c r="BP57" s="1233">
        <v>61.7</v>
      </c>
      <c r="BQ57" s="1233"/>
      <c r="BR57" s="1233"/>
      <c r="BS57" s="1233"/>
      <c r="BT57" s="1233"/>
      <c r="BU57" s="1233"/>
      <c r="BV57" s="1233"/>
      <c r="BW57" s="1233"/>
      <c r="BX57" s="1233">
        <v>62.5</v>
      </c>
      <c r="BY57" s="1233"/>
      <c r="BZ57" s="1233"/>
      <c r="CA57" s="1233"/>
      <c r="CB57" s="1233"/>
      <c r="CC57" s="1233"/>
      <c r="CD57" s="1233"/>
      <c r="CE57" s="1233"/>
      <c r="CF57" s="1233">
        <v>64.3</v>
      </c>
      <c r="CG57" s="1233"/>
      <c r="CH57" s="1233"/>
      <c r="CI57" s="1233"/>
      <c r="CJ57" s="1233"/>
      <c r="CK57" s="1233"/>
      <c r="CL57" s="1233"/>
      <c r="CM57" s="1233"/>
      <c r="CN57" s="1233">
        <v>64.7</v>
      </c>
      <c r="CO57" s="1233"/>
      <c r="CP57" s="1233"/>
      <c r="CQ57" s="1233"/>
      <c r="CR57" s="1233"/>
      <c r="CS57" s="1233"/>
      <c r="CT57" s="1233"/>
      <c r="CU57" s="1233"/>
      <c r="CV57" s="1233">
        <v>65.7</v>
      </c>
      <c r="CW57" s="1233"/>
      <c r="CX57" s="1233"/>
      <c r="CY57" s="1233"/>
      <c r="CZ57" s="1233"/>
      <c r="DA57" s="1233"/>
      <c r="DB57" s="1233"/>
      <c r="DC57" s="1233"/>
      <c r="DD57" s="1236"/>
      <c r="DE57" s="1234"/>
    </row>
    <row r="58" spans="1:109" s="1211" customFormat="1" ht="13">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5">
      <c r="B63" s="300" t="s">
        <v>579</v>
      </c>
    </row>
    <row r="64" spans="1:109" ht="13">
      <c r="B64" s="247"/>
      <c r="G64" s="1210"/>
      <c r="I64" s="1242"/>
      <c r="J64" s="1242"/>
      <c r="K64" s="1242"/>
      <c r="L64" s="1242"/>
      <c r="M64" s="1242"/>
      <c r="N64" s="1243"/>
      <c r="AM64" s="1210"/>
      <c r="AN64" s="1210" t="s">
        <v>572</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
      <c r="B65" s="247"/>
      <c r="AN65" s="1212" t="s">
        <v>580</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
      <c r="B71" s="247"/>
      <c r="G71" s="1247"/>
      <c r="I71" s="1248"/>
      <c r="J71" s="1245"/>
      <c r="K71" s="1245"/>
      <c r="L71" s="1246"/>
      <c r="M71" s="1245"/>
      <c r="N71" s="1246"/>
      <c r="AM71" s="1247"/>
      <c r="AN71" s="243" t="s">
        <v>574</v>
      </c>
    </row>
    <row r="72" spans="2:107" ht="13">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531</v>
      </c>
      <c r="BQ72" s="1228"/>
      <c r="BR72" s="1228"/>
      <c r="BS72" s="1228"/>
      <c r="BT72" s="1228"/>
      <c r="BU72" s="1228"/>
      <c r="BV72" s="1228"/>
      <c r="BW72" s="1228"/>
      <c r="BX72" s="1228" t="s">
        <v>532</v>
      </c>
      <c r="BY72" s="1228"/>
      <c r="BZ72" s="1228"/>
      <c r="CA72" s="1228"/>
      <c r="CB72" s="1228"/>
      <c r="CC72" s="1228"/>
      <c r="CD72" s="1228"/>
      <c r="CE72" s="1228"/>
      <c r="CF72" s="1228" t="s">
        <v>533</v>
      </c>
      <c r="CG72" s="1228"/>
      <c r="CH72" s="1228"/>
      <c r="CI72" s="1228"/>
      <c r="CJ72" s="1228"/>
      <c r="CK72" s="1228"/>
      <c r="CL72" s="1228"/>
      <c r="CM72" s="1228"/>
      <c r="CN72" s="1228" t="s">
        <v>534</v>
      </c>
      <c r="CO72" s="1228"/>
      <c r="CP72" s="1228"/>
      <c r="CQ72" s="1228"/>
      <c r="CR72" s="1228"/>
      <c r="CS72" s="1228"/>
      <c r="CT72" s="1228"/>
      <c r="CU72" s="1228"/>
      <c r="CV72" s="1228" t="s">
        <v>535</v>
      </c>
      <c r="CW72" s="1228"/>
      <c r="CX72" s="1228"/>
      <c r="CY72" s="1228"/>
      <c r="CZ72" s="1228"/>
      <c r="DA72" s="1228"/>
      <c r="DB72" s="1228"/>
      <c r="DC72" s="1228"/>
    </row>
    <row r="73" spans="2:107" ht="13">
      <c r="B73" s="247"/>
      <c r="G73" s="1229"/>
      <c r="H73" s="1229"/>
      <c r="I73" s="1229"/>
      <c r="J73" s="1229"/>
      <c r="K73" s="1249"/>
      <c r="L73" s="1249"/>
      <c r="M73" s="1249"/>
      <c r="N73" s="1249"/>
      <c r="AM73" s="1221"/>
      <c r="AN73" s="1232" t="s">
        <v>575</v>
      </c>
      <c r="AO73" s="1232"/>
      <c r="AP73" s="1232"/>
      <c r="AQ73" s="1232"/>
      <c r="AR73" s="1232"/>
      <c r="AS73" s="1232"/>
      <c r="AT73" s="1232"/>
      <c r="AU73" s="1232"/>
      <c r="AV73" s="1232"/>
      <c r="AW73" s="1232"/>
      <c r="AX73" s="1232"/>
      <c r="AY73" s="1232"/>
      <c r="AZ73" s="1232"/>
      <c r="BA73" s="1232"/>
      <c r="BB73" s="1232" t="s">
        <v>576</v>
      </c>
      <c r="BC73" s="1232"/>
      <c r="BD73" s="1232"/>
      <c r="BE73" s="1232"/>
      <c r="BF73" s="1232"/>
      <c r="BG73" s="1232"/>
      <c r="BH73" s="1232"/>
      <c r="BI73" s="1232"/>
      <c r="BJ73" s="1232"/>
      <c r="BK73" s="1232"/>
      <c r="BL73" s="1232"/>
      <c r="BM73" s="1232"/>
      <c r="BN73" s="1232"/>
      <c r="BO73" s="1232"/>
      <c r="BP73" s="1233">
        <v>65.900000000000006</v>
      </c>
      <c r="BQ73" s="1233"/>
      <c r="BR73" s="1233"/>
      <c r="BS73" s="1233"/>
      <c r="BT73" s="1233"/>
      <c r="BU73" s="1233"/>
      <c r="BV73" s="1233"/>
      <c r="BW73" s="1233"/>
      <c r="BX73" s="1233">
        <v>62.2</v>
      </c>
      <c r="BY73" s="1233"/>
      <c r="BZ73" s="1233"/>
      <c r="CA73" s="1233"/>
      <c r="CB73" s="1233"/>
      <c r="CC73" s="1233"/>
      <c r="CD73" s="1233"/>
      <c r="CE73" s="1233"/>
      <c r="CF73" s="1233">
        <v>48.8</v>
      </c>
      <c r="CG73" s="1233"/>
      <c r="CH73" s="1233"/>
      <c r="CI73" s="1233"/>
      <c r="CJ73" s="1233"/>
      <c r="CK73" s="1233"/>
      <c r="CL73" s="1233"/>
      <c r="CM73" s="1233"/>
      <c r="CN73" s="1233">
        <v>33.200000000000003</v>
      </c>
      <c r="CO73" s="1233"/>
      <c r="CP73" s="1233"/>
      <c r="CQ73" s="1233"/>
      <c r="CR73" s="1233"/>
      <c r="CS73" s="1233"/>
      <c r="CT73" s="1233"/>
      <c r="CU73" s="1233"/>
      <c r="CV73" s="1233">
        <v>33.799999999999997</v>
      </c>
      <c r="CW73" s="1233"/>
      <c r="CX73" s="1233"/>
      <c r="CY73" s="1233"/>
      <c r="CZ73" s="1233"/>
      <c r="DA73" s="1233"/>
      <c r="DB73" s="1233"/>
      <c r="DC73" s="1233"/>
    </row>
    <row r="74" spans="2:107" ht="13">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581</v>
      </c>
      <c r="BC75" s="1232"/>
      <c r="BD75" s="1232"/>
      <c r="BE75" s="1232"/>
      <c r="BF75" s="1232"/>
      <c r="BG75" s="1232"/>
      <c r="BH75" s="1232"/>
      <c r="BI75" s="1232"/>
      <c r="BJ75" s="1232"/>
      <c r="BK75" s="1232"/>
      <c r="BL75" s="1232"/>
      <c r="BM75" s="1232"/>
      <c r="BN75" s="1232"/>
      <c r="BO75" s="1232"/>
      <c r="BP75" s="1233">
        <v>9.1999999999999993</v>
      </c>
      <c r="BQ75" s="1233"/>
      <c r="BR75" s="1233"/>
      <c r="BS75" s="1233"/>
      <c r="BT75" s="1233"/>
      <c r="BU75" s="1233"/>
      <c r="BV75" s="1233"/>
      <c r="BW75" s="1233"/>
      <c r="BX75" s="1233">
        <v>9.5</v>
      </c>
      <c r="BY75" s="1233"/>
      <c r="BZ75" s="1233"/>
      <c r="CA75" s="1233"/>
      <c r="CB75" s="1233"/>
      <c r="CC75" s="1233"/>
      <c r="CD75" s="1233"/>
      <c r="CE75" s="1233"/>
      <c r="CF75" s="1233">
        <v>9.4</v>
      </c>
      <c r="CG75" s="1233"/>
      <c r="CH75" s="1233"/>
      <c r="CI75" s="1233"/>
      <c r="CJ75" s="1233"/>
      <c r="CK75" s="1233"/>
      <c r="CL75" s="1233"/>
      <c r="CM75" s="1233"/>
      <c r="CN75" s="1233">
        <v>10</v>
      </c>
      <c r="CO75" s="1233"/>
      <c r="CP75" s="1233"/>
      <c r="CQ75" s="1233"/>
      <c r="CR75" s="1233"/>
      <c r="CS75" s="1233"/>
      <c r="CT75" s="1233"/>
      <c r="CU75" s="1233"/>
      <c r="CV75" s="1233">
        <v>10.4</v>
      </c>
      <c r="CW75" s="1233"/>
      <c r="CX75" s="1233"/>
      <c r="CY75" s="1233"/>
      <c r="CZ75" s="1233"/>
      <c r="DA75" s="1233"/>
      <c r="DB75" s="1233"/>
      <c r="DC75" s="1233"/>
    </row>
    <row r="76" spans="2:107" ht="13">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c r="B77" s="247"/>
      <c r="G77" s="1222"/>
      <c r="H77" s="1222"/>
      <c r="I77" s="1222"/>
      <c r="J77" s="1222"/>
      <c r="K77" s="1249"/>
      <c r="L77" s="1249"/>
      <c r="M77" s="1249"/>
      <c r="N77" s="1249"/>
      <c r="AN77" s="1228" t="s">
        <v>578</v>
      </c>
      <c r="AO77" s="1228"/>
      <c r="AP77" s="1228"/>
      <c r="AQ77" s="1228"/>
      <c r="AR77" s="1228"/>
      <c r="AS77" s="1228"/>
      <c r="AT77" s="1228"/>
      <c r="AU77" s="1228"/>
      <c r="AV77" s="1228"/>
      <c r="AW77" s="1228"/>
      <c r="AX77" s="1228"/>
      <c r="AY77" s="1228"/>
      <c r="AZ77" s="1228"/>
      <c r="BA77" s="1228"/>
      <c r="BB77" s="1232" t="s">
        <v>576</v>
      </c>
      <c r="BC77" s="1232"/>
      <c r="BD77" s="1232"/>
      <c r="BE77" s="1232"/>
      <c r="BF77" s="1232"/>
      <c r="BG77" s="1232"/>
      <c r="BH77" s="1232"/>
      <c r="BI77" s="1232"/>
      <c r="BJ77" s="1232"/>
      <c r="BK77" s="1232"/>
      <c r="BL77" s="1232"/>
      <c r="BM77" s="1232"/>
      <c r="BN77" s="1232"/>
      <c r="BO77" s="1232"/>
      <c r="BP77" s="1233">
        <v>41.5</v>
      </c>
      <c r="BQ77" s="1233"/>
      <c r="BR77" s="1233"/>
      <c r="BS77" s="1233"/>
      <c r="BT77" s="1233"/>
      <c r="BU77" s="1233"/>
      <c r="BV77" s="1233"/>
      <c r="BW77" s="1233"/>
      <c r="BX77" s="1233">
        <v>25.2</v>
      </c>
      <c r="BY77" s="1233"/>
      <c r="BZ77" s="1233"/>
      <c r="CA77" s="1233"/>
      <c r="CB77" s="1233"/>
      <c r="CC77" s="1233"/>
      <c r="CD77" s="1233"/>
      <c r="CE77" s="1233"/>
      <c r="CF77" s="1233">
        <v>15.7</v>
      </c>
      <c r="CG77" s="1233"/>
      <c r="CH77" s="1233"/>
      <c r="CI77" s="1233"/>
      <c r="CJ77" s="1233"/>
      <c r="CK77" s="1233"/>
      <c r="CL77" s="1233"/>
      <c r="CM77" s="1233"/>
      <c r="CN77" s="1233">
        <v>10.199999999999999</v>
      </c>
      <c r="CO77" s="1233"/>
      <c r="CP77" s="1233"/>
      <c r="CQ77" s="1233"/>
      <c r="CR77" s="1233"/>
      <c r="CS77" s="1233"/>
      <c r="CT77" s="1233"/>
      <c r="CU77" s="1233"/>
      <c r="CV77" s="1233">
        <v>10.5</v>
      </c>
      <c r="CW77" s="1233"/>
      <c r="CX77" s="1233"/>
      <c r="CY77" s="1233"/>
      <c r="CZ77" s="1233"/>
      <c r="DA77" s="1233"/>
      <c r="DB77" s="1233"/>
      <c r="DC77" s="1233"/>
    </row>
    <row r="78" spans="2:107" ht="13">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581</v>
      </c>
      <c r="BC79" s="1232"/>
      <c r="BD79" s="1232"/>
      <c r="BE79" s="1232"/>
      <c r="BF79" s="1232"/>
      <c r="BG79" s="1232"/>
      <c r="BH79" s="1232"/>
      <c r="BI79" s="1232"/>
      <c r="BJ79" s="1232"/>
      <c r="BK79" s="1232"/>
      <c r="BL79" s="1232"/>
      <c r="BM79" s="1232"/>
      <c r="BN79" s="1232"/>
      <c r="BO79" s="1232"/>
      <c r="BP79" s="1233">
        <v>9.1999999999999993</v>
      </c>
      <c r="BQ79" s="1233"/>
      <c r="BR79" s="1233"/>
      <c r="BS79" s="1233"/>
      <c r="BT79" s="1233"/>
      <c r="BU79" s="1233"/>
      <c r="BV79" s="1233"/>
      <c r="BW79" s="1233"/>
      <c r="BX79" s="1233">
        <v>8.9</v>
      </c>
      <c r="BY79" s="1233"/>
      <c r="BZ79" s="1233"/>
      <c r="CA79" s="1233"/>
      <c r="CB79" s="1233"/>
      <c r="CC79" s="1233"/>
      <c r="CD79" s="1233"/>
      <c r="CE79" s="1233"/>
      <c r="CF79" s="1233">
        <v>8.9</v>
      </c>
      <c r="CG79" s="1233"/>
      <c r="CH79" s="1233"/>
      <c r="CI79" s="1233"/>
      <c r="CJ79" s="1233"/>
      <c r="CK79" s="1233"/>
      <c r="CL79" s="1233"/>
      <c r="CM79" s="1233"/>
      <c r="CN79" s="1233">
        <v>9</v>
      </c>
      <c r="CO79" s="1233"/>
      <c r="CP79" s="1233"/>
      <c r="CQ79" s="1233"/>
      <c r="CR79" s="1233"/>
      <c r="CS79" s="1233"/>
      <c r="CT79" s="1233"/>
      <c r="CU79" s="1233"/>
      <c r="CV79" s="1233">
        <v>8.9</v>
      </c>
      <c r="CW79" s="1233"/>
      <c r="CX79" s="1233"/>
      <c r="CY79" s="1233"/>
      <c r="CZ79" s="1233"/>
      <c r="DA79" s="1233"/>
      <c r="DB79" s="1233"/>
      <c r="DC79" s="1233"/>
    </row>
    <row r="80" spans="2:107" ht="13">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c r="B81" s="247"/>
    </row>
    <row r="82" spans="2:109" ht="16.5">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1iH5WxYvP3/a/qMUxd+OGKZghexQG3vbF7lf7KuQgIhgBMT3Oyp04YSNsIZBIZ2ox462MO+MdcmuJBLIQ/pL7A==" saltValue="3SZWC06DaaCZ/w3Gb047c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B0A39-4318-4364-BE20-AE65934BBC69}">
  <sheetPr>
    <pageSetUpPr fitToPage="1"/>
  </sheetPr>
  <dimension ref="A1:DR125"/>
  <sheetViews>
    <sheetView showGridLines="0" zoomScale="75" zoomScaleNormal="75"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481</v>
      </c>
    </row>
  </sheetData>
  <sheetProtection algorithmName="SHA-512" hashValue="cVL/JsV0VL8MsAycw4sFueh2Sg8auiNdw0ZaTGm4IjhH2Wt8xSelCITEkHViHwM/VysIXEGxJR2+krYq5Six3Q==" saltValue="OgPKEGDx0k61Rt6swwUKy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DB67-4649-4643-83EF-4D994442A768}">
  <sheetPr>
    <pageSetUpPr fitToPage="1"/>
  </sheetPr>
  <dimension ref="A1:DR125"/>
  <sheetViews>
    <sheetView showGridLines="0" zoomScale="75" zoomScaleNormal="75"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481</v>
      </c>
    </row>
  </sheetData>
  <sheetProtection algorithmName="SHA-512" hashValue="VlGSKUBIc3tR8+r+iKMDgYtU2JIgmxipCXWaa/KDuNyrfIdfMdrY2RJg2ADum6Od4bsK9QFSU0Z9qUJfsV1fbg==" saltValue="/5R10S9xH6RLJM7MsSupO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530</v>
      </c>
      <c r="G2" s="137"/>
      <c r="H2" s="138"/>
    </row>
    <row r="3" spans="1:8">
      <c r="A3" s="134" t="s">
        <v>523</v>
      </c>
      <c r="B3" s="139"/>
      <c r="C3" s="140"/>
      <c r="D3" s="141">
        <v>112953</v>
      </c>
      <c r="E3" s="142"/>
      <c r="F3" s="143">
        <v>92632</v>
      </c>
      <c r="G3" s="144"/>
      <c r="H3" s="145"/>
    </row>
    <row r="4" spans="1:8">
      <c r="A4" s="146"/>
      <c r="B4" s="147"/>
      <c r="C4" s="148"/>
      <c r="D4" s="149">
        <v>55183</v>
      </c>
      <c r="E4" s="150"/>
      <c r="F4" s="151">
        <v>47978</v>
      </c>
      <c r="G4" s="152"/>
      <c r="H4" s="153"/>
    </row>
    <row r="5" spans="1:8">
      <c r="A5" s="134" t="s">
        <v>525</v>
      </c>
      <c r="B5" s="139"/>
      <c r="C5" s="140"/>
      <c r="D5" s="141">
        <v>137286</v>
      </c>
      <c r="E5" s="142"/>
      <c r="F5" s="143">
        <v>96469</v>
      </c>
      <c r="G5" s="144"/>
      <c r="H5" s="145"/>
    </row>
    <row r="6" spans="1:8">
      <c r="A6" s="146"/>
      <c r="B6" s="147"/>
      <c r="C6" s="148"/>
      <c r="D6" s="149">
        <v>51754</v>
      </c>
      <c r="E6" s="150"/>
      <c r="F6" s="151">
        <v>49775</v>
      </c>
      <c r="G6" s="152"/>
      <c r="H6" s="153"/>
    </row>
    <row r="7" spans="1:8">
      <c r="A7" s="134" t="s">
        <v>526</v>
      </c>
      <c r="B7" s="139"/>
      <c r="C7" s="140"/>
      <c r="D7" s="141">
        <v>81875</v>
      </c>
      <c r="E7" s="142"/>
      <c r="F7" s="143">
        <v>85743</v>
      </c>
      <c r="G7" s="144"/>
      <c r="H7" s="145"/>
    </row>
    <row r="8" spans="1:8">
      <c r="A8" s="146"/>
      <c r="B8" s="147"/>
      <c r="C8" s="148"/>
      <c r="D8" s="149">
        <v>49623</v>
      </c>
      <c r="E8" s="150"/>
      <c r="F8" s="151">
        <v>45231</v>
      </c>
      <c r="G8" s="152"/>
      <c r="H8" s="153"/>
    </row>
    <row r="9" spans="1:8">
      <c r="A9" s="134" t="s">
        <v>527</v>
      </c>
      <c r="B9" s="139"/>
      <c r="C9" s="140"/>
      <c r="D9" s="141">
        <v>52106</v>
      </c>
      <c r="E9" s="142"/>
      <c r="F9" s="143">
        <v>92509</v>
      </c>
      <c r="G9" s="144"/>
      <c r="H9" s="145"/>
    </row>
    <row r="10" spans="1:8">
      <c r="A10" s="146"/>
      <c r="B10" s="147"/>
      <c r="C10" s="148"/>
      <c r="D10" s="149">
        <v>33249</v>
      </c>
      <c r="E10" s="150"/>
      <c r="F10" s="151">
        <v>52274</v>
      </c>
      <c r="G10" s="152"/>
      <c r="H10" s="153"/>
    </row>
    <row r="11" spans="1:8">
      <c r="A11" s="134" t="s">
        <v>528</v>
      </c>
      <c r="B11" s="139"/>
      <c r="C11" s="140"/>
      <c r="D11" s="141">
        <v>89373</v>
      </c>
      <c r="E11" s="142"/>
      <c r="F11" s="143">
        <v>98544</v>
      </c>
      <c r="G11" s="144"/>
      <c r="H11" s="145"/>
    </row>
    <row r="12" spans="1:8">
      <c r="A12" s="146"/>
      <c r="B12" s="147"/>
      <c r="C12" s="154"/>
      <c r="D12" s="149">
        <v>62707</v>
      </c>
      <c r="E12" s="150"/>
      <c r="F12" s="151">
        <v>55816</v>
      </c>
      <c r="G12" s="152"/>
      <c r="H12" s="153"/>
    </row>
    <row r="13" spans="1:8">
      <c r="A13" s="134"/>
      <c r="B13" s="139"/>
      <c r="C13" s="140"/>
      <c r="D13" s="141">
        <v>94719</v>
      </c>
      <c r="E13" s="142"/>
      <c r="F13" s="143">
        <v>93179</v>
      </c>
      <c r="G13" s="155"/>
      <c r="H13" s="145"/>
    </row>
    <row r="14" spans="1:8">
      <c r="A14" s="146"/>
      <c r="B14" s="147"/>
      <c r="C14" s="148"/>
      <c r="D14" s="149">
        <v>50503</v>
      </c>
      <c r="E14" s="150"/>
      <c r="F14" s="151">
        <v>50215</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0.56999999999999995</v>
      </c>
      <c r="C19" s="156">
        <f>ROUND(VALUE(SUBSTITUTE(実質収支比率等に係る経年分析!G$48,"▲","-")),2)</f>
        <v>9.58</v>
      </c>
      <c r="D19" s="156">
        <f>ROUND(VALUE(SUBSTITUTE(実質収支比率等に係る経年分析!H$48,"▲","-")),2)</f>
        <v>6.88</v>
      </c>
      <c r="E19" s="156">
        <f>ROUND(VALUE(SUBSTITUTE(実質収支比率等に係る経年分析!I$48,"▲","-")),2)</f>
        <v>8.5399999999999991</v>
      </c>
      <c r="F19" s="156">
        <f>ROUND(VALUE(SUBSTITUTE(実質収支比率等に係る経年分析!J$48,"▲","-")),2)</f>
        <v>1.73</v>
      </c>
    </row>
    <row r="20" spans="1:11">
      <c r="A20" s="156" t="s">
        <v>53</v>
      </c>
      <c r="B20" s="156">
        <f>ROUND(VALUE(SUBSTITUTE(実質収支比率等に係る経年分析!F$47,"▲","-")),2)</f>
        <v>26.23</v>
      </c>
      <c r="C20" s="156">
        <f>ROUND(VALUE(SUBSTITUTE(実質収支比率等に係る経年分析!G$47,"▲","-")),2)</f>
        <v>25.32</v>
      </c>
      <c r="D20" s="156">
        <f>ROUND(VALUE(SUBSTITUTE(実質収支比率等に係る経年分析!H$47,"▲","-")),2)</f>
        <v>30.92</v>
      </c>
      <c r="E20" s="156">
        <f>ROUND(VALUE(SUBSTITUTE(実質収支比率等に係る経年分析!I$47,"▲","-")),2)</f>
        <v>34.090000000000003</v>
      </c>
      <c r="F20" s="156">
        <f>ROUND(VALUE(SUBSTITUTE(実質収支比率等に係る経年分析!J$47,"▲","-")),2)</f>
        <v>38.07</v>
      </c>
    </row>
    <row r="21" spans="1:11">
      <c r="A21" s="156" t="s">
        <v>54</v>
      </c>
      <c r="B21" s="156">
        <f>IF(ISNUMBER(VALUE(SUBSTITUTE(実質収支比率等に係る経年分析!F$49,"▲","-"))),ROUND(VALUE(SUBSTITUTE(実質収支比率等に係る経年分析!F$49,"▲","-")),2),NA())</f>
        <v>-1.01</v>
      </c>
      <c r="C21" s="156">
        <f>IF(ISNUMBER(VALUE(SUBSTITUTE(実質収支比率等に係る経年分析!G$49,"▲","-"))),ROUND(VALUE(SUBSTITUTE(実質収支比率等に係る経年分析!G$49,"▲","-")),2),NA())</f>
        <v>9.31</v>
      </c>
      <c r="D21" s="156">
        <f>IF(ISNUMBER(VALUE(SUBSTITUTE(実質収支比率等に係る経年分析!H$49,"▲","-"))),ROUND(VALUE(SUBSTITUTE(実質収支比率等に係る経年分析!H$49,"▲","-")),2),NA())</f>
        <v>1.99</v>
      </c>
      <c r="E21" s="156">
        <f>IF(ISNUMBER(VALUE(SUBSTITUTE(実質収支比率等に係る経年分析!I$49,"▲","-"))),ROUND(VALUE(SUBSTITUTE(実質収支比率等に係る経年分析!I$49,"▲","-")),2),NA())</f>
        <v>5.18</v>
      </c>
      <c r="F21" s="156">
        <f>IF(ISNUMBER(VALUE(SUBSTITUTE(実質収支比率等に係る経年分析!J$49,"▲","-"))),ROUND(VALUE(SUBSTITUTE(実質収支比率等に係る経年分析!J$49,"▲","-")),2),NA())</f>
        <v>-2.46</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0.14000000000000001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9.57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8.5299999999999994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1.72</v>
      </c>
    </row>
    <row r="34" spans="1:16">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1.95</v>
      </c>
    </row>
    <row r="35" spans="1:16">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v>
      </c>
    </row>
    <row r="36" spans="1:16">
      <c r="A36" s="157" t="str">
        <f>IF(連結実質赤字比率に係る赤字・黒字の構成分析!C$34="",NA(),連結実質赤字比率に係る赤字・黒字の構成分析!C$34)</f>
        <v>市立八幡浜総合病院事業会計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28.35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33.450000000000003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39.69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37.450000000000003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32.28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2552</v>
      </c>
      <c r="E42" s="158"/>
      <c r="F42" s="158"/>
      <c r="G42" s="158">
        <f>'実質公債費比率（分子）の構造'!L$52</f>
        <v>2618</v>
      </c>
      <c r="H42" s="158"/>
      <c r="I42" s="158"/>
      <c r="J42" s="158">
        <f>'実質公債費比率（分子）の構造'!M$52</f>
        <v>2802</v>
      </c>
      <c r="K42" s="158"/>
      <c r="L42" s="158"/>
      <c r="M42" s="158">
        <f>'実質公債費比率（分子）の構造'!N$52</f>
        <v>2731</v>
      </c>
      <c r="N42" s="158"/>
      <c r="O42" s="158"/>
      <c r="P42" s="158">
        <f>'実質公債費比率（分子）の構造'!O$52</f>
        <v>2771</v>
      </c>
    </row>
    <row r="43" spans="1:16">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c r="A44" s="158" t="s">
        <v>62</v>
      </c>
      <c r="B44" s="158">
        <f>'実質公債費比率（分子）の構造'!K$50</f>
        <v>39</v>
      </c>
      <c r="C44" s="158"/>
      <c r="D44" s="158"/>
      <c r="E44" s="158">
        <f>'実質公債費比率（分子）の構造'!L$50</f>
        <v>37</v>
      </c>
      <c r="F44" s="158"/>
      <c r="G44" s="158"/>
      <c r="H44" s="158">
        <f>'実質公債費比率（分子）の構造'!M$50</f>
        <v>34</v>
      </c>
      <c r="I44" s="158"/>
      <c r="J44" s="158"/>
      <c r="K44" s="158">
        <f>'実質公債費比率（分子）の構造'!N$50</f>
        <v>24</v>
      </c>
      <c r="L44" s="158"/>
      <c r="M44" s="158"/>
      <c r="N44" s="158">
        <f>'実質公債費比率（分子）の構造'!O$50</f>
        <v>15</v>
      </c>
      <c r="O44" s="158"/>
      <c r="P44" s="158"/>
    </row>
    <row r="45" spans="1:16">
      <c r="A45" s="158" t="s">
        <v>63</v>
      </c>
      <c r="B45" s="158">
        <f>'実質公債費比率（分子）の構造'!K$49</f>
        <v>3</v>
      </c>
      <c r="C45" s="158"/>
      <c r="D45" s="158"/>
      <c r="E45" s="158">
        <f>'実質公債費比率（分子）の構造'!L$49</f>
        <v>26</v>
      </c>
      <c r="F45" s="158"/>
      <c r="G45" s="158"/>
      <c r="H45" s="158">
        <f>'実質公債費比率（分子）の構造'!M$49</f>
        <v>44</v>
      </c>
      <c r="I45" s="158"/>
      <c r="J45" s="158"/>
      <c r="K45" s="158">
        <f>'実質公債費比率（分子）の構造'!N$49</f>
        <v>44</v>
      </c>
      <c r="L45" s="158"/>
      <c r="M45" s="158"/>
      <c r="N45" s="158">
        <f>'実質公債費比率（分子）の構造'!O$49</f>
        <v>44</v>
      </c>
      <c r="O45" s="158"/>
      <c r="P45" s="158"/>
    </row>
    <row r="46" spans="1:16">
      <c r="A46" s="158" t="s">
        <v>64</v>
      </c>
      <c r="B46" s="158">
        <f>'実質公債費比率（分子）の構造'!K$48</f>
        <v>1104</v>
      </c>
      <c r="C46" s="158"/>
      <c r="D46" s="158"/>
      <c r="E46" s="158">
        <f>'実質公債費比率（分子）の構造'!L$48</f>
        <v>1138</v>
      </c>
      <c r="F46" s="158"/>
      <c r="G46" s="158"/>
      <c r="H46" s="158">
        <f>'実質公債費比率（分子）の構造'!M$48</f>
        <v>1126</v>
      </c>
      <c r="I46" s="158"/>
      <c r="J46" s="158"/>
      <c r="K46" s="158">
        <f>'実質公債費比率（分子）の構造'!N$48</f>
        <v>1102</v>
      </c>
      <c r="L46" s="158"/>
      <c r="M46" s="158"/>
      <c r="N46" s="158">
        <f>'実質公債費比率（分子）の構造'!O$48</f>
        <v>1133</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2261</v>
      </c>
      <c r="C49" s="158"/>
      <c r="D49" s="158"/>
      <c r="E49" s="158">
        <f>'実質公債費比率（分子）の構造'!L$45</f>
        <v>2333</v>
      </c>
      <c r="F49" s="158"/>
      <c r="G49" s="158"/>
      <c r="H49" s="158">
        <f>'実質公債費比率（分子）の構造'!M$45</f>
        <v>2490</v>
      </c>
      <c r="I49" s="158"/>
      <c r="J49" s="158"/>
      <c r="K49" s="158">
        <f>'実質公債費比率（分子）の構造'!N$45</f>
        <v>2596</v>
      </c>
      <c r="L49" s="158"/>
      <c r="M49" s="158"/>
      <c r="N49" s="158">
        <f>'実質公債費比率（分子）の構造'!O$45</f>
        <v>2583</v>
      </c>
      <c r="O49" s="158"/>
      <c r="P49" s="158"/>
    </row>
    <row r="50" spans="1:16">
      <c r="A50" s="158" t="s">
        <v>67</v>
      </c>
      <c r="B50" s="158" t="e">
        <f>NA()</f>
        <v>#N/A</v>
      </c>
      <c r="C50" s="158">
        <f>IF(ISNUMBER('実質公債費比率（分子）の構造'!K$53),'実質公債費比率（分子）の構造'!K$53,NA())</f>
        <v>855</v>
      </c>
      <c r="D50" s="158" t="e">
        <f>NA()</f>
        <v>#N/A</v>
      </c>
      <c r="E50" s="158" t="e">
        <f>NA()</f>
        <v>#N/A</v>
      </c>
      <c r="F50" s="158">
        <f>IF(ISNUMBER('実質公債費比率（分子）の構造'!L$53),'実質公債費比率（分子）の構造'!L$53,NA())</f>
        <v>916</v>
      </c>
      <c r="G50" s="158" t="e">
        <f>NA()</f>
        <v>#N/A</v>
      </c>
      <c r="H50" s="158" t="e">
        <f>NA()</f>
        <v>#N/A</v>
      </c>
      <c r="I50" s="158">
        <f>IF(ISNUMBER('実質公債費比率（分子）の構造'!M$53),'実質公債費比率（分子）の構造'!M$53,NA())</f>
        <v>892</v>
      </c>
      <c r="J50" s="158" t="e">
        <f>NA()</f>
        <v>#N/A</v>
      </c>
      <c r="K50" s="158" t="e">
        <f>NA()</f>
        <v>#N/A</v>
      </c>
      <c r="L50" s="158">
        <f>IF(ISNUMBER('実質公債費比率（分子）の構造'!N$53),'実質公債費比率（分子）の構造'!N$53,NA())</f>
        <v>1035</v>
      </c>
      <c r="M50" s="158" t="e">
        <f>NA()</f>
        <v>#N/A</v>
      </c>
      <c r="N50" s="158" t="e">
        <f>NA()</f>
        <v>#N/A</v>
      </c>
      <c r="O50" s="158">
        <f>IF(ISNUMBER('実質公債費比率（分子）の構造'!O$53),'実質公債費比率（分子）の構造'!O$53,NA())</f>
        <v>1004</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26374</v>
      </c>
      <c r="E56" s="157"/>
      <c r="F56" s="157"/>
      <c r="G56" s="157">
        <f>'将来負担比率（分子）の構造'!J$52</f>
        <v>25529</v>
      </c>
      <c r="H56" s="157"/>
      <c r="I56" s="157"/>
      <c r="J56" s="157">
        <f>'将来負担比率（分子）の構造'!K$52</f>
        <v>25046</v>
      </c>
      <c r="K56" s="157"/>
      <c r="L56" s="157"/>
      <c r="M56" s="157">
        <f>'将来負担比率（分子）の構造'!L$52</f>
        <v>24205</v>
      </c>
      <c r="N56" s="157"/>
      <c r="O56" s="157"/>
      <c r="P56" s="157">
        <f>'将来負担比率（分子）の構造'!M$52</f>
        <v>23221</v>
      </c>
    </row>
    <row r="57" spans="1:16">
      <c r="A57" s="157" t="s">
        <v>42</v>
      </c>
      <c r="B57" s="157"/>
      <c r="C57" s="157"/>
      <c r="D57" s="157">
        <f>'将来負担比率（分子）の構造'!I$51</f>
        <v>784</v>
      </c>
      <c r="E57" s="157"/>
      <c r="F57" s="157"/>
      <c r="G57" s="157">
        <f>'将来負担比率（分子）の構造'!J$51</f>
        <v>903</v>
      </c>
      <c r="H57" s="157"/>
      <c r="I57" s="157"/>
      <c r="J57" s="157">
        <f>'将来負担比率（分子）の構造'!K$51</f>
        <v>912</v>
      </c>
      <c r="K57" s="157"/>
      <c r="L57" s="157"/>
      <c r="M57" s="157">
        <f>'将来負担比率（分子）の構造'!L$51</f>
        <v>961</v>
      </c>
      <c r="N57" s="157"/>
      <c r="O57" s="157"/>
      <c r="P57" s="157">
        <f>'将来負担比率（分子）の構造'!M$51</f>
        <v>1035</v>
      </c>
    </row>
    <row r="58" spans="1:16">
      <c r="A58" s="157" t="s">
        <v>41</v>
      </c>
      <c r="B58" s="157"/>
      <c r="C58" s="157"/>
      <c r="D58" s="157">
        <f>'将来負担比率（分子）の構造'!I$50</f>
        <v>5365</v>
      </c>
      <c r="E58" s="157"/>
      <c r="F58" s="157"/>
      <c r="G58" s="157">
        <f>'将来負担比率（分子）の構造'!J$50</f>
        <v>5554</v>
      </c>
      <c r="H58" s="157"/>
      <c r="I58" s="157"/>
      <c r="J58" s="157">
        <f>'将来負担比率（分子）の構造'!K$50</f>
        <v>6164</v>
      </c>
      <c r="K58" s="157"/>
      <c r="L58" s="157"/>
      <c r="M58" s="157">
        <f>'将来負担比率（分子）の構造'!L$50</f>
        <v>6495</v>
      </c>
      <c r="N58" s="157"/>
      <c r="O58" s="157"/>
      <c r="P58" s="157">
        <f>'将来負担比率（分子）の構造'!M$50</f>
        <v>6903</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21</v>
      </c>
      <c r="C61" s="157"/>
      <c r="D61" s="157"/>
      <c r="E61" s="157">
        <f>'将来負担比率（分子）の構造'!J$46</f>
        <v>18</v>
      </c>
      <c r="F61" s="157"/>
      <c r="G61" s="157"/>
      <c r="H61" s="157">
        <f>'将来負担比率（分子）の構造'!K$46</f>
        <v>10</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2280</v>
      </c>
      <c r="C62" s="157"/>
      <c r="D62" s="157"/>
      <c r="E62" s="157">
        <f>'将来負担比率（分子）の構造'!J$45</f>
        <v>2282</v>
      </c>
      <c r="F62" s="157"/>
      <c r="G62" s="157"/>
      <c r="H62" s="157">
        <f>'将来負担比率（分子）の構造'!K$45</f>
        <v>2328</v>
      </c>
      <c r="I62" s="157"/>
      <c r="J62" s="157"/>
      <c r="K62" s="157">
        <f>'将来負担比率（分子）の構造'!L$45</f>
        <v>2422</v>
      </c>
      <c r="L62" s="157"/>
      <c r="M62" s="157"/>
      <c r="N62" s="157">
        <f>'将来負担比率（分子）の構造'!M$45</f>
        <v>2534</v>
      </c>
      <c r="O62" s="157"/>
      <c r="P62" s="157"/>
    </row>
    <row r="63" spans="1:16">
      <c r="A63" s="157" t="s">
        <v>34</v>
      </c>
      <c r="B63" s="157">
        <f>'将来負担比率（分子）の構造'!I$44</f>
        <v>436</v>
      </c>
      <c r="C63" s="157"/>
      <c r="D63" s="157"/>
      <c r="E63" s="157">
        <f>'将来負担比率（分子）の構造'!J$44</f>
        <v>393</v>
      </c>
      <c r="F63" s="157"/>
      <c r="G63" s="157"/>
      <c r="H63" s="157">
        <f>'将来負担比率（分子）の構造'!K$44</f>
        <v>332</v>
      </c>
      <c r="I63" s="157"/>
      <c r="J63" s="157"/>
      <c r="K63" s="157">
        <f>'将来負担比率（分子）の構造'!L$44</f>
        <v>355</v>
      </c>
      <c r="L63" s="157"/>
      <c r="M63" s="157"/>
      <c r="N63" s="157">
        <f>'将来負担比率（分子）の構造'!M$44</f>
        <v>311</v>
      </c>
      <c r="O63" s="157"/>
      <c r="P63" s="157"/>
    </row>
    <row r="64" spans="1:16">
      <c r="A64" s="157" t="s">
        <v>33</v>
      </c>
      <c r="B64" s="157">
        <f>'将来負担比率（分子）の構造'!I$43</f>
        <v>11455</v>
      </c>
      <c r="C64" s="157"/>
      <c r="D64" s="157"/>
      <c r="E64" s="157">
        <f>'将来負担比率（分子）の構造'!J$43</f>
        <v>10348</v>
      </c>
      <c r="F64" s="157"/>
      <c r="G64" s="157"/>
      <c r="H64" s="157">
        <f>'将来負担比率（分子）の構造'!K$43</f>
        <v>9722</v>
      </c>
      <c r="I64" s="157"/>
      <c r="J64" s="157"/>
      <c r="K64" s="157">
        <f>'将来負担比率（分子）の構造'!L$43</f>
        <v>9044</v>
      </c>
      <c r="L64" s="157"/>
      <c r="M64" s="157"/>
      <c r="N64" s="157">
        <f>'将来負担比率（分子）の構造'!M$43</f>
        <v>9414</v>
      </c>
      <c r="O64" s="157"/>
      <c r="P64" s="157"/>
    </row>
    <row r="65" spans="1:16">
      <c r="A65" s="157" t="s">
        <v>32</v>
      </c>
      <c r="B65" s="157">
        <f>'将来負担比率（分子）の構造'!I$42</f>
        <v>103</v>
      </c>
      <c r="C65" s="157"/>
      <c r="D65" s="157"/>
      <c r="E65" s="157">
        <f>'将来負担比率（分子）の構造'!J$42</f>
        <v>72</v>
      </c>
      <c r="F65" s="157"/>
      <c r="G65" s="157"/>
      <c r="H65" s="157">
        <f>'将来負担比率（分子）の構造'!K$42</f>
        <v>42</v>
      </c>
      <c r="I65" s="157"/>
      <c r="J65" s="157"/>
      <c r="K65" s="157">
        <f>'将来負担比率（分子）の構造'!L$42</f>
        <v>21</v>
      </c>
      <c r="L65" s="157"/>
      <c r="M65" s="157"/>
      <c r="N65" s="157">
        <f>'将来負担比率（分子）の構造'!M$42</f>
        <v>8</v>
      </c>
      <c r="O65" s="157"/>
      <c r="P65" s="157"/>
    </row>
    <row r="66" spans="1:16">
      <c r="A66" s="157" t="s">
        <v>31</v>
      </c>
      <c r="B66" s="157">
        <f>'将来負担比率（分子）の構造'!I$41</f>
        <v>24320</v>
      </c>
      <c r="C66" s="157"/>
      <c r="D66" s="157"/>
      <c r="E66" s="157">
        <f>'将来負担比率（分子）の構造'!J$41</f>
        <v>24898</v>
      </c>
      <c r="F66" s="157"/>
      <c r="G66" s="157"/>
      <c r="H66" s="157">
        <f>'将来負担比率（分子）の構造'!K$41</f>
        <v>24228</v>
      </c>
      <c r="I66" s="157"/>
      <c r="J66" s="157"/>
      <c r="K66" s="157">
        <f>'将来負担比率（分子）の構造'!L$41</f>
        <v>22928</v>
      </c>
      <c r="L66" s="157"/>
      <c r="M66" s="157"/>
      <c r="N66" s="157">
        <f>'将来負担比率（分子）の構造'!M$41</f>
        <v>22092</v>
      </c>
      <c r="O66" s="157"/>
      <c r="P66" s="157"/>
    </row>
    <row r="67" spans="1:16">
      <c r="A67" s="157" t="s">
        <v>71</v>
      </c>
      <c r="B67" s="157" t="e">
        <f>NA()</f>
        <v>#N/A</v>
      </c>
      <c r="C67" s="157">
        <f>IF(ISNUMBER('将来負担比率（分子）の構造'!I$53), IF('将来負担比率（分子）の構造'!I$53 &lt; 0, 0, '将来負担比率（分子）の構造'!I$53), NA())</f>
        <v>6091</v>
      </c>
      <c r="D67" s="157" t="e">
        <f>NA()</f>
        <v>#N/A</v>
      </c>
      <c r="E67" s="157" t="e">
        <f>NA()</f>
        <v>#N/A</v>
      </c>
      <c r="F67" s="157">
        <f>IF(ISNUMBER('将来負担比率（分子）の構造'!J$53), IF('将来負担比率（分子）の構造'!J$53 &lt; 0, 0, '将来負担比率（分子）の構造'!J$53), NA())</f>
        <v>6025</v>
      </c>
      <c r="G67" s="157" t="e">
        <f>NA()</f>
        <v>#N/A</v>
      </c>
      <c r="H67" s="157" t="e">
        <f>NA()</f>
        <v>#N/A</v>
      </c>
      <c r="I67" s="157">
        <f>IF(ISNUMBER('将来負担比率（分子）の構造'!K$53), IF('将来負担比率（分子）の構造'!K$53 &lt; 0, 0, '将来負担比率（分子）の構造'!K$53), NA())</f>
        <v>4538</v>
      </c>
      <c r="J67" s="157" t="e">
        <f>NA()</f>
        <v>#N/A</v>
      </c>
      <c r="K67" s="157" t="e">
        <f>NA()</f>
        <v>#N/A</v>
      </c>
      <c r="L67" s="157">
        <f>IF(ISNUMBER('将来負担比率（分子）の構造'!L$53), IF('将来負担比率（分子）の構造'!L$53 &lt; 0, 0, '将来負担比率（分子）の構造'!L$53), NA())</f>
        <v>3110</v>
      </c>
      <c r="M67" s="157" t="e">
        <f>NA()</f>
        <v>#N/A</v>
      </c>
      <c r="N67" s="157" t="e">
        <f>NA()</f>
        <v>#N/A</v>
      </c>
      <c r="O67" s="157">
        <f>IF(ISNUMBER('将来負担比率（分子）の構造'!M$53), IF('将来負担比率（分子）の構造'!M$53 &lt; 0, 0, '将来負担比率（分子）の構造'!M$53), NA())</f>
        <v>3201</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3633</v>
      </c>
      <c r="C72" s="161">
        <f>基金残高に係る経年分析!G55</f>
        <v>4043</v>
      </c>
      <c r="D72" s="161">
        <f>基金残高に係る経年分析!H55</f>
        <v>4555</v>
      </c>
    </row>
    <row r="73" spans="1:16">
      <c r="A73" s="160" t="s">
        <v>74</v>
      </c>
      <c r="B73" s="161">
        <f>基金残高に係る経年分析!F56</f>
        <v>913</v>
      </c>
      <c r="C73" s="161">
        <f>基金残高に係る経年分析!G56</f>
        <v>958</v>
      </c>
      <c r="D73" s="161">
        <f>基金残高に係る経年分析!H56</f>
        <v>925</v>
      </c>
    </row>
    <row r="74" spans="1:16">
      <c r="A74" s="160" t="s">
        <v>75</v>
      </c>
      <c r="B74" s="161">
        <f>基金残高に係る経年分析!F57</f>
        <v>1892</v>
      </c>
      <c r="C74" s="161">
        <f>基金残高に係る経年分析!G57</f>
        <v>1855</v>
      </c>
      <c r="D74" s="161">
        <f>基金残高に係る経年分析!H57</f>
        <v>1739</v>
      </c>
    </row>
  </sheetData>
  <sheetProtection algorithmName="SHA-512" hashValue="sxe7OdzNijZdIRyr8QVff1HgdGQuLcAxXfCliaPy8EPDXjfjvc41ewBnmIkhfRNcQBUokh4vt3FCzly0eE/AGQ==" saltValue="1SSVlmRdGehtI3iUOGRQ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2026-03-18T00:55:47Z</cp:lastPrinted>
  <dcterms:created xsi:type="dcterms:W3CDTF">2026-02-23T08:49:29Z</dcterms:created>
  <dcterms:modified xsi:type="dcterms:W3CDTF">2026-09-18T06:46:46Z</dcterms:modified>
  <cp:category/>
</cp:coreProperties>
</file>